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27.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omments11.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39.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40.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mc:AlternateContent xmlns:mc="http://schemas.openxmlformats.org/markup-compatibility/2006">
    <mc:Choice Requires="x15">
      <x15ac:absPath xmlns:x15ac="http://schemas.microsoft.com/office/spreadsheetml/2010/11/ac" url="C:\QA_Release\ESP-MINI\sb2fw-communication-esp32\Tools\"/>
    </mc:Choice>
  </mc:AlternateContent>
  <xr:revisionPtr revIDLastSave="0" documentId="13_ncr:1_{596D5E3C-D815-4412-866B-A2111314C168}" xr6:coauthVersionLast="47" xr6:coauthVersionMax="47" xr10:uidLastSave="{00000000-0000-0000-0000-000000000000}"/>
  <bookViews>
    <workbookView xWindow="-108" yWindow="-108" windowWidth="23256" windowHeight="12576" tabRatio="879" activeTab="1" xr2:uid="{00000000-000D-0000-FFFF-FFFF00000000}"/>
  </bookViews>
  <sheets>
    <sheet name="Usage Notes" sheetId="15" r:id="rId1"/>
    <sheet name="DCI Descriptors" sheetId="42" r:id="rId2"/>
    <sheet name="NVM Address" sheetId="3" r:id="rId3"/>
    <sheet name="Modbus" sheetId="22" r:id="rId4"/>
    <sheet name="REST" sheetId="25" r:id="rId5"/>
    <sheet name="EtherNetIP" sheetId="29" r:id="rId6"/>
    <sheet name="ProfiBus (DCI)" sheetId="26" state="hidden" r:id="rId7"/>
    <sheet name="ProfiBus(IO Modules)" sheetId="27" state="hidden" r:id="rId8"/>
    <sheet name="ProfiBus (GSD)" sheetId="28" state="hidden" r:id="rId9"/>
    <sheet name="BACnet" sheetId="30" r:id="rId10"/>
    <sheet name="Defines" sheetId="8" r:id="rId11"/>
    <sheet name="Seed UI" sheetId="34" state="hidden" r:id="rId12"/>
    <sheet name="Seed UI Defines" sheetId="33" state="hidden" r:id="rId13"/>
    <sheet name="Seed UI 2.0" sheetId="45" state="hidden" r:id="rId14"/>
    <sheet name="Seed UI 2.0 Defines" sheetId="43" state="hidden" r:id="rId15"/>
    <sheet name="IOT" sheetId="35" r:id="rId16"/>
    <sheet name="IOT Groups" sheetId="46" r:id="rId17"/>
    <sheet name="BLE" sheetId="50" r:id="rId18"/>
    <sheet name="J1939" sheetId="41" state="hidden" r:id="rId19"/>
    <sheet name="Lang Translation" sheetId="47" state="hidden" r:id="rId20"/>
    <sheet name="IEC61850_GOOSE" sheetId="48" state="hidden" r:id="rId21"/>
    <sheet name="IEC61850_SAV" sheetId="49" state="hidden" r:id="rId22"/>
  </sheets>
  <functionGroups builtInGroupCount="19"/>
  <externalReferences>
    <externalReference r:id="rId23"/>
    <externalReference r:id="rId24"/>
    <externalReference r:id="rId25"/>
    <externalReference r:id="rId26"/>
    <externalReference r:id="rId27"/>
  </externalReferences>
  <definedNames>
    <definedName name="_xlnm._FilterDatabase" localSheetId="17" hidden="1">BLE!$A$14:$DH$135</definedName>
    <definedName name="_xlnm._FilterDatabase" localSheetId="1" hidden="1">'DCI Descriptors'!$A$8:$EH$435</definedName>
    <definedName name="_xlnm._FilterDatabase" localSheetId="18" hidden="1">'J1939'!$D$7:$D$24</definedName>
    <definedName name="_xlnm.Extract" localSheetId="18">'J1939'!$D$34</definedName>
    <definedName name="_xlnm.Print_Area" localSheetId="1">'DCI Descriptors'!$A$1:$BI$8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45" i="42" l="1"/>
  <c r="D644" i="42"/>
  <c r="D643" i="42"/>
  <c r="D642" i="42"/>
  <c r="D641" i="42"/>
  <c r="D640" i="42"/>
  <c r="D639" i="42"/>
  <c r="D638" i="42"/>
  <c r="D637" i="42"/>
  <c r="D636" i="42"/>
  <c r="D635" i="42"/>
  <c r="D634" i="42"/>
  <c r="D633" i="42"/>
  <c r="D632" i="42"/>
  <c r="D631" i="42"/>
  <c r="D630" i="42"/>
  <c r="D629" i="42"/>
  <c r="D628" i="42"/>
  <c r="D627" i="42"/>
  <c r="D626" i="42"/>
  <c r="D625" i="42"/>
  <c r="D624" i="42"/>
  <c r="D623" i="42"/>
  <c r="D622" i="42"/>
  <c r="D621" i="42"/>
  <c r="D620" i="42"/>
  <c r="D619" i="42"/>
  <c r="D618" i="42"/>
  <c r="D617" i="42"/>
  <c r="D616" i="42"/>
  <c r="D615" i="42"/>
  <c r="D614" i="42"/>
  <c r="D613" i="42"/>
  <c r="D612" i="42"/>
  <c r="D611" i="42"/>
  <c r="D610" i="42"/>
  <c r="D609" i="42"/>
  <c r="D608" i="42"/>
  <c r="D607" i="42"/>
  <c r="D606" i="42"/>
  <c r="D605" i="42"/>
  <c r="D604" i="42"/>
  <c r="D603" i="42"/>
  <c r="D602" i="42"/>
  <c r="D601" i="42"/>
  <c r="D600" i="42"/>
  <c r="D599" i="42"/>
  <c r="D598" i="42"/>
  <c r="D597" i="42"/>
  <c r="D596" i="42"/>
  <c r="D595" i="42"/>
  <c r="D594" i="42"/>
  <c r="D593" i="42"/>
  <c r="D592" i="42"/>
  <c r="D591" i="42"/>
  <c r="D590" i="42"/>
  <c r="D589" i="42"/>
  <c r="D588" i="42"/>
  <c r="D587" i="42"/>
  <c r="D586" i="42"/>
  <c r="D585" i="42"/>
  <c r="D584" i="42"/>
  <c r="D583" i="42"/>
  <c r="D582" i="42"/>
  <c r="D581" i="42"/>
  <c r="D580" i="42"/>
  <c r="D579" i="42"/>
  <c r="D578" i="42"/>
  <c r="D577" i="42"/>
  <c r="D576" i="42"/>
  <c r="D575" i="42"/>
  <c r="D574" i="42"/>
  <c r="D573" i="42"/>
  <c r="D572" i="42"/>
  <c r="D571" i="42"/>
  <c r="D570" i="42"/>
  <c r="D569" i="42"/>
  <c r="D568" i="42"/>
  <c r="D567" i="42"/>
  <c r="D566" i="42"/>
  <c r="D565" i="42"/>
  <c r="D564" i="42"/>
  <c r="D563" i="42"/>
  <c r="D562" i="42"/>
  <c r="D561" i="42"/>
  <c r="D560" i="42"/>
  <c r="D559" i="42"/>
  <c r="D558" i="42"/>
  <c r="D557" i="42"/>
  <c r="D556" i="42"/>
  <c r="D555" i="42"/>
  <c r="D554" i="42"/>
  <c r="D553" i="42"/>
  <c r="D552" i="42"/>
  <c r="D551" i="42"/>
  <c r="D550" i="42"/>
  <c r="D549" i="42"/>
  <c r="D548" i="42"/>
  <c r="D547" i="42"/>
  <c r="D546" i="42"/>
  <c r="D545" i="42"/>
  <c r="D544" i="42"/>
  <c r="D543" i="42"/>
  <c r="D542" i="42"/>
  <c r="D541" i="42"/>
  <c r="D540" i="42"/>
  <c r="D539" i="42"/>
  <c r="D538" i="42"/>
  <c r="D537" i="42"/>
  <c r="D536" i="42"/>
  <c r="D535" i="42"/>
  <c r="D534" i="42"/>
  <c r="D533" i="42"/>
  <c r="D532" i="42"/>
  <c r="D531" i="42"/>
  <c r="D530" i="42"/>
  <c r="D529" i="42"/>
  <c r="D528" i="42"/>
  <c r="D527" i="42"/>
  <c r="D526" i="42"/>
  <c r="D525" i="42"/>
  <c r="D524" i="42"/>
  <c r="D523" i="42"/>
  <c r="D522" i="42"/>
  <c r="D521" i="42"/>
  <c r="D520" i="42"/>
  <c r="D519" i="42"/>
  <c r="D518" i="42"/>
  <c r="D517" i="42"/>
  <c r="D516" i="42"/>
  <c r="D515" i="42"/>
  <c r="D514" i="42"/>
  <c r="D513" i="42"/>
  <c r="D512" i="42"/>
  <c r="D511" i="42"/>
  <c r="D510" i="42"/>
  <c r="D509" i="42"/>
  <c r="D508" i="42"/>
  <c r="D507" i="42"/>
  <c r="D506" i="42"/>
  <c r="D505" i="42"/>
  <c r="D504" i="42"/>
  <c r="D503" i="42"/>
  <c r="D502" i="42"/>
  <c r="D501" i="42"/>
  <c r="D500" i="42"/>
  <c r="D499" i="42"/>
  <c r="D498" i="42"/>
  <c r="D497" i="42"/>
  <c r="D496" i="42"/>
  <c r="D495" i="42"/>
  <c r="D494" i="42"/>
  <c r="D493" i="42"/>
  <c r="D492" i="42"/>
  <c r="D491" i="42"/>
  <c r="D490" i="42"/>
  <c r="D489" i="42"/>
  <c r="D488" i="42"/>
  <c r="D487" i="42"/>
  <c r="D486" i="42"/>
  <c r="D485" i="42"/>
  <c r="D484" i="42"/>
  <c r="D483" i="42"/>
  <c r="D482" i="42"/>
  <c r="D481" i="42"/>
  <c r="D480" i="42"/>
  <c r="D479" i="42"/>
  <c r="D478" i="42"/>
  <c r="D477" i="42"/>
  <c r="D476" i="42"/>
  <c r="D475" i="42"/>
  <c r="D474" i="42"/>
  <c r="D473" i="42"/>
  <c r="D472" i="42"/>
  <c r="D471" i="42"/>
  <c r="D470" i="42"/>
  <c r="D469" i="42"/>
  <c r="D468" i="42"/>
  <c r="D467" i="42"/>
  <c r="D466" i="42"/>
  <c r="D465" i="42"/>
  <c r="D464" i="42"/>
  <c r="D463" i="42"/>
  <c r="D462" i="42"/>
  <c r="D461" i="42"/>
  <c r="D460" i="42"/>
  <c r="D459" i="42"/>
  <c r="D458" i="42"/>
  <c r="D457" i="42"/>
  <c r="D456" i="42"/>
  <c r="D455" i="42"/>
  <c r="D454" i="42"/>
  <c r="D453" i="42"/>
  <c r="D452" i="42"/>
  <c r="D451" i="42"/>
  <c r="D450" i="42"/>
  <c r="D449" i="42"/>
  <c r="D448" i="42"/>
  <c r="D447" i="42"/>
  <c r="D446" i="42"/>
  <c r="D445" i="42"/>
  <c r="D444" i="42"/>
  <c r="D443" i="42"/>
  <c r="D442" i="42"/>
  <c r="D441" i="42"/>
  <c r="D440" i="42"/>
  <c r="D439" i="42"/>
  <c r="D438" i="42"/>
  <c r="D437" i="42"/>
  <c r="D436" i="42"/>
  <c r="D435" i="42"/>
  <c r="D434" i="42"/>
  <c r="D433" i="42"/>
  <c r="D432" i="42"/>
  <c r="D431" i="42"/>
  <c r="D430" i="42"/>
  <c r="D429" i="42"/>
  <c r="D428" i="42"/>
  <c r="D427" i="42"/>
  <c r="D426" i="42"/>
  <c r="D425" i="42"/>
  <c r="D424" i="42"/>
  <c r="D423" i="42"/>
  <c r="D422" i="42"/>
  <c r="D421" i="42"/>
  <c r="D420" i="42"/>
  <c r="D419" i="42"/>
  <c r="D418" i="42"/>
  <c r="D417" i="42"/>
  <c r="D416" i="42"/>
  <c r="D415" i="42"/>
  <c r="D414" i="42"/>
  <c r="D413" i="42"/>
  <c r="D412" i="42"/>
  <c r="D411" i="42"/>
  <c r="D410" i="42"/>
  <c r="D409" i="42"/>
  <c r="D408" i="42"/>
  <c r="D407" i="42"/>
  <c r="D406" i="42"/>
  <c r="D405" i="42"/>
  <c r="D404" i="42"/>
  <c r="D403" i="42"/>
  <c r="D402" i="42"/>
  <c r="D401" i="42"/>
  <c r="D400" i="42"/>
  <c r="D399" i="42"/>
  <c r="D398" i="42"/>
  <c r="D397" i="42"/>
  <c r="D396" i="42"/>
  <c r="D395" i="42"/>
  <c r="D394" i="42"/>
  <c r="D393" i="42"/>
  <c r="D392" i="42"/>
  <c r="D391" i="42"/>
  <c r="D390" i="42"/>
  <c r="D389" i="42"/>
  <c r="D388" i="42"/>
  <c r="D387" i="42"/>
  <c r="D386" i="42"/>
  <c r="D385" i="42"/>
  <c r="D384" i="42"/>
  <c r="D383" i="42"/>
  <c r="D382" i="42"/>
  <c r="D381" i="42"/>
  <c r="D380" i="42"/>
  <c r="D379" i="42"/>
  <c r="D378" i="42"/>
  <c r="D377" i="42"/>
  <c r="D376" i="42"/>
  <c r="D375" i="42"/>
  <c r="D374" i="42"/>
  <c r="D373" i="42"/>
  <c r="D372" i="42"/>
  <c r="D371" i="42"/>
  <c r="D370" i="42"/>
  <c r="D369" i="42"/>
  <c r="D368" i="42"/>
  <c r="D367" i="42"/>
  <c r="D366" i="42"/>
  <c r="D365" i="42"/>
  <c r="D364" i="42"/>
  <c r="D363" i="42"/>
  <c r="D362" i="42"/>
  <c r="D361" i="42"/>
  <c r="D360" i="42"/>
  <c r="D359" i="42"/>
  <c r="D358" i="42"/>
  <c r="D357" i="42"/>
  <c r="D356" i="42"/>
  <c r="D355" i="42"/>
  <c r="D354" i="42"/>
  <c r="D353" i="42"/>
  <c r="D352" i="42"/>
  <c r="D351" i="42"/>
  <c r="D350" i="42"/>
  <c r="D349" i="42"/>
  <c r="D348" i="42"/>
  <c r="D347" i="42"/>
  <c r="D346" i="42"/>
  <c r="D345" i="42"/>
  <c r="D344" i="42"/>
  <c r="D343" i="42"/>
  <c r="D342" i="42"/>
  <c r="D341" i="42"/>
  <c r="D340" i="42"/>
  <c r="D339" i="42"/>
  <c r="D338" i="42"/>
  <c r="D337" i="42"/>
  <c r="D336" i="42"/>
  <c r="D335" i="42"/>
  <c r="D334" i="42"/>
  <c r="D333" i="42"/>
  <c r="D332" i="42"/>
  <c r="D331" i="42"/>
  <c r="D330" i="42"/>
  <c r="D329" i="42"/>
  <c r="D328" i="42"/>
  <c r="D327" i="42"/>
  <c r="D326" i="42"/>
  <c r="D325" i="42"/>
  <c r="D324" i="42"/>
  <c r="D323" i="42"/>
  <c r="D322" i="42"/>
  <c r="D321" i="42"/>
  <c r="D320" i="42"/>
  <c r="D319" i="42"/>
  <c r="D318" i="42"/>
  <c r="D317" i="42"/>
  <c r="D316" i="42"/>
  <c r="D315" i="42"/>
  <c r="D314" i="42"/>
  <c r="D313" i="42"/>
  <c r="D312" i="42"/>
  <c r="D311" i="42"/>
  <c r="D310" i="42"/>
  <c r="D309" i="42"/>
  <c r="D308" i="42"/>
  <c r="D307" i="42"/>
  <c r="D306" i="42"/>
  <c r="D305" i="42"/>
  <c r="D304" i="42"/>
  <c r="D303" i="42"/>
  <c r="D302" i="42"/>
  <c r="D301" i="42"/>
  <c r="D300" i="42"/>
  <c r="D299" i="42"/>
  <c r="D298" i="42"/>
  <c r="D297" i="42"/>
  <c r="D296" i="42"/>
  <c r="D295" i="42"/>
  <c r="D294" i="42"/>
  <c r="D293" i="42"/>
  <c r="D292" i="42"/>
  <c r="D291" i="42"/>
  <c r="D290" i="42"/>
  <c r="D289" i="42"/>
  <c r="D288" i="42"/>
  <c r="D287" i="42"/>
  <c r="D286" i="42"/>
  <c r="D285" i="42"/>
  <c r="D284" i="42"/>
  <c r="D283" i="42"/>
  <c r="D282" i="42"/>
  <c r="D281" i="42"/>
  <c r="D280" i="42"/>
  <c r="D279" i="42"/>
  <c r="D278" i="42"/>
  <c r="D277" i="42"/>
  <c r="D276" i="42"/>
  <c r="D275" i="42"/>
  <c r="D274" i="42"/>
  <c r="D273" i="42"/>
  <c r="D272" i="42"/>
  <c r="D271" i="42"/>
  <c r="D270" i="42"/>
  <c r="D269" i="42"/>
  <c r="D268" i="42"/>
  <c r="D267" i="42"/>
  <c r="D266" i="42"/>
  <c r="D265" i="42"/>
  <c r="D264" i="42"/>
  <c r="D263" i="42"/>
  <c r="D262" i="42"/>
  <c r="D261" i="42"/>
  <c r="D260" i="42"/>
  <c r="D259" i="42"/>
  <c r="D258" i="42"/>
  <c r="D257" i="42"/>
  <c r="D256" i="42"/>
  <c r="D255" i="42"/>
  <c r="D254" i="42"/>
  <c r="D253" i="42"/>
  <c r="D252" i="42"/>
  <c r="D251" i="42"/>
  <c r="D250" i="42"/>
  <c r="D249" i="42"/>
  <c r="D248" i="42"/>
  <c r="D247" i="42"/>
  <c r="D246" i="42"/>
  <c r="D245" i="42"/>
  <c r="D244" i="42"/>
  <c r="D243" i="42"/>
  <c r="D242" i="42"/>
  <c r="D241" i="42"/>
  <c r="D240" i="42"/>
  <c r="D239" i="42"/>
  <c r="D238" i="42"/>
  <c r="D237" i="42"/>
  <c r="D236" i="42"/>
  <c r="D235" i="42"/>
  <c r="D234" i="42"/>
  <c r="D233" i="42"/>
  <c r="D232" i="42"/>
  <c r="D231" i="42"/>
  <c r="D230" i="42"/>
  <c r="D229" i="42"/>
  <c r="D228" i="42"/>
  <c r="D227" i="42"/>
  <c r="D226" i="42"/>
  <c r="D225" i="42"/>
  <c r="D224" i="42"/>
  <c r="D223" i="42"/>
  <c r="D222" i="42"/>
  <c r="D221" i="42"/>
  <c r="D220" i="42"/>
  <c r="D219" i="42"/>
  <c r="D218" i="42"/>
  <c r="D217" i="42"/>
  <c r="D216" i="42"/>
  <c r="D215" i="42"/>
  <c r="D214" i="42"/>
  <c r="D213" i="42"/>
  <c r="D212" i="42"/>
  <c r="D211" i="42"/>
  <c r="D210" i="42"/>
  <c r="D209" i="42"/>
  <c r="D208" i="42"/>
  <c r="D207" i="42"/>
  <c r="D206" i="42"/>
  <c r="D205" i="42"/>
  <c r="D204" i="42"/>
  <c r="D203" i="42"/>
  <c r="D202" i="42"/>
  <c r="D201" i="42"/>
  <c r="D200" i="42"/>
  <c r="D199" i="42"/>
  <c r="D198" i="42"/>
  <c r="D197" i="42"/>
  <c r="D196" i="42"/>
  <c r="D195" i="42"/>
  <c r="D194" i="42"/>
  <c r="D193" i="42"/>
  <c r="D192" i="42"/>
  <c r="D191" i="42"/>
  <c r="D190" i="42"/>
  <c r="D189" i="42"/>
  <c r="D188" i="42"/>
  <c r="D187" i="42"/>
  <c r="D186" i="42"/>
  <c r="D185" i="42"/>
  <c r="D184" i="42"/>
  <c r="D183" i="42"/>
  <c r="D182" i="42"/>
  <c r="D181" i="42"/>
  <c r="D180" i="42"/>
  <c r="D179" i="42"/>
  <c r="D178" i="42"/>
  <c r="D177" i="42"/>
  <c r="D176" i="42"/>
  <c r="D175" i="42"/>
  <c r="D174" i="42"/>
  <c r="D173" i="42"/>
  <c r="D172" i="42"/>
  <c r="D171" i="42"/>
  <c r="D170" i="42"/>
  <c r="D169" i="42"/>
  <c r="D168" i="42"/>
  <c r="D167" i="42"/>
  <c r="D166" i="42"/>
  <c r="D165" i="42"/>
  <c r="D164" i="42"/>
  <c r="D163" i="42"/>
  <c r="D162" i="42"/>
  <c r="D161" i="42"/>
  <c r="D160" i="42"/>
  <c r="D159" i="42"/>
  <c r="D158" i="42"/>
  <c r="D157" i="42"/>
  <c r="D156" i="42"/>
  <c r="D155" i="42"/>
  <c r="D154" i="42"/>
  <c r="D153" i="42"/>
  <c r="D152" i="42"/>
  <c r="D151" i="42"/>
  <c r="D150" i="42"/>
  <c r="D149" i="42"/>
  <c r="D148" i="42"/>
  <c r="D147" i="42"/>
  <c r="D146" i="42"/>
  <c r="D145" i="42"/>
  <c r="D144" i="42"/>
  <c r="D143" i="42"/>
  <c r="D142" i="42"/>
  <c r="D141" i="42"/>
  <c r="D140" i="42"/>
  <c r="D139" i="42"/>
  <c r="D138" i="42"/>
  <c r="D137" i="42"/>
  <c r="D136" i="42"/>
  <c r="D135" i="42"/>
  <c r="D134" i="42"/>
  <c r="D133" i="42"/>
  <c r="D132" i="42"/>
  <c r="D131" i="42"/>
  <c r="D130" i="42"/>
  <c r="D129" i="42"/>
  <c r="D128" i="42"/>
  <c r="D127" i="42"/>
  <c r="D126" i="42"/>
  <c r="D125" i="42"/>
  <c r="D124" i="42"/>
  <c r="D123" i="42"/>
  <c r="D122" i="42"/>
  <c r="D121" i="42"/>
  <c r="D120" i="42"/>
  <c r="D119" i="42"/>
  <c r="D118" i="42"/>
  <c r="D117" i="42"/>
  <c r="D116" i="42"/>
  <c r="D115" i="42"/>
  <c r="D114" i="42"/>
  <c r="D113" i="42"/>
  <c r="D112" i="42"/>
  <c r="D111" i="42"/>
  <c r="D110" i="42"/>
  <c r="D109" i="42"/>
  <c r="D108" i="42"/>
  <c r="D107" i="42"/>
  <c r="D106" i="42"/>
  <c r="D105" i="42"/>
  <c r="D104" i="42"/>
  <c r="D103" i="42"/>
  <c r="D102" i="42"/>
  <c r="D101" i="42"/>
  <c r="D100" i="42"/>
  <c r="D99" i="42"/>
  <c r="D98" i="42"/>
  <c r="D97" i="42"/>
  <c r="D96" i="42"/>
  <c r="D95" i="42"/>
  <c r="D94" i="42"/>
  <c r="D93" i="42"/>
  <c r="D92" i="42"/>
  <c r="D91" i="42"/>
  <c r="D90" i="42"/>
  <c r="D89" i="42"/>
  <c r="D88" i="42"/>
  <c r="D87" i="42"/>
  <c r="D86" i="42"/>
  <c r="D85" i="42"/>
  <c r="D84" i="42"/>
  <c r="D83" i="42"/>
  <c r="D82" i="42"/>
  <c r="D81" i="42"/>
  <c r="D80" i="42"/>
  <c r="D79" i="42"/>
  <c r="D78" i="42"/>
  <c r="D77" i="42"/>
  <c r="D76" i="42"/>
  <c r="D75" i="42"/>
  <c r="D74" i="42"/>
  <c r="D73" i="42"/>
  <c r="D72" i="42"/>
  <c r="D71" i="42"/>
  <c r="D70" i="42"/>
  <c r="D69" i="42"/>
  <c r="D68" i="42"/>
  <c r="D67" i="42"/>
  <c r="D66" i="42"/>
  <c r="D65" i="42"/>
  <c r="D64" i="42"/>
  <c r="D63" i="42"/>
  <c r="D62" i="42"/>
  <c r="D61" i="42"/>
  <c r="D60" i="42"/>
  <c r="D59" i="42"/>
  <c r="D58" i="42"/>
  <c r="D57" i="42"/>
  <c r="D56" i="42"/>
  <c r="D55" i="42"/>
  <c r="D54" i="42"/>
  <c r="D53" i="42"/>
  <c r="D52" i="42"/>
  <c r="D51" i="42"/>
  <c r="D50" i="42"/>
  <c r="D49" i="42"/>
  <c r="D48" i="42"/>
  <c r="D47" i="42"/>
  <c r="D46" i="42"/>
  <c r="D45" i="42"/>
  <c r="D44" i="42"/>
  <c r="D43" i="42"/>
  <c r="D42" i="42"/>
  <c r="D41" i="42"/>
  <c r="D40" i="42"/>
  <c r="D39" i="42"/>
  <c r="D38" i="42"/>
  <c r="D37" i="42"/>
  <c r="D36" i="42"/>
  <c r="D35" i="42"/>
  <c r="D34" i="42"/>
  <c r="D33" i="42"/>
  <c r="D32" i="42"/>
  <c r="D31" i="42"/>
  <c r="D30" i="42"/>
  <c r="D29" i="42"/>
  <c r="D28" i="42"/>
  <c r="D27" i="42"/>
  <c r="D26" i="42"/>
  <c r="D25" i="42"/>
  <c r="D24" i="42"/>
  <c r="D23" i="42"/>
  <c r="D22" i="42"/>
  <c r="D21" i="42"/>
  <c r="D20" i="42"/>
  <c r="D19" i="42"/>
  <c r="D18" i="42"/>
  <c r="D17" i="42"/>
  <c r="D16" i="42"/>
  <c r="D15" i="42"/>
  <c r="D14" i="42"/>
  <c r="D13" i="42"/>
  <c r="D12" i="42"/>
  <c r="D11" i="42"/>
  <c r="D10" i="42"/>
  <c r="D9" i="42"/>
  <c r="CF645" i="42"/>
  <c r="CF642" i="42"/>
  <c r="CF639" i="42"/>
  <c r="CF636" i="42"/>
  <c r="CF633" i="42"/>
  <c r="CF630" i="42"/>
  <c r="CF627" i="42"/>
  <c r="CF624" i="42"/>
  <c r="CF621" i="42"/>
  <c r="CF618" i="42"/>
  <c r="CF615" i="42"/>
  <c r="CF612" i="42"/>
  <c r="CF609" i="42"/>
  <c r="CF606" i="42"/>
  <c r="CF603" i="42"/>
  <c r="CF600" i="42"/>
  <c r="CF597" i="42"/>
  <c r="CF594" i="42"/>
  <c r="CF591" i="42"/>
  <c r="CF588" i="42"/>
  <c r="CF585" i="42"/>
  <c r="CF582" i="42"/>
  <c r="CF579" i="42"/>
  <c r="CF576" i="42"/>
  <c r="CF573" i="42"/>
  <c r="CF570" i="42"/>
  <c r="CF567" i="42"/>
  <c r="CF564" i="42"/>
  <c r="CF561" i="42"/>
  <c r="CF558" i="42"/>
  <c r="CF555" i="42"/>
  <c r="CF552" i="42"/>
  <c r="CF549" i="42"/>
  <c r="CF546" i="42"/>
  <c r="CF543" i="42"/>
  <c r="CF540" i="42"/>
  <c r="CF537" i="42"/>
  <c r="CF534" i="42"/>
  <c r="CF531" i="42"/>
  <c r="CF528" i="42"/>
  <c r="CF525" i="42"/>
  <c r="CF522" i="42"/>
  <c r="CF519" i="42"/>
  <c r="CF516" i="42"/>
  <c r="CF513" i="42"/>
  <c r="CF510" i="42"/>
  <c r="CF507" i="42"/>
  <c r="CF504" i="42"/>
  <c r="CF501" i="42"/>
  <c r="CF498" i="42"/>
  <c r="CF495" i="42"/>
  <c r="CF492" i="42"/>
  <c r="CF489" i="42"/>
  <c r="CF486" i="42"/>
  <c r="CF483" i="42"/>
  <c r="CF480" i="42"/>
  <c r="CF477" i="42"/>
  <c r="CF474" i="42"/>
  <c r="CF471" i="42"/>
  <c r="CF468" i="42"/>
  <c r="CF465" i="42"/>
  <c r="CF462" i="42"/>
  <c r="CF459" i="42"/>
  <c r="CF456" i="42"/>
  <c r="CF453" i="42"/>
  <c r="CF450" i="42"/>
  <c r="CF447" i="42"/>
  <c r="CF444" i="42"/>
  <c r="CF441" i="42"/>
  <c r="CF438" i="42"/>
  <c r="CF435" i="42"/>
  <c r="CF432" i="42"/>
  <c r="CF429" i="42"/>
  <c r="CF426" i="42"/>
  <c r="CF423" i="42"/>
  <c r="CF420" i="42"/>
  <c r="CF417" i="42"/>
  <c r="CF414" i="42"/>
  <c r="CF411" i="42"/>
  <c r="CF408" i="42"/>
  <c r="CF405" i="42"/>
  <c r="CF402" i="42"/>
  <c r="CF399" i="42"/>
  <c r="CF396" i="42"/>
  <c r="CF393" i="42"/>
  <c r="CF390" i="42"/>
  <c r="CF387" i="42"/>
  <c r="CF384" i="42"/>
  <c r="CF381" i="42"/>
  <c r="CF378" i="42"/>
  <c r="CF375" i="42"/>
  <c r="CF372" i="42"/>
  <c r="CF369" i="42"/>
  <c r="CF366" i="42"/>
  <c r="CF363" i="42"/>
  <c r="CF360" i="42"/>
  <c r="CF357" i="42"/>
  <c r="CF354" i="42"/>
  <c r="CF351" i="42"/>
  <c r="CF348" i="42"/>
  <c r="CF345" i="42"/>
  <c r="CF342" i="42"/>
  <c r="CF339" i="42"/>
  <c r="CF336" i="42"/>
  <c r="CF333" i="42"/>
  <c r="CF330" i="42"/>
  <c r="CF327" i="42"/>
  <c r="CF324" i="42"/>
  <c r="CF321" i="42"/>
  <c r="CF318" i="42"/>
  <c r="CF315" i="42"/>
  <c r="CF312" i="42"/>
  <c r="CF309" i="42"/>
  <c r="CF306" i="42"/>
  <c r="CF303" i="42"/>
  <c r="CF300" i="42"/>
  <c r="CF297" i="42"/>
  <c r="CF294" i="42"/>
  <c r="CF291" i="42"/>
  <c r="CF288" i="42"/>
  <c r="CF285" i="42"/>
  <c r="CF282" i="42"/>
  <c r="CF279" i="42"/>
  <c r="CF276" i="42"/>
  <c r="CF273" i="42"/>
  <c r="CF270" i="42"/>
  <c r="CF267" i="42"/>
  <c r="CD645" i="42"/>
  <c r="CD642" i="42"/>
  <c r="CD639" i="42"/>
  <c r="CD636" i="42"/>
  <c r="CD633" i="42"/>
  <c r="CD630" i="42"/>
  <c r="CD627" i="42"/>
  <c r="CD624" i="42"/>
  <c r="CD621" i="42"/>
  <c r="CD618" i="42"/>
  <c r="CD615" i="42"/>
  <c r="CD612" i="42"/>
  <c r="CD609" i="42"/>
  <c r="CD606" i="42"/>
  <c r="CD603" i="42"/>
  <c r="CD600" i="42"/>
  <c r="CD597" i="42"/>
  <c r="CD594" i="42"/>
  <c r="CD591" i="42"/>
  <c r="CD588" i="42"/>
  <c r="CD585" i="42"/>
  <c r="CD582" i="42"/>
  <c r="CD579" i="42"/>
  <c r="CD576" i="42"/>
  <c r="CD573" i="42"/>
  <c r="CD570" i="42"/>
  <c r="CD567" i="42"/>
  <c r="CD564" i="42"/>
  <c r="CD561" i="42"/>
  <c r="CD558" i="42"/>
  <c r="CD555" i="42"/>
  <c r="CD552" i="42"/>
  <c r="CD549" i="42"/>
  <c r="CD546" i="42"/>
  <c r="CD543" i="42"/>
  <c r="CD540" i="42"/>
  <c r="CD537" i="42"/>
  <c r="CD534" i="42"/>
  <c r="CD531" i="42"/>
  <c r="CD528" i="42"/>
  <c r="CD525" i="42"/>
  <c r="CD522" i="42"/>
  <c r="CD519" i="42"/>
  <c r="CD516" i="42"/>
  <c r="CD513" i="42"/>
  <c r="CD510" i="42"/>
  <c r="CD507" i="42"/>
  <c r="CD504" i="42"/>
  <c r="CD501" i="42"/>
  <c r="CD498" i="42"/>
  <c r="CD495" i="42"/>
  <c r="CD492" i="42"/>
  <c r="CD489" i="42"/>
  <c r="CD486" i="42"/>
  <c r="CD483" i="42"/>
  <c r="CD480" i="42"/>
  <c r="CD477" i="42"/>
  <c r="CD474" i="42"/>
  <c r="CD471" i="42"/>
  <c r="CD468" i="42"/>
  <c r="CD465" i="42"/>
  <c r="CD462" i="42"/>
  <c r="CD459" i="42"/>
  <c r="CB645" i="42"/>
  <c r="CB642" i="42"/>
  <c r="CB639" i="42"/>
  <c r="CB636" i="42"/>
  <c r="CB633" i="42"/>
  <c r="CB630" i="42"/>
  <c r="CB627" i="42"/>
  <c r="CB624" i="42"/>
  <c r="CB621" i="42"/>
  <c r="CB618" i="42"/>
  <c r="CB615" i="42"/>
  <c r="CB612" i="42"/>
  <c r="CB609" i="42"/>
  <c r="CB606" i="42"/>
  <c r="CB603" i="42"/>
  <c r="CB600" i="42"/>
  <c r="CB597" i="42"/>
  <c r="CB594" i="42"/>
  <c r="CB591" i="42"/>
  <c r="CB588" i="42"/>
  <c r="CB585" i="42"/>
  <c r="CB582" i="42"/>
  <c r="CB579" i="42"/>
  <c r="CB576" i="42"/>
  <c r="CB573" i="42"/>
  <c r="CB570" i="42"/>
  <c r="CB567" i="42"/>
  <c r="CB564" i="42"/>
  <c r="CB561" i="42"/>
  <c r="CB558" i="42"/>
  <c r="CB555" i="42"/>
  <c r="CB552" i="42"/>
  <c r="CB549" i="42"/>
  <c r="CB546" i="42"/>
  <c r="CB543" i="42"/>
  <c r="CB540" i="42"/>
  <c r="CB537" i="42"/>
  <c r="CB534" i="42"/>
  <c r="CB531" i="42"/>
  <c r="CB528" i="42"/>
  <c r="CB525" i="42"/>
  <c r="CB522" i="42"/>
  <c r="CB519" i="42"/>
  <c r="CB516" i="42"/>
  <c r="CB513" i="42"/>
  <c r="CB510" i="42"/>
  <c r="CB507" i="42"/>
  <c r="CB504" i="42"/>
  <c r="CB501" i="42"/>
  <c r="CB498" i="42"/>
  <c r="CB495" i="42"/>
  <c r="CB492" i="42"/>
  <c r="CB489" i="42"/>
  <c r="CB486" i="42"/>
  <c r="CB483" i="42"/>
  <c r="CB480" i="42"/>
  <c r="CB477" i="42"/>
  <c r="CB474" i="42"/>
  <c r="CB471" i="42"/>
  <c r="CB468" i="42"/>
  <c r="CB465" i="42"/>
  <c r="CB462" i="42"/>
  <c r="CB459" i="42"/>
  <c r="CB456" i="42"/>
  <c r="CB453" i="42"/>
  <c r="CB450" i="42"/>
  <c r="CB447" i="42"/>
  <c r="CB444" i="42"/>
  <c r="CB441" i="42"/>
  <c r="CB438" i="42"/>
  <c r="CB435" i="42"/>
  <c r="CB432" i="42"/>
  <c r="CB429" i="42"/>
  <c r="CB426" i="42"/>
  <c r="CB423" i="42"/>
  <c r="CB420" i="42"/>
  <c r="CB417" i="42"/>
  <c r="CB414" i="42"/>
  <c r="CB411" i="42"/>
  <c r="CB408" i="42"/>
  <c r="CB405" i="42"/>
  <c r="CB402" i="42"/>
  <c r="CB399" i="42"/>
  <c r="CB396" i="42"/>
  <c r="CB393" i="42"/>
  <c r="CB390" i="42"/>
  <c r="CB387" i="42"/>
  <c r="CB384" i="42"/>
  <c r="CB381" i="42"/>
  <c r="CB378" i="42"/>
  <c r="CB375" i="42"/>
  <c r="CB372" i="42"/>
  <c r="CB369" i="42"/>
  <c r="CB366" i="42"/>
  <c r="CB363" i="42"/>
  <c r="CB360" i="42"/>
  <c r="CB357" i="42"/>
  <c r="CB354" i="42"/>
  <c r="CB351" i="42"/>
  <c r="CB348" i="42"/>
  <c r="CB345" i="42"/>
  <c r="CB342" i="42"/>
  <c r="CB339" i="42"/>
  <c r="CB336" i="42"/>
  <c r="CB333" i="42"/>
  <c r="CB330" i="42"/>
  <c r="CB327" i="42"/>
  <c r="CB324" i="42"/>
  <c r="CB321" i="42"/>
  <c r="CB318" i="42"/>
  <c r="CB315" i="42"/>
  <c r="CB312" i="42"/>
  <c r="CB309" i="42"/>
  <c r="CB306" i="42"/>
  <c r="CB303" i="42"/>
  <c r="CB300" i="42"/>
  <c r="CB297" i="42"/>
  <c r="CB294" i="42"/>
  <c r="CB291" i="42"/>
  <c r="CB288" i="42"/>
  <c r="CB285" i="42"/>
  <c r="CB282" i="42"/>
  <c r="CB279" i="42"/>
  <c r="CB276" i="42"/>
  <c r="CB273" i="42"/>
  <c r="CB270" i="42"/>
  <c r="CB267" i="42"/>
  <c r="CF644" i="42"/>
  <c r="CF641" i="42"/>
  <c r="CF638" i="42"/>
  <c r="CF635" i="42"/>
  <c r="CF632" i="42"/>
  <c r="CF629" i="42"/>
  <c r="CF626" i="42"/>
  <c r="CF623" i="42"/>
  <c r="CF620" i="42"/>
  <c r="CF617" i="42"/>
  <c r="CF614" i="42"/>
  <c r="CF611" i="42"/>
  <c r="CF608" i="42"/>
  <c r="CF605" i="42"/>
  <c r="CF602" i="42"/>
  <c r="CF599" i="42"/>
  <c r="CF596" i="42"/>
  <c r="CF593" i="42"/>
  <c r="CF590" i="42"/>
  <c r="CF587" i="42"/>
  <c r="CF584" i="42"/>
  <c r="CF581" i="42"/>
  <c r="CF578" i="42"/>
  <c r="CF575" i="42"/>
  <c r="CF572" i="42"/>
  <c r="CF569" i="42"/>
  <c r="CF566" i="42"/>
  <c r="CF563" i="42"/>
  <c r="CF560" i="42"/>
  <c r="CF557" i="42"/>
  <c r="CF554" i="42"/>
  <c r="CF551" i="42"/>
  <c r="CF548" i="42"/>
  <c r="CF545" i="42"/>
  <c r="CF542" i="42"/>
  <c r="CF539" i="42"/>
  <c r="CF536" i="42"/>
  <c r="CF533" i="42"/>
  <c r="CF530" i="42"/>
  <c r="CF527" i="42"/>
  <c r="CF524" i="42"/>
  <c r="CF521" i="42"/>
  <c r="CF518" i="42"/>
  <c r="CF515" i="42"/>
  <c r="CF512" i="42"/>
  <c r="CF509" i="42"/>
  <c r="CF506" i="42"/>
  <c r="CF503" i="42"/>
  <c r="CF500" i="42"/>
  <c r="CF497" i="42"/>
  <c r="CF494" i="42"/>
  <c r="CF491" i="42"/>
  <c r="CF488" i="42"/>
  <c r="CF485" i="42"/>
  <c r="CF482" i="42"/>
  <c r="CF479" i="42"/>
  <c r="CF476" i="42"/>
  <c r="CF473" i="42"/>
  <c r="CF470" i="42"/>
  <c r="CF467" i="42"/>
  <c r="CF464" i="42"/>
  <c r="CF461" i="42"/>
  <c r="CF458" i="42"/>
  <c r="CF455" i="42"/>
  <c r="CF452" i="42"/>
  <c r="CF449" i="42"/>
  <c r="CF446" i="42"/>
  <c r="CF443" i="42"/>
  <c r="CF440" i="42"/>
  <c r="CF437" i="42"/>
  <c r="CF434" i="42"/>
  <c r="CF431" i="42"/>
  <c r="CF428" i="42"/>
  <c r="CF425" i="42"/>
  <c r="CF422" i="42"/>
  <c r="CF419" i="42"/>
  <c r="CF416" i="42"/>
  <c r="CF413" i="42"/>
  <c r="CF410" i="42"/>
  <c r="CF407" i="42"/>
  <c r="CF404" i="42"/>
  <c r="CF401" i="42"/>
  <c r="CF398" i="42"/>
  <c r="CF395" i="42"/>
  <c r="CF392" i="42"/>
  <c r="CF389" i="42"/>
  <c r="CF386" i="42"/>
  <c r="CF383" i="42"/>
  <c r="CF380" i="42"/>
  <c r="CF377" i="42"/>
  <c r="CF374" i="42"/>
  <c r="CF371" i="42"/>
  <c r="CF368" i="42"/>
  <c r="CF365" i="42"/>
  <c r="CF362" i="42"/>
  <c r="CF359" i="42"/>
  <c r="CF356" i="42"/>
  <c r="CF353" i="42"/>
  <c r="CF350" i="42"/>
  <c r="CF347" i="42"/>
  <c r="CF344" i="42"/>
  <c r="CF341" i="42"/>
  <c r="CF338" i="42"/>
  <c r="CF335" i="42"/>
  <c r="CF332" i="42"/>
  <c r="CF329" i="42"/>
  <c r="CF326" i="42"/>
  <c r="CD644" i="42"/>
  <c r="CD641" i="42"/>
  <c r="CD638" i="42"/>
  <c r="CD635" i="42"/>
  <c r="CD632" i="42"/>
  <c r="CD629" i="42"/>
  <c r="CD626" i="42"/>
  <c r="CD623" i="42"/>
  <c r="CD620" i="42"/>
  <c r="CD617" i="42"/>
  <c r="CD614" i="42"/>
  <c r="CD611" i="42"/>
  <c r="CD608" i="42"/>
  <c r="CD605" i="42"/>
  <c r="CD602" i="42"/>
  <c r="CD599" i="42"/>
  <c r="CD596" i="42"/>
  <c r="CD593" i="42"/>
  <c r="CD590" i="42"/>
  <c r="CD587" i="42"/>
  <c r="CD584" i="42"/>
  <c r="CD581" i="42"/>
  <c r="CD578" i="42"/>
  <c r="CD575" i="42"/>
  <c r="CD572" i="42"/>
  <c r="CD569" i="42"/>
  <c r="CD566" i="42"/>
  <c r="CD563" i="42"/>
  <c r="CD560" i="42"/>
  <c r="CD557" i="42"/>
  <c r="CD554" i="42"/>
  <c r="CD551" i="42"/>
  <c r="CD548" i="42"/>
  <c r="CD545" i="42"/>
  <c r="CD542" i="42"/>
  <c r="CD539" i="42"/>
  <c r="CD536" i="42"/>
  <c r="CD533" i="42"/>
  <c r="CD530" i="42"/>
  <c r="CD527" i="42"/>
  <c r="CD524" i="42"/>
  <c r="CD521" i="42"/>
  <c r="CD518" i="42"/>
  <c r="CD515" i="42"/>
  <c r="CD512" i="42"/>
  <c r="CD509" i="42"/>
  <c r="CD506" i="42"/>
  <c r="CD503" i="42"/>
  <c r="CD500" i="42"/>
  <c r="CD497" i="42"/>
  <c r="CD494" i="42"/>
  <c r="CD491" i="42"/>
  <c r="CD488" i="42"/>
  <c r="CD485" i="42"/>
  <c r="CD482" i="42"/>
  <c r="CD479" i="42"/>
  <c r="CD476" i="42"/>
  <c r="CD473" i="42"/>
  <c r="CD470" i="42"/>
  <c r="CD467" i="42"/>
  <c r="CD464" i="42"/>
  <c r="CD461" i="42"/>
  <c r="CD458" i="42"/>
  <c r="CD455" i="42"/>
  <c r="CD452" i="42"/>
  <c r="CD449" i="42"/>
  <c r="CD446" i="42"/>
  <c r="CD443" i="42"/>
  <c r="CD440" i="42"/>
  <c r="CD437" i="42"/>
  <c r="CD434" i="42"/>
  <c r="CD431" i="42"/>
  <c r="CD428" i="42"/>
  <c r="CD425" i="42"/>
  <c r="CD422" i="42"/>
  <c r="CD419" i="42"/>
  <c r="CD416" i="42"/>
  <c r="CD413" i="42"/>
  <c r="CD410" i="42"/>
  <c r="CD407" i="42"/>
  <c r="CD404" i="42"/>
  <c r="CD401" i="42"/>
  <c r="CD398" i="42"/>
  <c r="CD395" i="42"/>
  <c r="CD392" i="42"/>
  <c r="CD389" i="42"/>
  <c r="CD386" i="42"/>
  <c r="CD383" i="42"/>
  <c r="CD380" i="42"/>
  <c r="CD377" i="42"/>
  <c r="CD374" i="42"/>
  <c r="CD371" i="42"/>
  <c r="CD368" i="42"/>
  <c r="CD365" i="42"/>
  <c r="CD362" i="42"/>
  <c r="CD359" i="42"/>
  <c r="CD356" i="42"/>
  <c r="CD353" i="42"/>
  <c r="CD350" i="42"/>
  <c r="CD347" i="42"/>
  <c r="CD344" i="42"/>
  <c r="CD341" i="42"/>
  <c r="CD338" i="42"/>
  <c r="CD335" i="42"/>
  <c r="CD332" i="42"/>
  <c r="CD329" i="42"/>
  <c r="CD326" i="42"/>
  <c r="CD323" i="42"/>
  <c r="CD320" i="42"/>
  <c r="CD317" i="42"/>
  <c r="CD314" i="42"/>
  <c r="CB644" i="42"/>
  <c r="CB641" i="42"/>
  <c r="CB638" i="42"/>
  <c r="CB635" i="42"/>
  <c r="CB632" i="42"/>
  <c r="CB629" i="42"/>
  <c r="CB626" i="42"/>
  <c r="CB623" i="42"/>
  <c r="CB620" i="42"/>
  <c r="CB617" i="42"/>
  <c r="CB614" i="42"/>
  <c r="CB611" i="42"/>
  <c r="CB608" i="42"/>
  <c r="CB605" i="42"/>
  <c r="CB602" i="42"/>
  <c r="CB599" i="42"/>
  <c r="CB596" i="42"/>
  <c r="CB593" i="42"/>
  <c r="CB590" i="42"/>
  <c r="CB587" i="42"/>
  <c r="CB584" i="42"/>
  <c r="CB581" i="42"/>
  <c r="CB578" i="42"/>
  <c r="CB575" i="42"/>
  <c r="CB572" i="42"/>
  <c r="CB569" i="42"/>
  <c r="CB566" i="42"/>
  <c r="CB563" i="42"/>
  <c r="CB560" i="42"/>
  <c r="CB557" i="42"/>
  <c r="CB554" i="42"/>
  <c r="CB551" i="42"/>
  <c r="CB548" i="42"/>
  <c r="CB545" i="42"/>
  <c r="CB542" i="42"/>
  <c r="CB539" i="42"/>
  <c r="CB536" i="42"/>
  <c r="CB533" i="42"/>
  <c r="CB530" i="42"/>
  <c r="CB527" i="42"/>
  <c r="CB524" i="42"/>
  <c r="CB521" i="42"/>
  <c r="CB518" i="42"/>
  <c r="CB515" i="42"/>
  <c r="CB512" i="42"/>
  <c r="CB509" i="42"/>
  <c r="CB506" i="42"/>
  <c r="CB503" i="42"/>
  <c r="CB500" i="42"/>
  <c r="CB497" i="42"/>
  <c r="CB494" i="42"/>
  <c r="CB491" i="42"/>
  <c r="CB488" i="42"/>
  <c r="CB485" i="42"/>
  <c r="CB482" i="42"/>
  <c r="CB479" i="42"/>
  <c r="CB476" i="42"/>
  <c r="CB473" i="42"/>
  <c r="CB470" i="42"/>
  <c r="CB467" i="42"/>
  <c r="CB464" i="42"/>
  <c r="CB461" i="42"/>
  <c r="CB458" i="42"/>
  <c r="CB455" i="42"/>
  <c r="CB452" i="42"/>
  <c r="CB449" i="42"/>
  <c r="CB446" i="42"/>
  <c r="CB443" i="42"/>
  <c r="CB440" i="42"/>
  <c r="CB437" i="42"/>
  <c r="CB434" i="42"/>
  <c r="CB431" i="42"/>
  <c r="CB428" i="42"/>
  <c r="CB425" i="42"/>
  <c r="CB422" i="42"/>
  <c r="CB419" i="42"/>
  <c r="CB416" i="42"/>
  <c r="CB413" i="42"/>
  <c r="CB410" i="42"/>
  <c r="CB407" i="42"/>
  <c r="CB404" i="42"/>
  <c r="CB401" i="42"/>
  <c r="CB398" i="42"/>
  <c r="CB395" i="42"/>
  <c r="CB392" i="42"/>
  <c r="CB389" i="42"/>
  <c r="CB386" i="42"/>
  <c r="CB383" i="42"/>
  <c r="CB380" i="42"/>
  <c r="CB377" i="42"/>
  <c r="CB374" i="42"/>
  <c r="CB371" i="42"/>
  <c r="CB368" i="42"/>
  <c r="CB365" i="42"/>
  <c r="CB362" i="42"/>
  <c r="CB359" i="42"/>
  <c r="CB356" i="42"/>
  <c r="CB353" i="42"/>
  <c r="CB350" i="42"/>
  <c r="CB347" i="42"/>
  <c r="CB344" i="42"/>
  <c r="CB341" i="42"/>
  <c r="CB338" i="42"/>
  <c r="CB335" i="42"/>
  <c r="CB332" i="42"/>
  <c r="CB329" i="42"/>
  <c r="CB326" i="42"/>
  <c r="CB323" i="42"/>
  <c r="CB320" i="42"/>
  <c r="CB317" i="42"/>
  <c r="CB314" i="42"/>
  <c r="CB311" i="42"/>
  <c r="CB308" i="42"/>
  <c r="CB305" i="42"/>
  <c r="CB302" i="42"/>
  <c r="CB299" i="42"/>
  <c r="CB296" i="42"/>
  <c r="CF643" i="42"/>
  <c r="CF637" i="42"/>
  <c r="CF631" i="42"/>
  <c r="CF625" i="42"/>
  <c r="CF619" i="42"/>
  <c r="CF613" i="42"/>
  <c r="CF607" i="42"/>
  <c r="CF601" i="42"/>
  <c r="CF595" i="42"/>
  <c r="CF589" i="42"/>
  <c r="CF583" i="42"/>
  <c r="CF577" i="42"/>
  <c r="CF571" i="42"/>
  <c r="CF565" i="42"/>
  <c r="CF559" i="42"/>
  <c r="CF553" i="42"/>
  <c r="CF547" i="42"/>
  <c r="CF541" i="42"/>
  <c r="CF535" i="42"/>
  <c r="CF529" i="42"/>
  <c r="CF523" i="42"/>
  <c r="CF517" i="42"/>
  <c r="CF511" i="42"/>
  <c r="CF505" i="42"/>
  <c r="CF499" i="42"/>
  <c r="CF493" i="42"/>
  <c r="CF487" i="42"/>
  <c r="CF481" i="42"/>
  <c r="CF475" i="42"/>
  <c r="CF469" i="42"/>
  <c r="CF463" i="42"/>
  <c r="CF457" i="42"/>
  <c r="CD442" i="42"/>
  <c r="CD432" i="42"/>
  <c r="CB427" i="42"/>
  <c r="CF421" i="42"/>
  <c r="CD406" i="42"/>
  <c r="CD396" i="42"/>
  <c r="CB391" i="42"/>
  <c r="CF385" i="42"/>
  <c r="CD370" i="42"/>
  <c r="CD360" i="42"/>
  <c r="CB355" i="42"/>
  <c r="CF349" i="42"/>
  <c r="CD334" i="42"/>
  <c r="CD324" i="42"/>
  <c r="CF319" i="42"/>
  <c r="CD315" i="42"/>
  <c r="CD643" i="42"/>
  <c r="CD637" i="42"/>
  <c r="CD631" i="42"/>
  <c r="CD625" i="42"/>
  <c r="CD619" i="42"/>
  <c r="CD613" i="42"/>
  <c r="CD607" i="42"/>
  <c r="CD601" i="42"/>
  <c r="CD595" i="42"/>
  <c r="CD589" i="42"/>
  <c r="CD583" i="42"/>
  <c r="CD577" i="42"/>
  <c r="CD571" i="42"/>
  <c r="CD565" i="42"/>
  <c r="CD559" i="42"/>
  <c r="CD553" i="42"/>
  <c r="CD547" i="42"/>
  <c r="CD541" i="42"/>
  <c r="CD535" i="42"/>
  <c r="CD529" i="42"/>
  <c r="CD523" i="42"/>
  <c r="CD517" i="42"/>
  <c r="CD511" i="42"/>
  <c r="CD505" i="42"/>
  <c r="CD499" i="42"/>
  <c r="CD493" i="42"/>
  <c r="CD487" i="42"/>
  <c r="CD481" i="42"/>
  <c r="CD475" i="42"/>
  <c r="CD469" i="42"/>
  <c r="CD463" i="42"/>
  <c r="CD457" i="42"/>
  <c r="CD447" i="42"/>
  <c r="CB442" i="42"/>
  <c r="CF436" i="42"/>
  <c r="CB643" i="42"/>
  <c r="CB637" i="42"/>
  <c r="CB631" i="42"/>
  <c r="CB625" i="42"/>
  <c r="CB619" i="42"/>
  <c r="CB613" i="42"/>
  <c r="CB607" i="42"/>
  <c r="CB601" i="42"/>
  <c r="CB595" i="42"/>
  <c r="CB589" i="42"/>
  <c r="CB583" i="42"/>
  <c r="CB577" i="42"/>
  <c r="CB571" i="42"/>
  <c r="CB565" i="42"/>
  <c r="CB559" i="42"/>
  <c r="CB553" i="42"/>
  <c r="CB547" i="42"/>
  <c r="CB541" i="42"/>
  <c r="CB535" i="42"/>
  <c r="CB529" i="42"/>
  <c r="CB523" i="42"/>
  <c r="CB517" i="42"/>
  <c r="CB511" i="42"/>
  <c r="CB505" i="42"/>
  <c r="CB499" i="42"/>
  <c r="CB493" i="42"/>
  <c r="CB487" i="42"/>
  <c r="CB481" i="42"/>
  <c r="CB475" i="42"/>
  <c r="CB469" i="42"/>
  <c r="CB463" i="42"/>
  <c r="CB457" i="42"/>
  <c r="CF451" i="42"/>
  <c r="CD436" i="42"/>
  <c r="CD426" i="42"/>
  <c r="CB421" i="42"/>
  <c r="CF415" i="42"/>
  <c r="CD400" i="42"/>
  <c r="CD390" i="42"/>
  <c r="CB385" i="42"/>
  <c r="CF379" i="42"/>
  <c r="CD364" i="42"/>
  <c r="CD354" i="42"/>
  <c r="CB349" i="42"/>
  <c r="CF343" i="42"/>
  <c r="CD328" i="42"/>
  <c r="CF323" i="42"/>
  <c r="CB319" i="42"/>
  <c r="CF314" i="42"/>
  <c r="CD310" i="42"/>
  <c r="CD306" i="42"/>
  <c r="CD302" i="42"/>
  <c r="CD298" i="42"/>
  <c r="CD294" i="42"/>
  <c r="CF290" i="42"/>
  <c r="CB287" i="42"/>
  <c r="CF283" i="42"/>
  <c r="CB280" i="42"/>
  <c r="CD276" i="42"/>
  <c r="CF272" i="42"/>
  <c r="CB269" i="42"/>
  <c r="CF265" i="42"/>
  <c r="CF262" i="42"/>
  <c r="CF259" i="42"/>
  <c r="CF256" i="42"/>
  <c r="CF253" i="42"/>
  <c r="CF250" i="42"/>
  <c r="CF247" i="42"/>
  <c r="CF244" i="42"/>
  <c r="CF241" i="42"/>
  <c r="CF238" i="42"/>
  <c r="CF235" i="42"/>
  <c r="CF232" i="42"/>
  <c r="CF229" i="42"/>
  <c r="CF226" i="42"/>
  <c r="CF223" i="42"/>
  <c r="CF220" i="42"/>
  <c r="CF217" i="42"/>
  <c r="CF214" i="42"/>
  <c r="CF211" i="42"/>
  <c r="CF208" i="42"/>
  <c r="CF205" i="42"/>
  <c r="CF202" i="42"/>
  <c r="CF199" i="42"/>
  <c r="CF196" i="42"/>
  <c r="CF193" i="42"/>
  <c r="CF190" i="42"/>
  <c r="CF187" i="42"/>
  <c r="CF184" i="42"/>
  <c r="CF181" i="42"/>
  <c r="CF178" i="42"/>
  <c r="CF175" i="42"/>
  <c r="CF172" i="42"/>
  <c r="CF169" i="42"/>
  <c r="CF166" i="42"/>
  <c r="CF163" i="42"/>
  <c r="CF160" i="42"/>
  <c r="CF157" i="42"/>
  <c r="CF154" i="42"/>
  <c r="CF151" i="42"/>
  <c r="CF148" i="42"/>
  <c r="CF145" i="42"/>
  <c r="CF142" i="42"/>
  <c r="CF139" i="42"/>
  <c r="CF136" i="42"/>
  <c r="CF133" i="42"/>
  <c r="CF130" i="42"/>
  <c r="CF127" i="42"/>
  <c r="CF124" i="42"/>
  <c r="CF121" i="42"/>
  <c r="CF118" i="42"/>
  <c r="CF115" i="42"/>
  <c r="CF112" i="42"/>
  <c r="CF109" i="42"/>
  <c r="CF106" i="42"/>
  <c r="CF103" i="42"/>
  <c r="CF100" i="42"/>
  <c r="CF97" i="42"/>
  <c r="CF94" i="42"/>
  <c r="CF91" i="42"/>
  <c r="CF88" i="42"/>
  <c r="CF85" i="42"/>
  <c r="CF82" i="42"/>
  <c r="CF79" i="42"/>
  <c r="CF76" i="42"/>
  <c r="CF73" i="42"/>
  <c r="CF70" i="42"/>
  <c r="CF640" i="42"/>
  <c r="CF634" i="42"/>
  <c r="CF628" i="42"/>
  <c r="CF622" i="42"/>
  <c r="CF616" i="42"/>
  <c r="CF610" i="42"/>
  <c r="CF604" i="42"/>
  <c r="CF598" i="42"/>
  <c r="CF592" i="42"/>
  <c r="CF586" i="42"/>
  <c r="CF580" i="42"/>
  <c r="CF574" i="42"/>
  <c r="CF568" i="42"/>
  <c r="CF562" i="42"/>
  <c r="CF556" i="42"/>
  <c r="CF550" i="42"/>
  <c r="CF544" i="42"/>
  <c r="CF538" i="42"/>
  <c r="CF532" i="42"/>
  <c r="CF526" i="42"/>
  <c r="CF520" i="42"/>
  <c r="CF514" i="42"/>
  <c r="CF508" i="42"/>
  <c r="CF502" i="42"/>
  <c r="CF496" i="42"/>
  <c r="CF490" i="42"/>
  <c r="CF484" i="42"/>
  <c r="CF478" i="42"/>
  <c r="CF472" i="42"/>
  <c r="CF466" i="42"/>
  <c r="CF460" i="42"/>
  <c r="CD450" i="42"/>
  <c r="CB445" i="42"/>
  <c r="CF439" i="42"/>
  <c r="CD424" i="42"/>
  <c r="CD414" i="42"/>
  <c r="CB409" i="42"/>
  <c r="CF403" i="42"/>
  <c r="CD388" i="42"/>
  <c r="CD378" i="42"/>
  <c r="CB373" i="42"/>
  <c r="CF367" i="42"/>
  <c r="CD352" i="42"/>
  <c r="CD342" i="42"/>
  <c r="CB337" i="42"/>
  <c r="CF331" i="42"/>
  <c r="CB322" i="42"/>
  <c r="CF317" i="42"/>
  <c r="CB313" i="42"/>
  <c r="CB301" i="42"/>
  <c r="CB293" i="42"/>
  <c r="CF289" i="42"/>
  <c r="CB286" i="42"/>
  <c r="CD282" i="42"/>
  <c r="CF278" i="42"/>
  <c r="CB275" i="42"/>
  <c r="CF271" i="42"/>
  <c r="CB268" i="42"/>
  <c r="CF264" i="42"/>
  <c r="CF261" i="42"/>
  <c r="CF258" i="42"/>
  <c r="CF255" i="42"/>
  <c r="CF252" i="42"/>
  <c r="CF249" i="42"/>
  <c r="CF246" i="42"/>
  <c r="CD640" i="42"/>
  <c r="CD634" i="42"/>
  <c r="CD628" i="42"/>
  <c r="CD622" i="42"/>
  <c r="CD616" i="42"/>
  <c r="CD610" i="42"/>
  <c r="CD604" i="42"/>
  <c r="CD598" i="42"/>
  <c r="CD592" i="42"/>
  <c r="CD586" i="42"/>
  <c r="CD580" i="42"/>
  <c r="CD574" i="42"/>
  <c r="CD568" i="42"/>
  <c r="CD562" i="42"/>
  <c r="CD556" i="42"/>
  <c r="CD550" i="42"/>
  <c r="CD544" i="42"/>
  <c r="CD538" i="42"/>
  <c r="CD532" i="42"/>
  <c r="CD526" i="42"/>
  <c r="CD520" i="42"/>
  <c r="CD514" i="42"/>
  <c r="CD508" i="42"/>
  <c r="CD502" i="42"/>
  <c r="CD496" i="42"/>
  <c r="CD490" i="42"/>
  <c r="CD484" i="42"/>
  <c r="CD478" i="42"/>
  <c r="CD472" i="42"/>
  <c r="CD466" i="42"/>
  <c r="CD460" i="42"/>
  <c r="CF454" i="42"/>
  <c r="CD439" i="42"/>
  <c r="CD429" i="42"/>
  <c r="CB424" i="42"/>
  <c r="CF418" i="42"/>
  <c r="CD403" i="42"/>
  <c r="CD393" i="42"/>
  <c r="CB388" i="42"/>
  <c r="CF382" i="42"/>
  <c r="CD367" i="42"/>
  <c r="CD357" i="42"/>
  <c r="CB352" i="42"/>
  <c r="CF346" i="42"/>
  <c r="CD331" i="42"/>
  <c r="CB640" i="42"/>
  <c r="CB634" i="42"/>
  <c r="CB628" i="42"/>
  <c r="CB622" i="42"/>
  <c r="CB616" i="42"/>
  <c r="CB610" i="42"/>
  <c r="CB604" i="42"/>
  <c r="CB598" i="42"/>
  <c r="CB592" i="42"/>
  <c r="CB586" i="42"/>
  <c r="CB580" i="42"/>
  <c r="CB574" i="42"/>
  <c r="CB568" i="42"/>
  <c r="CB562" i="42"/>
  <c r="CB556" i="42"/>
  <c r="CB550" i="42"/>
  <c r="CB544" i="42"/>
  <c r="CB538" i="42"/>
  <c r="CB532" i="42"/>
  <c r="CB526" i="42"/>
  <c r="CB520" i="42"/>
  <c r="CB514" i="42"/>
  <c r="CB508" i="42"/>
  <c r="CB502" i="42"/>
  <c r="CB496" i="42"/>
  <c r="CB490" i="42"/>
  <c r="CB484" i="42"/>
  <c r="CB478" i="42"/>
  <c r="CB472" i="42"/>
  <c r="CB466" i="42"/>
  <c r="CB460" i="42"/>
  <c r="CD454" i="42"/>
  <c r="CD444" i="42"/>
  <c r="CB439" i="42"/>
  <c r="CF433" i="42"/>
  <c r="CD418" i="42"/>
  <c r="CD408" i="42"/>
  <c r="CB403" i="42"/>
  <c r="CF397" i="42"/>
  <c r="CD382" i="42"/>
  <c r="CD372" i="42"/>
  <c r="CB367" i="42"/>
  <c r="CF361" i="42"/>
  <c r="CD346" i="42"/>
  <c r="CD336" i="42"/>
  <c r="CB331" i="42"/>
  <c r="CF325" i="42"/>
  <c r="CD321" i="42"/>
  <c r="CF316" i="42"/>
  <c r="CD312" i="42"/>
  <c r="CD308" i="42"/>
  <c r="CD304" i="42"/>
  <c r="CD300" i="42"/>
  <c r="CD296" i="42"/>
  <c r="CF292" i="42"/>
  <c r="CB289" i="42"/>
  <c r="CD285" i="42"/>
  <c r="CF281" i="42"/>
  <c r="CB278" i="42"/>
  <c r="CF274" i="42"/>
  <c r="CB271" i="42"/>
  <c r="CD267" i="42"/>
  <c r="CB264" i="42"/>
  <c r="CB261" i="42"/>
  <c r="CB258" i="42"/>
  <c r="CB255" i="42"/>
  <c r="CB252" i="42"/>
  <c r="CB249" i="42"/>
  <c r="CB246" i="42"/>
  <c r="CB243" i="42"/>
  <c r="CB240" i="42"/>
  <c r="CB237" i="42"/>
  <c r="CB234" i="42"/>
  <c r="CB231" i="42"/>
  <c r="CB228" i="42"/>
  <c r="CB225" i="42"/>
  <c r="CB222" i="42"/>
  <c r="CB219" i="42"/>
  <c r="CB216" i="42"/>
  <c r="CB213" i="42"/>
  <c r="CB210" i="42"/>
  <c r="CB207" i="42"/>
  <c r="CB204" i="42"/>
  <c r="CB201" i="42"/>
  <c r="CB198" i="42"/>
  <c r="CB195" i="42"/>
  <c r="CD451" i="42"/>
  <c r="CD445" i="42"/>
  <c r="CD430" i="42"/>
  <c r="CD423" i="42"/>
  <c r="CB382" i="42"/>
  <c r="CB376" i="42"/>
  <c r="CF328" i="42"/>
  <c r="CD322" i="42"/>
  <c r="CB295" i="42"/>
  <c r="CB266" i="42"/>
  <c r="CD242" i="42"/>
  <c r="CD224" i="42"/>
  <c r="CB217" i="42"/>
  <c r="CF213" i="42"/>
  <c r="CB199" i="42"/>
  <c r="CF195" i="42"/>
  <c r="CB192" i="42"/>
  <c r="CD172" i="42"/>
  <c r="CB169" i="42"/>
  <c r="CF149" i="42"/>
  <c r="CD136" i="42"/>
  <c r="CB133" i="42"/>
  <c r="CF126" i="42"/>
  <c r="CD123" i="42"/>
  <c r="CB120" i="42"/>
  <c r="CD100" i="42"/>
  <c r="CB97" i="42"/>
  <c r="CF77" i="42"/>
  <c r="CD74" i="42"/>
  <c r="CB71" i="42"/>
  <c r="CD113" i="42"/>
  <c r="CD103" i="42"/>
  <c r="CF67" i="42"/>
  <c r="CF61" i="42"/>
  <c r="CF55" i="42"/>
  <c r="CF49" i="42"/>
  <c r="CF43" i="42"/>
  <c r="CF37" i="42"/>
  <c r="CF34" i="42"/>
  <c r="CF28" i="42"/>
  <c r="CF25" i="42"/>
  <c r="CF19" i="42"/>
  <c r="CF13" i="42"/>
  <c r="CB101" i="42"/>
  <c r="CD38" i="42"/>
  <c r="CD11" i="42"/>
  <c r="CB451" i="42"/>
  <c r="CB436" i="42"/>
  <c r="CB430" i="42"/>
  <c r="CD415" i="42"/>
  <c r="CF409" i="42"/>
  <c r="CD402" i="42"/>
  <c r="CD369" i="42"/>
  <c r="CF355" i="42"/>
  <c r="CD348" i="42"/>
  <c r="CB328" i="42"/>
  <c r="CD309" i="42"/>
  <c r="CF304" i="42"/>
  <c r="CD299" i="42"/>
  <c r="CF284" i="42"/>
  <c r="CD280" i="42"/>
  <c r="CD275" i="42"/>
  <c r="CD270" i="42"/>
  <c r="CF257" i="42"/>
  <c r="CF245" i="42"/>
  <c r="CB242" i="42"/>
  <c r="CD238" i="42"/>
  <c r="CD231" i="42"/>
  <c r="CF227" i="42"/>
  <c r="CB224" i="42"/>
  <c r="CD220" i="42"/>
  <c r="CD213" i="42"/>
  <c r="CF209" i="42"/>
  <c r="CB206" i="42"/>
  <c r="CD202" i="42"/>
  <c r="CD195" i="42"/>
  <c r="CF188" i="42"/>
  <c r="CD185" i="42"/>
  <c r="CB182" i="42"/>
  <c r="CD175" i="42"/>
  <c r="CB172" i="42"/>
  <c r="CF165" i="42"/>
  <c r="CD162" i="42"/>
  <c r="CB159" i="42"/>
  <c r="CF152" i="42"/>
  <c r="CD149" i="42"/>
  <c r="CB146" i="42"/>
  <c r="CD139" i="42"/>
  <c r="CB136" i="42"/>
  <c r="CF129" i="42"/>
  <c r="CD126" i="42"/>
  <c r="CB123" i="42"/>
  <c r="CB110" i="42"/>
  <c r="CF80" i="42"/>
  <c r="CD77" i="42"/>
  <c r="CB74" i="42"/>
  <c r="CD94" i="42"/>
  <c r="CB415" i="42"/>
  <c r="CD409" i="42"/>
  <c r="CF388" i="42"/>
  <c r="CD381" i="42"/>
  <c r="CD375" i="42"/>
  <c r="CD361" i="42"/>
  <c r="CD355" i="42"/>
  <c r="CF340" i="42"/>
  <c r="CF334" i="42"/>
  <c r="CB304" i="42"/>
  <c r="CD289" i="42"/>
  <c r="CD284" i="42"/>
  <c r="CD265" i="42"/>
  <c r="CD261" i="42"/>
  <c r="CD257" i="42"/>
  <c r="CD253" i="42"/>
  <c r="CD249" i="42"/>
  <c r="CD245" i="42"/>
  <c r="CB238" i="42"/>
  <c r="CF234" i="42"/>
  <c r="CD227" i="42"/>
  <c r="CB220" i="42"/>
  <c r="CF216" i="42"/>
  <c r="CD209" i="42"/>
  <c r="CB202" i="42"/>
  <c r="CF198" i="42"/>
  <c r="CF191" i="42"/>
  <c r="CD188" i="42"/>
  <c r="CB185" i="42"/>
  <c r="CD178" i="42"/>
  <c r="CB175" i="42"/>
  <c r="CF168" i="42"/>
  <c r="CD165" i="42"/>
  <c r="CB162" i="42"/>
  <c r="CF155" i="42"/>
  <c r="CD152" i="42"/>
  <c r="CB149" i="42"/>
  <c r="CD142" i="42"/>
  <c r="CB139" i="42"/>
  <c r="CF132" i="42"/>
  <c r="CD129" i="42"/>
  <c r="CB126" i="42"/>
  <c r="CF119" i="42"/>
  <c r="CD116" i="42"/>
  <c r="CB113" i="42"/>
  <c r="CD106" i="42"/>
  <c r="CB103" i="42"/>
  <c r="CF96" i="42"/>
  <c r="CD93" i="42"/>
  <c r="CB90" i="42"/>
  <c r="CF83" i="42"/>
  <c r="CD80" i="42"/>
  <c r="CB77" i="42"/>
  <c r="CD70" i="42"/>
  <c r="CD67" i="42"/>
  <c r="CD64" i="42"/>
  <c r="CD61" i="42"/>
  <c r="CD58" i="42"/>
  <c r="CD55" i="42"/>
  <c r="CD52" i="42"/>
  <c r="CD49" i="42"/>
  <c r="CD46" i="42"/>
  <c r="CD43" i="42"/>
  <c r="CD40" i="42"/>
  <c r="CD37" i="42"/>
  <c r="CD34" i="42"/>
  <c r="CD31" i="42"/>
  <c r="CD28" i="42"/>
  <c r="CD25" i="42"/>
  <c r="CD22" i="42"/>
  <c r="CD19" i="42"/>
  <c r="CD16" i="42"/>
  <c r="CD13" i="42"/>
  <c r="CD10" i="42"/>
  <c r="CF156" i="42"/>
  <c r="CD47" i="42"/>
  <c r="CD23" i="42"/>
  <c r="CD435" i="42"/>
  <c r="CD421" i="42"/>
  <c r="CF394" i="42"/>
  <c r="CB361" i="42"/>
  <c r="CD340" i="42"/>
  <c r="CB334" i="42"/>
  <c r="CD327" i="42"/>
  <c r="CF320" i="42"/>
  <c r="CF313" i="42"/>
  <c r="CF308" i="42"/>
  <c r="CF298" i="42"/>
  <c r="CF293" i="42"/>
  <c r="CB284" i="42"/>
  <c r="CD279" i="42"/>
  <c r="CD274" i="42"/>
  <c r="CF269" i="42"/>
  <c r="CB265" i="42"/>
  <c r="CB257" i="42"/>
  <c r="CB253" i="42"/>
  <c r="CB245" i="42"/>
  <c r="CD241" i="42"/>
  <c r="CD234" i="42"/>
  <c r="CF230" i="42"/>
  <c r="CB227" i="42"/>
  <c r="CD223" i="42"/>
  <c r="CD216" i="42"/>
  <c r="CF212" i="42"/>
  <c r="CB209" i="42"/>
  <c r="CD205" i="42"/>
  <c r="CD198" i="42"/>
  <c r="CF194" i="42"/>
  <c r="CD191" i="42"/>
  <c r="CB188" i="42"/>
  <c r="CD181" i="42"/>
  <c r="CB178" i="42"/>
  <c r="CF171" i="42"/>
  <c r="CD168" i="42"/>
  <c r="CB165" i="42"/>
  <c r="CF158" i="42"/>
  <c r="CD155" i="42"/>
  <c r="CB152" i="42"/>
  <c r="CD145" i="42"/>
  <c r="CB142" i="42"/>
  <c r="CF135" i="42"/>
  <c r="CD132" i="42"/>
  <c r="CB129" i="42"/>
  <c r="CF122" i="42"/>
  <c r="CD119" i="42"/>
  <c r="CB116" i="42"/>
  <c r="CD109" i="42"/>
  <c r="CB106" i="42"/>
  <c r="CF99" i="42"/>
  <c r="CD96" i="42"/>
  <c r="CB93" i="42"/>
  <c r="CF86" i="42"/>
  <c r="CD83" i="42"/>
  <c r="CB80" i="42"/>
  <c r="CD73" i="42"/>
  <c r="CB70" i="42"/>
  <c r="CB67" i="42"/>
  <c r="CB64" i="42"/>
  <c r="CB61" i="42"/>
  <c r="CB58" i="42"/>
  <c r="CB55" i="42"/>
  <c r="CB52" i="42"/>
  <c r="CB49" i="42"/>
  <c r="CB46" i="42"/>
  <c r="CB43" i="42"/>
  <c r="CB40" i="42"/>
  <c r="CB37" i="42"/>
  <c r="CB34" i="42"/>
  <c r="CB31" i="42"/>
  <c r="CB28" i="42"/>
  <c r="CB25" i="42"/>
  <c r="CB22" i="42"/>
  <c r="CB19" i="42"/>
  <c r="CB16" i="42"/>
  <c r="CB13" i="42"/>
  <c r="CB10" i="42"/>
  <c r="CD456" i="42"/>
  <c r="CF442" i="42"/>
  <c r="CF400" i="42"/>
  <c r="CD394" i="42"/>
  <c r="CD387" i="42"/>
  <c r="CB346" i="42"/>
  <c r="CB340" i="42"/>
  <c r="CD313" i="42"/>
  <c r="CD303" i="42"/>
  <c r="CB298" i="42"/>
  <c r="CD293" i="42"/>
  <c r="CD288" i="42"/>
  <c r="CB274" i="42"/>
  <c r="CD269" i="42"/>
  <c r="CF260" i="42"/>
  <c r="CF248" i="42"/>
  <c r="CB241" i="42"/>
  <c r="CF237" i="42"/>
  <c r="CD230" i="42"/>
  <c r="CB223" i="42"/>
  <c r="CF219" i="42"/>
  <c r="CD212" i="42"/>
  <c r="CB205" i="42"/>
  <c r="CF201" i="42"/>
  <c r="CD194" i="42"/>
  <c r="CB191" i="42"/>
  <c r="CD184" i="42"/>
  <c r="CB181" i="42"/>
  <c r="CF174" i="42"/>
  <c r="CD171" i="42"/>
  <c r="CB168" i="42"/>
  <c r="CF161" i="42"/>
  <c r="CD158" i="42"/>
  <c r="CB155" i="42"/>
  <c r="CD148" i="42"/>
  <c r="CB145" i="42"/>
  <c r="CF138" i="42"/>
  <c r="CD135" i="42"/>
  <c r="CB132" i="42"/>
  <c r="CF125" i="42"/>
  <c r="CD122" i="42"/>
  <c r="CB119" i="42"/>
  <c r="CD112" i="42"/>
  <c r="CB109" i="42"/>
  <c r="CF102" i="42"/>
  <c r="CD99" i="42"/>
  <c r="CB96" i="42"/>
  <c r="CF89" i="42"/>
  <c r="CD86" i="42"/>
  <c r="CB83" i="42"/>
  <c r="CD76" i="42"/>
  <c r="CB73" i="42"/>
  <c r="CD59" i="42"/>
  <c r="CD17" i="42"/>
  <c r="CF448" i="42"/>
  <c r="CF427" i="42"/>
  <c r="CD420" i="42"/>
  <c r="CB400" i="42"/>
  <c r="CB394" i="42"/>
  <c r="CD379" i="42"/>
  <c r="CF373" i="42"/>
  <c r="CD366" i="42"/>
  <c r="CD333" i="42"/>
  <c r="CD319" i="42"/>
  <c r="CF307" i="42"/>
  <c r="CD283" i="42"/>
  <c r="CD278" i="42"/>
  <c r="CD264" i="42"/>
  <c r="CD260" i="42"/>
  <c r="CD256" i="42"/>
  <c r="CD252" i="42"/>
  <c r="CD248" i="42"/>
  <c r="CD244" i="42"/>
  <c r="CD237" i="42"/>
  <c r="CF233" i="42"/>
  <c r="CB230" i="42"/>
  <c r="CD226" i="42"/>
  <c r="CD219" i="42"/>
  <c r="CF215" i="42"/>
  <c r="CB212" i="42"/>
  <c r="CD208" i="42"/>
  <c r="CD201" i="42"/>
  <c r="CF197" i="42"/>
  <c r="CB194" i="42"/>
  <c r="CD187" i="42"/>
  <c r="CB184" i="42"/>
  <c r="CF177" i="42"/>
  <c r="CD174" i="42"/>
  <c r="CB171" i="42"/>
  <c r="CF164" i="42"/>
  <c r="CD161" i="42"/>
  <c r="CB158" i="42"/>
  <c r="CD151" i="42"/>
  <c r="CB148" i="42"/>
  <c r="CF141" i="42"/>
  <c r="CD138" i="42"/>
  <c r="CB135" i="42"/>
  <c r="CF128" i="42"/>
  <c r="CD125" i="42"/>
  <c r="CB122" i="42"/>
  <c r="CD115" i="42"/>
  <c r="CB112" i="42"/>
  <c r="CF105" i="42"/>
  <c r="CD102" i="42"/>
  <c r="CB99" i="42"/>
  <c r="CF92" i="42"/>
  <c r="CD89" i="42"/>
  <c r="CB86" i="42"/>
  <c r="CD79" i="42"/>
  <c r="CB76" i="42"/>
  <c r="CF69" i="42"/>
  <c r="CF66" i="42"/>
  <c r="CF63" i="42"/>
  <c r="CF60" i="42"/>
  <c r="CF57" i="42"/>
  <c r="CF54" i="42"/>
  <c r="CF51" i="42"/>
  <c r="CF48" i="42"/>
  <c r="CF45" i="42"/>
  <c r="CF42" i="42"/>
  <c r="CF39" i="42"/>
  <c r="CF36" i="42"/>
  <c r="CF33" i="42"/>
  <c r="CF30" i="42"/>
  <c r="CF27" i="42"/>
  <c r="CF24" i="42"/>
  <c r="CF21" i="42"/>
  <c r="CF18" i="42"/>
  <c r="CF15" i="42"/>
  <c r="CF12" i="42"/>
  <c r="CF9" i="42"/>
  <c r="CD82" i="42"/>
  <c r="CF72" i="42"/>
  <c r="CD69" i="42"/>
  <c r="CD66" i="42"/>
  <c r="CD63" i="42"/>
  <c r="CD60" i="42"/>
  <c r="CD57" i="42"/>
  <c r="CD54" i="42"/>
  <c r="CD51" i="42"/>
  <c r="CD48" i="42"/>
  <c r="CD45" i="42"/>
  <c r="CD42" i="42"/>
  <c r="CD39" i="42"/>
  <c r="CD36" i="42"/>
  <c r="CD33" i="42"/>
  <c r="CD30" i="42"/>
  <c r="CD27" i="42"/>
  <c r="CD24" i="42"/>
  <c r="CD21" i="42"/>
  <c r="CD18" i="42"/>
  <c r="CD12" i="42"/>
  <c r="CD9" i="42"/>
  <c r="CD203" i="42"/>
  <c r="CB196" i="42"/>
  <c r="CF192" i="42"/>
  <c r="CD189" i="42"/>
  <c r="CB186" i="42"/>
  <c r="CF179" i="42"/>
  <c r="CD176" i="42"/>
  <c r="CB173" i="42"/>
  <c r="CF107" i="42"/>
  <c r="CD448" i="42"/>
  <c r="CD441" i="42"/>
  <c r="CD433" i="42"/>
  <c r="CD427" i="42"/>
  <c r="CF412" i="42"/>
  <c r="CF406" i="42"/>
  <c r="CB379" i="42"/>
  <c r="CD373" i="42"/>
  <c r="CF352" i="42"/>
  <c r="CD345" i="42"/>
  <c r="CD339" i="42"/>
  <c r="CD325" i="42"/>
  <c r="CD307" i="42"/>
  <c r="CF302" i="42"/>
  <c r="CD297" i="42"/>
  <c r="CD292" i="42"/>
  <c r="CF287" i="42"/>
  <c r="CB283" i="42"/>
  <c r="CD273" i="42"/>
  <c r="CF268" i="42"/>
  <c r="CB260" i="42"/>
  <c r="CB256" i="42"/>
  <c r="CB248" i="42"/>
  <c r="CB244" i="42"/>
  <c r="CF240" i="42"/>
  <c r="CD233" i="42"/>
  <c r="CB226" i="42"/>
  <c r="CF222" i="42"/>
  <c r="CD215" i="42"/>
  <c r="CB208" i="42"/>
  <c r="CF204" i="42"/>
  <c r="CD197" i="42"/>
  <c r="CD190" i="42"/>
  <c r="CB187" i="42"/>
  <c r="CF180" i="42"/>
  <c r="CD177" i="42"/>
  <c r="CB174" i="42"/>
  <c r="CF167" i="42"/>
  <c r="CD164" i="42"/>
  <c r="CB161" i="42"/>
  <c r="CD154" i="42"/>
  <c r="CB151" i="42"/>
  <c r="CF144" i="42"/>
  <c r="CD141" i="42"/>
  <c r="CB138" i="42"/>
  <c r="CF131" i="42"/>
  <c r="CD128" i="42"/>
  <c r="CB125" i="42"/>
  <c r="CD118" i="42"/>
  <c r="CB115" i="42"/>
  <c r="CF108" i="42"/>
  <c r="CD105" i="42"/>
  <c r="CB102" i="42"/>
  <c r="CF95" i="42"/>
  <c r="CD92" i="42"/>
  <c r="CB89" i="42"/>
  <c r="CB79" i="42"/>
  <c r="CD15" i="42"/>
  <c r="CD239" i="42"/>
  <c r="CD140" i="42"/>
  <c r="CD130" i="42"/>
  <c r="CD62" i="42"/>
  <c r="CD29" i="42"/>
  <c r="CB454" i="42"/>
  <c r="CB448" i="42"/>
  <c r="CB433" i="42"/>
  <c r="CD412" i="42"/>
  <c r="CB406" i="42"/>
  <c r="CD399" i="42"/>
  <c r="CD385" i="42"/>
  <c r="CF358" i="42"/>
  <c r="CB325" i="42"/>
  <c r="CD318" i="42"/>
  <c r="CF311" i="42"/>
  <c r="CB307" i="42"/>
  <c r="CB292" i="42"/>
  <c r="CD287" i="42"/>
  <c r="CF277" i="42"/>
  <c r="CD268" i="42"/>
  <c r="CF263" i="42"/>
  <c r="CF251" i="42"/>
  <c r="CD240" i="42"/>
  <c r="CF236" i="42"/>
  <c r="CB233" i="42"/>
  <c r="CD229" i="42"/>
  <c r="CD222" i="42"/>
  <c r="CF218" i="42"/>
  <c r="CB215" i="42"/>
  <c r="CD211" i="42"/>
  <c r="CD204" i="42"/>
  <c r="CF200" i="42"/>
  <c r="CB197" i="42"/>
  <c r="CD193" i="42"/>
  <c r="CB190" i="42"/>
  <c r="CF183" i="42"/>
  <c r="CD180" i="42"/>
  <c r="CB177" i="42"/>
  <c r="CF170" i="42"/>
  <c r="CD167" i="42"/>
  <c r="CB164" i="42"/>
  <c r="CD157" i="42"/>
  <c r="CB154" i="42"/>
  <c r="CF147" i="42"/>
  <c r="CD144" i="42"/>
  <c r="CB141" i="42"/>
  <c r="CF134" i="42"/>
  <c r="CD131" i="42"/>
  <c r="CB128" i="42"/>
  <c r="CD121" i="42"/>
  <c r="CB118" i="42"/>
  <c r="CF111" i="42"/>
  <c r="CD108" i="42"/>
  <c r="CB105" i="42"/>
  <c r="CF98" i="42"/>
  <c r="CD95" i="42"/>
  <c r="CB92" i="42"/>
  <c r="CD85" i="42"/>
  <c r="CB82" i="42"/>
  <c r="CF75" i="42"/>
  <c r="CD72" i="42"/>
  <c r="CB69" i="42"/>
  <c r="CB66" i="42"/>
  <c r="CB63" i="42"/>
  <c r="CB60" i="42"/>
  <c r="CB57" i="42"/>
  <c r="CB54" i="42"/>
  <c r="CB51" i="42"/>
  <c r="CB48" i="42"/>
  <c r="CB45" i="42"/>
  <c r="CB42" i="42"/>
  <c r="CB39" i="42"/>
  <c r="CB36" i="42"/>
  <c r="CB33" i="42"/>
  <c r="CB30" i="42"/>
  <c r="CB27" i="42"/>
  <c r="CB24" i="42"/>
  <c r="CB21" i="42"/>
  <c r="CB18" i="42"/>
  <c r="CB15" i="42"/>
  <c r="CB12" i="42"/>
  <c r="CB9" i="42"/>
  <c r="CD124" i="42"/>
  <c r="CB108" i="42"/>
  <c r="CF101" i="42"/>
  <c r="CD98" i="42"/>
  <c r="CB95" i="42"/>
  <c r="CF266" i="42"/>
  <c r="CD221" i="42"/>
  <c r="CB127" i="42"/>
  <c r="CF120" i="42"/>
  <c r="CD117" i="42"/>
  <c r="CB114" i="42"/>
  <c r="CD68" i="42"/>
  <c r="CD53" i="42"/>
  <c r="CD44" i="42"/>
  <c r="CD32" i="42"/>
  <c r="CD20" i="42"/>
  <c r="CB418" i="42"/>
  <c r="CB412" i="42"/>
  <c r="CF364" i="42"/>
  <c r="CD358" i="42"/>
  <c r="CD351" i="42"/>
  <c r="CD311" i="42"/>
  <c r="CF301" i="42"/>
  <c r="CF296" i="42"/>
  <c r="CD277" i="42"/>
  <c r="CD272" i="42"/>
  <c r="CD263" i="42"/>
  <c r="CD259" i="42"/>
  <c r="CD255" i="42"/>
  <c r="CD251" i="42"/>
  <c r="CD247" i="42"/>
  <c r="CF243" i="42"/>
  <c r="CD236" i="42"/>
  <c r="CB229" i="42"/>
  <c r="CF225" i="42"/>
  <c r="CD218" i="42"/>
  <c r="CB211" i="42"/>
  <c r="CF207" i="42"/>
  <c r="CD200" i="42"/>
  <c r="CB193" i="42"/>
  <c r="CF186" i="42"/>
  <c r="CD183" i="42"/>
  <c r="CB180" i="42"/>
  <c r="CF173" i="42"/>
  <c r="CD170" i="42"/>
  <c r="CB167" i="42"/>
  <c r="CD160" i="42"/>
  <c r="CB157" i="42"/>
  <c r="CF150" i="42"/>
  <c r="CD147" i="42"/>
  <c r="CB144" i="42"/>
  <c r="CF137" i="42"/>
  <c r="CD134" i="42"/>
  <c r="CB131" i="42"/>
  <c r="CB121" i="42"/>
  <c r="CF114" i="42"/>
  <c r="CD111" i="42"/>
  <c r="CD88" i="42"/>
  <c r="CB85" i="42"/>
  <c r="CF78" i="42"/>
  <c r="CD75" i="42"/>
  <c r="CB72" i="42"/>
  <c r="CF254" i="42"/>
  <c r="CB232" i="42"/>
  <c r="CF228" i="42"/>
  <c r="CB163" i="42"/>
  <c r="CF71" i="42"/>
  <c r="CD65" i="42"/>
  <c r="CD56" i="42"/>
  <c r="CD50" i="42"/>
  <c r="CD41" i="42"/>
  <c r="CD26" i="42"/>
  <c r="CD14" i="42"/>
  <c r="CD453" i="42"/>
  <c r="CD405" i="42"/>
  <c r="CF391" i="42"/>
  <c r="CD384" i="42"/>
  <c r="CB364" i="42"/>
  <c r="CB358" i="42"/>
  <c r="CD343" i="42"/>
  <c r="CF337" i="42"/>
  <c r="CD330" i="42"/>
  <c r="CD301" i="42"/>
  <c r="CD291" i="42"/>
  <c r="CF286" i="42"/>
  <c r="CD281" i="42"/>
  <c r="CB277" i="42"/>
  <c r="CB272" i="42"/>
  <c r="CB263" i="42"/>
  <c r="CB259" i="42"/>
  <c r="CB251" i="42"/>
  <c r="CB247" i="42"/>
  <c r="CD243" i="42"/>
  <c r="CF239" i="42"/>
  <c r="CB236" i="42"/>
  <c r="CD232" i="42"/>
  <c r="CD225" i="42"/>
  <c r="CF221" i="42"/>
  <c r="CB218" i="42"/>
  <c r="CD214" i="42"/>
  <c r="CD207" i="42"/>
  <c r="CF203" i="42"/>
  <c r="CB200" i="42"/>
  <c r="CD196" i="42"/>
  <c r="CF189" i="42"/>
  <c r="CD186" i="42"/>
  <c r="CB183" i="42"/>
  <c r="CF176" i="42"/>
  <c r="CD173" i="42"/>
  <c r="CB170" i="42"/>
  <c r="CD163" i="42"/>
  <c r="CB160" i="42"/>
  <c r="CF153" i="42"/>
  <c r="CD150" i="42"/>
  <c r="CB147" i="42"/>
  <c r="CF140" i="42"/>
  <c r="CD137" i="42"/>
  <c r="CB134" i="42"/>
  <c r="CD127" i="42"/>
  <c r="CB124" i="42"/>
  <c r="CF117" i="42"/>
  <c r="CD114" i="42"/>
  <c r="CB111" i="42"/>
  <c r="CF104" i="42"/>
  <c r="CD101" i="42"/>
  <c r="CB98" i="42"/>
  <c r="CD91" i="42"/>
  <c r="CB88" i="42"/>
  <c r="CF81" i="42"/>
  <c r="CD78" i="42"/>
  <c r="CB75" i="42"/>
  <c r="CF68" i="42"/>
  <c r="CF65" i="42"/>
  <c r="CF62" i="42"/>
  <c r="CF59" i="42"/>
  <c r="CF56" i="42"/>
  <c r="CF53" i="42"/>
  <c r="CF50" i="42"/>
  <c r="CF47" i="42"/>
  <c r="CF44" i="42"/>
  <c r="CF41" i="42"/>
  <c r="CF38" i="42"/>
  <c r="CF35" i="42"/>
  <c r="CF32" i="42"/>
  <c r="CF29" i="42"/>
  <c r="CF26" i="42"/>
  <c r="CF23" i="42"/>
  <c r="CF20" i="42"/>
  <c r="CF17" i="42"/>
  <c r="CF14" i="42"/>
  <c r="CF11" i="42"/>
  <c r="CD438" i="42"/>
  <c r="CF424" i="42"/>
  <c r="CD417" i="42"/>
  <c r="CD411" i="42"/>
  <c r="CD397" i="42"/>
  <c r="CD391" i="42"/>
  <c r="CF376" i="42"/>
  <c r="CF370" i="42"/>
  <c r="CB343" i="42"/>
  <c r="CD337" i="42"/>
  <c r="CD316" i="42"/>
  <c r="CF310" i="42"/>
  <c r="CF305" i="42"/>
  <c r="CF295" i="42"/>
  <c r="CD286" i="42"/>
  <c r="CB281" i="42"/>
  <c r="CB214" i="42"/>
  <c r="CF210" i="42"/>
  <c r="CD166" i="42"/>
  <c r="CD153" i="42"/>
  <c r="CB150" i="42"/>
  <c r="CF143" i="42"/>
  <c r="CB137" i="42"/>
  <c r="CB91" i="42"/>
  <c r="CF84" i="42"/>
  <c r="CD81" i="42"/>
  <c r="CB78" i="42"/>
  <c r="CF445" i="42"/>
  <c r="CF430" i="42"/>
  <c r="CB397" i="42"/>
  <c r="CD376" i="42"/>
  <c r="CB370" i="42"/>
  <c r="CD363" i="42"/>
  <c r="CD349" i="42"/>
  <c r="CF322" i="42"/>
  <c r="CB316" i="42"/>
  <c r="CB310" i="42"/>
  <c r="CD305" i="42"/>
  <c r="CD295" i="42"/>
  <c r="CD290" i="42"/>
  <c r="CD271" i="42"/>
  <c r="CD266" i="42"/>
  <c r="CD262" i="42"/>
  <c r="CD258" i="42"/>
  <c r="CD254" i="42"/>
  <c r="CD250" i="42"/>
  <c r="CD246" i="42"/>
  <c r="CF242" i="42"/>
  <c r="CB239" i="42"/>
  <c r="CD235" i="42"/>
  <c r="CD228" i="42"/>
  <c r="CF224" i="42"/>
  <c r="CB221" i="42"/>
  <c r="CD217" i="42"/>
  <c r="CD210" i="42"/>
  <c r="CF206" i="42"/>
  <c r="CB203" i="42"/>
  <c r="CD199" i="42"/>
  <c r="CD192" i="42"/>
  <c r="CB189" i="42"/>
  <c r="CF182" i="42"/>
  <c r="CD179" i="42"/>
  <c r="CB176" i="42"/>
  <c r="CD169" i="42"/>
  <c r="CB166" i="42"/>
  <c r="CF159" i="42"/>
  <c r="CD156" i="42"/>
  <c r="CB153" i="42"/>
  <c r="CF146" i="42"/>
  <c r="CD143" i="42"/>
  <c r="CB140" i="42"/>
  <c r="CD133" i="42"/>
  <c r="CB130" i="42"/>
  <c r="CF123" i="42"/>
  <c r="CD120" i="42"/>
  <c r="CB117" i="42"/>
  <c r="CF110" i="42"/>
  <c r="CD107" i="42"/>
  <c r="CB104" i="42"/>
  <c r="CD97" i="42"/>
  <c r="CB94" i="42"/>
  <c r="CF87" i="42"/>
  <c r="CD84" i="42"/>
  <c r="CB81" i="42"/>
  <c r="CF74" i="42"/>
  <c r="CD71" i="42"/>
  <c r="CB68" i="42"/>
  <c r="CB65" i="42"/>
  <c r="CB62" i="42"/>
  <c r="CB59" i="42"/>
  <c r="CB56" i="42"/>
  <c r="CB53" i="42"/>
  <c r="CB50" i="42"/>
  <c r="CB47" i="42"/>
  <c r="CB44" i="42"/>
  <c r="CB41" i="42"/>
  <c r="CB38" i="42"/>
  <c r="CB35" i="42"/>
  <c r="CB32" i="42"/>
  <c r="CB29" i="42"/>
  <c r="CB26" i="42"/>
  <c r="CB23" i="42"/>
  <c r="CB20" i="42"/>
  <c r="CB17" i="42"/>
  <c r="CB14" i="42"/>
  <c r="CB11" i="42"/>
  <c r="CF299" i="42"/>
  <c r="CB290" i="42"/>
  <c r="CF280" i="42"/>
  <c r="CF275" i="42"/>
  <c r="CB262" i="42"/>
  <c r="CB254" i="42"/>
  <c r="CB250" i="42"/>
  <c r="CB235" i="42"/>
  <c r="CF231" i="42"/>
  <c r="CD206" i="42"/>
  <c r="CF185" i="42"/>
  <c r="CD182" i="42"/>
  <c r="CB179" i="42"/>
  <c r="CF162" i="42"/>
  <c r="CD159" i="42"/>
  <c r="CB156" i="42"/>
  <c r="CD146" i="42"/>
  <c r="CB143" i="42"/>
  <c r="CF113" i="42"/>
  <c r="CD110" i="42"/>
  <c r="CB107" i="42"/>
  <c r="CF90" i="42"/>
  <c r="CD87" i="42"/>
  <c r="CB84" i="42"/>
  <c r="CF116" i="42"/>
  <c r="CB100" i="42"/>
  <c r="CF93" i="42"/>
  <c r="CD90" i="42"/>
  <c r="CB87" i="42"/>
  <c r="CF64" i="42"/>
  <c r="CF58" i="42"/>
  <c r="CF52" i="42"/>
  <c r="CF46" i="42"/>
  <c r="CF40" i="42"/>
  <c r="CF31" i="42"/>
  <c r="CF22" i="42"/>
  <c r="CF16" i="42"/>
  <c r="CF10" i="42"/>
  <c r="CD104" i="42"/>
  <c r="CD35" i="42"/>
  <c r="F645" i="42" l="1"/>
  <c r="F644" i="42" l="1"/>
  <c r="F640" i="42" l="1"/>
  <c r="F639" i="42"/>
  <c r="F638" i="42"/>
  <c r="F637" i="42"/>
  <c r="F635" i="42" l="1"/>
  <c r="F633" i="42"/>
  <c r="F632" i="42"/>
  <c r="F634" i="42"/>
  <c r="F621" i="42" l="1"/>
  <c r="F631" i="42" l="1"/>
  <c r="F630" i="42"/>
  <c r="F629" i="42"/>
  <c r="F628" i="42" l="1"/>
  <c r="F624" i="42" l="1"/>
  <c r="F627" i="42" l="1"/>
  <c r="F626" i="42"/>
  <c r="F625" i="42"/>
  <c r="F623" i="42" l="1"/>
  <c r="F622" i="42"/>
  <c r="F593" i="42" l="1"/>
  <c r="F16" i="42" l="1"/>
  <c r="F15" i="42"/>
  <c r="F14" i="42"/>
  <c r="F592" i="42" l="1"/>
  <c r="F591" i="42"/>
  <c r="F590" i="42"/>
  <c r="F589" i="42"/>
  <c r="F588" i="42"/>
  <c r="F587" i="42"/>
  <c r="F586" i="42"/>
  <c r="F585" i="42"/>
  <c r="C8" i="50" l="1"/>
  <c r="C7" i="50"/>
  <c r="C6" i="50"/>
  <c r="C5" i="50"/>
  <c r="C4" i="50"/>
  <c r="F301" i="42" l="1"/>
  <c r="F439" i="42" l="1"/>
  <c r="F440" i="42"/>
  <c r="F441" i="42"/>
  <c r="F442" i="42"/>
  <c r="F443" i="42"/>
  <c r="F444" i="42"/>
  <c r="F445" i="42"/>
  <c r="F446" i="42"/>
  <c r="F447" i="42"/>
  <c r="F448" i="42"/>
  <c r="F449" i="42"/>
  <c r="F450" i="42"/>
  <c r="F451" i="42"/>
  <c r="F452" i="42"/>
  <c r="F453" i="42"/>
  <c r="F454" i="42"/>
  <c r="F455" i="42"/>
  <c r="F456" i="42"/>
  <c r="F457" i="42"/>
  <c r="F458" i="42"/>
  <c r="F459" i="42"/>
  <c r="F460" i="42"/>
  <c r="F461" i="42"/>
  <c r="F462" i="42"/>
  <c r="F463" i="42"/>
  <c r="F464" i="42"/>
  <c r="F465" i="42"/>
  <c r="F466" i="42"/>
  <c r="F467" i="42"/>
  <c r="F468" i="42"/>
  <c r="F469" i="42"/>
  <c r="F470" i="42"/>
  <c r="F471" i="42"/>
  <c r="F472" i="42"/>
  <c r="F473" i="42"/>
  <c r="F474" i="42"/>
  <c r="F475" i="42"/>
  <c r="F476" i="42"/>
  <c r="F477" i="42"/>
  <c r="F478" i="42"/>
  <c r="F479" i="42"/>
  <c r="F480" i="42"/>
  <c r="F481" i="42"/>
  <c r="F482" i="42"/>
  <c r="F483" i="42"/>
  <c r="F484" i="42"/>
  <c r="F485" i="42"/>
  <c r="F486" i="42"/>
  <c r="F487" i="42"/>
  <c r="F488" i="42"/>
  <c r="F489" i="42"/>
  <c r="F490" i="42"/>
  <c r="F491" i="42"/>
  <c r="F492" i="42"/>
  <c r="F493" i="42"/>
  <c r="F494" i="42"/>
  <c r="F495" i="42"/>
  <c r="F496" i="42"/>
  <c r="F497" i="42"/>
  <c r="F498" i="42"/>
  <c r="F499" i="42"/>
  <c r="F500" i="42"/>
  <c r="F501" i="42"/>
  <c r="F502" i="42"/>
  <c r="F503" i="42"/>
  <c r="F504" i="42"/>
  <c r="F505" i="42"/>
  <c r="F506" i="42"/>
  <c r="F507" i="42"/>
  <c r="F508" i="42"/>
  <c r="F509" i="42"/>
  <c r="F510" i="42"/>
  <c r="F511" i="42"/>
  <c r="F512" i="42"/>
  <c r="F513" i="42"/>
  <c r="F514" i="42"/>
  <c r="F515" i="42"/>
  <c r="F516" i="42"/>
  <c r="F517" i="42"/>
  <c r="F518" i="42"/>
  <c r="F519" i="42"/>
  <c r="F520" i="42"/>
  <c r="F521" i="42"/>
  <c r="F522" i="42"/>
  <c r="F523" i="42"/>
  <c r="F524" i="42"/>
  <c r="F525" i="42"/>
  <c r="F526" i="42"/>
  <c r="F527" i="42"/>
  <c r="F528" i="42"/>
  <c r="F529" i="42"/>
  <c r="F530" i="42"/>
  <c r="F531" i="42"/>
  <c r="F532" i="42"/>
  <c r="F533" i="42"/>
  <c r="F534" i="42"/>
  <c r="F535" i="42"/>
  <c r="F536" i="42"/>
  <c r="F537" i="42"/>
  <c r="F538" i="42"/>
  <c r="F539" i="42"/>
  <c r="F540" i="42"/>
  <c r="F541" i="42"/>
  <c r="F542" i="42"/>
  <c r="F543" i="42"/>
  <c r="F544" i="42"/>
  <c r="F545" i="42"/>
  <c r="F546" i="42"/>
  <c r="F547" i="42"/>
  <c r="F548" i="42"/>
  <c r="F549" i="42"/>
  <c r="F550" i="42"/>
  <c r="F551" i="42"/>
  <c r="F552" i="42"/>
  <c r="F553" i="42"/>
  <c r="F554" i="42"/>
  <c r="F555" i="42"/>
  <c r="F556" i="42"/>
  <c r="F557" i="42"/>
  <c r="F558" i="42"/>
  <c r="F559" i="42"/>
  <c r="F560" i="42"/>
  <c r="F561" i="42"/>
  <c r="F562" i="42"/>
  <c r="F563" i="42"/>
  <c r="F564" i="42"/>
  <c r="F565" i="42"/>
  <c r="F566" i="42"/>
  <c r="C6" i="49"/>
  <c r="C5" i="49"/>
  <c r="C4" i="49"/>
  <c r="C6" i="48"/>
  <c r="C5" i="48"/>
  <c r="C4" i="48"/>
  <c r="F436" i="42" l="1"/>
  <c r="F434" i="42" l="1"/>
  <c r="F433" i="42"/>
  <c r="F432" i="42"/>
  <c r="F431" i="42"/>
  <c r="F430" i="42"/>
  <c r="F429" i="42"/>
  <c r="F23" i="42" l="1"/>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F260" i="42"/>
  <c r="F261" i="42"/>
  <c r="F262" i="42"/>
  <c r="F263" i="42"/>
  <c r="F264" i="42"/>
  <c r="F265" i="42"/>
  <c r="F266" i="42"/>
  <c r="F267" i="42"/>
  <c r="F268" i="42"/>
  <c r="F269" i="42"/>
  <c r="F270" i="42"/>
  <c r="F271" i="42"/>
  <c r="F272" i="42"/>
  <c r="F273" i="42"/>
  <c r="F274" i="42"/>
  <c r="F275" i="42"/>
  <c r="F276" i="42"/>
  <c r="F277" i="42"/>
  <c r="F278" i="42"/>
  <c r="F279" i="42"/>
  <c r="F280" i="42"/>
  <c r="F281" i="42"/>
  <c r="F282" i="42"/>
  <c r="F283" i="42"/>
  <c r="F284" i="42"/>
  <c r="F285" i="42"/>
  <c r="F286" i="42"/>
  <c r="F287" i="42"/>
  <c r="F288" i="42"/>
  <c r="F289" i="42"/>
  <c r="F290" i="42"/>
  <c r="F291" i="42"/>
  <c r="F292" i="42"/>
  <c r="F293" i="42"/>
  <c r="F294" i="42"/>
  <c r="F295" i="42"/>
  <c r="F296" i="42"/>
  <c r="F297" i="42"/>
  <c r="F298" i="42"/>
  <c r="F299" i="42"/>
  <c r="F300" i="42"/>
  <c r="F302" i="42"/>
  <c r="F303" i="42"/>
  <c r="F304" i="42"/>
  <c r="F305" i="42"/>
  <c r="F306" i="42"/>
  <c r="F307" i="42"/>
  <c r="F308" i="42"/>
  <c r="F309" i="42"/>
  <c r="F310" i="42"/>
  <c r="F311" i="42"/>
  <c r="F312" i="42"/>
  <c r="F313" i="42"/>
  <c r="F314" i="42"/>
  <c r="F315" i="42"/>
  <c r="F316" i="42"/>
  <c r="F317" i="42"/>
  <c r="F318" i="42"/>
  <c r="F319" i="42"/>
  <c r="F320" i="42"/>
  <c r="F321" i="42"/>
  <c r="F322" i="42"/>
  <c r="F323" i="42"/>
  <c r="F324" i="42"/>
  <c r="F325" i="42"/>
  <c r="F326" i="42"/>
  <c r="F327" i="42"/>
  <c r="F328" i="42"/>
  <c r="F329" i="42"/>
  <c r="F330" i="42"/>
  <c r="F331" i="42"/>
  <c r="F332" i="42"/>
  <c r="F333" i="42"/>
  <c r="F334" i="42"/>
  <c r="F335" i="42"/>
  <c r="F336" i="42"/>
  <c r="F337" i="42"/>
  <c r="F338" i="42"/>
  <c r="F339" i="42"/>
  <c r="F340" i="42"/>
  <c r="F341" i="42"/>
  <c r="F342" i="42"/>
  <c r="F343" i="42"/>
  <c r="F344" i="42"/>
  <c r="F345" i="42"/>
  <c r="F346" i="42"/>
  <c r="F347" i="42"/>
  <c r="F348" i="42"/>
  <c r="F349" i="42"/>
  <c r="F350" i="42"/>
  <c r="F351" i="42"/>
  <c r="F352" i="42"/>
  <c r="F353" i="42"/>
  <c r="F354" i="42"/>
  <c r="F355" i="42"/>
  <c r="F356" i="42"/>
  <c r="F357" i="42"/>
  <c r="F358" i="42"/>
  <c r="F359" i="42"/>
  <c r="F360" i="42"/>
  <c r="F361" i="42"/>
  <c r="F362" i="42"/>
  <c r="F363" i="42"/>
  <c r="F364" i="42"/>
  <c r="F365" i="42"/>
  <c r="F366" i="42"/>
  <c r="F367" i="42"/>
  <c r="F368" i="42"/>
  <c r="F369" i="42"/>
  <c r="F370" i="42"/>
  <c r="F371" i="42"/>
  <c r="F372" i="42"/>
  <c r="F373" i="42"/>
  <c r="F374" i="42"/>
  <c r="F375" i="42"/>
  <c r="F376" i="42"/>
  <c r="F377" i="42"/>
  <c r="F378" i="42"/>
  <c r="F379" i="42"/>
  <c r="F380" i="42"/>
  <c r="F381" i="42"/>
  <c r="F382" i="42"/>
  <c r="F383" i="42"/>
  <c r="F384" i="42"/>
  <c r="F385" i="42"/>
  <c r="F386" i="42"/>
  <c r="F387" i="42"/>
  <c r="F388" i="42"/>
  <c r="F389" i="42"/>
  <c r="F390" i="42"/>
  <c r="F391" i="42"/>
  <c r="F392" i="42"/>
  <c r="F393" i="42"/>
  <c r="F394" i="42"/>
  <c r="F395" i="42"/>
  <c r="F396" i="42"/>
  <c r="F397" i="42"/>
  <c r="F398" i="42"/>
  <c r="F399" i="42"/>
  <c r="F400" i="42"/>
  <c r="F401" i="42"/>
  <c r="F402" i="42"/>
  <c r="F403" i="42"/>
  <c r="F404" i="42"/>
  <c r="F405" i="42"/>
  <c r="F406" i="42"/>
  <c r="F407" i="42"/>
  <c r="F408" i="42"/>
  <c r="F409" i="42"/>
  <c r="F410" i="42"/>
  <c r="F411" i="42"/>
  <c r="F412" i="42"/>
  <c r="F413" i="42"/>
  <c r="F414" i="42"/>
  <c r="F415" i="42"/>
  <c r="F416" i="42"/>
  <c r="F417" i="42"/>
  <c r="F418" i="42"/>
  <c r="F419" i="42"/>
  <c r="F420" i="42"/>
  <c r="F421" i="42"/>
  <c r="F422" i="42"/>
  <c r="F423" i="42"/>
  <c r="F424" i="42"/>
  <c r="F425" i="42"/>
  <c r="F426" i="42"/>
  <c r="F427" i="42"/>
  <c r="F428" i="42"/>
  <c r="F17" i="42"/>
  <c r="F18" i="42"/>
  <c r="F19" i="42"/>
  <c r="F20" i="42"/>
  <c r="F21" i="42"/>
  <c r="F22" i="42"/>
  <c r="F13" i="42"/>
  <c r="F12" i="42"/>
  <c r="F11" i="42"/>
  <c r="F10" i="42"/>
  <c r="C5" i="35" l="1"/>
  <c r="C4" i="35"/>
  <c r="B1" i="41" l="1"/>
  <c r="B4" i="41" s="1"/>
  <c r="B1" i="22"/>
  <c r="B3" i="41" l="1"/>
  <c r="B1" i="30" l="1"/>
  <c r="B1" i="29"/>
  <c r="B1" i="25"/>
  <c r="B1" i="3"/>
  <c r="B3" i="42" l="1"/>
  <c r="B4" i="42"/>
  <c r="J6" i="42"/>
  <c r="F9" i="42"/>
  <c r="B7" i="42" l="1"/>
  <c r="B47" i="28" l="1"/>
  <c r="E81" i="34" l="1"/>
  <c r="CD6" i="42" l="1"/>
  <c r="CD7" i="42"/>
  <c r="CF6" i="42"/>
  <c r="CF7" i="42"/>
  <c r="CB7" i="42"/>
  <c r="CB6" i="42"/>
  <c r="E5" i="34"/>
  <c r="J27" i="27" l="1"/>
  <c r="J28" i="27"/>
  <c r="J26" i="27"/>
  <c r="I27" i="27"/>
  <c r="I28" i="27"/>
  <c r="I26" i="27"/>
  <c r="K27" i="27" l="1"/>
  <c r="K28" i="27"/>
  <c r="B4" i="30" l="1"/>
  <c r="B3" i="30" l="1"/>
  <c r="EJ10" i="29" l="1"/>
  <c r="EJ11" i="29" s="1"/>
  <c r="EJ12" i="29" s="1"/>
  <c r="EJ13" i="29" s="1"/>
  <c r="EF1" i="29"/>
  <c r="EF4" i="29" l="1"/>
  <c r="EF3" i="29"/>
  <c r="B3" i="29"/>
  <c r="B4" i="29"/>
  <c r="K26" i="27" l="1"/>
  <c r="N26" i="27" s="1"/>
  <c r="N28" i="27"/>
  <c r="L27" i="27"/>
  <c r="N27" i="27" s="1"/>
  <c r="L26" i="27"/>
  <c r="L28" i="27"/>
  <c r="G33" i="26"/>
  <c r="G32" i="26"/>
  <c r="G31" i="26"/>
  <c r="G30" i="26"/>
  <c r="G29" i="26"/>
  <c r="G28" i="26"/>
  <c r="G27" i="26"/>
  <c r="G26" i="26"/>
  <c r="G24" i="26"/>
  <c r="G23" i="26"/>
  <c r="G21" i="26"/>
  <c r="G20" i="26"/>
  <c r="G19" i="26"/>
  <c r="G18" i="26"/>
  <c r="G17" i="26"/>
  <c r="G16" i="26"/>
  <c r="G15" i="26"/>
  <c r="G13" i="26"/>
  <c r="G12" i="26"/>
  <c r="B10" i="26" l="1"/>
  <c r="B9" i="26"/>
  <c r="B7" i="26"/>
  <c r="B6" i="26"/>
  <c r="B4" i="26"/>
  <c r="B3" i="26"/>
  <c r="F22" i="27" l="1"/>
  <c r="F21" i="27"/>
  <c r="F19" i="27"/>
  <c r="F18" i="27"/>
  <c r="F16" i="27"/>
  <c r="F15" i="27"/>
  <c r="F11" i="27"/>
  <c r="F10" i="27"/>
  <c r="I8" i="27"/>
  <c r="F8" i="27"/>
  <c r="I7" i="27"/>
  <c r="F7" i="27"/>
  <c r="I5" i="27"/>
  <c r="F5" i="27"/>
  <c r="I4" i="27"/>
  <c r="F4" i="27"/>
  <c r="B120" i="28" l="1"/>
  <c r="B121" i="28" s="1"/>
  <c r="B122" i="28" s="1"/>
  <c r="B123" i="28" s="1"/>
  <c r="B124" i="28" s="1"/>
  <c r="B125" i="28" s="1"/>
  <c r="B126" i="28" s="1"/>
  <c r="B127" i="28" s="1"/>
  <c r="B128" i="28" s="1"/>
  <c r="B129" i="28" s="1"/>
  <c r="B82" i="28"/>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4" i="25" l="1"/>
  <c r="B3" i="25" l="1"/>
  <c r="D10" i="22" l="1"/>
  <c r="D11" i="22" s="1"/>
  <c r="D12" i="22" s="1"/>
  <c r="D13" i="22" s="1"/>
  <c r="D14" i="22" s="1"/>
  <c r="D15" i="22" s="1"/>
  <c r="D16" i="22" s="1"/>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B3" i="22" l="1"/>
  <c r="B4"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Verheyen, Mark A</author>
    <author>Mark Verheyen</author>
    <author>E0034138</author>
    <author>Ramakrishnan  Maharajan</author>
    <author>Toebe, Steven D</author>
  </authors>
  <commentList>
    <comment ref="B1" authorId="0" shapeId="0" xr:uid="{00000000-0006-0000-0100-000001000000}">
      <text>
        <r>
          <rPr>
            <b/>
            <sz val="8"/>
            <color indexed="81"/>
            <rFont val="Tahoma"/>
            <family val="2"/>
          </rPr>
          <t>This path variable is a relative path (relative to the spreadsheet).  For example: If you want to put the files in the same folder as the spreadsheet, use "."</t>
        </r>
      </text>
    </comment>
    <comment ref="E8" authorId="1" shapeId="0" xr:uid="{00000000-0006-0000-0100-000002000000}">
      <text>
        <r>
          <rPr>
            <b/>
            <sz val="8"/>
            <color indexed="81"/>
            <rFont val="Tahoma"/>
            <family val="2"/>
          </rPr>
          <t>If length is variable, put the largest length (item count) that may be possible with the parameter.</t>
        </r>
      </text>
    </comment>
    <comment ref="G8" authorId="2" shapeId="0" xr:uid="{00000000-0006-0000-0100-000003000000}">
      <text>
        <r>
          <rPr>
            <b/>
            <sz val="8"/>
            <color indexed="81"/>
            <rFont val="Tahoma"/>
            <family val="2"/>
          </rPr>
          <t>- The default value placed here is put into the generated code directly.  
- If a default is specified without an initial value the current value will take on this value upon powerup.
- If an NV value is specified without a default, the NV value will remain untouched during a factory reset.</t>
        </r>
      </text>
    </comment>
    <comment ref="J8" authorId="2" shapeId="0" xr:uid="{00000000-0006-0000-0100-000004000000}">
      <text>
        <r>
          <rPr>
            <b/>
            <sz val="8"/>
            <color indexed="81"/>
            <rFont val="Tahoma"/>
            <family val="2"/>
          </rPr>
          <t xml:space="preserve">An enumerated list must contain a comma separated string.  So if your valid values are 1, 2,3 you need to write it just like that.  This allows the enum size to be calculated.  This string will be placed verbatim into the generated code.
</t>
        </r>
      </text>
    </comment>
    <comment ref="K8" authorId="0" shapeId="0" xr:uid="{00000000-0006-0000-0100-000005000000}">
      <text>
        <r>
          <rPr>
            <sz val="9"/>
            <color indexed="81"/>
            <rFont val="Tahoma"/>
            <family val="2"/>
          </rPr>
          <t>The items in this column should be built using the Bitfields button on the left.  Manually editing this column can be done but should be avoided.  The buttons on the left are row sensitive and not column sensitive.  Therefore you can select any column in the row and hit the button to configure the details.</t>
        </r>
      </text>
    </comment>
    <comment ref="Z8" authorId="0" shapeId="0" xr:uid="{00000000-0006-0000-0100-000006000000}">
      <text>
        <r>
          <rPr>
            <b/>
            <sz val="9"/>
            <color indexed="81"/>
            <rFont val="Tahoma"/>
            <family val="2"/>
          </rPr>
          <t>The items in this column should only be edited by using the Enums button on the left.  The buttons on the left are row sensitive and not column sensitive.  Therefore you can select any column in the row and hit the button to configure the details.</t>
        </r>
      </text>
    </comment>
    <comment ref="AC8" authorId="1" shapeId="0" xr:uid="{00000000-0006-0000-0100-000007000000}">
      <text>
        <r>
          <rPr>
            <sz val="8"/>
            <color indexed="81"/>
            <rFont val="Tahoma"/>
            <family val="2"/>
          </rPr>
          <t>If a default is specified without an initial value the current value will take on this value upon powerup.</t>
        </r>
      </text>
    </comment>
    <comment ref="AJ8" authorId="1" shapeId="0" xr:uid="{00000000-0006-0000-0100-000008000000}">
      <text>
        <r>
          <rPr>
            <sz val="8"/>
            <color indexed="81"/>
            <rFont val="Tahoma"/>
            <family val="2"/>
          </rPr>
          <t>This attribute indicates to the DCI that this value is  a basic application parameter.  It is not assoicated with a comm protocol for example.  This assists with the reset application parameters command.</t>
        </r>
      </text>
    </comment>
    <comment ref="BZ8" authorId="3" shapeId="0" xr:uid="{A7AF470B-27B9-4CEE-A2EB-E994B47BBCB9}">
      <text>
        <r>
          <rPr>
            <sz val="9"/>
            <color indexed="81"/>
            <rFont val="Tahoma"/>
            <family val="2"/>
          </rPr>
          <t xml:space="preserve">The tags in this column indicates which modules use the corresponding DCI ID. User can use the text based filtering to get the rows containing particular tag. </t>
        </r>
      </text>
    </comment>
    <comment ref="B165" authorId="4" shapeId="0" xr:uid="{00000000-0006-0000-0100-000009000000}">
      <text>
        <r>
          <rPr>
            <b/>
            <sz val="9"/>
            <color indexed="81"/>
            <rFont val="Tahoma"/>
            <family val="2"/>
          </rPr>
          <t>Toebe, Steven D:</t>
        </r>
        <r>
          <rPr>
            <sz val="9"/>
            <color indexed="81"/>
            <rFont val="Tahoma"/>
            <family val="2"/>
          </rPr>
          <t xml:space="preserve">
Whenever enums are added/subtracted FAULT_QUEUE and SNAP_SHOT_TRIP_REASON parameters should also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Dineshbhai B Bharda</author>
    <author>Mark Verheyen</author>
    <author>E0034138</author>
  </authors>
  <commentList>
    <comment ref="A4" authorId="0" shapeId="0" xr:uid="{ECFB2E9F-80D8-455C-A705-D16E20C91D4A}">
      <text>
        <r>
          <rPr>
            <b/>
            <sz val="8"/>
            <color indexed="81"/>
            <rFont val="Tahoma"/>
            <family val="2"/>
          </rPr>
          <t>Max NV Size ( Hex) should be filled with a memory size allocated in the adopter project. VBA macros validate the size required based on parameters defined and warn the user in case allocated memory is found less than needed. By default 6 KB is allocated in Sample application.</t>
        </r>
      </text>
    </comment>
    <comment ref="F4" authorId="0" shapeId="0" xr:uid="{5BDBBC39-22EB-452D-997E-71B5D3524CEC}">
      <text>
        <r>
          <rPr>
            <b/>
            <sz val="8"/>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K4" authorId="0" shapeId="0" xr:uid="{73285FED-67E9-4838-8BD6-0D14A54FB975}">
      <text>
        <r>
          <rPr>
            <b/>
            <sz val="9"/>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A5" authorId="1" shapeId="0" xr:uid="{00000000-0006-0000-0200-000001000000}">
      <text>
        <r>
          <rPr>
            <b/>
            <sz val="8"/>
            <color indexed="81"/>
            <rFont val="Tahoma"/>
            <family val="2"/>
          </rPr>
          <t>If this box is filled - the checksum space will be excluded from the address calculations.</t>
        </r>
      </text>
    </comment>
    <comment ref="F5" authorId="1" shapeId="0" xr:uid="{00000000-0006-0000-0200-000002000000}">
      <text>
        <r>
          <rPr>
            <b/>
            <sz val="8"/>
            <color indexed="81"/>
            <rFont val="Tahoma"/>
            <family val="2"/>
          </rPr>
          <t>If this box is filled - the checksum space will be excluded from the address calculations.</t>
        </r>
      </text>
    </comment>
    <comment ref="K5" authorId="1" shapeId="0" xr:uid="{00000000-0006-0000-0200-000003000000}">
      <text>
        <r>
          <rPr>
            <b/>
            <sz val="8"/>
            <color indexed="81"/>
            <rFont val="Tahoma"/>
            <family val="2"/>
          </rPr>
          <t>If this box is filled - the checksum space will be excluded from the address calculations.</t>
        </r>
      </text>
    </comment>
    <comment ref="AA5" authorId="2" shapeId="0" xr:uid="{00000000-0006-0000-0200-000004000000}">
      <text>
        <r>
          <rPr>
            <b/>
            <sz val="8"/>
            <color indexed="81"/>
            <rFont val="Tahoma"/>
            <family val="2"/>
          </rPr>
          <t xml:space="preserve">Note on NVMem Functionality:
- </t>
        </r>
        <r>
          <rPr>
            <sz val="8"/>
            <color indexed="81"/>
            <rFont val="Tahoma"/>
            <family val="2"/>
          </rPr>
          <t xml:space="preserve">A parameter must be moved from AA7+ to an NV mem location.  </t>
        </r>
        <r>
          <rPr>
            <b/>
            <sz val="8"/>
            <color indexed="81"/>
            <rFont val="Tahoma"/>
            <family val="2"/>
          </rPr>
          <t xml:space="preserve">
- </t>
        </r>
        <r>
          <rPr>
            <sz val="8"/>
            <color indexed="81"/>
            <rFont val="Tahoma"/>
            <family val="2"/>
          </rPr>
          <t>You must make the appropriate amount of room for the parameter. 
- Attach a checksum to the end of the parameter to properly identify the space needed by the parameters.
- Click the generate NVM button to create the NV listing.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Verheyen, Mark A</author>
  </authors>
  <commentList>
    <comment ref="D8" authorId="0" shapeId="0" xr:uid="{00000000-0006-0000-0300-000001000000}">
      <text>
        <r>
          <rPr>
            <b/>
            <sz val="8"/>
            <color indexed="81"/>
            <rFont val="Tahoma"/>
            <family val="2"/>
          </rPr>
          <t xml:space="preserve">Quick Formula for Register Calc.
=D9+TRUNC((C9+1)/2)
</t>
        </r>
        <r>
          <rPr>
            <sz val="8"/>
            <color indexed="81"/>
            <rFont val="Tahoma"/>
            <family val="2"/>
          </rPr>
          <t xml:space="preserve">
</t>
        </r>
      </text>
    </comment>
    <comment ref="AA8" authorId="0" shapeId="0" xr:uid="{00000000-0006-0000-0300-000002000000}">
      <text>
        <r>
          <rPr>
            <sz val="9"/>
            <color indexed="81"/>
            <rFont val="Tahoma"/>
            <family val="2"/>
          </rPr>
          <t>Two types of documentation are created out of this sheet.  A public and a developer.  Checking this box will remove the parameter from being displayed to the average user.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Penore, Sadanand</author>
    <author>Samriya, Prayas</author>
    <author>Melwyn Dsouza</author>
  </authors>
  <commentList>
    <comment ref="H1" authorId="0" shapeId="0" xr:uid="{00000000-0006-0000-0400-000001000000}">
      <text>
        <r>
          <rPr>
            <b/>
            <sz val="9"/>
            <color indexed="81"/>
            <rFont val="Tahoma"/>
            <family val="2"/>
          </rPr>
          <t>Penore, Sadanand:</t>
        </r>
        <r>
          <rPr>
            <sz val="9"/>
            <color indexed="81"/>
            <rFont val="Tahoma"/>
            <family val="2"/>
          </rPr>
          <t xml:space="preserve">
Format-&gt;
Assembly Number : Assembly name;
(Insert ":" after assembly number and insert ";" after assembly name)</t>
        </r>
      </text>
    </comment>
    <comment ref="H2" authorId="1" shapeId="0" xr:uid="{00000000-0006-0000-0400-000002000000}">
      <text>
        <r>
          <rPr>
            <b/>
            <sz val="8"/>
            <color indexed="81"/>
            <rFont val="Tahoma"/>
            <family val="2"/>
          </rPr>
          <t>Samriya, Prayas:</t>
        </r>
        <r>
          <rPr>
            <sz val="8"/>
            <color indexed="81"/>
            <rFont val="Tahoma"/>
            <family val="2"/>
          </rPr>
          <t xml:space="preserve">
User Role with Level and Its description should be defined in format --&gt;
level:Name:Description;</t>
        </r>
      </text>
    </comment>
    <comment ref="H3" authorId="1" shapeId="0" xr:uid="{00000000-0006-0000-0400-000003000000}">
      <text>
        <r>
          <rPr>
            <b/>
            <sz val="8"/>
            <color indexed="81"/>
            <rFont val="Tahoma"/>
            <family val="2"/>
          </rPr>
          <t>Samriya, Prayas:</t>
        </r>
        <r>
          <rPr>
            <sz val="8"/>
            <color indexed="81"/>
            <rFont val="Tahoma"/>
            <family val="2"/>
          </rPr>
          <t xml:space="preserve">
Should be set with Max No of User supported by Product.</t>
        </r>
      </text>
    </comment>
    <comment ref="G8" authorId="0" shapeId="0" xr:uid="{00000000-0006-0000-0400-000004000000}">
      <text>
        <r>
          <rPr>
            <b/>
            <sz val="9"/>
            <color indexed="81"/>
            <rFont val="Tahoma"/>
            <family val="2"/>
          </rPr>
          <t>Penore, Sadanand:</t>
        </r>
        <r>
          <rPr>
            <sz val="9"/>
            <color indexed="81"/>
            <rFont val="Tahoma"/>
            <family val="2"/>
          </rPr>
          <t xml:space="preserve">
Use comma (,) to add parameter in more than one assemblies.
E.g. 1,3,12</t>
        </r>
      </text>
    </comment>
    <comment ref="I8" authorId="2" shapeId="0" xr:uid="{00000000-0006-0000-0400-000005000000}">
      <text>
        <r>
          <rPr>
            <b/>
            <sz val="9"/>
            <color indexed="81"/>
            <rFont val="Tahoma"/>
            <family val="2"/>
          </rPr>
          <t>Melwyn Dsouza:</t>
        </r>
        <r>
          <rPr>
            <sz val="9"/>
            <color indexed="81"/>
            <rFont val="Tahoma"/>
            <family val="2"/>
          </rPr>
          <t xml:space="preserve">
Set x to parameters, if you want them to be exported by the Seed UI.
If this functionality is not required, remove all values in the column.</t>
        </r>
      </text>
    </comment>
    <comment ref="J8" authorId="2" shapeId="0" xr:uid="{00000000-0006-0000-0400-000006000000}">
      <text>
        <r>
          <rPr>
            <b/>
            <sz val="9"/>
            <color indexed="81"/>
            <rFont val="Tahoma"/>
            <family val="2"/>
          </rPr>
          <t>Melwyn Dsouza:</t>
        </r>
        <r>
          <rPr>
            <sz val="9"/>
            <color indexed="81"/>
            <rFont val="Tahoma"/>
            <family val="2"/>
          </rPr>
          <t xml:space="preserve">
Set x to parameters, if you want them to be imported by the Seed UI.
If this functionality is not required, remove all values in the column.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Verheyen</author>
    <author>Verheyen, Mark A</author>
  </authors>
  <commentList>
    <comment ref="F8" authorId="0" shapeId="0" xr:uid="{00000000-0006-0000-0500-000001000000}">
      <text>
        <r>
          <rPr>
            <b/>
            <sz val="8"/>
            <color indexed="81"/>
            <rFont val="Tahoma"/>
            <family val="2"/>
          </rPr>
          <t>If this is an array index then it will return a single value of the type.  So if original array is a UINT16 and the index is 2 then we will return the third 16bit value for a total return length of 2.</t>
        </r>
      </text>
    </comment>
    <comment ref="AA8" authorId="0" shapeId="0" xr:uid="{00000000-0006-0000-0500-000002000000}">
      <text>
        <r>
          <rPr>
            <b/>
            <sz val="8"/>
            <color indexed="81"/>
            <rFont val="Tahoma"/>
            <family val="2"/>
          </rPr>
          <t>When this field is non-blank the index column contains the bit offset instead of an array offset.</t>
        </r>
        <r>
          <rPr>
            <sz val="8"/>
            <color indexed="81"/>
            <rFont val="Tahoma"/>
            <family val="2"/>
          </rPr>
          <t xml:space="preserve">
</t>
        </r>
      </text>
    </comment>
    <comment ref="BA8" authorId="0" shapeId="0" xr:uid="{00000000-0006-0000-0500-000003000000}">
      <text>
        <r>
          <rPr>
            <b/>
            <sz val="8"/>
            <color indexed="81"/>
            <rFont val="Tahoma"/>
            <family val="2"/>
          </rPr>
          <t>The class revision will be 1 if left blank otherwise it will use the highest number for the associated class</t>
        </r>
      </text>
    </comment>
    <comment ref="CA8" authorId="1" shapeId="0" xr:uid="{00000000-0006-0000-0500-000004000000}">
      <text>
        <r>
          <rPr>
            <sz val="8"/>
            <color indexed="81"/>
            <rFont val="Tahoma"/>
            <family val="2"/>
          </rPr>
          <t>When checked it indicates that the parameter is sent (Produced) OUT of our device and onto the network.</t>
        </r>
      </text>
    </comment>
    <comment ref="CB8" authorId="1" shapeId="0" xr:uid="{00000000-0006-0000-0500-000005000000}">
      <text>
        <r>
          <rPr>
            <b/>
            <sz val="8"/>
            <color indexed="81"/>
            <rFont val="Tahoma"/>
            <family val="2"/>
          </rPr>
          <t>The ASM index is used to indicate if the item is part of an assembly.  If "0" it indicates that the value is a head of a list.  The other numbers are the sorting numbers associated with the position in the list.</t>
        </r>
        <r>
          <rPr>
            <sz val="8"/>
            <color indexed="81"/>
            <rFont val="Tahoma"/>
            <family val="2"/>
          </rPr>
          <t xml:space="preserve">
</t>
        </r>
      </text>
    </comment>
    <comment ref="CC8" authorId="1" shapeId="0" xr:uid="{00000000-0006-0000-0500-000006000000}">
      <text>
        <r>
          <rPr>
            <b/>
            <sz val="8"/>
            <color indexed="81"/>
            <rFont val="Tahoma"/>
            <family val="2"/>
          </rPr>
          <t>This column selects the alignment size for the ASM list.  Every item with an ASM index is a special Assembly header (only symbolic of items in the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Chavan, Rajesh</author>
  </authors>
  <commentList>
    <comment ref="D2" authorId="0" shapeId="0" xr:uid="{00000000-0006-0000-0600-000001000000}">
      <text>
        <r>
          <rPr>
            <b/>
            <sz val="9"/>
            <color indexed="81"/>
            <rFont val="Tahoma"/>
            <family val="2"/>
          </rPr>
          <t>Chavan, Rajesh:</t>
        </r>
        <r>
          <rPr>
            <sz val="9"/>
            <color indexed="81"/>
            <rFont val="Tahoma"/>
            <family val="2"/>
          </rPr>
          <t xml:space="preserve">
These3 byes defines the first 3 mandatory byte fields in parameterization frame. Adopter can configure this as per his need and same will gete reflected in gsd file</t>
        </r>
      </text>
    </comment>
    <comment ref="A11" authorId="0" shapeId="0" xr:uid="{00000000-0006-0000-0600-000002000000}">
      <text>
        <r>
          <rPr>
            <b/>
            <sz val="9"/>
            <color indexed="81"/>
            <rFont val="Tahoma"/>
            <family val="2"/>
          </rPr>
          <t>Chavan, Rajesh:</t>
        </r>
        <r>
          <rPr>
            <sz val="9"/>
            <color indexed="81"/>
            <rFont val="Tahoma"/>
            <family val="2"/>
          </rPr>
          <t xml:space="preserve">
First 5 color coded Parameters are mandatory</t>
        </r>
      </text>
    </comment>
    <comment ref="D11" authorId="0" shapeId="0" xr:uid="{00000000-0006-0000-0600-000003000000}">
      <text>
        <r>
          <rPr>
            <b/>
            <sz val="9"/>
            <color indexed="81"/>
            <rFont val="Tahoma"/>
            <family val="2"/>
          </rPr>
          <t>Chavan, Rajesh:</t>
        </r>
        <r>
          <rPr>
            <sz val="9"/>
            <color indexed="81"/>
            <rFont val="Tahoma"/>
            <family val="2"/>
          </rPr>
          <t xml:space="preserve">
ONE TIME PARAMETER - System Init parameter. The parameter shall be sent out to device during parameterization.
INPUT BIT/OUTPUT BIT - Input bit kind of parameter. This kind of variable may have various bits, each one having its own meaning.
INPUT WORD/OUTPUT WORD -  16 bit word data either input or output
ACYCLIC PARAMETER - parameter which need to be exchanged(read/write) acyclically with slave device</t>
        </r>
      </text>
    </comment>
    <comment ref="E11" authorId="0" shapeId="0" xr:uid="{00000000-0006-0000-0600-000004000000}">
      <text>
        <r>
          <rPr>
            <b/>
            <sz val="9"/>
            <color indexed="81"/>
            <rFont val="Tahoma"/>
            <family val="2"/>
          </rPr>
          <t>Chavan, Rajesh:</t>
        </r>
        <r>
          <rPr>
            <sz val="9"/>
            <color indexed="81"/>
            <rFont val="Tahoma"/>
            <family val="2"/>
          </rPr>
          <t xml:space="preserve">
Slot number in which parameter to be fitted</t>
        </r>
      </text>
    </comment>
    <comment ref="F11" authorId="0" shapeId="0" xr:uid="{00000000-0006-0000-0600-000005000000}">
      <text>
        <r>
          <rPr>
            <b/>
            <sz val="9"/>
            <color indexed="81"/>
            <rFont val="Tahoma"/>
            <family val="2"/>
          </rPr>
          <t>Chavan, Rajesh:</t>
        </r>
        <r>
          <rPr>
            <sz val="9"/>
            <color indexed="81"/>
            <rFont val="Tahoma"/>
            <family val="2"/>
          </rPr>
          <t xml:space="preserve">
Corresponding Index number of parameter. Only valid if parameter type is ACYCLIC</t>
        </r>
      </text>
    </comment>
    <comment ref="G11" authorId="0" shapeId="0" xr:uid="{00000000-0006-0000-0600-000006000000}">
      <text>
        <r>
          <rPr>
            <b/>
            <sz val="9"/>
            <color indexed="81"/>
            <rFont val="Tahoma"/>
            <family val="2"/>
          </rPr>
          <t>Chavan, Rajesh:</t>
        </r>
        <r>
          <rPr>
            <sz val="9"/>
            <color indexed="81"/>
            <rFont val="Tahoma"/>
            <family val="2"/>
          </rPr>
          <t xml:space="preserve">
Assembly id = slot_number x 256 + index number. Calculated automatically for acyclic type parameter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Samriya, Prayas</author>
    <author>Pramod, Bura</author>
  </authors>
  <commentList>
    <comment ref="B2" authorId="0" shapeId="0" xr:uid="{00000000-0006-0000-0700-000001000000}">
      <text>
        <r>
          <rPr>
            <b/>
            <sz val="9"/>
            <color indexed="81"/>
            <rFont val="Tahoma"/>
            <family val="2"/>
          </rPr>
          <t>Samriya, Prayas:</t>
        </r>
        <r>
          <rPr>
            <sz val="9"/>
            <color indexed="81"/>
            <rFont val="Tahoma"/>
            <family val="2"/>
          </rPr>
          <t xml:space="preserve">
Select Custom Assignment if custom assignment of module paramters is required. Otherwise GDS will be genearated with the default assignement.</t>
        </r>
      </text>
    </comment>
    <comment ref="B23" authorId="1" shapeId="0" xr:uid="{00000000-0006-0000-0700-000002000000}">
      <text>
        <r>
          <rPr>
            <b/>
            <sz val="9"/>
            <color indexed="81"/>
            <rFont val="Tahoma"/>
            <family val="2"/>
          </rPr>
          <t>Pramod, Bura:</t>
        </r>
        <r>
          <rPr>
            <sz val="9"/>
            <color indexed="81"/>
            <rFont val="Tahoma"/>
            <family val="2"/>
          </rPr>
          <t xml:space="preserve">
Need to mention here number of mobules required for profibus and that will be max modules supported in the GSD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Pramod, Bura</author>
  </authors>
  <commentList>
    <comment ref="B47" authorId="0" shapeId="0" xr:uid="{00000000-0006-0000-0800-000001000000}">
      <text>
        <r>
          <rPr>
            <b/>
            <sz val="9"/>
            <color indexed="81"/>
            <rFont val="Tahoma"/>
            <family val="2"/>
          </rPr>
          <t>Pramod, Bura:</t>
        </r>
        <r>
          <rPr>
            <sz val="9"/>
            <color indexed="81"/>
            <rFont val="Tahoma"/>
            <family val="2"/>
          </rPr>
          <t xml:space="preserve">
This value is taken from the variable max modules in Profibus(IO Modules)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Pawar, Shrikant</author>
    <author>Diwate, Nishchal</author>
  </authors>
  <commentList>
    <comment ref="C7" authorId="0" shapeId="0" xr:uid="{00000000-0006-0000-0900-000001000000}">
      <text>
        <r>
          <rPr>
            <b/>
            <sz val="8"/>
            <color indexed="81"/>
            <rFont val="Tahoma"/>
            <family val="2"/>
          </rPr>
          <t>Pawar, Shrikant:</t>
        </r>
        <r>
          <rPr>
            <sz val="8"/>
            <color indexed="81"/>
            <rFont val="Tahoma"/>
            <family val="2"/>
          </rPr>
          <t xml:space="preserve">
Object Type 8 = Device
Object Type 2 = AV
Object Type 5 = BV
</t>
        </r>
      </text>
    </comment>
    <comment ref="I7" authorId="0" shapeId="0" xr:uid="{00000000-0006-0000-0900-000002000000}">
      <text>
        <r>
          <rPr>
            <b/>
            <sz val="9"/>
            <color indexed="81"/>
            <rFont val="Tahoma"/>
            <family val="2"/>
          </rPr>
          <t>Pawar, Shrikant:</t>
        </r>
        <r>
          <rPr>
            <sz val="9"/>
            <color indexed="81"/>
            <rFont val="Tahoma"/>
            <family val="2"/>
          </rPr>
          <t xml:space="preserve">
0 square_meters 
1 square_feet 
2 milliamperes 
3 amperes 
4 ohms 
5 volts 
6 kilovolts 
7 megavolts 
8 volt_amperes 
9 kilovolt_amperes 
10 megavolt_amperes 
11 volt_amperes_reactive 
12 kilovolt_amperes_reactive 
13 megavolt_amperes_reactive 
14 degrees_phase 
15 power_factor 
16 joules 
17 kilojoules 
18 watt_hours 
19 kilowatt_hours 
20 btus 
21 therms 
22 ton_hours 
23 joules_per_kilogram_dry_air 
24 btus_per_pound_dry_air 
25 cycles_per_hour 
26 cycles_per_minute 
27 hertz 
28 grams_of_water_per_kilogram_dry_air 
29 percent_relative_humidity 
30 millimeters 
31 meters 
32 inches 
33 feet 
34 watts_per_square_foot 
35 watts_per_square_meter 
36 lumens 
37 luxes 
38 foot_candles 
39 kilograms 
40 pounds_mass 
41 tons 
42 kilograms_per_second 
43 kilograms_per_minute 
44 kilograms_per_hour 
45 pounds_mass_per_minute 
46 pounds_mass_per_hour 
47 watts 
48 kilowatts 
49 megawatts 
50 btus_per_hour 
51 horsepower 
52 tons_refrigeration 
53 pascals 
54 kilopascals 
55 bars 
56 pounds_force_per_square_inch 
57 centimeters_of_water 
58 inches_of_water 
59 millimeters_of_mercury 
60 centimeters_of_mercury 
61 inches_of_mercury 
62 degrees_Celsius 
63 degrees_Kelvin 
64 degrees_Fahrenheit 
65 degree_days_Celsius 
66 degree_days_Fahrenheit 
67 years 
68 months 
69 weeks 
70 days 
71 hours 
72 minutes 
73 seconds 
74 meters_per_second 
75 kilometers_per_hour 
76 feet_per_second 
77 feet_per_minute 
78 miles_per_hour 
79 cubic_feet 
80 cubic_meters 
81 imperial_gallons 
82 liters 
83 us_gallons 
84 cubic_feet_per_minute 
85 cubic_meters_per_second 
86 imperial_gallons_per_minute 
87 liters_per_second 
88 liters_per_minute 
89 us_gallons_per_minute 
90 degrees_angular 
91 degrees_Celsius_per_hour 
92 degrees_Celsius_per_minute 
93 degrees_Fahrenheit_per_hour 
94 degrees_Fahrenheit_per_minute 
95 no_units 
96 parts_per_million 
97 parts_per_billion 
98 percent 
99 percent_per_second 
100 per_minute 
101 per_second 
102 psi_per_degree_Fahrenheit 
103 radians 
104 revolutions_per_minute 
105 currency1 
106 currency2 
107 currency3 
108 currency4 
109 currency5 
110 currency6 
111 currency7 
112 currency8 
113 currency9 
114 currency10 
115 square_inches 
116 square_centimeters 
117 btus_per_pound 
118 centimeters 
119 pounds_mass_per_second 
120 delta_degrees_Fahrenheit 
121 delta_degrees_Kelvin 
122 kilohms 
123 megohms 
124 millivolts 
125 kilojoules_per_kilogram 
126 megajoules 
127 joules_per_degree_Kelvin 
128 joules_per_kilogram_degree_Kelvin 
129 kilohertz 
130 megahertz 
131 per_hour 
132 milliwatts 
133 hectopascals 
134 millibars 
135 cubic_meters_per_hour 
136 liters_per_hour 
137 kilowatt_hours_per_square_meter 
138 kilowatt_hours_per_square_foot 
139 megajoules_per_square_meter 
140 megajoules_per_square_foot 
141 watts_per_square_meter_degree_kelvin 
142 cubic_feet_per_second 
143 percent_obscuration_per_foot 
144 percent_obscuration_per_meter 
145 milliohms 
146 megawatt_hours 
147 kilo_btus 
148 mega_btus 
149 kilojoules_per_kilogram_dry_air 
150 megajoules_per_kilogram_dry_air 
151 kilojoules_per_degree_Kelvin 
152 megajoules_per_degree_Kelvin 
153 newton 
154 grams_per_second 
155 grams_per_minute 
156 tons_per_hour 
157 kilo_btus_per_hour 
158 hundredths_seconds 
159 milliseconds 
160 newton_meters 
161 millimeters_per_second 
162 millimeters_per_minute 
163 meters_per_minute 
164 meters_per_hour 
165 cubic_meters_per_minute 
166 meters_per_second_per_second 
167 amperes_per_meter 
168 amperes_per_square_meter 
169 ampere_square_meters 
170 farads 
171 henrys 
172 ohm_meters 
173 siemens 
174 siemens_per_meter 
175 teslas 
176 volts_per_degree_Kelvin 
177 volts_per_meter 
178 webers 
179 candelas 
180 candelas_per_square_meter 
181 degrees_Kelvin_per_hour 
182 degrees_Kelvin_per_minute 
183 joule_seconds 
184 radians_per_second 
185 square_meters_per_Newton 
186 kilograms_per_cubic_meter 
187 newton_seconds 
188 newtons_per_meter 
189 watts_per_meter_per_degree_Kelvin 
190 micro_siemens 
191 cubic_feet_per_hour 
192 us_gallons_per_hour 
193 kilometers 
194 micrometers 
195 grams 
196 milligrams 
197 milliliters 
198 millliters_per_second 
199 decibels 
200 decibels_millivolt 
201 decibels_volt 
202 millisiemens 
203 watt_hours_reactive 
204 kilowatt_hours_reactive 
205 megawatt_hours_reactive 
206 millimeters_of_water 
207 per_mile 
208 grams_per_gram 
209 kilograms_per_kilogram 
210 grams_per_kilogram 
211 milligrams_per_gram 
212 milligrams_per_kilogram 
213 grams_per_milliliter 
214 grams_per_liter 
215 milligrams_per_liter 
216 micrograms_per_liter 
217 grams_per_cubic_meter 
218 milligrams_per_cubic_meter 
219 micrograms_per_cubic_meter 
220 nanograms_per_cubic_meter 
221 grams_per_cubic_centimeter 
222 becquerels 
223 kilobecquerels 
224 megabecquerels 
225 gray 
226 milligray 
227 microgray 
228 sieverts 
229 millisieverts 
230 microsieverts 
231 microsieverts_per_hour 
232 decibels_a 
233 nephelometric_turbidity_unit 
234 pH 
235 grams_per_square_meter 
236 minutes_per_degree_kelvin </t>
        </r>
      </text>
    </comment>
    <comment ref="L7" authorId="0" shapeId="0" xr:uid="{00000000-0006-0000-0900-000003000000}">
      <text>
        <r>
          <rPr>
            <b/>
            <sz val="9"/>
            <color indexed="81"/>
            <rFont val="Tahoma"/>
            <family val="2"/>
          </rPr>
          <t>Pawar, Shrikant:</t>
        </r>
        <r>
          <rPr>
            <sz val="9"/>
            <color indexed="81"/>
            <rFont val="Tahoma"/>
            <family val="2"/>
          </rPr>
          <t xml:space="preserve">
0 -Read
1- Write
2 - Commandable</t>
        </r>
      </text>
    </comment>
    <comment ref="R7" authorId="1" shapeId="0" xr:uid="{00000000-0006-0000-0900-000004000000}">
      <text>
        <r>
          <rPr>
            <b/>
            <sz val="9"/>
            <color indexed="81"/>
            <rFont val="Tahoma"/>
            <family val="2"/>
          </rPr>
          <t>Diwate, Nishchal:</t>
        </r>
        <r>
          <rPr>
            <sz val="9"/>
            <color indexed="81"/>
            <rFont val="Tahoma"/>
            <family val="2"/>
          </rPr>
          <t xml:space="preserve">
Possible values in text for Multi State Value object 0 'MSV0' (DCI_ubLocalRemoteSel)</t>
        </r>
      </text>
    </comment>
    <comment ref="S7" authorId="1" shapeId="0" xr:uid="{00000000-0006-0000-0900-000005000000}">
      <text>
        <r>
          <rPr>
            <b/>
            <sz val="9"/>
            <color indexed="81"/>
            <rFont val="Tahoma"/>
            <family val="2"/>
          </rPr>
          <t>Diwate, Nishchal:</t>
        </r>
        <r>
          <rPr>
            <sz val="9"/>
            <color indexed="81"/>
            <rFont val="Tahoma"/>
            <family val="2"/>
          </rPr>
          <t xml:space="preserve">
Possible values in text for Multi State Value object 1 'MSV1"  (DCI_ubLatestFault)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Marker, Kuldeep D</author>
  </authors>
  <commentList>
    <comment ref="S1" authorId="0" shapeId="0" xr:uid="{CB9E1004-A7F2-41E3-8DBB-B58BFDCA6448}">
      <text>
        <r>
          <rPr>
            <sz val="8"/>
            <color indexed="81"/>
            <rFont val="Tahoma"/>
            <family val="2"/>
          </rPr>
          <t>Path where INI file will be created</t>
        </r>
      </text>
    </comment>
    <comment ref="U1" authorId="0" shapeId="0" xr:uid="{0F868AD0-77FF-4200-B2C7-E47082A224B8}">
      <text>
        <r>
          <rPr>
            <sz val="9"/>
            <color indexed="81"/>
            <rFont val="Tahoma"/>
            <family val="2"/>
          </rPr>
          <t>Path of gzip utility.</t>
        </r>
      </text>
    </comment>
    <comment ref="S2" authorId="0" shapeId="0" xr:uid="{F4050028-2DB5-42D3-9BA0-26BDA83AE3E7}">
      <text>
        <r>
          <rPr>
            <sz val="9"/>
            <color indexed="81"/>
            <rFont val="Tahoma"/>
            <family val="2"/>
          </rPr>
          <t xml:space="preserve">Path where JSON file will be created
</t>
        </r>
      </text>
    </comment>
    <comment ref="S3" authorId="0" shapeId="0" xr:uid="{A7928C1D-4E80-4FD7-A4D9-3E1C18A9A9DF}">
      <text>
        <r>
          <rPr>
            <sz val="8"/>
            <color indexed="81"/>
            <rFont val="Tahoma"/>
            <family val="2"/>
          </rPr>
          <t>Path of common json file</t>
        </r>
        <r>
          <rPr>
            <sz val="9"/>
            <color indexed="81"/>
            <rFont val="Tahoma"/>
            <family val="2"/>
          </rPr>
          <t xml:space="preserve">
</t>
        </r>
      </text>
    </comment>
    <comment ref="Q6" authorId="0" shapeId="0" xr:uid="{5AC836E5-6239-4231-BB7A-8C1BCD0D136F}">
      <text>
        <r>
          <rPr>
            <sz val="8"/>
            <color indexed="81"/>
            <rFont val="Tahoma"/>
            <family val="2"/>
          </rPr>
          <t>Translate Tab, Group and Title string to french</t>
        </r>
        <r>
          <rPr>
            <sz val="9"/>
            <color indexed="81"/>
            <rFont val="Tahoma"/>
            <family val="2"/>
          </rPr>
          <t xml:space="preserve">
</t>
        </r>
      </text>
    </comment>
    <comment ref="R6" authorId="0" shapeId="0" xr:uid="{C571F80F-4AEE-4D6D-BBA6-7B6F71D31BA7}">
      <text>
        <r>
          <rPr>
            <sz val="8"/>
            <color indexed="81"/>
            <rFont val="Tahoma"/>
            <family val="2"/>
          </rPr>
          <t>Translate Tab,Group and Title strings to German</t>
        </r>
      </text>
    </comment>
    <comment ref="S6" authorId="0" shapeId="0" xr:uid="{8BA30773-A8E7-41B5-99D0-A20167070472}">
      <text>
        <r>
          <rPr>
            <sz val="8"/>
            <color indexed="81"/>
            <rFont val="Tahoma"/>
            <family val="2"/>
          </rPr>
          <t>Translate Tab,Group and Title strings to Spanish</t>
        </r>
      </text>
    </comment>
    <comment ref="T6" authorId="0" shapeId="0" xr:uid="{840947CC-4042-418B-9994-33AD2183F96F}">
      <text>
        <r>
          <rPr>
            <sz val="8"/>
            <color indexed="81"/>
            <rFont val="Tahoma"/>
            <family val="2"/>
          </rPr>
          <t>Translate Tab,Group and Title strings to Chinese</t>
        </r>
        <r>
          <rPr>
            <sz val="9"/>
            <color indexed="81"/>
            <rFont val="Tahoma"/>
            <family val="2"/>
          </rPr>
          <t xml:space="preserve">
</t>
        </r>
      </text>
    </comment>
    <comment ref="U6" authorId="0" shapeId="0" xr:uid="{665DF31E-D976-4ACF-BDD3-BF28560DA9B1}">
      <text>
        <r>
          <rPr>
            <sz val="8"/>
            <color indexed="81"/>
            <rFont val="Tahoma"/>
            <family val="2"/>
          </rPr>
          <t>Translate Tab, Group and Title string to french</t>
        </r>
        <r>
          <rPr>
            <sz val="9"/>
            <color indexed="81"/>
            <rFont val="Tahoma"/>
            <family val="2"/>
          </rPr>
          <t xml:space="preserve">
</t>
        </r>
      </text>
    </comment>
    <comment ref="V6" authorId="0" shapeId="0" xr:uid="{07F40232-14FE-4E1A-94A1-F59535CE5494}">
      <text>
        <r>
          <rPr>
            <sz val="8"/>
            <color indexed="81"/>
            <rFont val="Tahoma"/>
            <family val="2"/>
          </rPr>
          <t>Translate Tab, Group and Title string to french</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Prasanna Kumar Palaniappan</author>
    <author>Verheyen, Mark A</author>
    <author>Chennupati Sarat  Chandra </author>
    <author>Penore, Sadanand</author>
  </authors>
  <commentList>
    <comment ref="J2" authorId="0" shapeId="0" xr:uid="{FAE9DB1A-E977-4E78-A4A1-6B402AD35E5D}">
      <text>
        <r>
          <rPr>
            <b/>
            <sz val="9"/>
            <color indexed="81"/>
            <rFont val="Tahoma"/>
            <family val="2"/>
          </rPr>
          <t>Prasanna Kumar Palaniappan:</t>
        </r>
        <r>
          <rPr>
            <sz val="9"/>
            <color indexed="81"/>
            <rFont val="Tahoma"/>
            <family val="2"/>
          </rPr>
          <t xml:space="preserve">
Service UUID for the Group/Assembly feature. This can be 16 bit or 128 bit UUID.
</t>
        </r>
      </text>
    </comment>
    <comment ref="L2" authorId="0" shapeId="0" xr:uid="{062E1C1E-09DD-4987-BA5C-80FDE89E7C20}">
      <text>
        <r>
          <rPr>
            <b/>
            <sz val="9"/>
            <color indexed="81"/>
            <rFont val="Tahoma"/>
            <family val="2"/>
          </rPr>
          <t>Prasanna Kumar Palaniappan:</t>
        </r>
        <r>
          <rPr>
            <sz val="9"/>
            <color indexed="81"/>
            <rFont val="Tahoma"/>
            <family val="2"/>
          </rPr>
          <t xml:space="preserve">
This value shall be picked and filled for the Group/ assemblies in the "L" Column</t>
        </r>
      </text>
    </comment>
    <comment ref="H13" authorId="1" shapeId="0" xr:uid="{B2F7F019-AD9F-4733-9FD5-58DA3E40D519}">
      <text>
        <r>
          <rPr>
            <b/>
            <sz val="9"/>
            <color indexed="8"/>
            <rFont val="Tahoma"/>
            <family val="2"/>
          </rPr>
          <t>Verheyen, Mark A:</t>
        </r>
        <r>
          <rPr>
            <sz val="9"/>
            <color indexed="8"/>
            <rFont val="Tahoma"/>
            <family val="2"/>
          </rPr>
          <t xml:space="preserve">
Access levels work by inheritence and leve.  An observer for example is a level 7.  An observer number is equal to read but less than write.  Therefore an observer cannot write.  An admin however has a number greater than all the values and can therefore read and write values .</t>
        </r>
      </text>
    </comment>
    <comment ref="J14" authorId="1" shapeId="0" xr:uid="{C1ACDDE8-762C-405C-A07C-EA7364F84BD9}">
      <text>
        <r>
          <rPr>
            <b/>
            <sz val="9"/>
            <color indexed="8"/>
            <rFont val="Tahoma"/>
            <family val="2"/>
          </rPr>
          <t>Verheyen, Mark A:</t>
        </r>
        <r>
          <rPr>
            <sz val="9"/>
            <color indexed="8"/>
            <rFont val="Tahoma"/>
            <family val="2"/>
          </rPr>
          <t xml:space="preserve">
Error checking shall be done on the ordering.  The ordering will be relative to the Group\Category that they are in.
Macro shall sort the items relative to the organization column THEN the ordering column.  
Errors to check:
- Ordering starts with 0 and increments by 1.  Any gaps or misses are marked with red cell color.
- Any blank cells are labeled in red.  If a number is present then the red formatting shall be cleared.</t>
        </r>
      </text>
    </comment>
    <comment ref="L14" authorId="2" shapeId="0" xr:uid="{F3A32572-8257-49DE-AFE5-C7E80E1783CE}">
      <text>
        <r>
          <rPr>
            <b/>
            <sz val="9"/>
            <color indexed="81"/>
            <rFont val="Tahoma"/>
            <family val="2"/>
          </rPr>
          <t>Chennupati Sarat  Chandra :</t>
        </r>
        <r>
          <rPr>
            <sz val="9"/>
            <color indexed="81"/>
            <rFont val="Tahoma"/>
            <family val="2"/>
          </rPr>
          <t xml:space="preserve">
1. This column is used in XML and JSON files.
2. This column is not auto generated. User has to provide it manually depending on the service in which the parameter belongs.</t>
        </r>
      </text>
    </comment>
    <comment ref="M14" authorId="0" shapeId="0" xr:uid="{640F1780-2791-4B54-ABEE-24709F33D9F0}">
      <text>
        <r>
          <rPr>
            <b/>
            <sz val="9"/>
            <color indexed="8"/>
            <rFont val="Tahoma"/>
            <family val="2"/>
          </rPr>
          <t>Prasanna Kumar Palaniappan:</t>
        </r>
        <r>
          <rPr>
            <sz val="9"/>
            <color indexed="8"/>
            <rFont val="Tahoma"/>
            <family val="2"/>
          </rPr>
          <t xml:space="preserve">
As I explained in the today call there are 13 properties available in our bluetooth module SDK 
see the link below :
https://www.silabs.com/documents/login/user-guides/ug118-bluegecko-bt-profile-toolkit.pdf
</t>
        </r>
      </text>
    </comment>
    <comment ref="P14" authorId="2" shapeId="0" xr:uid="{580A1CA4-6416-4802-81B4-94D02D0C4A81}">
      <text>
        <r>
          <rPr>
            <b/>
            <sz val="9"/>
            <color indexed="81"/>
            <rFont val="Tahoma"/>
            <family val="2"/>
          </rPr>
          <t>Chennupati Sarat  Chandra :</t>
        </r>
        <r>
          <rPr>
            <sz val="9"/>
            <color indexed="81"/>
            <rFont val="Tahoma"/>
            <family val="2"/>
          </rPr>
          <t xml:space="preserve">
1. This column is used in XML file.
2. This column is auto generated.</t>
        </r>
      </text>
    </comment>
    <comment ref="T14" authorId="0" shapeId="0" xr:uid="{B8D325E9-4945-4120-8578-7F4BFBFDEA7C}">
      <text>
        <r>
          <rPr>
            <b/>
            <sz val="9"/>
            <color indexed="8"/>
            <rFont val="Tahoma"/>
            <family val="2"/>
          </rPr>
          <t>Prasanna Kumar Palaniappan:</t>
        </r>
        <r>
          <rPr>
            <sz val="9"/>
            <color indexed="8"/>
            <rFont val="Tahoma"/>
            <family val="2"/>
          </rPr>
          <t xml:space="preserve">
UUID - if we like to go for vendor specific UUID 
See the below link for the procedure:
https://www.bluetooth.com/specifications/assigned-numbers/16-bit-uuids-for-members
</t>
        </r>
      </text>
    </comment>
    <comment ref="U14" authorId="3" shapeId="0" xr:uid="{F9E317AF-6FE7-46AF-9435-ABF8735CCBAA}">
      <text>
        <r>
          <rPr>
            <b/>
            <sz val="9"/>
            <color indexed="81"/>
            <rFont val="Tahoma"/>
            <family val="2"/>
          </rPr>
          <t>Penore, Sadanand:</t>
        </r>
        <r>
          <rPr>
            <sz val="9"/>
            <color indexed="81"/>
            <rFont val="Tahoma"/>
            <family val="2"/>
          </rPr>
          <t xml:space="preserve">
Use x in this column to enable the notification property for the parameter.</t>
        </r>
      </text>
    </comment>
    <comment ref="V14" authorId="3" shapeId="0" xr:uid="{4D4B046B-FCE8-40A6-A5FE-A4D8F3E8F362}">
      <text>
        <r>
          <rPr>
            <b/>
            <sz val="9"/>
            <color indexed="81"/>
            <rFont val="Tahoma"/>
            <family val="2"/>
          </rPr>
          <t>Penore, Sadanand:</t>
        </r>
        <r>
          <rPr>
            <sz val="9"/>
            <color indexed="81"/>
            <rFont val="Tahoma"/>
            <family val="2"/>
          </rPr>
          <t xml:space="preserve">
By default, when client sends the write query to device, the device responds with write_status and error_code.
If this column is x marked for parameter then response will be send by device.</t>
        </r>
      </text>
    </comment>
    <comment ref="CA14" authorId="2" shapeId="0" xr:uid="{90745A59-E0C1-4C34-AB7A-AC7AB02E4E30}">
      <text>
        <r>
          <rPr>
            <b/>
            <sz val="9"/>
            <color indexed="81"/>
            <rFont val="Tahoma"/>
            <family val="2"/>
          </rPr>
          <t>Chennupati Sarat  Chandra :</t>
        </r>
        <r>
          <rPr>
            <sz val="9"/>
            <color indexed="81"/>
            <rFont val="Tahoma"/>
            <family val="2"/>
          </rPr>
          <t xml:space="preserve">
1. This column is used in JSON file.
2. This column is not auto generated. We have to provide short name of the parameter which will be used to access the parameter values.</t>
        </r>
      </text>
    </comment>
    <comment ref="CB14" authorId="2" shapeId="0" xr:uid="{ABC7E6C1-4130-4304-B4F6-9D61BCD3D0CB}">
      <text>
        <r>
          <rPr>
            <b/>
            <sz val="9"/>
            <color indexed="81"/>
            <rFont val="Tahoma"/>
            <family val="2"/>
          </rPr>
          <t>Chennupati Sarat  Chandra :</t>
        </r>
        <r>
          <rPr>
            <sz val="9"/>
            <color indexed="81"/>
            <rFont val="Tahoma"/>
            <family val="2"/>
          </rPr>
          <t xml:space="preserve">
1. This column is used in Json file.
2. This column is not auto generated whenever we add new parameter we have to add the length manually.
3. The length depends on the string we enter in the UI.</t>
        </r>
      </text>
    </comment>
    <comment ref="CC14" authorId="2" shapeId="0" xr:uid="{49C714AF-1CCE-4772-BF09-1A5732959F1B}">
      <text>
        <r>
          <rPr>
            <b/>
            <sz val="9"/>
            <color indexed="81"/>
            <rFont val="Tahoma"/>
            <family val="2"/>
          </rPr>
          <t>Chennupati Sarat  Chandra :</t>
        </r>
        <r>
          <rPr>
            <sz val="9"/>
            <color indexed="81"/>
            <rFont val="Tahoma"/>
            <family val="2"/>
          </rPr>
          <t xml:space="preserve">
1. This column is used in JSON file.
2. This column is not  auto generated. We have to add the format based on the input given to the parameter.</t>
        </r>
      </text>
    </comment>
    <comment ref="CD14" authorId="2" shapeId="0" xr:uid="{91402EF8-241F-44E4-AEB0-B824BCBF44AA}">
      <text>
        <r>
          <rPr>
            <b/>
            <sz val="9"/>
            <color indexed="81"/>
            <rFont val="Tahoma"/>
            <family val="2"/>
          </rPr>
          <t>Chennupati Sarat  Chandra :</t>
        </r>
        <r>
          <rPr>
            <sz val="9"/>
            <color indexed="81"/>
            <rFont val="Tahoma"/>
            <family val="2"/>
          </rPr>
          <t xml:space="preserve">
1. 1. This column is used in JSON file.
2. This column is not auto generated. We have to add long description based on the parameter.</t>
        </r>
      </text>
    </comment>
    <comment ref="L15" authorId="0" shapeId="0" xr:uid="{2CAE6249-EAB9-4EC0-A622-4C1E0869C77C}">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t>
        </r>
      </text>
    </comment>
    <comment ref="B25" authorId="1" shapeId="0" xr:uid="{618DB6E9-46AF-43D1-918F-77FCAD828CB0}">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25" authorId="1" shapeId="0" xr:uid="{6D0C77BD-DBE6-4C7C-859B-4B88A1988B52}">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5" authorId="1" shapeId="0" xr:uid="{1951EE02-A0BD-4748-B0EF-63C09C159F57}">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5" authorId="1" shapeId="0" xr:uid="{364459BD-A234-4AF0-9A0A-186744DD1305}">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6" authorId="1" shapeId="0" xr:uid="{AA320E12-593B-4EA4-9252-BC404BC0FA24}">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6" authorId="1" shapeId="0" xr:uid="{2E4AD762-2F2C-41A6-B956-3EBCE20B37AB}">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S124" authorId="0" shapeId="0" xr:uid="{FC85E51C-4749-43D0-BE75-B7CE7F35942F}">
      <text>
        <r>
          <rPr>
            <b/>
            <sz val="9"/>
            <color indexed="8"/>
            <rFont val="Tahoma"/>
            <family val="2"/>
          </rPr>
          <t>Prasanna Kumar Palaniappan:</t>
        </r>
        <r>
          <rPr>
            <sz val="9"/>
            <color indexed="8"/>
            <rFont val="Tahoma"/>
            <family val="2"/>
          </rPr>
          <t xml:space="preserve">
Client Characteristics Configuration  Descriptor
Available Descriptors in GATT profile : 
see the link below
https://www.bluetooth.com/specifications/gatt/viewer?attributeXmlFile=org.bluetooth.descriptor.gatt.client_characteristic_configuration.xml
</t>
        </r>
      </text>
    </comment>
    <comment ref="T124" authorId="0" shapeId="0" xr:uid="{F839A3A7-66F6-4C29-A8E6-885D13B96A64}">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Marker, Kuldeep D</author>
    <author>Narkhede, Vineeta S</author>
  </authors>
  <commentList>
    <comment ref="C7" authorId="0" shapeId="0" xr:uid="{8C851A45-4BA2-4E17-B68E-31E7F638BCC8}">
      <text>
        <r>
          <rPr>
            <b/>
            <sz val="8"/>
            <color indexed="81"/>
            <rFont val="Tahoma"/>
            <family val="2"/>
          </rPr>
          <t>Below information comprises of language header for each language. This information can vary among languages</t>
        </r>
      </text>
    </comment>
    <comment ref="D7" authorId="0" shapeId="0" xr:uid="{182D479A-27E9-448E-B150-4B1E1A909889}">
      <text>
        <r>
          <rPr>
            <b/>
            <sz val="8"/>
            <color indexed="81"/>
            <rFont val="Tahoma"/>
            <family val="2"/>
          </rPr>
          <t>The Language header should be updated. This information is must for creating language pack</t>
        </r>
      </text>
    </comment>
    <comment ref="E7" authorId="0" shapeId="0" xr:uid="{5C673309-2F32-4EF9-B5FF-79139EE9A468}">
      <text>
        <r>
          <rPr>
            <b/>
            <sz val="8"/>
            <color indexed="81"/>
            <rFont val="Tahoma"/>
            <family val="2"/>
          </rPr>
          <t>The Language header should be updated. This information is must for creating language pack</t>
        </r>
      </text>
    </comment>
    <comment ref="F7" authorId="0" shapeId="0" xr:uid="{17E208D8-8139-4297-AF91-4535FB7EF626}">
      <text>
        <r>
          <rPr>
            <b/>
            <sz val="8"/>
            <color indexed="81"/>
            <rFont val="Tahoma"/>
            <family val="2"/>
          </rPr>
          <t>The Language header should be updated. This information is must for creating language pack</t>
        </r>
      </text>
    </comment>
    <comment ref="G7" authorId="0" shapeId="0" xr:uid="{D3538837-2943-461B-A9BB-3C67997A2F43}">
      <text>
        <r>
          <rPr>
            <b/>
            <sz val="8"/>
            <color indexed="81"/>
            <rFont val="Tahoma"/>
            <family val="2"/>
          </rPr>
          <t>The Language header should be updated. This information is must for creating language pack</t>
        </r>
      </text>
    </comment>
    <comment ref="H7" authorId="0" shapeId="0" xr:uid="{05DC3E2F-57CC-4F37-A88C-F996738C6177}">
      <text>
        <r>
          <rPr>
            <b/>
            <sz val="8"/>
            <color indexed="81"/>
            <rFont val="Tahoma"/>
            <family val="2"/>
          </rPr>
          <t>The Language header should be updated. This information is must for creating language pack</t>
        </r>
      </text>
    </comment>
    <comment ref="I7" authorId="0" shapeId="0" xr:uid="{49CBD816-FE57-4332-8151-E4C0A12432BE}">
      <text>
        <r>
          <rPr>
            <b/>
            <sz val="8"/>
            <color indexed="81"/>
            <rFont val="Tahoma"/>
            <family val="2"/>
          </rPr>
          <t>The Language header should be updated. This information is must for creating language pack</t>
        </r>
      </text>
    </comment>
    <comment ref="J7" authorId="0" shapeId="0" xr:uid="{A092A602-301C-4C2E-B80F-AE3B6CAE4242}">
      <text>
        <r>
          <rPr>
            <b/>
            <sz val="8"/>
            <color indexed="81"/>
            <rFont val="Tahoma"/>
            <family val="2"/>
          </rPr>
          <t>The Language header should be updated. This information is must for creating language pack</t>
        </r>
      </text>
    </comment>
    <comment ref="C8" authorId="1" shapeId="0" xr:uid="{00187B2F-3FB6-4A88-9B3C-629059EA2BC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D8" authorId="1" shapeId="0" xr:uid="{9EB4F60F-6D82-456E-94C0-6E85BBEF48B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E8" authorId="1" shapeId="0" xr:uid="{647A720A-987D-459F-B3C0-9768A71140C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F8" authorId="1" shapeId="0" xr:uid="{448F9199-73C4-4C34-B674-2D2A1379E64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G8" authorId="1" shapeId="0" xr:uid="{A8A8994D-FE82-4834-88D2-7D75522102E5}">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H8" authorId="1" shapeId="0" xr:uid="{0C167A35-0C59-472E-A5FE-50B0D720B26E}">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I8" authorId="1" shapeId="0" xr:uid="{88D5F895-27C8-4A2B-BA63-F6E294EDFDC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J8" authorId="1" shapeId="0" xr:uid="{2D8369D4-1137-4ABD-BDC7-5C2E0F53DE8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C10" authorId="1" shapeId="0" xr:uid="{B34B8F8C-D5E8-4A6E-94B3-5E2E4D348F97}">
      <text>
        <r>
          <rPr>
            <b/>
            <sz val="8"/>
            <color indexed="81"/>
            <rFont val="Tahoma"/>
            <family val="2"/>
          </rPr>
          <t xml:space="preserve">This field specifies inclusion of languages in a language pack. Language support is enabled if "x" and disabled if the field is blank </t>
        </r>
      </text>
    </comment>
    <comment ref="A13" authorId="1" shapeId="0" xr:uid="{ACF0AB97-806C-404E-8C06-5C31F11BC79A}">
      <text>
        <r>
          <rPr>
            <sz val="9"/>
            <color indexed="81"/>
            <rFont val="Tahoma"/>
            <family val="2"/>
          </rPr>
          <t>This section should be utilized for language translation of non-DCI strings</t>
        </r>
      </text>
    </comment>
    <comment ref="A29" authorId="1" shapeId="0" xr:uid="{BCBFB0C8-EC3E-4705-9444-E70E5AD2E0BE}">
      <text>
        <r>
          <rPr>
            <sz val="9"/>
            <color indexed="81"/>
            <rFont val="Tahoma"/>
            <family val="2"/>
          </rPr>
          <t>This section should be utilized for language translation of DCI strings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90234583-92F7-404D-B701-E2304ECDB4BA}">
      <text>
        <r>
          <rPr>
            <b/>
            <sz val="8"/>
            <color indexed="81"/>
            <rFont val="Tahoma"/>
            <family val="2"/>
          </rPr>
          <t>If length is variable, put the largest length (item count) that may be possible with the parameter.</t>
        </r>
      </text>
    </comment>
    <comment ref="L8" authorId="0" shapeId="0" xr:uid="{4A46971C-F988-4EA7-BD0F-A9A6447472C5}">
      <text>
        <r>
          <rPr>
            <sz val="8"/>
            <color indexed="81"/>
            <rFont val="Tahoma"/>
            <family val="2"/>
          </rPr>
          <t>If a default is specified without an initial value the current value will take on this value upon powerup.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733DFA4B-AB05-417E-955A-7AF99F3D8E3D}">
      <text>
        <r>
          <rPr>
            <b/>
            <sz val="8"/>
            <color indexed="81"/>
            <rFont val="Tahoma"/>
            <family val="2"/>
          </rPr>
          <t>If length is variable, put the largest length (item count) that may be possible with the parameter.</t>
        </r>
      </text>
    </comment>
    <comment ref="L8" authorId="0" shapeId="0" xr:uid="{C60A4ADE-ADBD-40AC-93E9-1A25267C2DF4}">
      <text>
        <r>
          <rPr>
            <sz val="8"/>
            <color indexed="81"/>
            <rFont val="Tahoma"/>
            <family val="2"/>
          </rPr>
          <t>If a default is specified without an initial value the current value will take on this value upon powerup.</t>
        </r>
      </text>
    </comment>
  </commentList>
</comments>
</file>

<file path=xl/sharedStrings.xml><?xml version="1.0" encoding="utf-8"?>
<sst xmlns="http://schemas.openxmlformats.org/spreadsheetml/2006/main" count="31781" uniqueCount="13206">
  <si>
    <t>DCI_IDLE_LOOP_TIME_AVE</t>
  </si>
  <si>
    <t>Idle Loop Time Ave</t>
  </si>
  <si>
    <t>Amount of time it takes to run through one complete run of all processes inside the idle task.  The time to run all items in the idle task loop.</t>
  </si>
  <si>
    <t>Idle Loop Time Max</t>
  </si>
  <si>
    <t>DCI_IDLE_LOOP_TIME_MAX</t>
  </si>
  <si>
    <t>Max amount of time it takes to run through one complete run of all processes inside the idle task.  The max time to run all items in the idle task loop.  This value can be reset by writing a zero into the location.</t>
  </si>
  <si>
    <t>Idle Loop Time Min</t>
  </si>
  <si>
    <t>DCI_IDLE_LOOP_TIME_MIN</t>
  </si>
  <si>
    <t>Min mount of time it takes to run through one complete run of all processes inside the idle task.  The min time to run all items in the idle task loop.  This value can be reset.</t>
  </si>
  <si>
    <t>Provides the cause of a reset.  
Bit = Description
0 = Power Up
1 = Wakeup
2 = Watchdog
3 = Software
4 = Reset Pin
5 = Brown Out
6 = Undefined</t>
  </si>
  <si>
    <t>DCI_DTYPE_BYTE</t>
  </si>
  <si>
    <t>DCI_DTYPE_WORD</t>
  </si>
  <si>
    <t>DCI_DTYPE_DWORD</t>
  </si>
  <si>
    <t>User Doc Ignore</t>
  </si>
  <si>
    <t>0x0660</t>
  </si>
  <si>
    <t>0x0661</t>
  </si>
  <si>
    <t>0x0662</t>
  </si>
  <si>
    <t>0x0663</t>
  </si>
  <si>
    <t>0x0664</t>
  </si>
  <si>
    <t>0x0665</t>
  </si>
  <si>
    <t>0x0666</t>
  </si>
  <si>
    <t>0x0667</t>
  </si>
  <si>
    <t>0x0668</t>
  </si>
  <si>
    <t>0x0669</t>
  </si>
  <si>
    <t>0x066A</t>
  </si>
  <si>
    <t>0x066B</t>
  </si>
  <si>
    <t>0x066C</t>
  </si>
  <si>
    <t>0x066D</t>
  </si>
  <si>
    <t>0x066E</t>
  </si>
  <si>
    <t>0x066F</t>
  </si>
  <si>
    <t>0x0670</t>
  </si>
  <si>
    <t>0x0671</t>
  </si>
  <si>
    <t>0x0672</t>
  </si>
  <si>
    <t>0x0673</t>
  </si>
  <si>
    <t>0x0674</t>
  </si>
  <si>
    <t>0x0675</t>
  </si>
  <si>
    <t>0x0676</t>
  </si>
  <si>
    <t>0x0677</t>
  </si>
  <si>
    <t>0x0678</t>
  </si>
  <si>
    <t>0x0679</t>
  </si>
  <si>
    <t>0x067A</t>
  </si>
  <si>
    <t>0x067B</t>
  </si>
  <si>
    <t>0x067C</t>
  </si>
  <si>
    <t>0x067D</t>
  </si>
  <si>
    <t>0x067E</t>
  </si>
  <si>
    <t>0x067F</t>
  </si>
  <si>
    <t>0x0680</t>
  </si>
  <si>
    <t>0x0681</t>
  </si>
  <si>
    <t>0x0682</t>
  </si>
  <si>
    <t>0x0683</t>
  </si>
  <si>
    <t>0x0684</t>
  </si>
  <si>
    <t>0x0685</t>
  </si>
  <si>
    <t>0x0686</t>
  </si>
  <si>
    <t>0x0687</t>
  </si>
  <si>
    <t>0x0688</t>
  </si>
  <si>
    <t>0x0689</t>
  </si>
  <si>
    <t>0x068A</t>
  </si>
  <si>
    <t>0x068B</t>
  </si>
  <si>
    <t>0x068C</t>
  </si>
  <si>
    <t>0x068D</t>
  </si>
  <si>
    <t>0x068E</t>
  </si>
  <si>
    <t>0x068F</t>
  </si>
  <si>
    <t>0x0690</t>
  </si>
  <si>
    <t>0x0691</t>
  </si>
  <si>
    <t>0x0692</t>
  </si>
  <si>
    <t>0x0693</t>
  </si>
  <si>
    <t>0x0694</t>
  </si>
  <si>
    <t>0x0695</t>
  </si>
  <si>
    <t>0x0696</t>
  </si>
  <si>
    <t>0x0697</t>
  </si>
  <si>
    <t>0x0698</t>
  </si>
  <si>
    <t>0x0699</t>
  </si>
  <si>
    <t>0x069A</t>
  </si>
  <si>
    <t>0x069B</t>
  </si>
  <si>
    <t>0x069C</t>
  </si>
  <si>
    <t>0x069D</t>
  </si>
  <si>
    <t>0x069E</t>
  </si>
  <si>
    <t>0x069F</t>
  </si>
  <si>
    <t>0x06A0</t>
  </si>
  <si>
    <t>0x06A1</t>
  </si>
  <si>
    <t>0x06A2</t>
  </si>
  <si>
    <t>0x06A3</t>
  </si>
  <si>
    <t>0x06A4</t>
  </si>
  <si>
    <t>0x06A5</t>
  </si>
  <si>
    <t>0x06A6</t>
  </si>
  <si>
    <t>0x06A7</t>
  </si>
  <si>
    <t>0x06A8</t>
  </si>
  <si>
    <t>0x06A9</t>
  </si>
  <si>
    <t>0x06AA</t>
  </si>
  <si>
    <t>0x06AB</t>
  </si>
  <si>
    <t>0x06AC</t>
  </si>
  <si>
    <t>0x06AD</t>
  </si>
  <si>
    <t>0x06AE</t>
  </si>
  <si>
    <t>0x06AF</t>
  </si>
  <si>
    <t>0x06B0</t>
  </si>
  <si>
    <t>0x06B1</t>
  </si>
  <si>
    <t>0x06B2</t>
  </si>
  <si>
    <t>0x06B3</t>
  </si>
  <si>
    <t>0x06B4</t>
  </si>
  <si>
    <t>0x06B5</t>
  </si>
  <si>
    <t>0x06B6</t>
  </si>
  <si>
    <t>0x06B7</t>
  </si>
  <si>
    <t>0x06B8</t>
  </si>
  <si>
    <t>0x06B9</t>
  </si>
  <si>
    <t>0x06BA</t>
  </si>
  <si>
    <t>0x06BB</t>
  </si>
  <si>
    <t>0x06BC</t>
  </si>
  <si>
    <t>0x06BD</t>
  </si>
  <si>
    <t>0x06BE</t>
  </si>
  <si>
    <t>0x06BF</t>
  </si>
  <si>
    <t>0x06C0</t>
  </si>
  <si>
    <t>0x06C1</t>
  </si>
  <si>
    <t>0x06C2</t>
  </si>
  <si>
    <t>0x06C3</t>
  </si>
  <si>
    <t>0x06C4</t>
  </si>
  <si>
    <t>0x06C5</t>
  </si>
  <si>
    <t>0x06C6</t>
  </si>
  <si>
    <t>0x06C7</t>
  </si>
  <si>
    <t>0x06C8</t>
  </si>
  <si>
    <t>0x06C9</t>
  </si>
  <si>
    <t>0x06CA</t>
  </si>
  <si>
    <t>0x06CB</t>
  </si>
  <si>
    <t>0x06CC</t>
  </si>
  <si>
    <t>0x06CD</t>
  </si>
  <si>
    <t>0x06CE</t>
  </si>
  <si>
    <t>0x06CF</t>
  </si>
  <si>
    <t>0x06D0</t>
  </si>
  <si>
    <t>0x06D1</t>
  </si>
  <si>
    <t>0x06D2</t>
  </si>
  <si>
    <t>0x06D3</t>
  </si>
  <si>
    <t>0x06D4</t>
  </si>
  <si>
    <t>0x06D5</t>
  </si>
  <si>
    <t>0x06D6</t>
  </si>
  <si>
    <t>0x06D7</t>
  </si>
  <si>
    <t>0x06D8</t>
  </si>
  <si>
    <t>0x06D9</t>
  </si>
  <si>
    <t>0x06DA</t>
  </si>
  <si>
    <t>0x06DB</t>
  </si>
  <si>
    <t>0x06DC</t>
  </si>
  <si>
    <t>0x06DD</t>
  </si>
  <si>
    <t>0x06DE</t>
  </si>
  <si>
    <t>0x06DF</t>
  </si>
  <si>
    <t>0x06E0</t>
  </si>
  <si>
    <t>0x06E1</t>
  </si>
  <si>
    <t>0x06E2</t>
  </si>
  <si>
    <t>0x06E3</t>
  </si>
  <si>
    <t>0x06E4</t>
  </si>
  <si>
    <t>0x06E5</t>
  </si>
  <si>
    <t>0x06E6</t>
  </si>
  <si>
    <t>0x06E7</t>
  </si>
  <si>
    <t>0x06E8</t>
  </si>
  <si>
    <t>0x06E9</t>
  </si>
  <si>
    <t>0x06EA</t>
  </si>
  <si>
    <t>0x06EB</t>
  </si>
  <si>
    <t>0x06EC</t>
  </si>
  <si>
    <t>0x06ED</t>
  </si>
  <si>
    <t>DCI_NV_MEM_FACTORY_RESET_TRIG</t>
  </si>
  <si>
    <t>DCI Macro Path =</t>
  </si>
  <si>
    <t>DCI Macro Filename =</t>
  </si>
  <si>
    <t>..\..\Babelfish\Tools\</t>
  </si>
  <si>
    <t>DCI_DTYPE_STRING8</t>
  </si>
  <si>
    <t>DCI_DTYPE_DFLOAT</t>
  </si>
  <si>
    <t>Short Name</t>
  </si>
  <si>
    <t>Vendor Name</t>
  </si>
  <si>
    <t>Vendor URL</t>
  </si>
  <si>
    <t>Short Name Length</t>
  </si>
  <si>
    <t>Description Length</t>
  </si>
  <si>
    <t>Total Short Name Length =</t>
  </si>
  <si>
    <t>Total Description Length =</t>
  </si>
  <si>
    <t>Max Single Description Length =</t>
  </si>
  <si>
    <t>Max Single Short Name Length =</t>
  </si>
  <si>
    <t>Units</t>
  </si>
  <si>
    <t>Units Length</t>
  </si>
  <si>
    <t>%</t>
  </si>
  <si>
    <t xml:space="preserve">Generated Documentation Path = </t>
  </si>
  <si>
    <t>..\Docs\Generated\</t>
  </si>
  <si>
    <t>0x0732</t>
  </si>
  <si>
    <t>0x0733</t>
  </si>
  <si>
    <t>0x0734</t>
  </si>
  <si>
    <t>0x0735</t>
  </si>
  <si>
    <t>0x0736</t>
  </si>
  <si>
    <t>0x0737</t>
  </si>
  <si>
    <t>0x0738</t>
  </si>
  <si>
    <t>0x0739</t>
  </si>
  <si>
    <t>Modbus_DCI_Data</t>
  </si>
  <si>
    <t>0x02AD</t>
  </si>
  <si>
    <t>0x02AE</t>
  </si>
  <si>
    <t>0x02AF</t>
  </si>
  <si>
    <t>0x02B0</t>
  </si>
  <si>
    <t>0x02B1</t>
  </si>
  <si>
    <t>0x02B2</t>
  </si>
  <si>
    <t>0x02B3</t>
  </si>
  <si>
    <t>0x02B4</t>
  </si>
  <si>
    <t>0x02B5</t>
  </si>
  <si>
    <t>0x02B6</t>
  </si>
  <si>
    <t>0x02B7</t>
  </si>
  <si>
    <t>0x02B8</t>
  </si>
  <si>
    <t>0x02B9</t>
  </si>
  <si>
    <t>0x02BA</t>
  </si>
  <si>
    <t>0x02BB</t>
  </si>
  <si>
    <t>0x02BC</t>
  </si>
  <si>
    <t>0x02BD</t>
  </si>
  <si>
    <t>0x02BE</t>
  </si>
  <si>
    <t>0x02BF</t>
  </si>
  <si>
    <t>0x02C0</t>
  </si>
  <si>
    <t>0x02C1</t>
  </si>
  <si>
    <t>0x02C2</t>
  </si>
  <si>
    <t>0x02C3</t>
  </si>
  <si>
    <t>0x02C4</t>
  </si>
  <si>
    <t>0x02C5</t>
  </si>
  <si>
    <t>0x02C6</t>
  </si>
  <si>
    <t>0x02C7</t>
  </si>
  <si>
    <t>0x02C8</t>
  </si>
  <si>
    <t>0x02C9</t>
  </si>
  <si>
    <t>0x02CA</t>
  </si>
  <si>
    <t>0x02CB</t>
  </si>
  <si>
    <t>0x02CC</t>
  </si>
  <si>
    <t>0x02CD</t>
  </si>
  <si>
    <t>0x02CE</t>
  </si>
  <si>
    <t>0x02CF</t>
  </si>
  <si>
    <t>0x02D0</t>
  </si>
  <si>
    <t>0x02D1</t>
  </si>
  <si>
    <t>0x02D2</t>
  </si>
  <si>
    <t>0x02D3</t>
  </si>
  <si>
    <t>0x02D4</t>
  </si>
  <si>
    <t>0x02D5</t>
  </si>
  <si>
    <t>0x02D6</t>
  </si>
  <si>
    <t>0x02D7</t>
  </si>
  <si>
    <t>0x02D8</t>
  </si>
  <si>
    <t>0x02D9</t>
  </si>
  <si>
    <t>0x02DA</t>
  </si>
  <si>
    <t>0x02DB</t>
  </si>
  <si>
    <t>0x02DC</t>
  </si>
  <si>
    <t>0x02DD</t>
  </si>
  <si>
    <t>0x02DE</t>
  </si>
  <si>
    <t>0x02DF</t>
  </si>
  <si>
    <t>0x02E0</t>
  </si>
  <si>
    <t>0x02E1</t>
  </si>
  <si>
    <t>0x02E2</t>
  </si>
  <si>
    <t>0x02E3</t>
  </si>
  <si>
    <t>0x02E4</t>
  </si>
  <si>
    <t>0x02E5</t>
  </si>
  <si>
    <t>0x02E6</t>
  </si>
  <si>
    <t>0x02E7</t>
  </si>
  <si>
    <t>0x02E8</t>
  </si>
  <si>
    <t>0x02E9</t>
  </si>
  <si>
    <t>0x02EA</t>
  </si>
  <si>
    <t>0x02EB</t>
  </si>
  <si>
    <t>0x02EC</t>
  </si>
  <si>
    <t>0x02ED</t>
  </si>
  <si>
    <t>0x02EE</t>
  </si>
  <si>
    <t>0x02EF</t>
  </si>
  <si>
    <t>0x02F0</t>
  </si>
  <si>
    <t>0x02F1</t>
  </si>
  <si>
    <t>0x02F2</t>
  </si>
  <si>
    <t>0x02F3</t>
  </si>
  <si>
    <t>0x02F4</t>
  </si>
  <si>
    <t>0x02F5</t>
  </si>
  <si>
    <t>0x02F6</t>
  </si>
  <si>
    <t>0x02F7</t>
  </si>
  <si>
    <t>0x02F8</t>
  </si>
  <si>
    <t>0x02F9</t>
  </si>
  <si>
    <t>0x02FA</t>
  </si>
  <si>
    <t>0x02FB</t>
  </si>
  <si>
    <t>0x02FC</t>
  </si>
  <si>
    <t>0x02FD</t>
  </si>
  <si>
    <t>0x02FE</t>
  </si>
  <si>
    <t>0x02FF</t>
  </si>
  <si>
    <t>0x0300</t>
  </si>
  <si>
    <t>0x0301</t>
  </si>
  <si>
    <t>0x0302</t>
  </si>
  <si>
    <t>0x0303</t>
  </si>
  <si>
    <t>0x0304</t>
  </si>
  <si>
    <t>0x0305</t>
  </si>
  <si>
    <t>0x0306</t>
  </si>
  <si>
    <t>0x0307</t>
  </si>
  <si>
    <t>0x0308</t>
  </si>
  <si>
    <t>0x0309</t>
  </si>
  <si>
    <t>0x030A</t>
  </si>
  <si>
    <t>0x030B</t>
  </si>
  <si>
    <t>0x030C</t>
  </si>
  <si>
    <t>0x030D</t>
  </si>
  <si>
    <t>0x030E</t>
  </si>
  <si>
    <t>0x030F</t>
  </si>
  <si>
    <t>0x0310</t>
  </si>
  <si>
    <t>0x0311</t>
  </si>
  <si>
    <t>0x0312</t>
  </si>
  <si>
    <t>0x0313</t>
  </si>
  <si>
    <t>0x0314</t>
  </si>
  <si>
    <t>0x0315</t>
  </si>
  <si>
    <t>0x0316</t>
  </si>
  <si>
    <t>0x0317</t>
  </si>
  <si>
    <t>0x0318</t>
  </si>
  <si>
    <t>0x0319</t>
  </si>
  <si>
    <t>0x031A</t>
  </si>
  <si>
    <t>0x031B</t>
  </si>
  <si>
    <t>0x031C</t>
  </si>
  <si>
    <t>0x031D</t>
  </si>
  <si>
    <t>0x031E</t>
  </si>
  <si>
    <t>0x031F</t>
  </si>
  <si>
    <t>0x0320</t>
  </si>
  <si>
    <t>0x0321</t>
  </si>
  <si>
    <t>0x0322</t>
  </si>
  <si>
    <t>0x0323</t>
  </si>
  <si>
    <t>0x0324</t>
  </si>
  <si>
    <t>0x0325</t>
  </si>
  <si>
    <t>0x0326</t>
  </si>
  <si>
    <t>0x0327</t>
  </si>
  <si>
    <t>0x0328</t>
  </si>
  <si>
    <t>0x0329</t>
  </si>
  <si>
    <t>0x032A</t>
  </si>
  <si>
    <t>0x032B</t>
  </si>
  <si>
    <t>0x032C</t>
  </si>
  <si>
    <t>0x032D</t>
  </si>
  <si>
    <t>0x032E</t>
  </si>
  <si>
    <t>0x032F</t>
  </si>
  <si>
    <t>0x0330</t>
  </si>
  <si>
    <t>0x0331</t>
  </si>
  <si>
    <t>0x0332</t>
  </si>
  <si>
    <t>0x0333</t>
  </si>
  <si>
    <t>0x0334</t>
  </si>
  <si>
    <t>0x0335</t>
  </si>
  <si>
    <t>0x0336</t>
  </si>
  <si>
    <t>0x0337</t>
  </si>
  <si>
    <t>0x0338</t>
  </si>
  <si>
    <t>0x0339</t>
  </si>
  <si>
    <t>0x033A</t>
  </si>
  <si>
    <t>0x033B</t>
  </si>
  <si>
    <t>0x033C</t>
  </si>
  <si>
    <t>0x033D</t>
  </si>
  <si>
    <t>0x033E</t>
  </si>
  <si>
    <t>0x033F</t>
  </si>
  <si>
    <t>0x0340</t>
  </si>
  <si>
    <t>0x0341</t>
  </si>
  <si>
    <t>0x0342</t>
  </si>
  <si>
    <t>0x0343</t>
  </si>
  <si>
    <t>0x0344</t>
  </si>
  <si>
    <t>0x0345</t>
  </si>
  <si>
    <t>0x0346</t>
  </si>
  <si>
    <t>0x0347</t>
  </si>
  <si>
    <t>0x0348</t>
  </si>
  <si>
    <t>0x0349</t>
  </si>
  <si>
    <t>0x034A</t>
  </si>
  <si>
    <t>0x034B</t>
  </si>
  <si>
    <t>0x034C</t>
  </si>
  <si>
    <t>0x034D</t>
  </si>
  <si>
    <t>0x034E</t>
  </si>
  <si>
    <t>0x034F</t>
  </si>
  <si>
    <t>0x0350</t>
  </si>
  <si>
    <t>0x0351</t>
  </si>
  <si>
    <t>0x0352</t>
  </si>
  <si>
    <t>0x0353</t>
  </si>
  <si>
    <t>0x0354</t>
  </si>
  <si>
    <t>0x0355</t>
  </si>
  <si>
    <t>0x0356</t>
  </si>
  <si>
    <t>0x0357</t>
  </si>
  <si>
    <t>0x0358</t>
  </si>
  <si>
    <t>0x0359</t>
  </si>
  <si>
    <t>0x035A</t>
  </si>
  <si>
    <t>0x035B</t>
  </si>
  <si>
    <t>0x035C</t>
  </si>
  <si>
    <t>0x035D</t>
  </si>
  <si>
    <t>0x035E</t>
  </si>
  <si>
    <t>0x035F</t>
  </si>
  <si>
    <t>0x0360</t>
  </si>
  <si>
    <t>0x0361</t>
  </si>
  <si>
    <t>0x0362</t>
  </si>
  <si>
    <t>0x0363</t>
  </si>
  <si>
    <t>0x0364</t>
  </si>
  <si>
    <t>0x0365</t>
  </si>
  <si>
    <t>0x0366</t>
  </si>
  <si>
    <t>0x04B5</t>
  </si>
  <si>
    <t>0x04B6</t>
  </si>
  <si>
    <t>0x04B7</t>
  </si>
  <si>
    <t>0x04B8</t>
  </si>
  <si>
    <t>0x04B9</t>
  </si>
  <si>
    <t>0x04BA</t>
  </si>
  <si>
    <t>0x04BB</t>
  </si>
  <si>
    <t>0x04BC</t>
  </si>
  <si>
    <t>0x04BD</t>
  </si>
  <si>
    <t>0x04BE</t>
  </si>
  <si>
    <t>0x04BF</t>
  </si>
  <si>
    <t>0x04C0</t>
  </si>
  <si>
    <t>0x04C1</t>
  </si>
  <si>
    <t>0x04C2</t>
  </si>
  <si>
    <t>0x04C3</t>
  </si>
  <si>
    <t>0x04C4</t>
  </si>
  <si>
    <t>0x04C5</t>
  </si>
  <si>
    <t>0x04C6</t>
  </si>
  <si>
    <t>0x04C7</t>
  </si>
  <si>
    <t>0x04C8</t>
  </si>
  <si>
    <t>0x04C9</t>
  </si>
  <si>
    <t>0x04CA</t>
  </si>
  <si>
    <t>0x04CB</t>
  </si>
  <si>
    <t>0x04CC</t>
  </si>
  <si>
    <t>0x04CD</t>
  </si>
  <si>
    <t>0x04CE</t>
  </si>
  <si>
    <t>0x04CF</t>
  </si>
  <si>
    <t>0x04D0</t>
  </si>
  <si>
    <t>0x04D1</t>
  </si>
  <si>
    <t>0x04D2</t>
  </si>
  <si>
    <t>0x04D3</t>
  </si>
  <si>
    <t>0x04D4</t>
  </si>
  <si>
    <t>0x04D5</t>
  </si>
  <si>
    <t>0x04D6</t>
  </si>
  <si>
    <t>0x04D7</t>
  </si>
  <si>
    <t>0x04D8</t>
  </si>
  <si>
    <t>0x04D9</t>
  </si>
  <si>
    <t>0x04DA</t>
  </si>
  <si>
    <t>0x04DB</t>
  </si>
  <si>
    <t>0x04DC</t>
  </si>
  <si>
    <t>0x04DD</t>
  </si>
  <si>
    <t>0x04DE</t>
  </si>
  <si>
    <t>0x04DF</t>
  </si>
  <si>
    <t>0x04E0</t>
  </si>
  <si>
    <t>0x04E1</t>
  </si>
  <si>
    <t>0x04E2</t>
  </si>
  <si>
    <t>0x04E3</t>
  </si>
  <si>
    <t>0x04E4</t>
  </si>
  <si>
    <t>0x04E5</t>
  </si>
  <si>
    <t>0x04E6</t>
  </si>
  <si>
    <t>0x04E7</t>
  </si>
  <si>
    <t>0x04E8</t>
  </si>
  <si>
    <t>0x04E9</t>
  </si>
  <si>
    <t>0x04EA</t>
  </si>
  <si>
    <t>0x04EB</t>
  </si>
  <si>
    <t>0x04EC</t>
  </si>
  <si>
    <t>0x04ED</t>
  </si>
  <si>
    <t>0x04EE</t>
  </si>
  <si>
    <t>0x04EF</t>
  </si>
  <si>
    <t>0x04F0</t>
  </si>
  <si>
    <t>0x04F1</t>
  </si>
  <si>
    <t>0x04F2</t>
  </si>
  <si>
    <t>0x04F3</t>
  </si>
  <si>
    <t>0x04F4</t>
  </si>
  <si>
    <t>0x04F5</t>
  </si>
  <si>
    <t>0x04F6</t>
  </si>
  <si>
    <t>0x04F7</t>
  </si>
  <si>
    <t>0x04F8</t>
  </si>
  <si>
    <t>0x04F9</t>
  </si>
  <si>
    <t>0x04FA</t>
  </si>
  <si>
    <t>0x04FB</t>
  </si>
  <si>
    <t>0x04FC</t>
  </si>
  <si>
    <t>0x04FD</t>
  </si>
  <si>
    <t>0x04FE</t>
  </si>
  <si>
    <t>0x04FF</t>
  </si>
  <si>
    <t>0x0500</t>
  </si>
  <si>
    <t>0x0501</t>
  </si>
  <si>
    <t>0x0502</t>
  </si>
  <si>
    <t>0x0503</t>
  </si>
  <si>
    <t>0x0504</t>
  </si>
  <si>
    <t>0x0505</t>
  </si>
  <si>
    <t>0x0506</t>
  </si>
  <si>
    <t>0x0507</t>
  </si>
  <si>
    <t>0x0508</t>
  </si>
  <si>
    <t>0x0509</t>
  </si>
  <si>
    <t>0x050A</t>
  </si>
  <si>
    <t>0x050B</t>
  </si>
  <si>
    <t>0x050C</t>
  </si>
  <si>
    <t>0x050D</t>
  </si>
  <si>
    <t>0x050E</t>
  </si>
  <si>
    <t>0x050F</t>
  </si>
  <si>
    <t>0x0510</t>
  </si>
  <si>
    <t>0x0511</t>
  </si>
  <si>
    <t>0x0512</t>
  </si>
  <si>
    <t>0x0513</t>
  </si>
  <si>
    <t>0x0514</t>
  </si>
  <si>
    <t>0x0515</t>
  </si>
  <si>
    <t>0x0516</t>
  </si>
  <si>
    <t>0x0517</t>
  </si>
  <si>
    <t>0x0518</t>
  </si>
  <si>
    <t>0x0519</t>
  </si>
  <si>
    <t>0x051A</t>
  </si>
  <si>
    <t>0x051B</t>
  </si>
  <si>
    <t>0x051C</t>
  </si>
  <si>
    <t>0x051D</t>
  </si>
  <si>
    <t>0x051E</t>
  </si>
  <si>
    <t>0x051F</t>
  </si>
  <si>
    <t>0x0520</t>
  </si>
  <si>
    <t>0x0521</t>
  </si>
  <si>
    <t>0x0522</t>
  </si>
  <si>
    <t>0x0523</t>
  </si>
  <si>
    <t>0x0524</t>
  </si>
  <si>
    <t>0x0525</t>
  </si>
  <si>
    <t>0x0526</t>
  </si>
  <si>
    <t>0x0527</t>
  </si>
  <si>
    <t>0x0528</t>
  </si>
  <si>
    <t>0x0529</t>
  </si>
  <si>
    <t>0x052A</t>
  </si>
  <si>
    <t>0x052B</t>
  </si>
  <si>
    <t>0x052C</t>
  </si>
  <si>
    <t>0x052D</t>
  </si>
  <si>
    <t>0x052E</t>
  </si>
  <si>
    <t>0x052F</t>
  </si>
  <si>
    <t>0x0530</t>
  </si>
  <si>
    <t>0x0531</t>
  </si>
  <si>
    <t>0x0532</t>
  </si>
  <si>
    <t>0x0533</t>
  </si>
  <si>
    <t>0x0534</t>
  </si>
  <si>
    <t>0x0535</t>
  </si>
  <si>
    <t>0x0536</t>
  </si>
  <si>
    <t>0x0537</t>
  </si>
  <si>
    <t>0x0538</t>
  </si>
  <si>
    <t>0x0539</t>
  </si>
  <si>
    <t>0x053A</t>
  </si>
  <si>
    <t>0x053B</t>
  </si>
  <si>
    <t>0x053C</t>
  </si>
  <si>
    <t>0x053D</t>
  </si>
  <si>
    <t>0x053E</t>
  </si>
  <si>
    <t>0x053F</t>
  </si>
  <si>
    <t>0x0540</t>
  </si>
  <si>
    <t>0x0541</t>
  </si>
  <si>
    <t>0x0542</t>
  </si>
  <si>
    <t>0x0543</t>
  </si>
  <si>
    <t>0x0544</t>
  </si>
  <si>
    <t>0x0545</t>
  </si>
  <si>
    <t>0x0546</t>
  </si>
  <si>
    <t>0x0547</t>
  </si>
  <si>
    <t>0x0548</t>
  </si>
  <si>
    <t>0x0549</t>
  </si>
  <si>
    <t>0x054A</t>
  </si>
  <si>
    <t>0x054B</t>
  </si>
  <si>
    <t>0x054C</t>
  </si>
  <si>
    <t>0x054D</t>
  </si>
  <si>
    <t>0x054E</t>
  </si>
  <si>
    <t>0x054F</t>
  </si>
  <si>
    <t>0x0550</t>
  </si>
  <si>
    <t>0x0551</t>
  </si>
  <si>
    <t>0x0552</t>
  </si>
  <si>
    <t>0x0553</t>
  </si>
  <si>
    <t>0x0554</t>
  </si>
  <si>
    <t>0x0555</t>
  </si>
  <si>
    <t>0x0556</t>
  </si>
  <si>
    <t>0x0557</t>
  </si>
  <si>
    <t>0x0558</t>
  </si>
  <si>
    <t>0x0559</t>
  </si>
  <si>
    <t>0x055A</t>
  </si>
  <si>
    <t>0x055B</t>
  </si>
  <si>
    <t>0x055C</t>
  </si>
  <si>
    <t>0x055D</t>
  </si>
  <si>
    <t>0x055E</t>
  </si>
  <si>
    <t>0x055F</t>
  </si>
  <si>
    <t>0x0560</t>
  </si>
  <si>
    <t>0x0561</t>
  </si>
  <si>
    <t>0x0562</t>
  </si>
  <si>
    <t>0x0563</t>
  </si>
  <si>
    <t>0x0564</t>
  </si>
  <si>
    <t>0x0565</t>
  </si>
  <si>
    <t>0x0566</t>
  </si>
  <si>
    <t>0x0567</t>
  </si>
  <si>
    <t>0x0568</t>
  </si>
  <si>
    <t>0x0569</t>
  </si>
  <si>
    <t>0x056A</t>
  </si>
  <si>
    <t>0x056B</t>
  </si>
  <si>
    <t>0x056C</t>
  </si>
  <si>
    <t>0x056D</t>
  </si>
  <si>
    <t>0x056E</t>
  </si>
  <si>
    <t>0x056F</t>
  </si>
  <si>
    <t>0x0570</t>
  </si>
  <si>
    <t>0x0571</t>
  </si>
  <si>
    <t>0x0572</t>
  </si>
  <si>
    <t>0x0573</t>
  </si>
  <si>
    <t>0x0574</t>
  </si>
  <si>
    <t>0x0575</t>
  </si>
  <si>
    <t>0x0576</t>
  </si>
  <si>
    <t>0x0577</t>
  </si>
  <si>
    <t>0x0578</t>
  </si>
  <si>
    <t>0x0579</t>
  </si>
  <si>
    <t>0x057A</t>
  </si>
  <si>
    <t>0x057B</t>
  </si>
  <si>
    <t>0x057C</t>
  </si>
  <si>
    <t>0x057D</t>
  </si>
  <si>
    <t>0x057E</t>
  </si>
  <si>
    <t>0x057F</t>
  </si>
  <si>
    <t>0x0580</t>
  </si>
  <si>
    <t>0x0581</t>
  </si>
  <si>
    <t>0x0582</t>
  </si>
  <si>
    <t>0x0583</t>
  </si>
  <si>
    <t>0x0584</t>
  </si>
  <si>
    <t>0x0585</t>
  </si>
  <si>
    <t>0x0586</t>
  </si>
  <si>
    <t>0x0587</t>
  </si>
  <si>
    <t>0x0588</t>
  </si>
  <si>
    <t>0x0589</t>
  </si>
  <si>
    <t>0x058A</t>
  </si>
  <si>
    <t>0x058B</t>
  </si>
  <si>
    <t>0x058C</t>
  </si>
  <si>
    <t>0x058D</t>
  </si>
  <si>
    <t>0x058E</t>
  </si>
  <si>
    <t>0x058F</t>
  </si>
  <si>
    <t>0x0590</t>
  </si>
  <si>
    <t>0x0591</t>
  </si>
  <si>
    <t>0x0592</t>
  </si>
  <si>
    <t>0x0593</t>
  </si>
  <si>
    <t>0x0594</t>
  </si>
  <si>
    <t>0x0595</t>
  </si>
  <si>
    <t>0x0596</t>
  </si>
  <si>
    <t>0x0597</t>
  </si>
  <si>
    <t>0x0598</t>
  </si>
  <si>
    <t>0x0599</t>
  </si>
  <si>
    <t>0x059A</t>
  </si>
  <si>
    <t>0x059B</t>
  </si>
  <si>
    <t>0x059C</t>
  </si>
  <si>
    <t>0x059D</t>
  </si>
  <si>
    <t>0x059E</t>
  </si>
  <si>
    <t>0x059F</t>
  </si>
  <si>
    <t>0x05A0</t>
  </si>
  <si>
    <t>0x05A1</t>
  </si>
  <si>
    <t>0x05A2</t>
  </si>
  <si>
    <t>0x05A3</t>
  </si>
  <si>
    <t>0x05A4</t>
  </si>
  <si>
    <t>0x05A5</t>
  </si>
  <si>
    <t>0x05A6</t>
  </si>
  <si>
    <t>0x05A7</t>
  </si>
  <si>
    <t>0x05A8</t>
  </si>
  <si>
    <t>0x05A9</t>
  </si>
  <si>
    <t>0x05AA</t>
  </si>
  <si>
    <t>0x05AB</t>
  </si>
  <si>
    <t>0x05AC</t>
  </si>
  <si>
    <t>0x05AD</t>
  </si>
  <si>
    <t>0x05AE</t>
  </si>
  <si>
    <t>0x05AF</t>
  </si>
  <si>
    <t>0x05B0</t>
  </si>
  <si>
    <t>0x05B1</t>
  </si>
  <si>
    <t>0x05B2</t>
  </si>
  <si>
    <t>0x05B3</t>
  </si>
  <si>
    <t>0x05B4</t>
  </si>
  <si>
    <t>0x05B5</t>
  </si>
  <si>
    <t>0x05B6</t>
  </si>
  <si>
    <t>0x05B7</t>
  </si>
  <si>
    <t>0x05B8</t>
  </si>
  <si>
    <t>0x05B9</t>
  </si>
  <si>
    <t>0x05BA</t>
  </si>
  <si>
    <t>0x05BB</t>
  </si>
  <si>
    <t>0x05BC</t>
  </si>
  <si>
    <t>0x05BD</t>
  </si>
  <si>
    <t>0x05BE</t>
  </si>
  <si>
    <t>0x05BF</t>
  </si>
  <si>
    <t>0x05C0</t>
  </si>
  <si>
    <t>0x05C1</t>
  </si>
  <si>
    <t>0x05C2</t>
  </si>
  <si>
    <t>0x05C3</t>
  </si>
  <si>
    <t>0x05C4</t>
  </si>
  <si>
    <t>0x05C5</t>
  </si>
  <si>
    <t>0x05C6</t>
  </si>
  <si>
    <t>0x05C7</t>
  </si>
  <si>
    <t>0x05C8</t>
  </si>
  <si>
    <t>0x05C9</t>
  </si>
  <si>
    <t>0x05CA</t>
  </si>
  <si>
    <t>0x05CB</t>
  </si>
  <si>
    <t>0x05CC</t>
  </si>
  <si>
    <t>0x05CD</t>
  </si>
  <si>
    <t>0x05CE</t>
  </si>
  <si>
    <t>0x05CF</t>
  </si>
  <si>
    <t>0x05D0</t>
  </si>
  <si>
    <t>0x05D1</t>
  </si>
  <si>
    <t>0x05D2</t>
  </si>
  <si>
    <t>0x05D3</t>
  </si>
  <si>
    <t>0x05D4</t>
  </si>
  <si>
    <t>0x05D5</t>
  </si>
  <si>
    <t>0x05D6</t>
  </si>
  <si>
    <t>0x05D7</t>
  </si>
  <si>
    <t>0x05D8</t>
  </si>
  <si>
    <t>0x05D9</t>
  </si>
  <si>
    <t>0x05DA</t>
  </si>
  <si>
    <t>0x05DB</t>
  </si>
  <si>
    <t>0x05DC</t>
  </si>
  <si>
    <t>0x05DD</t>
  </si>
  <si>
    <t>0x05DE</t>
  </si>
  <si>
    <t>0x05DF</t>
  </si>
  <si>
    <t>0x05E0</t>
  </si>
  <si>
    <t>0x05E1</t>
  </si>
  <si>
    <t>0x05E2</t>
  </si>
  <si>
    <t>0x05E3</t>
  </si>
  <si>
    <t>0x05E4</t>
  </si>
  <si>
    <t>0x05E5</t>
  </si>
  <si>
    <t>0x05E6</t>
  </si>
  <si>
    <t>0x05E7</t>
  </si>
  <si>
    <t>0x05E8</t>
  </si>
  <si>
    <t>0x05E9</t>
  </si>
  <si>
    <t>0x05EA</t>
  </si>
  <si>
    <t>0x05EB</t>
  </si>
  <si>
    <t>0x05EC</t>
  </si>
  <si>
    <t>0x05ED</t>
  </si>
  <si>
    <t>0x05EE</t>
  </si>
  <si>
    <t>0x05EF</t>
  </si>
  <si>
    <t>0x05F0</t>
  </si>
  <si>
    <t>0x05F1</t>
  </si>
  <si>
    <t>0x05F2</t>
  </si>
  <si>
    <t>0x05F3</t>
  </si>
  <si>
    <t>0x05F4</t>
  </si>
  <si>
    <t>0x05F5</t>
  </si>
  <si>
    <t>0x05F6</t>
  </si>
  <si>
    <t>0x05F7</t>
  </si>
  <si>
    <t>0x05F8</t>
  </si>
  <si>
    <t>0x05F9</t>
  </si>
  <si>
    <t>0x05FA</t>
  </si>
  <si>
    <t>0x05FB</t>
  </si>
  <si>
    <t>0x05FC</t>
  </si>
  <si>
    <t>0x05FD</t>
  </si>
  <si>
    <t>0x05FE</t>
  </si>
  <si>
    <t>0x05FF</t>
  </si>
  <si>
    <t>0x0600</t>
  </si>
  <si>
    <t>0x0601</t>
  </si>
  <si>
    <t>0x0602</t>
  </si>
  <si>
    <t>0x0603</t>
  </si>
  <si>
    <t>0x0604</t>
  </si>
  <si>
    <t>0x0605</t>
  </si>
  <si>
    <t>0x0606</t>
  </si>
  <si>
    <t>0x0607</t>
  </si>
  <si>
    <t>0x0608</t>
  </si>
  <si>
    <t>0x0609</t>
  </si>
  <si>
    <t>0x060A</t>
  </si>
  <si>
    <t>0x060B</t>
  </si>
  <si>
    <t>0x060C</t>
  </si>
  <si>
    <t>0x060D</t>
  </si>
  <si>
    <t>0x060E</t>
  </si>
  <si>
    <t>0x060F</t>
  </si>
  <si>
    <t>0x0610</t>
  </si>
  <si>
    <t>0x0611</t>
  </si>
  <si>
    <t>0x0612</t>
  </si>
  <si>
    <t>0x0613</t>
  </si>
  <si>
    <t>0x0614</t>
  </si>
  <si>
    <t>0x0615</t>
  </si>
  <si>
    <t>0x0616</t>
  </si>
  <si>
    <t>0x0617</t>
  </si>
  <si>
    <t>0x0618</t>
  </si>
  <si>
    <t>0x0619</t>
  </si>
  <si>
    <t>0x061A</t>
  </si>
  <si>
    <t>0x061B</t>
  </si>
  <si>
    <t>0x061C</t>
  </si>
  <si>
    <t>0x061D</t>
  </si>
  <si>
    <t>0x061E</t>
  </si>
  <si>
    <t>0x061F</t>
  </si>
  <si>
    <t>0x0620</t>
  </si>
  <si>
    <t>0x0621</t>
  </si>
  <si>
    <t>0x0622</t>
  </si>
  <si>
    <t>0x0623</t>
  </si>
  <si>
    <t>0x0624</t>
  </si>
  <si>
    <t>0x0625</t>
  </si>
  <si>
    <t>0x0626</t>
  </si>
  <si>
    <t>0x0627</t>
  </si>
  <si>
    <t>0x0628</t>
  </si>
  <si>
    <t>0x0629</t>
  </si>
  <si>
    <t>0x062A</t>
  </si>
  <si>
    <t>0x062B</t>
  </si>
  <si>
    <t>0x062C</t>
  </si>
  <si>
    <t>0x062D</t>
  </si>
  <si>
    <t>0x062E</t>
  </si>
  <si>
    <t>0x062F</t>
  </si>
  <si>
    <t>0x0630</t>
  </si>
  <si>
    <t>0x0631</t>
  </si>
  <si>
    <t>0x0632</t>
  </si>
  <si>
    <t>0x0633</t>
  </si>
  <si>
    <t>0x0634</t>
  </si>
  <si>
    <t>0x0635</t>
  </si>
  <si>
    <t>0x0636</t>
  </si>
  <si>
    <t>0x0637</t>
  </si>
  <si>
    <t>0x0638</t>
  </si>
  <si>
    <t>0x0639</t>
  </si>
  <si>
    <t>0x063A</t>
  </si>
  <si>
    <t>0x063B</t>
  </si>
  <si>
    <t>0x063C</t>
  </si>
  <si>
    <t>0x063D</t>
  </si>
  <si>
    <t>0x063E</t>
  </si>
  <si>
    <t>0x063F</t>
  </si>
  <si>
    <t>0x0640</t>
  </si>
  <si>
    <t>0x0641</t>
  </si>
  <si>
    <t>0x0642</t>
  </si>
  <si>
    <t>0x0643</t>
  </si>
  <si>
    <t>0x0644</t>
  </si>
  <si>
    <t>0x0645</t>
  </si>
  <si>
    <t>0x0646</t>
  </si>
  <si>
    <t>0x0647</t>
  </si>
  <si>
    <t>0x0648</t>
  </si>
  <si>
    <t>0x0649</t>
  </si>
  <si>
    <t>0x064A</t>
  </si>
  <si>
    <t>0x064B</t>
  </si>
  <si>
    <t>0x064C</t>
  </si>
  <si>
    <t>0x064D</t>
  </si>
  <si>
    <t>0x064E</t>
  </si>
  <si>
    <t>0x064F</t>
  </si>
  <si>
    <t>0x0650</t>
  </si>
  <si>
    <t>0x0651</t>
  </si>
  <si>
    <t>0x0652</t>
  </si>
  <si>
    <t>0x0653</t>
  </si>
  <si>
    <t>0x0654</t>
  </si>
  <si>
    <t>0x0655</t>
  </si>
  <si>
    <t>0x0656</t>
  </si>
  <si>
    <t>0x0657</t>
  </si>
  <si>
    <t>0x0658</t>
  </si>
  <si>
    <t>0x0659</t>
  </si>
  <si>
    <t>0x065A</t>
  </si>
  <si>
    <t>0x065B</t>
  </si>
  <si>
    <t>0x065C</t>
  </si>
  <si>
    <t>0x065D</t>
  </si>
  <si>
    <t>0x065E</t>
  </si>
  <si>
    <t>0x065F</t>
  </si>
  <si>
    <t>-</t>
  </si>
  <si>
    <t>0x073A</t>
  </si>
  <si>
    <t>0x073B</t>
  </si>
  <si>
    <t>0x073C</t>
  </si>
  <si>
    <t>0x073D</t>
  </si>
  <si>
    <t>0x073E</t>
  </si>
  <si>
    <t>0x073F</t>
  </si>
  <si>
    <t>0x0740</t>
  </si>
  <si>
    <t>0x0741</t>
  </si>
  <si>
    <t>0x0742</t>
  </si>
  <si>
    <t>0x0743</t>
  </si>
  <si>
    <t>0x0744</t>
  </si>
  <si>
    <t>0x0745</t>
  </si>
  <si>
    <t>0x0746</t>
  </si>
  <si>
    <t>0x0747</t>
  </si>
  <si>
    <t>0x0748</t>
  </si>
  <si>
    <t>0x0749</t>
  </si>
  <si>
    <t>0x074A</t>
  </si>
  <si>
    <t>0x074B</t>
  </si>
  <si>
    <t>0x074C</t>
  </si>
  <si>
    <t>0x074D</t>
  </si>
  <si>
    <t>0x074E</t>
  </si>
  <si>
    <t>0x074F</t>
  </si>
  <si>
    <t>0x0750</t>
  </si>
  <si>
    <t>0x0751</t>
  </si>
  <si>
    <t>0x0752</t>
  </si>
  <si>
    <t>0x0753</t>
  </si>
  <si>
    <t>0x0754</t>
  </si>
  <si>
    <t>0x0755</t>
  </si>
  <si>
    <t>0x0756</t>
  </si>
  <si>
    <t>0x0757</t>
  </si>
  <si>
    <t>0x0758</t>
  </si>
  <si>
    <t>0x0759</t>
  </si>
  <si>
    <t>0x075A</t>
  </si>
  <si>
    <t>0x075B</t>
  </si>
  <si>
    <t>0x075C</t>
  </si>
  <si>
    <t>0x075D</t>
  </si>
  <si>
    <t>0x075E</t>
  </si>
  <si>
    <t>0x075F</t>
  </si>
  <si>
    <t>0x0760</t>
  </si>
  <si>
    <t>0x0761</t>
  </si>
  <si>
    <t>0x0762</t>
  </si>
  <si>
    <t>0x0763</t>
  </si>
  <si>
    <t>0x0764</t>
  </si>
  <si>
    <t>0x0765</t>
  </si>
  <si>
    <t>0x0766</t>
  </si>
  <si>
    <t>0x0767</t>
  </si>
  <si>
    <t>0x0768</t>
  </si>
  <si>
    <t>0x0769</t>
  </si>
  <si>
    <t>0x076A</t>
  </si>
  <si>
    <t>0x076B</t>
  </si>
  <si>
    <t>0x076C</t>
  </si>
  <si>
    <t>0x076D</t>
  </si>
  <si>
    <t>0x076E</t>
  </si>
  <si>
    <t>0x076F</t>
  </si>
  <si>
    <t>0x0770</t>
  </si>
  <si>
    <t>0x0771</t>
  </si>
  <si>
    <t>0x0772</t>
  </si>
  <si>
    <t>0x0773</t>
  </si>
  <si>
    <t>0x0774</t>
  </si>
  <si>
    <t>0x0775</t>
  </si>
  <si>
    <t>0x0776</t>
  </si>
  <si>
    <t>0x0777</t>
  </si>
  <si>
    <t>0x0778</t>
  </si>
  <si>
    <t>0x0779</t>
  </si>
  <si>
    <t>0x077A</t>
  </si>
  <si>
    <t>0x077B</t>
  </si>
  <si>
    <t>0x077C</t>
  </si>
  <si>
    <t>0x077D</t>
  </si>
  <si>
    <t>0x077E</t>
  </si>
  <si>
    <t>0x077F</t>
  </si>
  <si>
    <t>0x0780</t>
  </si>
  <si>
    <t>0x0781</t>
  </si>
  <si>
    <t>0x0782</t>
  </si>
  <si>
    <t>0x0783</t>
  </si>
  <si>
    <t>0x0784</t>
  </si>
  <si>
    <t>0x0785</t>
  </si>
  <si>
    <t>0x0786</t>
  </si>
  <si>
    <t>0x0787</t>
  </si>
  <si>
    <t>0x0788</t>
  </si>
  <si>
    <t>0x0789</t>
  </si>
  <si>
    <t>0x078A</t>
  </si>
  <si>
    <t>0x078B</t>
  </si>
  <si>
    <t>0x078C</t>
  </si>
  <si>
    <t>0x078D</t>
  </si>
  <si>
    <t>0x078E</t>
  </si>
  <si>
    <t>0x078F</t>
  </si>
  <si>
    <t>0x0790</t>
  </si>
  <si>
    <t>0x0791</t>
  </si>
  <si>
    <t>0x0792</t>
  </si>
  <si>
    <t>0x0793</t>
  </si>
  <si>
    <t>0x0794</t>
  </si>
  <si>
    <t>0x0795</t>
  </si>
  <si>
    <t>0x0796</t>
  </si>
  <si>
    <t>0x0797</t>
  </si>
  <si>
    <t>0x0798</t>
  </si>
  <si>
    <t>0x0799</t>
  </si>
  <si>
    <t>0x079A</t>
  </si>
  <si>
    <t>0x079B</t>
  </si>
  <si>
    <t>0x079C</t>
  </si>
  <si>
    <t>0x079D</t>
  </si>
  <si>
    <t>0x079E</t>
  </si>
  <si>
    <t>0x079F</t>
  </si>
  <si>
    <t>0x07A0</t>
  </si>
  <si>
    <t>0x07A1</t>
  </si>
  <si>
    <t>0x07A2</t>
  </si>
  <si>
    <t>0x07A3</t>
  </si>
  <si>
    <t>0x07A4</t>
  </si>
  <si>
    <t>0x07A5</t>
  </si>
  <si>
    <t>0x07A6</t>
  </si>
  <si>
    <t>0x07A7</t>
  </si>
  <si>
    <t>0x07A8</t>
  </si>
  <si>
    <t>0x07A9</t>
  </si>
  <si>
    <t>0x07AA</t>
  </si>
  <si>
    <t>0x07AB</t>
  </si>
  <si>
    <t>0x07AC</t>
  </si>
  <si>
    <t>0x07AD</t>
  </si>
  <si>
    <t>0x07AE</t>
  </si>
  <si>
    <t>0x07AF</t>
  </si>
  <si>
    <t>0x07B0</t>
  </si>
  <si>
    <t>0x07B1</t>
  </si>
  <si>
    <t>0x07B2</t>
  </si>
  <si>
    <t>0x07B3</t>
  </si>
  <si>
    <t>0x07B4</t>
  </si>
  <si>
    <t>0x07B5</t>
  </si>
  <si>
    <t>0x07B6</t>
  </si>
  <si>
    <t>0x07B7</t>
  </si>
  <si>
    <t>0x07B8</t>
  </si>
  <si>
    <t>0x07B9</t>
  </si>
  <si>
    <t>0x07BA</t>
  </si>
  <si>
    <t>0x07BB</t>
  </si>
  <si>
    <t>0x07BC</t>
  </si>
  <si>
    <t>0x07BD</t>
  </si>
  <si>
    <t>0x07BE</t>
  </si>
  <si>
    <t>0x07BF</t>
  </si>
  <si>
    <t>0x07C0</t>
  </si>
  <si>
    <t>0x07C1</t>
  </si>
  <si>
    <t>0x07C2</t>
  </si>
  <si>
    <t>0x07C3</t>
  </si>
  <si>
    <t>0x07C4</t>
  </si>
  <si>
    <t>0x07C5</t>
  </si>
  <si>
    <t>0x07C6</t>
  </si>
  <si>
    <t>0x07C7</t>
  </si>
  <si>
    <t>0x07C8</t>
  </si>
  <si>
    <t>0x07C9</t>
  </si>
  <si>
    <t>0x07CA</t>
  </si>
  <si>
    <t>0x07CB</t>
  </si>
  <si>
    <t>0x07CC</t>
  </si>
  <si>
    <t>0x07CD</t>
  </si>
  <si>
    <t>0x07CE</t>
  </si>
  <si>
    <t>0x07CF</t>
  </si>
  <si>
    <t>0x07D0</t>
  </si>
  <si>
    <t>0x07D1</t>
  </si>
  <si>
    <t>0x07D2</t>
  </si>
  <si>
    <t>0x07D3</t>
  </si>
  <si>
    <t>0x07D4</t>
  </si>
  <si>
    <t>0x07D5</t>
  </si>
  <si>
    <t>0x07D6</t>
  </si>
  <si>
    <t>0x07D7</t>
  </si>
  <si>
    <t>0x07D8</t>
  </si>
  <si>
    <t>0x07D9</t>
  </si>
  <si>
    <t>0x07DA</t>
  </si>
  <si>
    <t>0x07DB</t>
  </si>
  <si>
    <t>0x07DC</t>
  </si>
  <si>
    <t>0x07DD</t>
  </si>
  <si>
    <t>0x07DE</t>
  </si>
  <si>
    <t>0x07DF</t>
  </si>
  <si>
    <t>0x07E0</t>
  </si>
  <si>
    <t>0x07E1</t>
  </si>
  <si>
    <t>0x07E2</t>
  </si>
  <si>
    <t>0x07E3</t>
  </si>
  <si>
    <t>0x07E4</t>
  </si>
  <si>
    <t>0x07E5</t>
  </si>
  <si>
    <t>0x07E6</t>
  </si>
  <si>
    <t>0x07E7</t>
  </si>
  <si>
    <t>0x07E8</t>
  </si>
  <si>
    <t>0x07E9</t>
  </si>
  <si>
    <t>0x07EA</t>
  </si>
  <si>
    <t>0x07EB</t>
  </si>
  <si>
    <t>0x07EC</t>
  </si>
  <si>
    <t>0x07ED</t>
  </si>
  <si>
    <t>0x07EE</t>
  </si>
  <si>
    <t>0x07EF</t>
  </si>
  <si>
    <t>0x07F0</t>
  </si>
  <si>
    <t>0x07F1</t>
  </si>
  <si>
    <t>0x07F2</t>
  </si>
  <si>
    <t>0x07F3</t>
  </si>
  <si>
    <t>0x07F4</t>
  </si>
  <si>
    <t>0x07F5</t>
  </si>
  <si>
    <t>0x07F6</t>
  </si>
  <si>
    <t>0x07F7</t>
  </si>
  <si>
    <t>0x07F8</t>
  </si>
  <si>
    <t>0x07F9</t>
  </si>
  <si>
    <t>0x07FA</t>
  </si>
  <si>
    <t>0x07FB</t>
  </si>
  <si>
    <t>0x07FC</t>
  </si>
  <si>
    <t>0x07FD</t>
  </si>
  <si>
    <t>0x07FE</t>
  </si>
  <si>
    <t>0x07FF</t>
  </si>
  <si>
    <t>0x0800</t>
  </si>
  <si>
    <t>0x0801</t>
  </si>
  <si>
    <t>0x0802</t>
  </si>
  <si>
    <t>0x0803</t>
  </si>
  <si>
    <t>0x0804</t>
  </si>
  <si>
    <t>0x0805</t>
  </si>
  <si>
    <t>0x0806</t>
  </si>
  <si>
    <t>0x0807</t>
  </si>
  <si>
    <t>0x0808</t>
  </si>
  <si>
    <t>0x0809</t>
  </si>
  <si>
    <t>0x080A</t>
  </si>
  <si>
    <t>0x080B</t>
  </si>
  <si>
    <t>0x080C</t>
  </si>
  <si>
    <t>0x080D</t>
  </si>
  <si>
    <t>0x080E</t>
  </si>
  <si>
    <t>0x080F</t>
  </si>
  <si>
    <t>0x0810</t>
  </si>
  <si>
    <t>0x0811</t>
  </si>
  <si>
    <t>0x0812</t>
  </si>
  <si>
    <t>0x0813</t>
  </si>
  <si>
    <t>0x0814</t>
  </si>
  <si>
    <t>0x0815</t>
  </si>
  <si>
    <t>0x0816</t>
  </si>
  <si>
    <t>0x0817</t>
  </si>
  <si>
    <t>0x0818</t>
  </si>
  <si>
    <t>0x0819</t>
  </si>
  <si>
    <t>0x081A</t>
  </si>
  <si>
    <t>0x081B</t>
  </si>
  <si>
    <t>0x081C</t>
  </si>
  <si>
    <t>0x081D</t>
  </si>
  <si>
    <t>0x081E</t>
  </si>
  <si>
    <t>0x081F</t>
  </si>
  <si>
    <t>0x0820</t>
  </si>
  <si>
    <t>0x0821</t>
  </si>
  <si>
    <t>0x0822</t>
  </si>
  <si>
    <t>0x0823</t>
  </si>
  <si>
    <t>0x0824</t>
  </si>
  <si>
    <t>0x0825</t>
  </si>
  <si>
    <t>0x0826</t>
  </si>
  <si>
    <t>0x0827</t>
  </si>
  <si>
    <t>0x0828</t>
  </si>
  <si>
    <t>0x0829</t>
  </si>
  <si>
    <t>0x082A</t>
  </si>
  <si>
    <t>0x082B</t>
  </si>
  <si>
    <t>0x082C</t>
  </si>
  <si>
    <t>0x082D</t>
  </si>
  <si>
    <t>0x082E</t>
  </si>
  <si>
    <t>0x082F</t>
  </si>
  <si>
    <t>0x0830</t>
  </si>
  <si>
    <t>0x0831</t>
  </si>
  <si>
    <t>Cstack Usage</t>
  </si>
  <si>
    <t>Find Me:</t>
  </si>
  <si>
    <t>0x06EE</t>
  </si>
  <si>
    <t>0x06EF</t>
  </si>
  <si>
    <t>0x06F0</t>
  </si>
  <si>
    <t>0x06F1</t>
  </si>
  <si>
    <t>0x06F2</t>
  </si>
  <si>
    <t>0x06F3</t>
  </si>
  <si>
    <t>0x06F4</t>
  </si>
  <si>
    <t>0x06F5</t>
  </si>
  <si>
    <t>0x06F6</t>
  </si>
  <si>
    <t>0x06F7</t>
  </si>
  <si>
    <t>0x06F8</t>
  </si>
  <si>
    <t>0x06F9</t>
  </si>
  <si>
    <t>0x06FA</t>
  </si>
  <si>
    <t>0x06FB</t>
  </si>
  <si>
    <t>0x06FC</t>
  </si>
  <si>
    <t>0x06FD</t>
  </si>
  <si>
    <t>0x06FE</t>
  </si>
  <si>
    <t>0x06FF</t>
  </si>
  <si>
    <t>0x0700</t>
  </si>
  <si>
    <t>0x0701</t>
  </si>
  <si>
    <t>0x0702</t>
  </si>
  <si>
    <t>0x0703</t>
  </si>
  <si>
    <t>0x0704</t>
  </si>
  <si>
    <t>0x0705</t>
  </si>
  <si>
    <t>0x0706</t>
  </si>
  <si>
    <t>0x0707</t>
  </si>
  <si>
    <t>0x0708</t>
  </si>
  <si>
    <t>0x0709</t>
  </si>
  <si>
    <t>0x070A</t>
  </si>
  <si>
    <t>0x070B</t>
  </si>
  <si>
    <t>0x070C</t>
  </si>
  <si>
    <t>0x070D</t>
  </si>
  <si>
    <t>0x070E</t>
  </si>
  <si>
    <t>0x070F</t>
  </si>
  <si>
    <t>0x0710</t>
  </si>
  <si>
    <t>0x0711</t>
  </si>
  <si>
    <t>0x0712</t>
  </si>
  <si>
    <t>0x0713</t>
  </si>
  <si>
    <t>0x0714</t>
  </si>
  <si>
    <t>0x0715</t>
  </si>
  <si>
    <t>0x0716</t>
  </si>
  <si>
    <t>0x0717</t>
  </si>
  <si>
    <t>0x0718</t>
  </si>
  <si>
    <t>0x0719</t>
  </si>
  <si>
    <t>0x071A</t>
  </si>
  <si>
    <t>0x071B</t>
  </si>
  <si>
    <t>0x071C</t>
  </si>
  <si>
    <t>0x071D</t>
  </si>
  <si>
    <t>0x071E</t>
  </si>
  <si>
    <t>0x071F</t>
  </si>
  <si>
    <t>0x0720</t>
  </si>
  <si>
    <t>0x0721</t>
  </si>
  <si>
    <t>0x0722</t>
  </si>
  <si>
    <t>0x0723</t>
  </si>
  <si>
    <t>0x0724</t>
  </si>
  <si>
    <t>0x0725</t>
  </si>
  <si>
    <t>0x0726</t>
  </si>
  <si>
    <t>0x0727</t>
  </si>
  <si>
    <t>0x0728</t>
  </si>
  <si>
    <t>0x0729</t>
  </si>
  <si>
    <t>0x072A</t>
  </si>
  <si>
    <t>0x072B</t>
  </si>
  <si>
    <t>0x072C</t>
  </si>
  <si>
    <t>0x072D</t>
  </si>
  <si>
    <t>0x072E</t>
  </si>
  <si>
    <t>0x072F</t>
  </si>
  <si>
    <t>0x0730</t>
  </si>
  <si>
    <t>0x0731</t>
  </si>
  <si>
    <t>Enum Description</t>
  </si>
  <si>
    <t>Length</t>
  </si>
  <si>
    <t>NV_DATA_START_NVCTRL0</t>
  </si>
  <si>
    <t>Exclude Checksum =</t>
  </si>
  <si>
    <t>NV_DATA_START_NVCTRL1</t>
  </si>
  <si>
    <t>..\Code\BFData\</t>
  </si>
  <si>
    <t>NV_DATA_END_NVCTRL1</t>
  </si>
  <si>
    <t>NV_DATA_END_NVCTRL0</t>
  </si>
  <si>
    <t>Description</t>
  </si>
  <si>
    <t>Code Define</t>
  </si>
  <si>
    <t>File Path =</t>
  </si>
  <si>
    <t>File Name =</t>
  </si>
  <si>
    <t>Full Path "C" =</t>
  </si>
  <si>
    <t>Full Path "H" =</t>
  </si>
  <si>
    <t>x</t>
  </si>
  <si>
    <t>Dec Add</t>
  </si>
  <si>
    <t>Hex Add</t>
  </si>
  <si>
    <t>Datatype</t>
  </si>
  <si>
    <t>Data</t>
  </si>
  <si>
    <t>DCI_Data</t>
  </si>
  <si>
    <t>DCI_DTYPE_UINT8</t>
  </si>
  <si>
    <t>DCI_DTYPE_UINT16</t>
  </si>
  <si>
    <t>DCI_DTYPE_UINT32</t>
  </si>
  <si>
    <t>DCI_DTYPE_SINT8</t>
  </si>
  <si>
    <t>DCI_DTYPE_SINT16</t>
  </si>
  <si>
    <t>DCI_DTYPE_SINT32</t>
  </si>
  <si>
    <t>DCI_DTYPE_SINT64</t>
  </si>
  <si>
    <t>DCI_DTYPE_FLOAT</t>
  </si>
  <si>
    <t>DCI_DTYPE_UINT64</t>
  </si>
  <si>
    <t>DCI_DTYPE_BOOL</t>
  </si>
  <si>
    <t>Array Cnt</t>
  </si>
  <si>
    <t>CHECKSUM</t>
  </si>
  <si>
    <t>Min</t>
  </si>
  <si>
    <t>Max</t>
  </si>
  <si>
    <t>Callback Support</t>
  </si>
  <si>
    <t>Default Support</t>
  </si>
  <si>
    <t>Range Support</t>
  </si>
  <si>
    <t>Init Val Support</t>
  </si>
  <si>
    <t>RW Default</t>
  </si>
  <si>
    <t>RW Range</t>
  </si>
  <si>
    <t>RW Length</t>
  </si>
  <si>
    <t>Modbus Register</t>
  </si>
  <si>
    <t>Datatype Length</t>
  </si>
  <si>
    <t>Total Length</t>
  </si>
  <si>
    <t>Data Length</t>
  </si>
  <si>
    <t>Owner Characteristics</t>
  </si>
  <si>
    <t>Patron Characteristics</t>
  </si>
  <si>
    <t>Range Access</t>
  </si>
  <si>
    <t>0x0000</t>
  </si>
  <si>
    <t>0x0001</t>
  </si>
  <si>
    <t>0x0002</t>
  </si>
  <si>
    <t>0x0003</t>
  </si>
  <si>
    <t>0x0004</t>
  </si>
  <si>
    <t>0x0005</t>
  </si>
  <si>
    <t>0x0006</t>
  </si>
  <si>
    <t>0x0007</t>
  </si>
  <si>
    <t>0x0008</t>
  </si>
  <si>
    <t>0x0009</t>
  </si>
  <si>
    <t>0x000A</t>
  </si>
  <si>
    <t>0x000B</t>
  </si>
  <si>
    <t>0x000C</t>
  </si>
  <si>
    <t>0x000D</t>
  </si>
  <si>
    <t>0x000E</t>
  </si>
  <si>
    <t>0x000F</t>
  </si>
  <si>
    <t>0x0010</t>
  </si>
  <si>
    <t>0x0011</t>
  </si>
  <si>
    <t>0x0012</t>
  </si>
  <si>
    <t>0x0013</t>
  </si>
  <si>
    <t>0x0014</t>
  </si>
  <si>
    <t>0x0015</t>
  </si>
  <si>
    <t>0x0016</t>
  </si>
  <si>
    <t>0x0017</t>
  </si>
  <si>
    <t>0x0018</t>
  </si>
  <si>
    <t>0x0019</t>
  </si>
  <si>
    <t>0x001A</t>
  </si>
  <si>
    <t>0x001B</t>
  </si>
  <si>
    <t>0x001C</t>
  </si>
  <si>
    <t>0x001D</t>
  </si>
  <si>
    <t>0x001E</t>
  </si>
  <si>
    <t>0x001F</t>
  </si>
  <si>
    <t>0x0020</t>
  </si>
  <si>
    <t>0x0021</t>
  </si>
  <si>
    <t>0x0022</t>
  </si>
  <si>
    <t>0x0023</t>
  </si>
  <si>
    <t>0x0024</t>
  </si>
  <si>
    <t>0x0025</t>
  </si>
  <si>
    <t>0x0026</t>
  </si>
  <si>
    <t>0x0027</t>
  </si>
  <si>
    <t>0x0028</t>
  </si>
  <si>
    <t>0x0029</t>
  </si>
  <si>
    <t>0x002A</t>
  </si>
  <si>
    <t>0x002B</t>
  </si>
  <si>
    <t>0x002C</t>
  </si>
  <si>
    <t>0x002D</t>
  </si>
  <si>
    <t>0x002E</t>
  </si>
  <si>
    <t>0x002F</t>
  </si>
  <si>
    <t>0x0030</t>
  </si>
  <si>
    <t>0x0031</t>
  </si>
  <si>
    <t>0x0032</t>
  </si>
  <si>
    <t>0x0033</t>
  </si>
  <si>
    <t>0x0034</t>
  </si>
  <si>
    <t>0x0035</t>
  </si>
  <si>
    <t>0x0036</t>
  </si>
  <si>
    <t>0x0037</t>
  </si>
  <si>
    <t>0x0038</t>
  </si>
  <si>
    <t>0x0039</t>
  </si>
  <si>
    <t>0x003A</t>
  </si>
  <si>
    <t>0x003B</t>
  </si>
  <si>
    <t>0x003C</t>
  </si>
  <si>
    <t>0x003D</t>
  </si>
  <si>
    <t>0x003E</t>
  </si>
  <si>
    <t>0x003F</t>
  </si>
  <si>
    <t>0x0040</t>
  </si>
  <si>
    <t>0x0041</t>
  </si>
  <si>
    <t>0x0042</t>
  </si>
  <si>
    <t>0x0043</t>
  </si>
  <si>
    <t>0x0044</t>
  </si>
  <si>
    <t>0x0045</t>
  </si>
  <si>
    <t>0x0046</t>
  </si>
  <si>
    <t>0x0047</t>
  </si>
  <si>
    <t>0x0048</t>
  </si>
  <si>
    <t>0x0049</t>
  </si>
  <si>
    <t>0x004A</t>
  </si>
  <si>
    <t>0x004B</t>
  </si>
  <si>
    <t>0x004C</t>
  </si>
  <si>
    <t>0x004D</t>
  </si>
  <si>
    <t>0x004E</t>
  </si>
  <si>
    <t>0x004F</t>
  </si>
  <si>
    <t>0x0050</t>
  </si>
  <si>
    <t>0x0051</t>
  </si>
  <si>
    <t>0x0052</t>
  </si>
  <si>
    <t>0x0053</t>
  </si>
  <si>
    <t>0x0054</t>
  </si>
  <si>
    <t>0x0055</t>
  </si>
  <si>
    <t>0x0056</t>
  </si>
  <si>
    <t>0x0057</t>
  </si>
  <si>
    <t>0x0058</t>
  </si>
  <si>
    <t>0x0059</t>
  </si>
  <si>
    <t>0x005A</t>
  </si>
  <si>
    <t>0x005B</t>
  </si>
  <si>
    <t>0x005C</t>
  </si>
  <si>
    <t>0x005D</t>
  </si>
  <si>
    <t>0x005E</t>
  </si>
  <si>
    <t>0x005F</t>
  </si>
  <si>
    <t>0x0060</t>
  </si>
  <si>
    <t>0x0061</t>
  </si>
  <si>
    <t>0x0062</t>
  </si>
  <si>
    <t>0x0063</t>
  </si>
  <si>
    <t>0x0064</t>
  </si>
  <si>
    <t>0x0065</t>
  </si>
  <si>
    <t>0x0066</t>
  </si>
  <si>
    <t>0x0067</t>
  </si>
  <si>
    <t>0x0068</t>
  </si>
  <si>
    <t>0x0069</t>
  </si>
  <si>
    <t>0x006A</t>
  </si>
  <si>
    <t>0x006B</t>
  </si>
  <si>
    <t>0x006C</t>
  </si>
  <si>
    <t>0x006D</t>
  </si>
  <si>
    <t>0x006E</t>
  </si>
  <si>
    <t>0x006F</t>
  </si>
  <si>
    <t>0x0070</t>
  </si>
  <si>
    <t>0x0071</t>
  </si>
  <si>
    <t>0x0072</t>
  </si>
  <si>
    <t>0x0073</t>
  </si>
  <si>
    <t>0x0074</t>
  </si>
  <si>
    <t>0x0075</t>
  </si>
  <si>
    <t>0x0076</t>
  </si>
  <si>
    <t>0x0077</t>
  </si>
  <si>
    <t>0x0078</t>
  </si>
  <si>
    <t>0x0079</t>
  </si>
  <si>
    <t>0x007A</t>
  </si>
  <si>
    <t>0x007B</t>
  </si>
  <si>
    <t>0x007C</t>
  </si>
  <si>
    <t>0x007D</t>
  </si>
  <si>
    <t>0x007E</t>
  </si>
  <si>
    <t>0x007F</t>
  </si>
  <si>
    <t>0x0080</t>
  </si>
  <si>
    <t>0x0081</t>
  </si>
  <si>
    <t>0x0082</t>
  </si>
  <si>
    <t>0x0083</t>
  </si>
  <si>
    <t>0x0084</t>
  </si>
  <si>
    <t>0x0085</t>
  </si>
  <si>
    <t>0x0086</t>
  </si>
  <si>
    <t>0x0087</t>
  </si>
  <si>
    <t>0x0088</t>
  </si>
  <si>
    <t>0x0089</t>
  </si>
  <si>
    <t>0x008A</t>
  </si>
  <si>
    <t>0x008B</t>
  </si>
  <si>
    <t>0x008C</t>
  </si>
  <si>
    <t>0x008D</t>
  </si>
  <si>
    <t>0x008E</t>
  </si>
  <si>
    <t>0x008F</t>
  </si>
  <si>
    <t>0x0090</t>
  </si>
  <si>
    <t>0x0091</t>
  </si>
  <si>
    <t>0x0092</t>
  </si>
  <si>
    <t>0x0093</t>
  </si>
  <si>
    <t>0x0094</t>
  </si>
  <si>
    <t>0x0095</t>
  </si>
  <si>
    <t>0x0096</t>
  </si>
  <si>
    <t>0x0097</t>
  </si>
  <si>
    <t>0x0098</t>
  </si>
  <si>
    <t>0x0099</t>
  </si>
  <si>
    <t>0x009A</t>
  </si>
  <si>
    <t>0x009B</t>
  </si>
  <si>
    <t>0x009C</t>
  </si>
  <si>
    <t>0x009D</t>
  </si>
  <si>
    <t>0x009E</t>
  </si>
  <si>
    <t>0x009F</t>
  </si>
  <si>
    <t>0x00A0</t>
  </si>
  <si>
    <t>0x00A1</t>
  </si>
  <si>
    <t>0x00A2</t>
  </si>
  <si>
    <t>0x00A3</t>
  </si>
  <si>
    <t>0x00A4</t>
  </si>
  <si>
    <t>0x00A5</t>
  </si>
  <si>
    <t>0x00A6</t>
  </si>
  <si>
    <t>0x00A7</t>
  </si>
  <si>
    <t>0x00A8</t>
  </si>
  <si>
    <t>0x00A9</t>
  </si>
  <si>
    <t>0x00AA</t>
  </si>
  <si>
    <t>0x00AB</t>
  </si>
  <si>
    <t>0x00AC</t>
  </si>
  <si>
    <t>0x00AD</t>
  </si>
  <si>
    <t>0x00AE</t>
  </si>
  <si>
    <t>0x00AF</t>
  </si>
  <si>
    <t>0x00B0</t>
  </si>
  <si>
    <t>0x00B1</t>
  </si>
  <si>
    <t>0x00B2</t>
  </si>
  <si>
    <t>0x00B3</t>
  </si>
  <si>
    <t>0x00B4</t>
  </si>
  <si>
    <t>0x00B5</t>
  </si>
  <si>
    <t>0x00B6</t>
  </si>
  <si>
    <t>0x00B7</t>
  </si>
  <si>
    <t>0x00B8</t>
  </si>
  <si>
    <t>0x00B9</t>
  </si>
  <si>
    <t>0x00BA</t>
  </si>
  <si>
    <t>0x00BB</t>
  </si>
  <si>
    <t>0x00BC</t>
  </si>
  <si>
    <t>0x00BD</t>
  </si>
  <si>
    <t>0x00BE</t>
  </si>
  <si>
    <t>0x00BF</t>
  </si>
  <si>
    <t>0x00C0</t>
  </si>
  <si>
    <t>0x00C1</t>
  </si>
  <si>
    <t>0x00C2</t>
  </si>
  <si>
    <t>0x00C3</t>
  </si>
  <si>
    <t>0x00C4</t>
  </si>
  <si>
    <t>0x00C5</t>
  </si>
  <si>
    <t>0x00C6</t>
  </si>
  <si>
    <t>0x00C7</t>
  </si>
  <si>
    <t>0x00C8</t>
  </si>
  <si>
    <t>0x00C9</t>
  </si>
  <si>
    <t>0x00CA</t>
  </si>
  <si>
    <t>0x00CB</t>
  </si>
  <si>
    <t>0x00CC</t>
  </si>
  <si>
    <t>0x00CD</t>
  </si>
  <si>
    <t>0x00CE</t>
  </si>
  <si>
    <t>0x00CF</t>
  </si>
  <si>
    <t>0x00D0</t>
  </si>
  <si>
    <t>0x00D1</t>
  </si>
  <si>
    <t>0x00D2</t>
  </si>
  <si>
    <t>0x00D3</t>
  </si>
  <si>
    <t>0x00D4</t>
  </si>
  <si>
    <t>0x00D5</t>
  </si>
  <si>
    <t>0x00D6</t>
  </si>
  <si>
    <t>0x00D7</t>
  </si>
  <si>
    <t>0x00D8</t>
  </si>
  <si>
    <t>0x00D9</t>
  </si>
  <si>
    <t>0x00DA</t>
  </si>
  <si>
    <t>0x00DB</t>
  </si>
  <si>
    <t>0x00DC</t>
  </si>
  <si>
    <t>0x00DD</t>
  </si>
  <si>
    <t>0x00DE</t>
  </si>
  <si>
    <t>0x00DF</t>
  </si>
  <si>
    <t>0x00E0</t>
  </si>
  <si>
    <t>0x00E1</t>
  </si>
  <si>
    <t>0x00E2</t>
  </si>
  <si>
    <t>0x00E3</t>
  </si>
  <si>
    <t>0x00E4</t>
  </si>
  <si>
    <t>0x00E5</t>
  </si>
  <si>
    <t>0x00E6</t>
  </si>
  <si>
    <t>0x00E7</t>
  </si>
  <si>
    <t>0x00E8</t>
  </si>
  <si>
    <t>0x00E9</t>
  </si>
  <si>
    <t>0x00EA</t>
  </si>
  <si>
    <t>0x00EB</t>
  </si>
  <si>
    <t>0x00EC</t>
  </si>
  <si>
    <t>0x00ED</t>
  </si>
  <si>
    <t>0x00EE</t>
  </si>
  <si>
    <t>0x00EF</t>
  </si>
  <si>
    <t>0x00F0</t>
  </si>
  <si>
    <t>0x00F1</t>
  </si>
  <si>
    <t>0x00F2</t>
  </si>
  <si>
    <t>0x00F3</t>
  </si>
  <si>
    <t>0x00F4</t>
  </si>
  <si>
    <t>0x00F5</t>
  </si>
  <si>
    <t>0x00F6</t>
  </si>
  <si>
    <t>0x00F7</t>
  </si>
  <si>
    <t>0x00F8</t>
  </si>
  <si>
    <t>0x00F9</t>
  </si>
  <si>
    <t>0x00FA</t>
  </si>
  <si>
    <t>0x00FB</t>
  </si>
  <si>
    <t>0x00FC</t>
  </si>
  <si>
    <t>0x00FD</t>
  </si>
  <si>
    <t>0x00FE</t>
  </si>
  <si>
    <t>0x00FF</t>
  </si>
  <si>
    <t>0x0100</t>
  </si>
  <si>
    <t>0x0101</t>
  </si>
  <si>
    <t>0x0102</t>
  </si>
  <si>
    <t>0x0103</t>
  </si>
  <si>
    <t>0x0104</t>
  </si>
  <si>
    <t>0x0105</t>
  </si>
  <si>
    <t>0x0106</t>
  </si>
  <si>
    <t>0x0107</t>
  </si>
  <si>
    <t>0x0108</t>
  </si>
  <si>
    <t>0x0109</t>
  </si>
  <si>
    <t>0x010A</t>
  </si>
  <si>
    <t>0x010B</t>
  </si>
  <si>
    <t>0x010C</t>
  </si>
  <si>
    <t>0x010D</t>
  </si>
  <si>
    <t>0x010E</t>
  </si>
  <si>
    <t>0x010F</t>
  </si>
  <si>
    <t>0x0110</t>
  </si>
  <si>
    <t>0x0111</t>
  </si>
  <si>
    <t>0x0112</t>
  </si>
  <si>
    <t>0x0113</t>
  </si>
  <si>
    <t>0x0114</t>
  </si>
  <si>
    <t>0x0115</t>
  </si>
  <si>
    <t>0x0116</t>
  </si>
  <si>
    <t>0x0117</t>
  </si>
  <si>
    <t>0x0118</t>
  </si>
  <si>
    <t>0x0119</t>
  </si>
  <si>
    <t>0x011A</t>
  </si>
  <si>
    <t>0x011B</t>
  </si>
  <si>
    <t>0x011C</t>
  </si>
  <si>
    <t>0x011D</t>
  </si>
  <si>
    <t>0x011E</t>
  </si>
  <si>
    <t>0x011F</t>
  </si>
  <si>
    <t>0x0120</t>
  </si>
  <si>
    <t>0x0121</t>
  </si>
  <si>
    <t>0x0122</t>
  </si>
  <si>
    <t>0x0123</t>
  </si>
  <si>
    <t>0x0124</t>
  </si>
  <si>
    <t>0x0125</t>
  </si>
  <si>
    <t>0x0126</t>
  </si>
  <si>
    <t>0x0127</t>
  </si>
  <si>
    <t>0x0128</t>
  </si>
  <si>
    <t>0x0129</t>
  </si>
  <si>
    <t>0x012A</t>
  </si>
  <si>
    <t>0x012B</t>
  </si>
  <si>
    <t>0x012C</t>
  </si>
  <si>
    <t>0x012D</t>
  </si>
  <si>
    <t>0x012E</t>
  </si>
  <si>
    <t>0x012F</t>
  </si>
  <si>
    <t>0x0130</t>
  </si>
  <si>
    <t>0x0131</t>
  </si>
  <si>
    <t>0x0132</t>
  </si>
  <si>
    <t>0x0133</t>
  </si>
  <si>
    <t>0x0134</t>
  </si>
  <si>
    <t>0x0135</t>
  </si>
  <si>
    <t>0x0136</t>
  </si>
  <si>
    <t>0x0137</t>
  </si>
  <si>
    <t>0x0138</t>
  </si>
  <si>
    <t>0x0139</t>
  </si>
  <si>
    <t>0x013A</t>
  </si>
  <si>
    <t>0x013B</t>
  </si>
  <si>
    <t>0x013C</t>
  </si>
  <si>
    <t>0x013D</t>
  </si>
  <si>
    <t>0x013E</t>
  </si>
  <si>
    <t>0x013F</t>
  </si>
  <si>
    <t>0x0140</t>
  </si>
  <si>
    <t>0x0141</t>
  </si>
  <si>
    <t>0x0142</t>
  </si>
  <si>
    <t>0x0143</t>
  </si>
  <si>
    <t>0x0144</t>
  </si>
  <si>
    <t>0x0145</t>
  </si>
  <si>
    <t>0x0146</t>
  </si>
  <si>
    <t>0x0147</t>
  </si>
  <si>
    <t>0x0148</t>
  </si>
  <si>
    <t>0x0149</t>
  </si>
  <si>
    <t>0x014A</t>
  </si>
  <si>
    <t>0x014B</t>
  </si>
  <si>
    <t>0x014C</t>
  </si>
  <si>
    <t>0x014D</t>
  </si>
  <si>
    <t>0x014E</t>
  </si>
  <si>
    <t>0x014F</t>
  </si>
  <si>
    <t>0x0150</t>
  </si>
  <si>
    <t>0x0151</t>
  </si>
  <si>
    <t>0x0152</t>
  </si>
  <si>
    <t>0x0153</t>
  </si>
  <si>
    <t>0x0154</t>
  </si>
  <si>
    <t>0x0155</t>
  </si>
  <si>
    <t>0x0156</t>
  </si>
  <si>
    <t>0x0157</t>
  </si>
  <si>
    <t>0x0158</t>
  </si>
  <si>
    <t>0x0159</t>
  </si>
  <si>
    <t>0x015A</t>
  </si>
  <si>
    <t>0x015B</t>
  </si>
  <si>
    <t>0x015C</t>
  </si>
  <si>
    <t>0x015D</t>
  </si>
  <si>
    <t>0x015E</t>
  </si>
  <si>
    <t>0x015F</t>
  </si>
  <si>
    <t>0x0160</t>
  </si>
  <si>
    <t>0x0161</t>
  </si>
  <si>
    <t>0x0162</t>
  </si>
  <si>
    <t>0x0163</t>
  </si>
  <si>
    <t>0x0164</t>
  </si>
  <si>
    <t>0x0165</t>
  </si>
  <si>
    <t>0x0166</t>
  </si>
  <si>
    <t>0x0167</t>
  </si>
  <si>
    <t>0x0168</t>
  </si>
  <si>
    <t>0x0169</t>
  </si>
  <si>
    <t>0x016A</t>
  </si>
  <si>
    <t>0x016B</t>
  </si>
  <si>
    <t>0x016C</t>
  </si>
  <si>
    <t>0x016D</t>
  </si>
  <si>
    <t>0x016E</t>
  </si>
  <si>
    <t>0x016F</t>
  </si>
  <si>
    <t>0x0170</t>
  </si>
  <si>
    <t>0x0171</t>
  </si>
  <si>
    <t>0x0172</t>
  </si>
  <si>
    <t>0x0173</t>
  </si>
  <si>
    <t>0x0174</t>
  </si>
  <si>
    <t>0x0175</t>
  </si>
  <si>
    <t>0x0176</t>
  </si>
  <si>
    <t>0x0177</t>
  </si>
  <si>
    <t>0x0178</t>
  </si>
  <si>
    <t>0x0179</t>
  </si>
  <si>
    <t>0x017A</t>
  </si>
  <si>
    <t>0x017B</t>
  </si>
  <si>
    <t>0x017C</t>
  </si>
  <si>
    <t>0x017D</t>
  </si>
  <si>
    <t>0x017E</t>
  </si>
  <si>
    <t>0x017F</t>
  </si>
  <si>
    <t>0x0180</t>
  </si>
  <si>
    <t>0x0181</t>
  </si>
  <si>
    <t>0x0182</t>
  </si>
  <si>
    <t>0x0183</t>
  </si>
  <si>
    <t>0x0184</t>
  </si>
  <si>
    <t>0x0185</t>
  </si>
  <si>
    <t>0x0186</t>
  </si>
  <si>
    <t>0x0187</t>
  </si>
  <si>
    <t>0x0188</t>
  </si>
  <si>
    <t>0x0189</t>
  </si>
  <si>
    <t>0x018A</t>
  </si>
  <si>
    <t>0x018B</t>
  </si>
  <si>
    <t>0x018C</t>
  </si>
  <si>
    <t>0x018D</t>
  </si>
  <si>
    <t>0x018E</t>
  </si>
  <si>
    <t>0x018F</t>
  </si>
  <si>
    <t>0x0190</t>
  </si>
  <si>
    <t>0x0191</t>
  </si>
  <si>
    <t>0x0192</t>
  </si>
  <si>
    <t>0x0193</t>
  </si>
  <si>
    <t>0x0194</t>
  </si>
  <si>
    <t>0x0195</t>
  </si>
  <si>
    <t>0x0196</t>
  </si>
  <si>
    <t>0x0197</t>
  </si>
  <si>
    <t>0x0198</t>
  </si>
  <si>
    <t>0x0199</t>
  </si>
  <si>
    <t>0x019A</t>
  </si>
  <si>
    <t>0x019B</t>
  </si>
  <si>
    <t>0x019C</t>
  </si>
  <si>
    <t>0x019D</t>
  </si>
  <si>
    <t>0x019E</t>
  </si>
  <si>
    <t>0x019F</t>
  </si>
  <si>
    <t>0x01A0</t>
  </si>
  <si>
    <t>0x01A1</t>
  </si>
  <si>
    <t>0x01A2</t>
  </si>
  <si>
    <t>0x01A3</t>
  </si>
  <si>
    <t>0x01A4</t>
  </si>
  <si>
    <t>0x01A5</t>
  </si>
  <si>
    <t>0x01A6</t>
  </si>
  <si>
    <t>0x01A7</t>
  </si>
  <si>
    <t>0x01A8</t>
  </si>
  <si>
    <t>0x01A9</t>
  </si>
  <si>
    <t>0x01AA</t>
  </si>
  <si>
    <t>0x01AB</t>
  </si>
  <si>
    <t>0x01AC</t>
  </si>
  <si>
    <t>0x01AD</t>
  </si>
  <si>
    <t>0x01AE</t>
  </si>
  <si>
    <t>0x01AF</t>
  </si>
  <si>
    <t>0x01B0</t>
  </si>
  <si>
    <t>0x01B1</t>
  </si>
  <si>
    <t>0x01B2</t>
  </si>
  <si>
    <t>0x01B3</t>
  </si>
  <si>
    <t>0x01B4</t>
  </si>
  <si>
    <t>0x01B5</t>
  </si>
  <si>
    <t>0x01B6</t>
  </si>
  <si>
    <t>0x01B7</t>
  </si>
  <si>
    <t>0x01B8</t>
  </si>
  <si>
    <t>0x01B9</t>
  </si>
  <si>
    <t>0x01BA</t>
  </si>
  <si>
    <t>0x01BB</t>
  </si>
  <si>
    <t>0x01BC</t>
  </si>
  <si>
    <t>0x01BD</t>
  </si>
  <si>
    <t>0x01BE</t>
  </si>
  <si>
    <t>0x01BF</t>
  </si>
  <si>
    <t>0x01C0</t>
  </si>
  <si>
    <t>0x01C1</t>
  </si>
  <si>
    <t>0x01C2</t>
  </si>
  <si>
    <t>0x01C3</t>
  </si>
  <si>
    <t>0x01C4</t>
  </si>
  <si>
    <t>0x01C5</t>
  </si>
  <si>
    <t>0x01C6</t>
  </si>
  <si>
    <t>0x01C7</t>
  </si>
  <si>
    <t>0x01C8</t>
  </si>
  <si>
    <t>0x01C9</t>
  </si>
  <si>
    <t>0x01CA</t>
  </si>
  <si>
    <t>0x01CB</t>
  </si>
  <si>
    <t>0x01CC</t>
  </si>
  <si>
    <t>0x01CD</t>
  </si>
  <si>
    <t>0x01CE</t>
  </si>
  <si>
    <t>0x01CF</t>
  </si>
  <si>
    <t>0x01D0</t>
  </si>
  <si>
    <t>0x01D1</t>
  </si>
  <si>
    <t>0x01D2</t>
  </si>
  <si>
    <t>0x01D3</t>
  </si>
  <si>
    <t>0x01D4</t>
  </si>
  <si>
    <t>0x01D5</t>
  </si>
  <si>
    <t>0x01D6</t>
  </si>
  <si>
    <t>0x01D7</t>
  </si>
  <si>
    <t>0x01D8</t>
  </si>
  <si>
    <t>0x01D9</t>
  </si>
  <si>
    <t>0x01DA</t>
  </si>
  <si>
    <t>0x01DB</t>
  </si>
  <si>
    <t>0x01DC</t>
  </si>
  <si>
    <t>0x01DD</t>
  </si>
  <si>
    <t>0x01DE</t>
  </si>
  <si>
    <t>0x01DF</t>
  </si>
  <si>
    <t>0x01E0</t>
  </si>
  <si>
    <t>0x01E1</t>
  </si>
  <si>
    <t>0x01E2</t>
  </si>
  <si>
    <t>0x01E3</t>
  </si>
  <si>
    <t>0x01E4</t>
  </si>
  <si>
    <t>0x01E5</t>
  </si>
  <si>
    <t>0x01E6</t>
  </si>
  <si>
    <t>0x01E7</t>
  </si>
  <si>
    <t>0x01E8</t>
  </si>
  <si>
    <t>0x01E9</t>
  </si>
  <si>
    <t>0x01EA</t>
  </si>
  <si>
    <t>0x01EB</t>
  </si>
  <si>
    <t>0x01EC</t>
  </si>
  <si>
    <t>0x01ED</t>
  </si>
  <si>
    <t>0x01EE</t>
  </si>
  <si>
    <t>0x01EF</t>
  </si>
  <si>
    <t>0x01F0</t>
  </si>
  <si>
    <t>0x01F1</t>
  </si>
  <si>
    <t>0x01F2</t>
  </si>
  <si>
    <t>0x01F3</t>
  </si>
  <si>
    <t>0x01F4</t>
  </si>
  <si>
    <t>0x01F5</t>
  </si>
  <si>
    <t>0x01F6</t>
  </si>
  <si>
    <t>0x01F7</t>
  </si>
  <si>
    <t>0x01F8</t>
  </si>
  <si>
    <t>0x01F9</t>
  </si>
  <si>
    <t>0x01FA</t>
  </si>
  <si>
    <t>0x01FB</t>
  </si>
  <si>
    <t>0x01FC</t>
  </si>
  <si>
    <t>0x01FD</t>
  </si>
  <si>
    <t>0x01FE</t>
  </si>
  <si>
    <t>0x01FF</t>
  </si>
  <si>
    <t>0x0200</t>
  </si>
  <si>
    <t>0x0201</t>
  </si>
  <si>
    <t>0x0202</t>
  </si>
  <si>
    <t>0x0203</t>
  </si>
  <si>
    <t>0x0204</t>
  </si>
  <si>
    <t>0x0205</t>
  </si>
  <si>
    <t>0x0206</t>
  </si>
  <si>
    <t>0x0207</t>
  </si>
  <si>
    <t>0x0208</t>
  </si>
  <si>
    <t>0x0209</t>
  </si>
  <si>
    <t>0x020A</t>
  </si>
  <si>
    <t>0x020B</t>
  </si>
  <si>
    <t>0x020C</t>
  </si>
  <si>
    <t>0x020D</t>
  </si>
  <si>
    <t>0x020E</t>
  </si>
  <si>
    <t>0x020F</t>
  </si>
  <si>
    <t>0x0210</t>
  </si>
  <si>
    <t>0x0211</t>
  </si>
  <si>
    <t>0x0212</t>
  </si>
  <si>
    <t>0x0213</t>
  </si>
  <si>
    <t>0x0214</t>
  </si>
  <si>
    <t>0x0215</t>
  </si>
  <si>
    <t>0x0216</t>
  </si>
  <si>
    <t>0x0217</t>
  </si>
  <si>
    <t>0x0218</t>
  </si>
  <si>
    <t>0x0219</t>
  </si>
  <si>
    <t>0x021A</t>
  </si>
  <si>
    <t>0x021B</t>
  </si>
  <si>
    <t>0x021C</t>
  </si>
  <si>
    <t>0x021D</t>
  </si>
  <si>
    <t>0x021E</t>
  </si>
  <si>
    <t>0x021F</t>
  </si>
  <si>
    <t>0x0220</t>
  </si>
  <si>
    <t>0x0221</t>
  </si>
  <si>
    <t>0x0222</t>
  </si>
  <si>
    <t>0x0223</t>
  </si>
  <si>
    <t>0x0224</t>
  </si>
  <si>
    <t>0x0225</t>
  </si>
  <si>
    <t>0x0226</t>
  </si>
  <si>
    <t>0x0227</t>
  </si>
  <si>
    <t>0x0228</t>
  </si>
  <si>
    <t>0x0229</t>
  </si>
  <si>
    <t>0x022A</t>
  </si>
  <si>
    <t>0x022B</t>
  </si>
  <si>
    <t>0x022C</t>
  </si>
  <si>
    <t>0x022D</t>
  </si>
  <si>
    <t>0x022E</t>
  </si>
  <si>
    <t>0x022F</t>
  </si>
  <si>
    <t>0x0230</t>
  </si>
  <si>
    <t>0x0231</t>
  </si>
  <si>
    <t>0x0232</t>
  </si>
  <si>
    <t>0x0233</t>
  </si>
  <si>
    <t>0x0234</t>
  </si>
  <si>
    <t>0x0235</t>
  </si>
  <si>
    <t>0x0236</t>
  </si>
  <si>
    <t>0x0237</t>
  </si>
  <si>
    <t>0x0238</t>
  </si>
  <si>
    <t>0x0239</t>
  </si>
  <si>
    <t>0x023A</t>
  </si>
  <si>
    <t>0x023B</t>
  </si>
  <si>
    <t>0x023C</t>
  </si>
  <si>
    <t>0x023D</t>
  </si>
  <si>
    <t>0x023E</t>
  </si>
  <si>
    <t>0x023F</t>
  </si>
  <si>
    <t>0x0240</t>
  </si>
  <si>
    <t>0x0241</t>
  </si>
  <si>
    <t>0x0242</t>
  </si>
  <si>
    <t>0x0243</t>
  </si>
  <si>
    <t>0x0244</t>
  </si>
  <si>
    <t>0x0245</t>
  </si>
  <si>
    <t>0x0246</t>
  </si>
  <si>
    <t>0x0247</t>
  </si>
  <si>
    <t>0x0248</t>
  </si>
  <si>
    <t>0x0249</t>
  </si>
  <si>
    <t>0x024A</t>
  </si>
  <si>
    <t>0x024B</t>
  </si>
  <si>
    <t>0x024C</t>
  </si>
  <si>
    <t>0x024D</t>
  </si>
  <si>
    <t>0x024E</t>
  </si>
  <si>
    <t>0x024F</t>
  </si>
  <si>
    <t>0x0250</t>
  </si>
  <si>
    <t>0x0251</t>
  </si>
  <si>
    <t>0x0252</t>
  </si>
  <si>
    <t>0x0253</t>
  </si>
  <si>
    <t>0x0254</t>
  </si>
  <si>
    <t>0x0255</t>
  </si>
  <si>
    <t>0x0256</t>
  </si>
  <si>
    <t>0x0257</t>
  </si>
  <si>
    <t>0x0258</t>
  </si>
  <si>
    <t>0x0259</t>
  </si>
  <si>
    <t>0x025A</t>
  </si>
  <si>
    <t>0x025B</t>
  </si>
  <si>
    <t>0x025C</t>
  </si>
  <si>
    <t>0x025D</t>
  </si>
  <si>
    <t>0x025E</t>
  </si>
  <si>
    <t>0x025F</t>
  </si>
  <si>
    <t>0x0260</t>
  </si>
  <si>
    <t>0x0261</t>
  </si>
  <si>
    <t>0x0262</t>
  </si>
  <si>
    <t>0x0263</t>
  </si>
  <si>
    <t>0x0264</t>
  </si>
  <si>
    <t>0x0265</t>
  </si>
  <si>
    <t>0x0266</t>
  </si>
  <si>
    <t>0x0267</t>
  </si>
  <si>
    <t>0x0268</t>
  </si>
  <si>
    <t>0x0269</t>
  </si>
  <si>
    <t>0x026A</t>
  </si>
  <si>
    <t>0x026B</t>
  </si>
  <si>
    <t>0x026C</t>
  </si>
  <si>
    <t>0x026D</t>
  </si>
  <si>
    <t>0x026E</t>
  </si>
  <si>
    <t>0x026F</t>
  </si>
  <si>
    <t>0x0270</t>
  </si>
  <si>
    <t>0x0271</t>
  </si>
  <si>
    <t>0x0272</t>
  </si>
  <si>
    <t>0x0273</t>
  </si>
  <si>
    <t>0x0274</t>
  </si>
  <si>
    <t>0x0275</t>
  </si>
  <si>
    <t>0x0276</t>
  </si>
  <si>
    <t>0x0277</t>
  </si>
  <si>
    <t>0x0278</t>
  </si>
  <si>
    <t>0x0279</t>
  </si>
  <si>
    <t>0x027A</t>
  </si>
  <si>
    <t>0x027B</t>
  </si>
  <si>
    <t>0x027C</t>
  </si>
  <si>
    <t>0x027D</t>
  </si>
  <si>
    <t>0x027E</t>
  </si>
  <si>
    <t>0x027F</t>
  </si>
  <si>
    <t>0x0280</t>
  </si>
  <si>
    <t>0x0281</t>
  </si>
  <si>
    <t>0x0282</t>
  </si>
  <si>
    <t>0x0283</t>
  </si>
  <si>
    <t>0x0284</t>
  </si>
  <si>
    <t>0x0285</t>
  </si>
  <si>
    <t>0x0286</t>
  </si>
  <si>
    <t>0x0287</t>
  </si>
  <si>
    <t>0x0288</t>
  </si>
  <si>
    <t>0x0289</t>
  </si>
  <si>
    <t>0x028A</t>
  </si>
  <si>
    <t>0x028B</t>
  </si>
  <si>
    <t>0x028C</t>
  </si>
  <si>
    <t>0x028D</t>
  </si>
  <si>
    <t>0x028E</t>
  </si>
  <si>
    <t>0x028F</t>
  </si>
  <si>
    <t>0x0290</t>
  </si>
  <si>
    <t>0x0291</t>
  </si>
  <si>
    <t>0x0292</t>
  </si>
  <si>
    <t>0x0293</t>
  </si>
  <si>
    <t>0x0294</t>
  </si>
  <si>
    <t>0x0295</t>
  </si>
  <si>
    <t>0x0296</t>
  </si>
  <si>
    <t>0x0297</t>
  </si>
  <si>
    <t>0x0298</t>
  </si>
  <si>
    <t>0x0299</t>
  </si>
  <si>
    <t>0x029A</t>
  </si>
  <si>
    <t>0x029B</t>
  </si>
  <si>
    <t>0x029C</t>
  </si>
  <si>
    <t>0x029D</t>
  </si>
  <si>
    <t>0x029E</t>
  </si>
  <si>
    <t>0x029F</t>
  </si>
  <si>
    <t>0x02A0</t>
  </si>
  <si>
    <t>0x02A1</t>
  </si>
  <si>
    <t>0x02A2</t>
  </si>
  <si>
    <t>0x02A3</t>
  </si>
  <si>
    <t>0x02A4</t>
  </si>
  <si>
    <t>0x02A5</t>
  </si>
  <si>
    <t>0x02A6</t>
  </si>
  <si>
    <t>0x02A7</t>
  </si>
  <si>
    <t>0x02A8</t>
  </si>
  <si>
    <t>0x02A9</t>
  </si>
  <si>
    <t>0x02AA</t>
  </si>
  <si>
    <t>0x02AB</t>
  </si>
  <si>
    <t>0x02AC</t>
  </si>
  <si>
    <t>Provides the present number of resets.  This value can be reset to 0.</t>
  </si>
  <si>
    <t>0x0420</t>
  </si>
  <si>
    <t>0x0421</t>
  </si>
  <si>
    <t>0x0422</t>
  </si>
  <si>
    <t>0x0423</t>
  </si>
  <si>
    <t>0x0424</t>
  </si>
  <si>
    <t>0x0425</t>
  </si>
  <si>
    <t>0x0426</t>
  </si>
  <si>
    <t>0x0427</t>
  </si>
  <si>
    <t>0x0428</t>
  </si>
  <si>
    <t>0x0429</t>
  </si>
  <si>
    <t>0x042A</t>
  </si>
  <si>
    <t>0x042B</t>
  </si>
  <si>
    <t>0x042C</t>
  </si>
  <si>
    <t>0x042D</t>
  </si>
  <si>
    <t>0x042E</t>
  </si>
  <si>
    <t>0x042F</t>
  </si>
  <si>
    <t>0x0430</t>
  </si>
  <si>
    <t>0x0431</t>
  </si>
  <si>
    <t>0x0432</t>
  </si>
  <si>
    <t>0x0433</t>
  </si>
  <si>
    <t>0x0434</t>
  </si>
  <si>
    <t>0x0435</t>
  </si>
  <si>
    <t>0x0436</t>
  </si>
  <si>
    <t>0x0437</t>
  </si>
  <si>
    <t>0x0438</t>
  </si>
  <si>
    <t>0x0439</t>
  </si>
  <si>
    <t>0x043A</t>
  </si>
  <si>
    <t>0x043B</t>
  </si>
  <si>
    <t>0x043C</t>
  </si>
  <si>
    <t>0x043D</t>
  </si>
  <si>
    <t>0x043E</t>
  </si>
  <si>
    <t>0x043F</t>
  </si>
  <si>
    <t>0x0440</t>
  </si>
  <si>
    <t>0x0441</t>
  </si>
  <si>
    <t>0x0442</t>
  </si>
  <si>
    <t>0x0443</t>
  </si>
  <si>
    <t>0x0444</t>
  </si>
  <si>
    <t>0x0445</t>
  </si>
  <si>
    <t>0x0446</t>
  </si>
  <si>
    <t>0x0447</t>
  </si>
  <si>
    <t>0x0448</t>
  </si>
  <si>
    <t>0x0449</t>
  </si>
  <si>
    <t>0x044A</t>
  </si>
  <si>
    <t>0x044B</t>
  </si>
  <si>
    <t>0x044C</t>
  </si>
  <si>
    <t>0x044D</t>
  </si>
  <si>
    <t>0x044E</t>
  </si>
  <si>
    <t>0x044F</t>
  </si>
  <si>
    <t>0x0450</t>
  </si>
  <si>
    <t>0x0451</t>
  </si>
  <si>
    <t>0x0452</t>
  </si>
  <si>
    <t>0x0453</t>
  </si>
  <si>
    <t>0x0454</t>
  </si>
  <si>
    <t>0x0455</t>
  </si>
  <si>
    <t>0x0456</t>
  </si>
  <si>
    <t>0x0457</t>
  </si>
  <si>
    <t>0x0458</t>
  </si>
  <si>
    <t>0x0459</t>
  </si>
  <si>
    <t>0x045A</t>
  </si>
  <si>
    <t>0x045B</t>
  </si>
  <si>
    <t>0x045C</t>
  </si>
  <si>
    <t>0x045D</t>
  </si>
  <si>
    <t>0x045E</t>
  </si>
  <si>
    <t>0x045F</t>
  </si>
  <si>
    <t>0x0460</t>
  </si>
  <si>
    <t>0x0461</t>
  </si>
  <si>
    <t>0x0462</t>
  </si>
  <si>
    <t>0x0463</t>
  </si>
  <si>
    <t>0x0464</t>
  </si>
  <si>
    <t>0x0465</t>
  </si>
  <si>
    <t>0x0466</t>
  </si>
  <si>
    <t>0x0467</t>
  </si>
  <si>
    <t>0x0468</t>
  </si>
  <si>
    <t>0x0469</t>
  </si>
  <si>
    <t>0x046A</t>
  </si>
  <si>
    <t>0x046B</t>
  </si>
  <si>
    <t>0x046C</t>
  </si>
  <si>
    <t>0x046D</t>
  </si>
  <si>
    <t>0x046E</t>
  </si>
  <si>
    <t>0x046F</t>
  </si>
  <si>
    <t>0x0470</t>
  </si>
  <si>
    <t>0x0471</t>
  </si>
  <si>
    <t>0x0472</t>
  </si>
  <si>
    <t>0x0473</t>
  </si>
  <si>
    <t>0x0474</t>
  </si>
  <si>
    <t>0x0475</t>
  </si>
  <si>
    <t>0x0476</t>
  </si>
  <si>
    <t>0x0477</t>
  </si>
  <si>
    <t>0x0478</t>
  </si>
  <si>
    <t>0x0479</t>
  </si>
  <si>
    <t>0x047A</t>
  </si>
  <si>
    <t>0x047B</t>
  </si>
  <si>
    <t>0x047C</t>
  </si>
  <si>
    <t>0x047D</t>
  </si>
  <si>
    <t>0x047E</t>
  </si>
  <si>
    <t>0x047F</t>
  </si>
  <si>
    <t>0x0480</t>
  </si>
  <si>
    <t>0x0481</t>
  </si>
  <si>
    <t>0x0482</t>
  </si>
  <si>
    <t>0x0483</t>
  </si>
  <si>
    <t>0x0484</t>
  </si>
  <si>
    <t>0x0485</t>
  </si>
  <si>
    <t>0x0486</t>
  </si>
  <si>
    <t>0x0487</t>
  </si>
  <si>
    <t>0x0488</t>
  </si>
  <si>
    <t>0x0489</t>
  </si>
  <si>
    <t>0x048A</t>
  </si>
  <si>
    <t>0x048B</t>
  </si>
  <si>
    <t>0x048C</t>
  </si>
  <si>
    <t>0x048D</t>
  </si>
  <si>
    <t>0x048E</t>
  </si>
  <si>
    <t>0x048F</t>
  </si>
  <si>
    <t>0x0490</t>
  </si>
  <si>
    <t>0x0491</t>
  </si>
  <si>
    <t>0x0492</t>
  </si>
  <si>
    <t>0x0493</t>
  </si>
  <si>
    <t>0x0494</t>
  </si>
  <si>
    <t>0x0495</t>
  </si>
  <si>
    <t>0x0496</t>
  </si>
  <si>
    <t>0x0497</t>
  </si>
  <si>
    <t>0x0498</t>
  </si>
  <si>
    <t>0x0499</t>
  </si>
  <si>
    <t>0x049A</t>
  </si>
  <si>
    <t>0x049B</t>
  </si>
  <si>
    <t>0x049C</t>
  </si>
  <si>
    <t>0x049D</t>
  </si>
  <si>
    <t>0x049E</t>
  </si>
  <si>
    <t>0x049F</t>
  </si>
  <si>
    <t>0x04A0</t>
  </si>
  <si>
    <t>0x04A1</t>
  </si>
  <si>
    <t>0x04A2</t>
  </si>
  <si>
    <t>0x04A3</t>
  </si>
  <si>
    <t>0x04A4</t>
  </si>
  <si>
    <t>0x04A5</t>
  </si>
  <si>
    <t>0x04A6</t>
  </si>
  <si>
    <t>0x04A7</t>
  </si>
  <si>
    <t>0x04A8</t>
  </si>
  <si>
    <t>0x04A9</t>
  </si>
  <si>
    <t>0x04AA</t>
  </si>
  <si>
    <t>0x04AB</t>
  </si>
  <si>
    <t>0x04AC</t>
  </si>
  <si>
    <t>0x04AD</t>
  </si>
  <si>
    <t>0x04AE</t>
  </si>
  <si>
    <t>0x04AF</t>
  </si>
  <si>
    <t>0x04B0</t>
  </si>
  <si>
    <t>0x04B1</t>
  </si>
  <si>
    <t>0x04B2</t>
  </si>
  <si>
    <t>0x04B3</t>
  </si>
  <si>
    <t>0x04B4</t>
  </si>
  <si>
    <t>0x0367</t>
  </si>
  <si>
    <t>0x0368</t>
  </si>
  <si>
    <t>0x0369</t>
  </si>
  <si>
    <t>0x036A</t>
  </si>
  <si>
    <t>0x036B</t>
  </si>
  <si>
    <t>0x036C</t>
  </si>
  <si>
    <t>0x036D</t>
  </si>
  <si>
    <t>0x036E</t>
  </si>
  <si>
    <t>0x036F</t>
  </si>
  <si>
    <t>0x0370</t>
  </si>
  <si>
    <t>0x0371</t>
  </si>
  <si>
    <t>0x0372</t>
  </si>
  <si>
    <t>0x0373</t>
  </si>
  <si>
    <t>0x0374</t>
  </si>
  <si>
    <t>0x0375</t>
  </si>
  <si>
    <t>0x0376</t>
  </si>
  <si>
    <t>0x0377</t>
  </si>
  <si>
    <t>0x0378</t>
  </si>
  <si>
    <t>0x0379</t>
  </si>
  <si>
    <t>0x037A</t>
  </si>
  <si>
    <t>0x037B</t>
  </si>
  <si>
    <t>0x037C</t>
  </si>
  <si>
    <t>0x037D</t>
  </si>
  <si>
    <t>0x037E</t>
  </si>
  <si>
    <t>0x037F</t>
  </si>
  <si>
    <t>0x0380</t>
  </si>
  <si>
    <t>0x0381</t>
  </si>
  <si>
    <t>0x0382</t>
  </si>
  <si>
    <t>0x0383</t>
  </si>
  <si>
    <t>0x0384</t>
  </si>
  <si>
    <t>0x0385</t>
  </si>
  <si>
    <t>0x0386</t>
  </si>
  <si>
    <t>0x0387</t>
  </si>
  <si>
    <t>0x0388</t>
  </si>
  <si>
    <t>0x0389</t>
  </si>
  <si>
    <t>0x038A</t>
  </si>
  <si>
    <t>0x038B</t>
  </si>
  <si>
    <t>0x038C</t>
  </si>
  <si>
    <t>0x038D</t>
  </si>
  <si>
    <t>0x038E</t>
  </si>
  <si>
    <t>0x038F</t>
  </si>
  <si>
    <t>0x0390</t>
  </si>
  <si>
    <t>0x0391</t>
  </si>
  <si>
    <t>0x0392</t>
  </si>
  <si>
    <t>0x0393</t>
  </si>
  <si>
    <t>0x0394</t>
  </si>
  <si>
    <t>0x0395</t>
  </si>
  <si>
    <t>0x0396</t>
  </si>
  <si>
    <t>0x0397</t>
  </si>
  <si>
    <t>0x0398</t>
  </si>
  <si>
    <t>0x0399</t>
  </si>
  <si>
    <t>0x039A</t>
  </si>
  <si>
    <t>0x039B</t>
  </si>
  <si>
    <t>0x039C</t>
  </si>
  <si>
    <t>0x039D</t>
  </si>
  <si>
    <t>0x039E</t>
  </si>
  <si>
    <t>0x039F</t>
  </si>
  <si>
    <t>0x03A0</t>
  </si>
  <si>
    <t>0x03A1</t>
  </si>
  <si>
    <t>0x03A2</t>
  </si>
  <si>
    <t>0x03A3</t>
  </si>
  <si>
    <t>0x03A4</t>
  </si>
  <si>
    <t>0x03A5</t>
  </si>
  <si>
    <t>0x03A6</t>
  </si>
  <si>
    <t>0x03A7</t>
  </si>
  <si>
    <t>0x03A8</t>
  </si>
  <si>
    <t>0x03A9</t>
  </si>
  <si>
    <t>0x03AA</t>
  </si>
  <si>
    <t>0x03AB</t>
  </si>
  <si>
    <t>0x03AC</t>
  </si>
  <si>
    <t>0x03AD</t>
  </si>
  <si>
    <t>0x03AE</t>
  </si>
  <si>
    <t>0x03AF</t>
  </si>
  <si>
    <t>0x03B0</t>
  </si>
  <si>
    <t>0x03B1</t>
  </si>
  <si>
    <t>0x03B2</t>
  </si>
  <si>
    <t>0x03B3</t>
  </si>
  <si>
    <t>0x03B4</t>
  </si>
  <si>
    <t>0x03B5</t>
  </si>
  <si>
    <t>0x03B6</t>
  </si>
  <si>
    <t>0x03B7</t>
  </si>
  <si>
    <t>0x03B8</t>
  </si>
  <si>
    <t>0x03B9</t>
  </si>
  <si>
    <t>0x03BA</t>
  </si>
  <si>
    <t>0x03BB</t>
  </si>
  <si>
    <t>0x03BC</t>
  </si>
  <si>
    <t>0x03BD</t>
  </si>
  <si>
    <t>0x03BE</t>
  </si>
  <si>
    <t>0x03BF</t>
  </si>
  <si>
    <t>0x03C0</t>
  </si>
  <si>
    <t>0x03C1</t>
  </si>
  <si>
    <t>0x03C2</t>
  </si>
  <si>
    <t>0x03C3</t>
  </si>
  <si>
    <t>0x03C4</t>
  </si>
  <si>
    <t>0x03C5</t>
  </si>
  <si>
    <t>0x03C6</t>
  </si>
  <si>
    <t>0x03C7</t>
  </si>
  <si>
    <t>0x03C8</t>
  </si>
  <si>
    <t>0x03C9</t>
  </si>
  <si>
    <t>0x03CA</t>
  </si>
  <si>
    <t>0x03CB</t>
  </si>
  <si>
    <t>0x03CC</t>
  </si>
  <si>
    <t>0x03CD</t>
  </si>
  <si>
    <t>0x03CE</t>
  </si>
  <si>
    <t>0x03CF</t>
  </si>
  <si>
    <t>0x03D0</t>
  </si>
  <si>
    <t>0x03D1</t>
  </si>
  <si>
    <t>0x03D2</t>
  </si>
  <si>
    <t>0x03D3</t>
  </si>
  <si>
    <t>0x03D4</t>
  </si>
  <si>
    <t>0x03D5</t>
  </si>
  <si>
    <t>0x03D6</t>
  </si>
  <si>
    <t>0x03D7</t>
  </si>
  <si>
    <t>0x03D8</t>
  </si>
  <si>
    <t>0x03D9</t>
  </si>
  <si>
    <t>0x03DA</t>
  </si>
  <si>
    <t>0x03DB</t>
  </si>
  <si>
    <t>0x03DC</t>
  </si>
  <si>
    <t>0x03DD</t>
  </si>
  <si>
    <t>0x03DE</t>
  </si>
  <si>
    <t>0x03DF</t>
  </si>
  <si>
    <t>0x03E0</t>
  </si>
  <si>
    <t>0x03E1</t>
  </si>
  <si>
    <t>0x03E2</t>
  </si>
  <si>
    <t>0x03E3</t>
  </si>
  <si>
    <t>0x03E4</t>
  </si>
  <si>
    <t>0x03E5</t>
  </si>
  <si>
    <t>0x03E6</t>
  </si>
  <si>
    <t>0x03E7</t>
  </si>
  <si>
    <t>0x03E8</t>
  </si>
  <si>
    <t>0x03E9</t>
  </si>
  <si>
    <t>0x03EA</t>
  </si>
  <si>
    <t>0x03EB</t>
  </si>
  <si>
    <t>0x03EC</t>
  </si>
  <si>
    <t>0x03ED</t>
  </si>
  <si>
    <t>0x03EE</t>
  </si>
  <si>
    <t>0x03EF</t>
  </si>
  <si>
    <t>0x03F0</t>
  </si>
  <si>
    <t>0x03F1</t>
  </si>
  <si>
    <t>0x03F2</t>
  </si>
  <si>
    <t>0x03F3</t>
  </si>
  <si>
    <t>0x03F4</t>
  </si>
  <si>
    <t>0x03F5</t>
  </si>
  <si>
    <t>0x03F6</t>
  </si>
  <si>
    <t>0x03F7</t>
  </si>
  <si>
    <t>0x03F8</t>
  </si>
  <si>
    <t>0x03F9</t>
  </si>
  <si>
    <t>0x03FA</t>
  </si>
  <si>
    <t>0x03FB</t>
  </si>
  <si>
    <t>0x03FC</t>
  </si>
  <si>
    <t>0x03FD</t>
  </si>
  <si>
    <t>0x03FE</t>
  </si>
  <si>
    <t>0x03FF</t>
  </si>
  <si>
    <t>0x0400</t>
  </si>
  <si>
    <t>0x0401</t>
  </si>
  <si>
    <t>0x0402</t>
  </si>
  <si>
    <t>0x0403</t>
  </si>
  <si>
    <t>0x0404</t>
  </si>
  <si>
    <t>0x0405</t>
  </si>
  <si>
    <t>0x0406</t>
  </si>
  <si>
    <t>0x0407</t>
  </si>
  <si>
    <t>0x0408</t>
  </si>
  <si>
    <t>0x0409</t>
  </si>
  <si>
    <t>0x040A</t>
  </si>
  <si>
    <t>0x040B</t>
  </si>
  <si>
    <t>0x040C</t>
  </si>
  <si>
    <t>0x040D</t>
  </si>
  <si>
    <t>0x040E</t>
  </si>
  <si>
    <t>0x040F</t>
  </si>
  <si>
    <t>0x0410</t>
  </si>
  <si>
    <t>0x0411</t>
  </si>
  <si>
    <t>0x0412</t>
  </si>
  <si>
    <t>0x0413</t>
  </si>
  <si>
    <t>0x0414</t>
  </si>
  <si>
    <t>0x0415</t>
  </si>
  <si>
    <t>0x0416</t>
  </si>
  <si>
    <t>0x0417</t>
  </si>
  <si>
    <t>0x0418</t>
  </si>
  <si>
    <t>0x0419</t>
  </si>
  <si>
    <t>0x041A</t>
  </si>
  <si>
    <t>0x041B</t>
  </si>
  <si>
    <t>0x041C</t>
  </si>
  <si>
    <t>0x041D</t>
  </si>
  <si>
    <t>0x041E</t>
  </si>
  <si>
    <t>0x041F</t>
  </si>
  <si>
    <t>Init Val Write Access</t>
  </si>
  <si>
    <t>Init Val Read Access</t>
  </si>
  <si>
    <t>Default Read Access</t>
  </si>
  <si>
    <t>Ram Val Write Access</t>
  </si>
  <si>
    <t>Project Path =</t>
  </si>
  <si>
    <t>Derivative Path =</t>
  </si>
  <si>
    <t>BEGIN_IGNORED_DATA</t>
  </si>
  <si>
    <t>Missing Definitions</t>
  </si>
  <si>
    <t>Total DCI Data Block Size =</t>
  </si>
  <si>
    <t>NV_CTRL_MEM_INIT_DONE</t>
  </si>
  <si>
    <t>NV Mem 0 Location Define</t>
  </si>
  <si>
    <t>NV Mem 1 Location Define</t>
  </si>
  <si>
    <t>NV Ctrl ID Shift =</t>
  </si>
  <si>
    <t>NV_CTRL_MEM_INIT_DONE_C1</t>
  </si>
  <si>
    <t>Notes for adding parameters to the Spreadsheet.</t>
  </si>
  <si>
    <t>Outline of steps.</t>
  </si>
  <si>
    <t>1) Define the parameter in "DCI Descriptors"</t>
  </si>
  <si>
    <t>2) Click the "Create DB"</t>
  </si>
  <si>
    <t>3) Go to "NVM Address" tab and verify that Cell AA7 is empty.  If not place define in appropriately sized NV address.  Add checksum to NV Address as well.  A default value can be entered on a byte by byte basis in the memory map.</t>
  </si>
  <si>
    <t>5) Click "Create Modbus DB".</t>
  </si>
  <si>
    <t>6) If Intercom usage is required, go to "Intercom" tab and click on "Verify...".  Take values that will be passed over the intercom into the active section.  Click on "Create Intercom DB".</t>
  </si>
  <si>
    <t>General Notes:</t>
  </si>
  <si>
    <t>- Be sure to verify to verify the target paths at the top of the worksheets.</t>
  </si>
  <si>
    <t>- Be sure to have "DCI DB Creator Macros.xls" file open.</t>
  </si>
  <si>
    <t>Max NV Data Val Size =</t>
  </si>
  <si>
    <t>4) Go to "Modbus" tab and click "Verify...".  Place new parameter, if needed, in the modbus section (above the BEGIN_IGNORED_DATA line).  Define register number.</t>
  </si>
  <si>
    <t>Read Note Here:</t>
  </si>
  <si>
    <t>"Eaton Corp."</t>
  </si>
  <si>
    <t>Device Identity Object</t>
  </si>
  <si>
    <t>Vendor Name =</t>
  </si>
  <si>
    <t>Product Code =</t>
  </si>
  <si>
    <t>Revision Num =</t>
  </si>
  <si>
    <t>Product Name =</t>
  </si>
  <si>
    <t>Model Name =</t>
  </si>
  <si>
    <t>User Application Name =</t>
  </si>
  <si>
    <t>Vendor URL =</t>
  </si>
  <si>
    <t>"www.eaton.com"</t>
  </si>
  <si>
    <t>Enum</t>
  </si>
  <si>
    <t>Enum Support</t>
  </si>
  <si>
    <t>Enum Access</t>
  </si>
  <si>
    <t>Place a check (x) this cell to generate a csv comparison text file --&gt;</t>
  </si>
  <si>
    <t>Total DCI Data Ram Block Size =</t>
  </si>
  <si>
    <t>Read Only Value</t>
  </si>
  <si>
    <t>Application Data</t>
  </si>
  <si>
    <t>Product vendor name character string</t>
  </si>
  <si>
    <t>Product vendor URL</t>
  </si>
  <si>
    <t>DCI DB Creator Macros.xlsm</t>
  </si>
  <si>
    <t>Errors/Warnings/Notes</t>
  </si>
  <si>
    <t>Default
(RO Val)</t>
  </si>
  <si>
    <t>Not Covered by DCID</t>
  </si>
  <si>
    <t>Checksum</t>
  </si>
  <si>
    <t>Error Block</t>
  </si>
  <si>
    <t>Format</t>
  </si>
  <si>
    <t>Internal Description</t>
  </si>
  <si>
    <t/>
  </si>
  <si>
    <t>0x0832</t>
  </si>
  <si>
    <t>0x0833</t>
  </si>
  <si>
    <t>0x0834</t>
  </si>
  <si>
    <t>0x0835</t>
  </si>
  <si>
    <t>0x0836</t>
  </si>
  <si>
    <t>0x0837</t>
  </si>
  <si>
    <t>0x0838</t>
  </si>
  <si>
    <t>0x0839</t>
  </si>
  <si>
    <t xml:space="preserve">7;
0,RESET_POWER_UP_TRIGRD,Standard power-up;
1,RESET_WAKEUP_TRIGRD,Wakeup from sleep;
2,RESET_WATCHDOG_TRIGRD,Watchdog reset;
3,RESET_SOFTWARE_TRIGRD,Software - internally;
4,RESET_USER_PIN_TRIGRD,Microcontroller reset pin;
5,RESET_BROWN_OUT_TRIGRD,Brown out reset;
6,RESET_UNDEFINED,Reset cause undefined
</t>
  </si>
  <si>
    <t>0x083A</t>
  </si>
  <si>
    <t>0x083B</t>
  </si>
  <si>
    <t>DCID =</t>
  </si>
  <si>
    <t>Enum Details</t>
  </si>
  <si>
    <t>Bitfield Details</t>
  </si>
  <si>
    <t>Device Product Serial Number</t>
  </si>
  <si>
    <t>DCI_PRODUCT_SERIAL_NUM</t>
  </si>
  <si>
    <t>Product Vendor Name</t>
  </si>
  <si>
    <t>DCI_VENDOR_NAME</t>
  </si>
  <si>
    <t>Product Code</t>
  </si>
  <si>
    <t>DCI_PRODUCT_CODE</t>
  </si>
  <si>
    <t>Product Code in ASCII</t>
  </si>
  <si>
    <t>DCI_PRODUCT_CODE_ASCII</t>
  </si>
  <si>
    <t>Corporate URL</t>
  </si>
  <si>
    <t>DCI_VENDOR_URL</t>
  </si>
  <si>
    <t>Product Name - Short description of Prod Code</t>
  </si>
  <si>
    <t>DCI_PRODUCT_NAME</t>
  </si>
  <si>
    <t>Model Name</t>
  </si>
  <si>
    <t>DCI_MODEL_NAME</t>
  </si>
  <si>
    <t>User Application Name or Device Tag</t>
  </si>
  <si>
    <t>DCI_USER_APP_NAME</t>
  </si>
  <si>
    <t>Assigned Name</t>
  </si>
  <si>
    <t>User assigned name</t>
  </si>
  <si>
    <t>Hardware ID Value</t>
  </si>
  <si>
    <t>DCI_HARDWARE_ID_VAL</t>
  </si>
  <si>
    <t>DCI_CSTACK_USAGE_PERCENT</t>
  </si>
  <si>
    <t>Firmware CRC</t>
  </si>
  <si>
    <t>DCI_FIRMWARE_CRC_VAL</t>
  </si>
  <si>
    <t>Max Heap Stack Usage Percent</t>
  </si>
  <si>
    <t>DCI_HEAP_USED_MAX_PERC</t>
  </si>
  <si>
    <t>Product Health - Heap Usage</t>
  </si>
  <si>
    <t>DCI_HEAP_USED_PERC</t>
  </si>
  <si>
    <t>Reset Cause</t>
  </si>
  <si>
    <t>DCI_RESET_CAUSE</t>
  </si>
  <si>
    <t>Reset Counter</t>
  </si>
  <si>
    <t>DCI_RESET_COUNTER</t>
  </si>
  <si>
    <t>Idle Loop Time Average</t>
  </si>
  <si>
    <t xml:space="preserve">Note: This datatype is typically associated with a bitfield. Consider adding definition for the bitfield. ; </t>
  </si>
  <si>
    <t>- If you plan to use Run all Macros then you must modify the macro sheet MacroRunner to include your new sheets.</t>
  </si>
  <si>
    <t>0x083C</t>
  </si>
  <si>
    <t>0x083D</t>
  </si>
  <si>
    <t>0x083E</t>
  </si>
  <si>
    <t>0x083F</t>
  </si>
  <si>
    <t>0x0840</t>
  </si>
  <si>
    <t>0x0841</t>
  </si>
  <si>
    <t>0x0842</t>
  </si>
  <si>
    <t>0x0843</t>
  </si>
  <si>
    <t>0x0844</t>
  </si>
  <si>
    <t>0x0845</t>
  </si>
  <si>
    <t>0x0846</t>
  </si>
  <si>
    <t>0x0847</t>
  </si>
  <si>
    <t>0x0848</t>
  </si>
  <si>
    <t>0x0849</t>
  </si>
  <si>
    <t>0x084A</t>
  </si>
  <si>
    <t>0x084B</t>
  </si>
  <si>
    <t>0x084C</t>
  </si>
  <si>
    <t>0x084D</t>
  </si>
  <si>
    <t>0x084E</t>
  </si>
  <si>
    <t>0x084F</t>
  </si>
  <si>
    <t>0x0850</t>
  </si>
  <si>
    <t>0x0851</t>
  </si>
  <si>
    <t>0x0852</t>
  </si>
  <si>
    <t>0x0853</t>
  </si>
  <si>
    <t>0x0854</t>
  </si>
  <si>
    <t>0x0855</t>
  </si>
  <si>
    <t>0x0856</t>
  </si>
  <si>
    <t>0x0857</t>
  </si>
  <si>
    <t>0x0858</t>
  </si>
  <si>
    <t>0x0859</t>
  </si>
  <si>
    <t>0x085A</t>
  </si>
  <si>
    <t>0x085B</t>
  </si>
  <si>
    <t>0x085C</t>
  </si>
  <si>
    <t>0x085D</t>
  </si>
  <si>
    <t>0x085E</t>
  </si>
  <si>
    <t>0x085F</t>
  </si>
  <si>
    <t>0x0860</t>
  </si>
  <si>
    <t>0x0861</t>
  </si>
  <si>
    <t>0x0862</t>
  </si>
  <si>
    <t>0x0863</t>
  </si>
  <si>
    <t>0x0864</t>
  </si>
  <si>
    <t>0x0865</t>
  </si>
  <si>
    <t>0x0866</t>
  </si>
  <si>
    <t>0x0867</t>
  </si>
  <si>
    <t>0x0868</t>
  </si>
  <si>
    <t>0x0869</t>
  </si>
  <si>
    <t>0x086A</t>
  </si>
  <si>
    <t>0x086B</t>
  </si>
  <si>
    <t>0x086C</t>
  </si>
  <si>
    <t>0x086D</t>
  </si>
  <si>
    <t>0x086E</t>
  </si>
  <si>
    <t>0x086F</t>
  </si>
  <si>
    <t>0x0870</t>
  </si>
  <si>
    <t>0x0871</t>
  </si>
  <si>
    <t>0x0872</t>
  </si>
  <si>
    <t>0x0873</t>
  </si>
  <si>
    <t>0x0874</t>
  </si>
  <si>
    <t>0x0875</t>
  </si>
  <si>
    <t>0x0876</t>
  </si>
  <si>
    <t>0x0877</t>
  </si>
  <si>
    <t>0x0878</t>
  </si>
  <si>
    <t>0x0879</t>
  </si>
  <si>
    <t>0x087A</t>
  </si>
  <si>
    <t>0x087B</t>
  </si>
  <si>
    <t>0x087C</t>
  </si>
  <si>
    <t>0x087D</t>
  </si>
  <si>
    <t>0x087E</t>
  </si>
  <si>
    <t>0x087F</t>
  </si>
  <si>
    <t>0x0880</t>
  </si>
  <si>
    <t>0x0881</t>
  </si>
  <si>
    <t>0x0882</t>
  </si>
  <si>
    <t>0x0883</t>
  </si>
  <si>
    <t>0x0884</t>
  </si>
  <si>
    <t>0x0885</t>
  </si>
  <si>
    <t>0x0886</t>
  </si>
  <si>
    <t>0x0887</t>
  </si>
  <si>
    <t>0x0888</t>
  </si>
  <si>
    <t>0x0889</t>
  </si>
  <si>
    <t>0x088A</t>
  </si>
  <si>
    <t>0x088B</t>
  </si>
  <si>
    <t>0x088C</t>
  </si>
  <si>
    <t>0x088D</t>
  </si>
  <si>
    <t>0x088E</t>
  </si>
  <si>
    <t>0x088F</t>
  </si>
  <si>
    <t>0x0890</t>
  </si>
  <si>
    <t>0x0891</t>
  </si>
  <si>
    <t>0x0892</t>
  </si>
  <si>
    <t>0x0893</t>
  </si>
  <si>
    <t>0x0894</t>
  </si>
  <si>
    <t>0x0895</t>
  </si>
  <si>
    <t>0x0896</t>
  </si>
  <si>
    <t>0x0897</t>
  </si>
  <si>
    <t>0x0898</t>
  </si>
  <si>
    <t>0x0899</t>
  </si>
  <si>
    <t>0x089A</t>
  </si>
  <si>
    <t>0x089B</t>
  </si>
  <si>
    <t>0x089C</t>
  </si>
  <si>
    <t>0x089D</t>
  </si>
  <si>
    <t>0x089E</t>
  </si>
  <si>
    <t>0x089F</t>
  </si>
  <si>
    <t>0x08A0</t>
  </si>
  <si>
    <t>0x08A1</t>
  </si>
  <si>
    <t>DCI Define =</t>
  </si>
  <si>
    <t>REST_DCI_Data</t>
  </si>
  <si>
    <t>Param ID</t>
  </si>
  <si>
    <t>r</t>
  </si>
  <si>
    <t>w</t>
  </si>
  <si>
    <t>Misc Definition</t>
  </si>
  <si>
    <t>Ethernet PHY 1 - Link Speed Select</t>
  </si>
  <si>
    <t>DCI_PHY1_LINK_SPEED_SELECT</t>
  </si>
  <si>
    <t>Ethernet PHY 1 - Link Speed Actual</t>
  </si>
  <si>
    <t>DCI_PHY1_LINK_SPEED_ACTUAL</t>
  </si>
  <si>
    <t>Ethernet PHY 1 - Duplex Select</t>
  </si>
  <si>
    <t>DCI_PHY1_FULL_DUPLEX_ENABLE</t>
  </si>
  <si>
    <t>Ethernet PHY 1 - Duplex Actual</t>
  </si>
  <si>
    <t>DCI_PHY1_FULL_DUPLEX_ACTUAL</t>
  </si>
  <si>
    <t>Ethernet PHY 1 - Link Auto-Negotiate Enable</t>
  </si>
  <si>
    <t>DCI_PHY1_AUTONEG_ENABLE</t>
  </si>
  <si>
    <t>Ethernet PHY 1 - Link Auto-Negotiate State</t>
  </si>
  <si>
    <t>DCI_PHY1_AUTONEG_STATE</t>
  </si>
  <si>
    <t>Ethernet PHY 1 - Port Enable</t>
  </si>
  <si>
    <t>DCI_PHY1_PORT_ENABLE</t>
  </si>
  <si>
    <t xml:space="preserve">Status of Control of IP Address Allocation </t>
  </si>
  <si>
    <t>DCI_IP_ADR_ALLO_CNTRL_EIP_OR_DIP_STATUS</t>
  </si>
  <si>
    <t>Shows the present IP Address Allocation Method</t>
  </si>
  <si>
    <t>DCI_IP_ADDRESS_ALLOCATION_METHOD_STATUS</t>
  </si>
  <si>
    <t>Allows to set IP Address Allocation Method</t>
  </si>
  <si>
    <t>DCI_IP_ADDRESS_ALLOCATION_METHOD</t>
  </si>
  <si>
    <t>Active IP Address</t>
  </si>
  <si>
    <t>DCI_ACTIVE_IP_ADDRESS</t>
  </si>
  <si>
    <t>$IP</t>
  </si>
  <si>
    <t>Active Subnet Mask</t>
  </si>
  <si>
    <t>DCI_ACTIVE_SUBNET_MASK</t>
  </si>
  <si>
    <t>Active Default Gateway</t>
  </si>
  <si>
    <t>DCI_ACTIVE_DEFAULT_GATEWAY</t>
  </si>
  <si>
    <t>Static IP Address</t>
  </si>
  <si>
    <t>DCI_STATIC_IP_ADDRESS</t>
  </si>
  <si>
    <t>$IP_STATIC</t>
  </si>
  <si>
    <t>Static Subnet Mask</t>
  </si>
  <si>
    <t>DCI_STATIC_SUBNET_MASK</t>
  </si>
  <si>
    <t>Static Default Gateway</t>
  </si>
  <si>
    <t>DCI_STATIC_DEFAULT_GATEWAY</t>
  </si>
  <si>
    <t>Ethernet MAC Address</t>
  </si>
  <si>
    <t>DCI_ETHERNET_MAC_ADDRESS</t>
  </si>
  <si>
    <t>$MAC</t>
  </si>
  <si>
    <t>ACD Enable</t>
  </si>
  <si>
    <t>DCI_ETH_ACD_ENABLE</t>
  </si>
  <si>
    <t>ACD Conflict State</t>
  </si>
  <si>
    <t>DCI_ETH_ACD_CONFLICT_STATE</t>
  </si>
  <si>
    <t>ACD Conflicted State</t>
  </si>
  <si>
    <t>DCI_ETH_ACD_CONFLICTED_STATE</t>
  </si>
  <si>
    <t>ACD Conflicted Device MAC</t>
  </si>
  <si>
    <t>DCI_ETH_ACD_CONFLICTED_MAC</t>
  </si>
  <si>
    <t>ACD ARP PDU Conflicted Message</t>
  </si>
  <si>
    <t>DCI_ETH_ACD_CONFLICTED_ARP_PDU</t>
  </si>
  <si>
    <t>Communication Device Product Code in ASCII</t>
  </si>
  <si>
    <t>Modbus Comm Loss Timeout Value (ms)</t>
  </si>
  <si>
    <t>DCI_MODBUS_TCP_COMM_TIMEOUT</t>
  </si>
  <si>
    <t>Multicast settings</t>
  </si>
  <si>
    <t>DCI_MULTICAST_ENABLE</t>
  </si>
  <si>
    <t>Broadcast settings</t>
  </si>
  <si>
    <t>DCI_BROADCAST_ENABLE</t>
  </si>
  <si>
    <t>Web Access Password Waiver Level</t>
  </si>
  <si>
    <t>DCI_WEB_ACCESS_PASSWORD_WAIVER_LEVEL</t>
  </si>
  <si>
    <t>$WAIVER</t>
  </si>
  <si>
    <t>simple application control word</t>
  </si>
  <si>
    <t>DCI_SIMPLE_APP_CONTROL_WORD</t>
  </si>
  <si>
    <t>simple application status word</t>
  </si>
  <si>
    <t>DCI_SIMPLE_APP_STATUS_WORD</t>
  </si>
  <si>
    <t>REST_ASSY_LIST</t>
  </si>
  <si>
    <t>REST_PARAM_ALL</t>
  </si>
  <si>
    <t>Assembly 1</t>
  </si>
  <si>
    <t>Network Configuration</t>
  </si>
  <si>
    <t xml:space="preserve">Note: Init Val Without Factory Default ; </t>
  </si>
  <si>
    <t>Unique MAC Address assigned to this device.(MAE)</t>
  </si>
  <si>
    <t>Status of Control of IP Address Allocation Method is from DIP switch or Ethernet</t>
  </si>
  <si>
    <t>Status of Control of IP Address Allocation Method is from DIP switch or Ethernet.
1= DIP Switch
2=Ethernet</t>
  </si>
  <si>
    <t>Mbs</t>
  </si>
  <si>
    <t>Method of IP Allocation</t>
  </si>
  <si>
    <t>Current Method of IP Allocation</t>
  </si>
  <si>
    <t>Shows the present method used to allocate an IP Address:
0 - Restore (hardcoded 192.168.1.254).
1 - DHCP.
2 - Full address taken from NV Memory.
3 - Upper three octets from NV and lower octet selected by the dip switch setting.</t>
  </si>
  <si>
    <t xml:space="preserve">0xFE, 0x01, 0xA8, 0xC0 </t>
  </si>
  <si>
    <t>Present Ethernet IP Address</t>
  </si>
  <si>
    <t>The active IP address being used on the network.</t>
  </si>
  <si>
    <t>IP</t>
  </si>
  <si>
    <t>0x00, 0xFF, 0xFF, 0xFF</t>
  </si>
  <si>
    <t>Present Ethernet Subnet Mask</t>
  </si>
  <si>
    <t>The active subnet mask IP address being used on the network.</t>
  </si>
  <si>
    <t xml:space="preserve">0x01, 0x01, 0xA8, 0xC0 </t>
  </si>
  <si>
    <t>Present Ethernet Default Gateway</t>
  </si>
  <si>
    <t>The active default gateway IP address being used on the network.</t>
  </si>
  <si>
    <t>Stored Ethernet IP Address</t>
  </si>
  <si>
    <t>The IP address used in the NV address select configuration.</t>
  </si>
  <si>
    <t>Stored Ethernet Subnet Mask</t>
  </si>
  <si>
    <t>The IP subnet mask used in the NV address select configuration.</t>
  </si>
  <si>
    <t>Stored Ethernet Default Gateway</t>
  </si>
  <si>
    <t>The IP default gateway used in the NV address select configuration.</t>
  </si>
  <si>
    <t>BCM DIP Switches</t>
  </si>
  <si>
    <t>DCI_PWR_BRD_DIP_SWITCHES</t>
  </si>
  <si>
    <t>BCM Dip Switches</t>
  </si>
  <si>
    <t>BCM Dip Switch States (from Power Supply Board)
Bit-9  Bits1-8  IP Addres Allocation Method
1          0               Restore (hardcoded 192.168.1.254).
1           1                 DHCP
1           2                Full address taken from EDC's NV Memory.
1           3                IP address allocation method will be selected from Ethernet n/w. will depend as per value in DCID “DCI_IP_ADDRESS_ALLOCATION_METHOD”. 
1          4-255       Reserved. (Previous Control &amp; allocation method will be used.
0          Don't care   (Previous Control &amp; allocation method will be used.</t>
  </si>
  <si>
    <t>Eth Port 1 Speed Select</t>
  </si>
  <si>
    <t>Select the Ethernet link speed.  Only used when Auto-Negotiate is disabled.  
Valid values: 10, 100</t>
  </si>
  <si>
    <t>Eth Port 1 Speed Actual</t>
  </si>
  <si>
    <t>Actual Ethernet link speed.</t>
  </si>
  <si>
    <t>Eth Port 1 Full Duplex Enable</t>
  </si>
  <si>
    <t>Selects the duplex mode.  Only used when Auto-Negotiate is disabled.
True = Full Duplex
False = Half Duplex</t>
  </si>
  <si>
    <t>Eth Port 1 Full Duplex Status</t>
  </si>
  <si>
    <t>Actual duplex mode.
True = Full Duplex
False = Half Duplex</t>
  </si>
  <si>
    <t>Eth Port 1 Autonegotiate Enable</t>
  </si>
  <si>
    <t>Selects Auto-Negotiation of link speed and duplex.  
True = Enabled</t>
  </si>
  <si>
    <t>Eth Port 1 Autonegotiate State</t>
  </si>
  <si>
    <t>Active state of the Auto-Negotiation behavior.
Value = State
0 = Link Inactive
1 = Auto Negotiation in Progress
2 = Auto Negotiation Failed (Defafult used)
3 = Auto Negotiation of Duplex Failed (speed ok)
4 = Auto Negotiation Success
5 = Auto Negotiation Disabled
6 = Port Disabled</t>
  </si>
  <si>
    <t>Eth Port 1 Enabled</t>
  </si>
  <si>
    <t>This parameter can disable the Ethernet Port.  Effectively disabling the port.
True = Enable Port
False = Disable Port</t>
  </si>
  <si>
    <t>Ethernet PHY 2 - Link Speed Select</t>
  </si>
  <si>
    <t>DCI_PHY2_LINK_SPEED_SELECT</t>
  </si>
  <si>
    <t>Eth Port 2 Speed Select</t>
  </si>
  <si>
    <t>Ethernet PHY 2 - Link Speed Actual</t>
  </si>
  <si>
    <t>DCI_PHY2_LINK_SPEED_ACTUAL</t>
  </si>
  <si>
    <t>Eth Port 2 Speed Actual</t>
  </si>
  <si>
    <t>Ethernet PHY 2 - Duplex Select</t>
  </si>
  <si>
    <t>DCI_PHY2_FULL_DUPLEX_ENABLE</t>
  </si>
  <si>
    <t>Eth Port 2 Full Duplex Enable</t>
  </si>
  <si>
    <t>Ethernet PHY 2 - Duplex Actual</t>
  </si>
  <si>
    <t>DCI_PHY2_FULL_DUPLEX_ACTUAL</t>
  </si>
  <si>
    <t>Eth Port 2 Full Duplex Status</t>
  </si>
  <si>
    <t>Ethernet PHY 2 - Link Auto-Negotiate Enable</t>
  </si>
  <si>
    <t>DCI_PHY2_AUTONEG_ENABLE</t>
  </si>
  <si>
    <t>Eth Port 2 Autonegotiate Enable</t>
  </si>
  <si>
    <t>Ethernet PHY 2 - Link Auto-Negotiate State</t>
  </si>
  <si>
    <t>DCI_PHY2_AUTONEG_STATE</t>
  </si>
  <si>
    <t>Eth Port 2 Autonegotiate State</t>
  </si>
  <si>
    <t>Ethernet PHY 2 - Port Enable</t>
  </si>
  <si>
    <t>DCI_PHY2_PORT_ENABLE</t>
  </si>
  <si>
    <t>Eth Port 2 Enabled</t>
  </si>
  <si>
    <t>0x00000010</t>
  </si>
  <si>
    <t>Multicast Enable Disable</t>
  </si>
  <si>
    <t>Multicast settings:
Value   : Description
0x00000010: Multicast Enable
0x00000000: Multicast Disable with Filter PerfectFilter
0x00000004: Multicast Disable with Filter HashTable
0x00000404: Multicast Disable with Filter_PerfectHashTable</t>
  </si>
  <si>
    <t>0x00000000</t>
  </si>
  <si>
    <t>Broadcast Enable Disable</t>
  </si>
  <si>
    <t>Broadcast Enable Disable settings:
0x00000000: BroadcastFramesReception_Enable
0x00000020: BroadcastFramesReception_Disable</t>
  </si>
  <si>
    <t>Modbus Comm Loss Timeout Value tcp(ms)</t>
  </si>
  <si>
    <t>Modbus TCP Com Timeout</t>
  </si>
  <si>
    <t>Communication timeout for Modbus TCP.  0 = Disable.</t>
  </si>
  <si>
    <t>milliseconds</t>
  </si>
  <si>
    <t>Modbus Comm Loss Timeout Value for serial(ms)</t>
  </si>
  <si>
    <t>DCI_MODBUS_SERIAL_COMM_TIMEOUT</t>
  </si>
  <si>
    <t>Modbus SERIAL Com Timeout</t>
  </si>
  <si>
    <t>Communication timeout for Modbus SERIAL.  0 = Disable.</t>
  </si>
  <si>
    <t>Address Conflict Detection enable.  ACD provides protection from duplicate IP addresses on the network.</t>
  </si>
  <si>
    <t>ACD Status</t>
  </si>
  <si>
    <t>Address Conflict Detection State.  
Val = Description
0 = No Conflict Detected
1 = Conflict Detected Defending
2 = Conflict Detected Retreated</t>
  </si>
  <si>
    <t>ACD Conflicted Status</t>
  </si>
  <si>
    <t>Address Conflict Detection Status.  The state of ACD activity when last conflict was detected.
Val = Description
0 = No Conflict
1 = Probe IPV4 Address
2 = Ongoing Detection
3 = Semi-Active Probing</t>
  </si>
  <si>
    <t>ACD Conflicted MAC</t>
  </si>
  <si>
    <t>Address Conflict Detection conflicted device MAC address.  The source MAC address from the header of the received Ethernet packet which was sent by a device reporting a conflict.</t>
  </si>
  <si>
    <t>ACD Conflicted PDU</t>
  </si>
  <si>
    <t>Address Conflict Detection raw ARP PDU when conflict was detected.</t>
  </si>
  <si>
    <t>Simple App Control word</t>
  </si>
  <si>
    <t>Simple App status word</t>
  </si>
  <si>
    <t>Password Waiver Level</t>
  </si>
  <si>
    <t>Any level lower than or equal to this value does not need a password</t>
  </si>
  <si>
    <t>User Assembly 0 Valid Bits</t>
  </si>
  <si>
    <t>DCI_VALID_BITS_ASSY_0</t>
  </si>
  <si>
    <t>User Assembly 1 Valid Bits</t>
  </si>
  <si>
    <t>DCI_VALID_BITS_ASSY_1</t>
  </si>
  <si>
    <t>User Assembly 2 Valid Bits</t>
  </si>
  <si>
    <t>DCI_VALID_BITS_ASSY_2</t>
  </si>
  <si>
    <t>User Assembly 3 Valid Bits</t>
  </si>
  <si>
    <t>DCI_VALID_BITS_ASSY_3</t>
  </si>
  <si>
    <t>User Assembly 4 Valid Bits</t>
  </si>
  <si>
    <t>DCI_VALID_BITS_ASSY_4</t>
  </si>
  <si>
    <t>User Assembly 5 Valid Bits</t>
  </si>
  <si>
    <t>DCI_VALID_BITS_ASSY_5</t>
  </si>
  <si>
    <t>User Assembly 6 Valid Bits</t>
  </si>
  <si>
    <t>DCI_VALID_BITS_ASSY_6</t>
  </si>
  <si>
    <t>User Assembly 7 Valid Bits</t>
  </si>
  <si>
    <t>DCI_VALID_BITS_ASSY_7</t>
  </si>
  <si>
    <t>User Assembly 8 Valid Bits</t>
  </si>
  <si>
    <t>DCI_VALID_BITS_ASSY_8</t>
  </si>
  <si>
    <t>User Assembly 9 Valid Bits</t>
  </si>
  <si>
    <t>DCI_VALID_BITS_ASSY_9</t>
  </si>
  <si>
    <t>User Assembly 0 Members</t>
  </si>
  <si>
    <t>DCI_MEMBERS_ASSY_0</t>
  </si>
  <si>
    <t>User Assembly 1 Members</t>
  </si>
  <si>
    <t>DCI_MEMBERS_ASSY_1</t>
  </si>
  <si>
    <t>User Assembly 2 Members</t>
  </si>
  <si>
    <t>DCI_MEMBERS_ASSY_2</t>
  </si>
  <si>
    <t>User Assembly 3 Members</t>
  </si>
  <si>
    <t>DCI_MEMBERS_ASSY_3</t>
  </si>
  <si>
    <t>User Assembly 4 Members</t>
  </si>
  <si>
    <t>DCI_MEMBERS_ASSY_4</t>
  </si>
  <si>
    <t>User Assembly 5 Members</t>
  </si>
  <si>
    <t>DCI_MEMBERS_ASSY_5</t>
  </si>
  <si>
    <t>User Assembly 6 Members</t>
  </si>
  <si>
    <t>DCI_MEMBERS_ASSY_6</t>
  </si>
  <si>
    <t>User Assembly 7 Members</t>
  </si>
  <si>
    <t>DCI_MEMBERS_ASSY_7</t>
  </si>
  <si>
    <t>User Assembly 8 Members</t>
  </si>
  <si>
    <t>DCI_MEMBERS_ASSY_8</t>
  </si>
  <si>
    <t>User Assembly 9 Members</t>
  </si>
  <si>
    <t>DCI_MEMBERS_ASSY_9</t>
  </si>
  <si>
    <t>uC_PWM example code dutycycle</t>
  </si>
  <si>
    <t>DCI_EXAMPLE_PWM_DUTYCYCLE</t>
  </si>
  <si>
    <t>example dutycycle</t>
  </si>
  <si>
    <t>Percent</t>
  </si>
  <si>
    <t>uC_PWM example code frequency</t>
  </si>
  <si>
    <t>DCI_EXAMPLE_PWM_FREQUENCY</t>
  </si>
  <si>
    <t>example frequency</t>
  </si>
  <si>
    <t>Hertz</t>
  </si>
  <si>
    <t>modbus serial example baudrate</t>
  </si>
  <si>
    <t>DCI_EXAMPLE_MODBUS_SERIAL_BAUD</t>
  </si>
  <si>
    <t>Serial communication Baud Rate value - 9600, 19200, 38400, 57600, 115200, 230400</t>
  </si>
  <si>
    <t>modbus serial example parity</t>
  </si>
  <si>
    <t>DCI_EXAMPLE_MODBUS_SERIAL_PARITY</t>
  </si>
  <si>
    <t>Serial communication parity Bit 
0 - EVEN PARITY
1 - ODD PARITY
2 - NONE PARITY</t>
  </si>
  <si>
    <t>modbus serial example stopbit</t>
  </si>
  <si>
    <t>DCI_EXAMPLE_MODBUS_SERIAL_STOPBIT</t>
  </si>
  <si>
    <t>Serial communication Stop Bit 
0 - ONE STOP BIT
1 - TWO STOP BIT</t>
  </si>
  <si>
    <t>uC_AtoD example code ADC value</t>
  </si>
  <si>
    <t>DCI_EXAMPLE_ADC_VAL</t>
  </si>
  <si>
    <t>uC_AtoD example code ADC Value</t>
  </si>
  <si>
    <t>DEFENSIVE_UBERLOADER_BLOCK</t>
  </si>
  <si>
    <t>Assembly List</t>
  </si>
  <si>
    <t>Full Path "JS" =</t>
  </si>
  <si>
    <t>..\Code\Web\txt2hex2\www\js\DB.js</t>
  </si>
  <si>
    <t>Note:  Red text means you should not change these at all.</t>
  </si>
  <si>
    <t>Predefined 
Assembly ID</t>
  </si>
  <si>
    <t>Predefined Assembly Name 
(Automatically populated based on values in Assembly ID column)</t>
  </si>
  <si>
    <t>Serial Number</t>
  </si>
  <si>
    <t>ASCII Product Code</t>
  </si>
  <si>
    <t>Product Name</t>
  </si>
  <si>
    <t>Hardware Rev</t>
  </si>
  <si>
    <t>Board Hardware ID</t>
  </si>
  <si>
    <t>Cstack Usage Percent</t>
  </si>
  <si>
    <t>Max Heap Stack Percent</t>
  </si>
  <si>
    <t>Heap Used Percent</t>
  </si>
  <si>
    <t>LTK Revision ASCII</t>
  </si>
  <si>
    <t>LTK Rev ASCII</t>
  </si>
  <si>
    <t>LTK revision ASCII</t>
  </si>
  <si>
    <t>RTC Time</t>
  </si>
  <si>
    <t>DCI_RTC_TIME</t>
  </si>
  <si>
    <t>Real Time Clock Time in hh:mm:ss format (24 hour format)</t>
  </si>
  <si>
    <t xml:space="preserve">Note: Owner attributes are checked without a matching patron access. ; </t>
  </si>
  <si>
    <t>RTC Date</t>
  </si>
  <si>
    <t>DCI_RTC_DATE</t>
  </si>
  <si>
    <t>Real Time Clock Date in DD:MM:YYYY</t>
  </si>
  <si>
    <t>User who upgraded last application firmware</t>
  </si>
  <si>
    <t>DCI_LAST_APP_FIRM_UPGRADE_USER</t>
  </si>
  <si>
    <t>App Firmware Updgrade User</t>
  </si>
  <si>
    <t>User who upgraded last web firmware</t>
  </si>
  <si>
    <t>DCI_LAST_WEB_FIRM_UPGRADE_USER</t>
  </si>
  <si>
    <t>Web Firmware Updgrade User</t>
  </si>
  <si>
    <t>Modbus serial example address</t>
  </si>
  <si>
    <t>DCI_EXAMPLE_MODBUS_SERIAL_ADDRESS</t>
  </si>
  <si>
    <t>App Fw Upgrade Enable</t>
  </si>
  <si>
    <t>Web Firmware Upgrade Status</t>
  </si>
  <si>
    <t>DCI_WEB_FIRM_UPGRADE_STATUS</t>
  </si>
  <si>
    <t>MSG_FOR_BOOT</t>
  </si>
  <si>
    <t>CONST_PROD_CODE</t>
  </si>
  <si>
    <t>CONST_PROD_CODE_ASCII</t>
  </si>
  <si>
    <t>DCI_USER_WEB_FW_NAME</t>
  </si>
  <si>
    <t>Product proce Name - Short description of Prod Code</t>
  </si>
  <si>
    <t>DCI_PRODUCT_PROC_NAME</t>
  </si>
  <si>
    <t>Device Product proc Serial Number</t>
  </si>
  <si>
    <t>DCI_PRODUCT_PROC_SERIAL_NUM</t>
  </si>
  <si>
    <t>Product Web Firmware Name</t>
  </si>
  <si>
    <t>0x08A2</t>
  </si>
  <si>
    <t>0x08A3</t>
  </si>
  <si>
    <t>DCI_USER_1_FULLNAME</t>
  </si>
  <si>
    <t>DCI_USER_1_USERNAME</t>
  </si>
  <si>
    <t>DCI_USER_1_PWD</t>
  </si>
  <si>
    <t>DCI_USER_1_ROLE</t>
  </si>
  <si>
    <t>DCI_VALID_BITS_USERS</t>
  </si>
  <si>
    <t>Active Users Valid bits</t>
  </si>
  <si>
    <t>User 1 Full Name</t>
  </si>
  <si>
    <t>User 1 User Name</t>
  </si>
  <si>
    <t>User 1 Password</t>
  </si>
  <si>
    <t>User 1 Assigned Role</t>
  </si>
  <si>
    <t>User 1 Password Complexity setting</t>
  </si>
  <si>
    <t>User 1 Password Aging setting</t>
  </si>
  <si>
    <t>DCI_USER_1_PWD_COMPLEXITY</t>
  </si>
  <si>
    <t>DCI_USER_1_PWD_AGING</t>
  </si>
  <si>
    <t>""</t>
  </si>
  <si>
    <t>User 2 Full Name</t>
  </si>
  <si>
    <t>User 3 Full Name</t>
  </si>
  <si>
    <t>User 4 Full Name</t>
  </si>
  <si>
    <t>User 5 Full Name</t>
  </si>
  <si>
    <t>User 6 Full Name</t>
  </si>
  <si>
    <t>User 2 User Name</t>
  </si>
  <si>
    <t>User 2 Password</t>
  </si>
  <si>
    <t>User 2 Assigned Role</t>
  </si>
  <si>
    <t>User 2 Password Complexity setting</t>
  </si>
  <si>
    <t>User 2 Password Aging setting</t>
  </si>
  <si>
    <t>User 3 User Name</t>
  </si>
  <si>
    <t>User 3 Password</t>
  </si>
  <si>
    <t>User 3 Assigned Role</t>
  </si>
  <si>
    <t>User 3 Password Complexity setting</t>
  </si>
  <si>
    <t>User 3 Password Aging setting</t>
  </si>
  <si>
    <t>User 4 User Name</t>
  </si>
  <si>
    <t>User 4 Password</t>
  </si>
  <si>
    <t>User 4 Assigned Role</t>
  </si>
  <si>
    <t>User 4 Password Complexity setting</t>
  </si>
  <si>
    <t>User 4 Password Aging setting</t>
  </si>
  <si>
    <t>User 5 User Name</t>
  </si>
  <si>
    <t>User 5 Password</t>
  </si>
  <si>
    <t>User 5 Assigned Role</t>
  </si>
  <si>
    <t>User 5 Password Complexity setting</t>
  </si>
  <si>
    <t>User 5 Password Aging setting</t>
  </si>
  <si>
    <t>User 6 User Name</t>
  </si>
  <si>
    <t>User 6 Password</t>
  </si>
  <si>
    <t>User 6 Assigned Role</t>
  </si>
  <si>
    <t>User 6 Password Complexity setting</t>
  </si>
  <si>
    <t>User 6 Password Aging setting</t>
  </si>
  <si>
    <t>DCI_USER_2_FULLNAME</t>
  </si>
  <si>
    <t>DCI_USER_2_USERNAME</t>
  </si>
  <si>
    <t>DCI_USER_2_PWD</t>
  </si>
  <si>
    <t>DCI_USER_2_ROLE</t>
  </si>
  <si>
    <t>DCI_USER_2_PWD_COMPLEXITY</t>
  </si>
  <si>
    <t>DCI_USER_2_PWD_AGING</t>
  </si>
  <si>
    <t>DCI_USER_3_FULLNAME</t>
  </si>
  <si>
    <t>DCI_USER_3_USERNAME</t>
  </si>
  <si>
    <t>DCI_USER_3_PWD</t>
  </si>
  <si>
    <t>DCI_USER_3_ROLE</t>
  </si>
  <si>
    <t>DCI_USER_3_PWD_COMPLEXITY</t>
  </si>
  <si>
    <t>DCI_USER_3_PWD_AGING</t>
  </si>
  <si>
    <t>DCI_USER_4_FULLNAME</t>
  </si>
  <si>
    <t>DCI_USER_4_USERNAME</t>
  </si>
  <si>
    <t>DCI_USER_4_PWD</t>
  </si>
  <si>
    <t>DCI_USER_4_ROLE</t>
  </si>
  <si>
    <t>DCI_USER_4_PWD_COMPLEXITY</t>
  </si>
  <si>
    <t>DCI_USER_4_PWD_AGING</t>
  </si>
  <si>
    <t>DCI_USER_5_FULLNAME</t>
  </si>
  <si>
    <t>DCI_USER_5_USERNAME</t>
  </si>
  <si>
    <t>DCI_USER_5_PWD</t>
  </si>
  <si>
    <t>DCI_USER_5_ROLE</t>
  </si>
  <si>
    <t>DCI_USER_5_PWD_COMPLEXITY</t>
  </si>
  <si>
    <t>DCI_USER_5_PWD_AGING</t>
  </si>
  <si>
    <t>DCI_USER_6_FULLNAME</t>
  </si>
  <si>
    <t>DCI_USER_6_USERNAME</t>
  </si>
  <si>
    <t>DCI_USER_6_PWD</t>
  </si>
  <si>
    <t>DCI_USER_6_ROLE</t>
  </si>
  <si>
    <t>DCI_USER_6_PWD_COMPLEXITY</t>
  </si>
  <si>
    <t>DCI_USER_6_PWD_AGING</t>
  </si>
  <si>
    <t>Max User Allowed</t>
  </si>
  <si>
    <t>Web Access 
User Role List</t>
  </si>
  <si>
    <t>User 1 Password Complexity setting (Zero-Pwd Complexity Disable, Non-Zero-Pwd Compexity Level)</t>
  </si>
  <si>
    <t>User 1 Password Aging setting (Zero-Pwd Aging Disable, Non-Zero-Pwd Aging Timeout In Days)</t>
  </si>
  <si>
    <t>User 2 Password Complexity setting (Zero-Pwd Complexity Disable, Non-Zero-Pwd Compexity Level)</t>
  </si>
  <si>
    <t>User 2 Password Aging setting (Zero-Pwd Aging Disable, Non-Zero-Pwd Aging Timeout In Days)</t>
  </si>
  <si>
    <t>User 3 Password Complexity setting (Zero-Pwd Complexity Disable, Non-Zero-Pwd Compexity Level)</t>
  </si>
  <si>
    <t>User 3 Password Aging setting (Zero-Pwd Aging Disable, Non-Zero-Pwd Aging Timeout In Days)</t>
  </si>
  <si>
    <t>User 4 Password Complexity setting (Zero-Pwd Complexity Disable, Non-Zero-Pwd Compexity Level)</t>
  </si>
  <si>
    <t>User 4 Password Aging setting (Zero-Pwd Aging Disable, Non-Zero-Pwd Aging Timeout In Days)</t>
  </si>
  <si>
    <t>User 5 Password Complexity setting (Zero-Pwd Complexity Disable, Non-Zero-Pwd Compexity Level)</t>
  </si>
  <si>
    <t>User 5 Password Aging setting (Zero-Pwd Aging Disable, Non-Zero-Pwd Aging Timeout In Days)</t>
  </si>
  <si>
    <t>User 6 Password Complexity setting (Zero-Pwd Complexity Disable, Non-Zero-Pwd Compexity Level)</t>
  </si>
  <si>
    <t>User 6 Password Aging setting (Zero-Pwd Aging Disable, Non-Zero-Pwd Aging Timeout In Days)</t>
  </si>
  <si>
    <t>User account Inactivity timeout</t>
  </si>
  <si>
    <t>DCI_USER_INACTIVITY_TIMEOUT</t>
  </si>
  <si>
    <t>User account Inactivity timeout In seconds</t>
  </si>
  <si>
    <t>"Administrator"</t>
  </si>
  <si>
    <t>Seconds</t>
  </si>
  <si>
    <t>99:Admin:This is an Administrator having all privileges;
31:Engineer:This is an Engineer Role having Product configuration Privileges;
15:Operator:This is an Operator Role having Product control privileges;
7:Viewer:This is a Role having readonly access</t>
  </si>
  <si>
    <t>"admin"</t>
  </si>
  <si>
    <t>"Admin*1"</t>
  </si>
  <si>
    <t>DCI_HARDWARE_VER_ASCII</t>
  </si>
  <si>
    <t>CONST_LTK_VER_ASCII</t>
  </si>
  <si>
    <t>0x07E00319</t>
  </si>
  <si>
    <t>0x0034220A</t>
  </si>
  <si>
    <t>DCI_Profibus_Data</t>
  </si>
  <si>
    <t>DPV1_CONTROL1_BITS</t>
  </si>
  <si>
    <t>0x00</t>
  </si>
  <si>
    <t>DPV1_CONTROL2_BITS</t>
  </si>
  <si>
    <t>DPV1_CONTROL3_BITS</t>
  </si>
  <si>
    <t>ProfiBus DCI_ID</t>
  </si>
  <si>
    <t>GSD File Datatype</t>
  </si>
  <si>
    <t>IP_BIT_NOT_CONNECTED</t>
  </si>
  <si>
    <t>DCI_IP_BIT_NOT_CONNECTED</t>
  </si>
  <si>
    <t>IP_WORD_NOT_CONNECTED</t>
  </si>
  <si>
    <t>DCI_IP_WORD_NOT_CONNECTED</t>
  </si>
  <si>
    <t>Warning Status Bits</t>
  </si>
  <si>
    <t>DCI_STATUS_WARNING_BITS</t>
  </si>
  <si>
    <t>Product Active Fault</t>
  </si>
  <si>
    <t>DCI_PRODUCT_ACTIVE_FAULT</t>
  </si>
  <si>
    <t>Profibus Production Data</t>
  </si>
  <si>
    <t>DCI_PROFIBUS_PROD_MOD_DATA</t>
  </si>
  <si>
    <t>Parameterization Download Enable</t>
  </si>
  <si>
    <t>DCI_DEVICE_PARAMETERIZATION_ENABLE</t>
  </si>
  <si>
    <t>Profibus Sample App Parameter</t>
  </si>
  <si>
    <t>DCI_SAMPLE_APP_PARAMETER</t>
  </si>
  <si>
    <t>Profibus Sample App Input Bit</t>
  </si>
  <si>
    <t>DCI_SAMPLE_APP_INPUT_BIT</t>
  </si>
  <si>
    <t>Profibus Sample App Input word</t>
  </si>
  <si>
    <t>DCI_SAMPLE_APP_INPUT_WORD</t>
  </si>
  <si>
    <t>Profibus Sample App Output Bit</t>
  </si>
  <si>
    <t>DCI_SAMPLE_APP_OUTPUT_BIT</t>
  </si>
  <si>
    <t>Profibus Sample App Output word</t>
  </si>
  <si>
    <t>DCI_SAMPLE_APP_OUTPUT_WORD</t>
  </si>
  <si>
    <t>Simple Input word</t>
  </si>
  <si>
    <t>DCI_SAMPLE_APP_INPUT_WORD_SIMPLE</t>
  </si>
  <si>
    <t>Module description</t>
  </si>
  <si>
    <t>Module Number</t>
  </si>
  <si>
    <t>Input Bit</t>
  </si>
  <si>
    <t>Input Word</t>
  </si>
  <si>
    <t>Output Bit</t>
  </si>
  <si>
    <t>Output Word</t>
  </si>
  <si>
    <t>Input size bytes</t>
  </si>
  <si>
    <t>Output size bytes</t>
  </si>
  <si>
    <t>Total Mapping bytes in Module Parametrization
(Inputs)</t>
  </si>
  <si>
    <t>Total Mapping Bytes in User parameterization
(Outputs)
BITS
WORDS</t>
  </si>
  <si>
    <t>Total bytes Consumed in Parameterization Frame</t>
  </si>
  <si>
    <t>Module number in parameterization frame</t>
  </si>
  <si>
    <t>Cyclic Module 1</t>
  </si>
  <si>
    <t>Cyclic Module 2</t>
  </si>
  <si>
    <t>Cyclic Module 3</t>
  </si>
  <si>
    <t>GSD File Name:</t>
  </si>
  <si>
    <t>Supported Baud Rates Section</t>
  </si>
  <si>
    <t>Support (1=supported)</t>
  </si>
  <si>
    <t>Max Tsdr</t>
  </si>
  <si>
    <t>9.6k</t>
  </si>
  <si>
    <t>19.2k</t>
  </si>
  <si>
    <t>45.45k</t>
  </si>
  <si>
    <t>93.75k</t>
  </si>
  <si>
    <t>187.5k</t>
  </si>
  <si>
    <t>500k</t>
  </si>
  <si>
    <t>1.5M</t>
  </si>
  <si>
    <t>3M</t>
  </si>
  <si>
    <t>6M</t>
  </si>
  <si>
    <t>12M</t>
  </si>
  <si>
    <t>General DP Keywords</t>
  </si>
  <si>
    <t>Type</t>
  </si>
  <si>
    <t>Comment</t>
  </si>
  <si>
    <t>GSD_Revision</t>
  </si>
  <si>
    <t>Unsigned8</t>
  </si>
  <si>
    <t>Version ID of the GSD file format.</t>
  </si>
  <si>
    <t>Vendor_Name</t>
  </si>
  <si>
    <t>"Eaton Corp"</t>
  </si>
  <si>
    <t>Visible-String (32)</t>
  </si>
  <si>
    <t>Manufacturer’s Name</t>
  </si>
  <si>
    <t>Model_Name</t>
  </si>
  <si>
    <t>"LO TOOLKIT PROFIBUS CARD"</t>
  </si>
  <si>
    <t>Manufacturer’s designation (Controller Type) of device</t>
  </si>
  <si>
    <t>Revision</t>
  </si>
  <si>
    <t>"1.0"</t>
  </si>
  <si>
    <t>Revision version of the device.</t>
  </si>
  <si>
    <t>Ident_Number</t>
  </si>
  <si>
    <t>Unsigned16</t>
  </si>
  <si>
    <t>Ident_Number assigned by PNO</t>
  </si>
  <si>
    <t>Protocol_Ident</t>
  </si>
  <si>
    <t>Protocol ID of the device
0: PROFIBUS DP,
16 - 255: Manufacturer-specific</t>
  </si>
  <si>
    <t>Station_Type</t>
  </si>
  <si>
    <t>DP device type
0: DP Slave,
1: DP Master (Class 1)</t>
  </si>
  <si>
    <t>FMS_supp</t>
  </si>
  <si>
    <t>Boolean (1: True)</t>
  </si>
  <si>
    <t>This device is an FMS/DP mixed device.</t>
  </si>
  <si>
    <t>Hardware_Release</t>
  </si>
  <si>
    <t>"1.00"</t>
  </si>
  <si>
    <t>Hardware release of the device</t>
  </si>
  <si>
    <t>Software_Release</t>
  </si>
  <si>
    <t>Software release of the device</t>
  </si>
  <si>
    <t>Redundancy</t>
  </si>
  <si>
    <t>Boolean</t>
  </si>
  <si>
    <t>Support to redundant transmission engineering</t>
  </si>
  <si>
    <t>Repeater_Ctrl_Sig</t>
  </si>
  <si>
    <t>level of the bus connector signal CNTR-P is specified
0: Not connected, 1: RS485, 2: TTL</t>
  </si>
  <si>
    <t>24V_Pins</t>
  </si>
  <si>
    <t>Meaning of the bus connector signal M24V and P24V
0: Not connected, 1: Input, 2: Output</t>
  </si>
  <si>
    <t>Implementation_Type</t>
  </si>
  <si>
    <t>"VPC3+S"</t>
  </si>
  <si>
    <t>Which standard implementation is used in the DP slave</t>
  </si>
  <si>
    <t>Slave-related specifications</t>
  </si>
  <si>
    <t>Freeze_Mode_supp</t>
  </si>
  <si>
    <t>DP device supports the Freeze mode</t>
  </si>
  <si>
    <t>Sync_Mode_supp</t>
  </si>
  <si>
    <t>The DP device supports the Sync mode</t>
  </si>
  <si>
    <t>Auto_Baud_supp</t>
  </si>
  <si>
    <t>The DP device supports automatic baudrate recognition</t>
  </si>
  <si>
    <t>Set_Slave_Add_supp</t>
  </si>
  <si>
    <t>The DP device supports the function Set_Slave_Add</t>
  </si>
  <si>
    <t>Min_Slave_Intervall</t>
  </si>
  <si>
    <t>Minimum interval between two slave list cycles for the DP device.
Time base: 100 μs</t>
  </si>
  <si>
    <t>Modular_Station</t>
  </si>
  <si>
    <t>DP is modular station.</t>
  </si>
  <si>
    <t>Max no of modules of a modular station is specified</t>
  </si>
  <si>
    <t>Fail_Safe</t>
  </si>
  <si>
    <t>Here it is specified whether the DP slave accepts a data message without data instead of
a data message with data = 0 in the CLEAR mode of the DP master (Class 1).</t>
  </si>
  <si>
    <t>Max_Diag_Data_Len</t>
  </si>
  <si>
    <t>Max length of the diagnostic information(Diag_Data)</t>
  </si>
  <si>
    <t>Modul_Offset</t>
  </si>
  <si>
    <t>Slot number to appear in the configuration tool as the first slot number at configuring</t>
  </si>
  <si>
    <t>Slave_Family</t>
  </si>
  <si>
    <t>2@Eaton@LO TK PROFIBUS CARD</t>
  </si>
  <si>
    <t>DP slave function class Switching devices</t>
  </si>
  <si>
    <t>Find correct number here</t>
  </si>
  <si>
    <t>Info_Text</t>
  </si>
  <si>
    <t xml:space="preserve">"TK Card,Slave Card on DPV1"     </t>
  </si>
  <si>
    <t>Visible-String (256)</t>
  </si>
  <si>
    <t>Additional information about the device or the module</t>
  </si>
  <si>
    <t>DP extensions</t>
  </si>
  <si>
    <t>DPV1_Slave</t>
  </si>
  <si>
    <t>True, if the device uses DP-V1 functionality.</t>
  </si>
  <si>
    <t>C1_Read_Write_supp</t>
  </si>
  <si>
    <t>Read and Write services support on the C1-communication relationship</t>
  </si>
  <si>
    <t>C1_Max_Data_Len</t>
  </si>
  <si>
    <t>maximum length of user data excluding Function_Num, Slot_Number, Index and Length, transferred on the MSAC_1 communication channel</t>
  </si>
  <si>
    <t>C1_Response_Timeout</t>
  </si>
  <si>
    <t>Maximum time to process an acyclic service (read, write, alarm_ack) on the C1-communication relationship</t>
  </si>
  <si>
    <t>Extra_Alarm_Sap_supp</t>
  </si>
  <si>
    <t>Diagnostic_Alarm_supp</t>
  </si>
  <si>
    <t>DP-Slave or a Slave Module supports Diagnostic_Alarm.</t>
  </si>
  <si>
    <t>Process_Alarm_supp</t>
  </si>
  <si>
    <t>The DP-Slave or a Slave Module supports Process_Alarm.</t>
  </si>
  <si>
    <t>Alarm_Type_Mode_supp</t>
  </si>
  <si>
    <t>DP-Slave supports the Type Mode for alarm handling.
The Type Mode is mandatory if the DP-Slave supports alarms.</t>
  </si>
  <si>
    <t>WD_Base_1ms_supp</t>
  </si>
  <si>
    <t>DP-Slave supports the time base of 1 millisecond for the watchdog.</t>
  </si>
  <si>
    <t>Publisher_supp</t>
  </si>
  <si>
    <t>DP-Slave supports the Publisher functionality of Data Exchange with Broadcast.</t>
  </si>
  <si>
    <t>C2_Read_Write_supp</t>
  </si>
  <si>
    <t>Read and Write services support on the C2-communication relationship</t>
  </si>
  <si>
    <t>C2_Max_Data_Len</t>
  </si>
  <si>
    <t>maximum length of user data excluding Function_Num, Slot_Number, Index and Length, transferred on the MSAC_2 communication channel</t>
  </si>
  <si>
    <t>C2_Response_Timeout</t>
  </si>
  <si>
    <t>Maximum time to process an acyclic service (read, write, alarm_ack) on the C2-communication relationship</t>
  </si>
  <si>
    <t>C2_Max_Count_Channels</t>
  </si>
  <si>
    <t>Maximal amount of active C2 channels of the DP-V1 Slave</t>
  </si>
  <si>
    <t>Max_Initiate_PDU_Length</t>
  </si>
  <si>
    <t>Maximum length of an Initiate Request PDU including the
Function_Num to the Resource Manager.</t>
  </si>
  <si>
    <t>DPV1_Data_Types</t>
  </si>
  <si>
    <t>DP-Slave uses the vendor specific data of the extended identifier format for all
modules with extended identifier format for coding of data types.</t>
  </si>
  <si>
    <t>Ident_Maintenance_supp</t>
  </si>
  <si>
    <t>The device or module supports I&amp;M functions</t>
  </si>
  <si>
    <t>Fault/Diag Code Table, Each time Check with Active
Fault Code to check this table is always in Sync with DCI Descriptor tab</t>
  </si>
  <si>
    <t>Fault Code Value</t>
  </si>
  <si>
    <t>No Faults</t>
  </si>
  <si>
    <t>Undervoltage</t>
  </si>
  <si>
    <t>Overvoltage</t>
  </si>
  <si>
    <t>External Ground Fault</t>
  </si>
  <si>
    <t>Residual Ground Fault</t>
  </si>
  <si>
    <t>Current phase loss</t>
  </si>
  <si>
    <t>Current unbalance</t>
  </si>
  <si>
    <t>Instantaneous over current</t>
  </si>
  <si>
    <t>Jam</t>
  </si>
  <si>
    <t>PF deviation</t>
  </si>
  <si>
    <t>Voltage phase loss</t>
  </si>
  <si>
    <t>Voltage unbalance</t>
  </si>
  <si>
    <t>Freq deviation fast</t>
  </si>
  <si>
    <t>Freq deviation slow</t>
  </si>
  <si>
    <t>Under current</t>
  </si>
  <si>
    <t>High power</t>
  </si>
  <si>
    <t>Low power</t>
  </si>
  <si>
    <t>Contactor failure</t>
  </si>
  <si>
    <t>Exceeds starts limit</t>
  </si>
  <si>
    <t>Overload</t>
  </si>
  <si>
    <t>Stall</t>
  </si>
  <si>
    <t>Phase rotation</t>
  </si>
  <si>
    <t>PTC Fault</t>
  </si>
  <si>
    <t>Under voltage restart</t>
  </si>
  <si>
    <t>MM Fault</t>
  </si>
  <si>
    <t>Fieldbus Com Loss</t>
  </si>
  <si>
    <t>MM Com Loss</t>
  </si>
  <si>
    <t>CUI Com Loss</t>
  </si>
  <si>
    <t>Test Trip</t>
  </si>
  <si>
    <t>Opt Card Com Loss</t>
  </si>
  <si>
    <t>RTC Board NV Memory Fail</t>
  </si>
  <si>
    <t>CUI Mismatch</t>
  </si>
  <si>
    <t>MM Mismatch</t>
  </si>
  <si>
    <t>Com Card Mismatch</t>
  </si>
  <si>
    <t>MM FW incompatible</t>
  </si>
  <si>
    <t>UI FW incompatible</t>
  </si>
  <si>
    <t>Eth Opt Card FW incompatible</t>
  </si>
  <si>
    <t>Profi Opt Card FW incompatible</t>
  </si>
  <si>
    <t>Com loss with PSB</t>
  </si>
  <si>
    <t>PSB not responding to SPI</t>
  </si>
  <si>
    <t>Read Checksum error in NV</t>
  </si>
  <si>
    <t>Write Checksum error in NV</t>
  </si>
  <si>
    <t>RTC Backup Mem Card Missing</t>
  </si>
  <si>
    <t>RTC Backup Mem Card not match</t>
  </si>
  <si>
    <t>RTC Backup Mem Card NV Faul</t>
  </si>
  <si>
    <t>Serial flash memory fault</t>
  </si>
  <si>
    <t>Logic mapping error</t>
  </si>
  <si>
    <t>UI NV memory error</t>
  </si>
  <si>
    <t>Option card NV memory error</t>
  </si>
  <si>
    <t>OP_BIT_NOT_CONNECTED</t>
  </si>
  <si>
    <t>DCI_OP_BIT_NOT_CONNECTED</t>
  </si>
  <si>
    <t>OP_WORD_NOT_CONNECTED</t>
  </si>
  <si>
    <t>DCI_OP_WORD_NOT_CONNECTED</t>
  </si>
  <si>
    <t xml:space="preserve">2;
0,DISABLE_PARAM_DOWNLOAD,Ignores parameters in parameterization message;
1,ENABLE_PARAM_DOWNLOAD,Download configuration in parameterization message to C445
</t>
  </si>
  <si>
    <t>Access:
0 = Disable
1 = Enable</t>
  </si>
  <si>
    <t xml:space="preserve">24;
0,PROTECTION_UNDER_VOLTAGE,undervoltage;
1,PROTECTION_OVER_VOLTAGE,overvoltage;
2,PROTECTION_HRG,External GF;
3,PROTECTION_RESIDUAL_GF,residual GF;
4,PROTECTION_I_PHASE_LOSS,current phase loss;
5,PROTECTION_I_UNBALANCE,current unbalance;
6,PROTECTION_INSTANTANEOUS_OVER_CURRENT,instantaneous over current;
7,PROTECTION_JAM,jam;
8,PROTECTION_PF_DEVIATION,PF deviation;
9,PROTECTION_V_PHASE_LOSS,voltage phase loss;
10,PROTECTION_V_UNBALANCE,voltage unbalance;
11,PROTECTION_FREQUENCY_DEVIATION_FAST,freq deviation fast;
12,PROTECTION_FREQUENCY_DEVIATION_SLOW,freq deviation slow;
13,PROTECTION_UNDER_CURRENT,under current;
14,PROTECTION_HIGH_POWER,high power;
15,PROTECTION_LOW_POWER,low power;
16,RESERVED,reserved;
17,PROTECTION_STARTS_PER_HOUR_LIMIT,exceeds starts limit;
18,PROTECTION_OVERLOAD,overload;
19,PROTECTION_STALL,stall;
20,PROTECTION_PHASE_ROTATION,phase rotation;
21,PROTECTION_PTC,PTC;
22,PROTECTION_UNDER_VOLTAGE_RESTART,under voltage restart;
23,PROTECTION_PEAK_DEMAND,peak demand
</t>
  </si>
  <si>
    <t xml:space="preserve">49;
0,NO_FAULTS,No Faults;
1,PROTECTION_UNDER_VOLTAGE,Under voltage;
2,PROTECTION_OVER_VOLTAGE,Over voltage;
3,PROTECTION_HRG,External GF;
4,PROTECTION_RESIDUAL_GF,Residual GF;
5,PROTECTION_I_PHASE_LOSS,Current phase loss;
6,PROTECTION_I_UNBALANCE,Current unbalance;
7,PROTECTION_INSTANTANEOUS_OVER_CURRENT,Instantaneous over current;
8,PROTECTION_JAM,Jam;
9,PROTECTION_PF_DEVIATION,PF Deviation;
10,PROTECTION_V_PHASE_LOSS,Voltage phase loss;
11,PROTECTION_V_UNBALANCE,Voltage unbalance;
12,PROTECTION_FREQUENCY_DEVIATION_FAST,Frequency deviation fast;
13,PROTECTION_FREQUENCY_DEVIATION_SLOW,Frequency deviation slow;
14,PROTECTION_UNDER_CURRENT,Under current;
15,PROTECTION_HIGH_POWER,High power;
16,PROTECTION_LOW_POWER,Low power;
17,PROTECTION_CONTACTOR_FAILURE,Contactor failure;
18,PROTECTION_STARTS_PER_HOUR_LIMIT,Starts limit exceeded;
19,PROTECTION_OVERLOAD,Overload;
20,PROTECTION_STALL,Stall;
21,PROTECTION_PHASE_ROTATION,Phase rotation mismatch;
22,PROTECTION_PTC,PTC - See PTC State for details;
23,PROTECTION_UNDER_VOLTAGE_RESTART,Under voltage restart;
24,MM_FAULT,Measurement Module fault;
25,FIELDBUS_COMMLOSS,Communication loss on active fieldbus;
26,MM_COMM_FAULT,Measurement Module not available or communication loss with the module;
27,CUI_COMM_FAULT,User Interface not available or communication loss with the module;
28,CONTROL_TEST_TRIP,Test trip was triggered;
29,OPTCOM_COMM_FAULT,Option Card not available or communication loss with the module;
30,RTC_OPTION_NV_MEM_FAIL,RTC / Backup Memory Option Board NV memory fail;
31,CUI_MISMATCH,Currently connected User Interface does not match with what was connected before;
32,MM_MISMATCH,Currently connected Measurement Module does not match with what was connected before;
33,COMM_CARD_MISMATCH,Currently connected Option Card does not match with what was connected before;
34,MM_FIRMWARE_INCOMPATIBLE,Measurement Module firmware is incompatible;
35,BUI_FIRMWARE_INCOMPATIBLE,User Interface firmware is incompatible;
36,EDC_FIRMWARE_INCOMPATIBLE,Ethernet Option Card firmware is incompatible;
37,PDC_FIRMWARE_INCOMPATIBLE,Profi Option Card firmware is incompatible;
500,INT_PWRBRD_COMMLOSS,Internal - communication loss with Power Supply Board;
501,INT_PWRBRD_NOT_ANSWERING,Internal - Power Supply Board is not responding to SPI;
502,INT_BCM_NV_MEM_READ_INVALID_CHECKSUM,Internal - Checksums in NV memory (FRAM) didn't match during read (neither pair);
503,INT_BCM_NV_MEM_WRITE_INVALID_CHECKSUM,Internal - Checksums in NV memory (FRAM) didn't match during write (neither pair);
504,INT_BACKMEM_RTC_MISSING,Internal - RTC / Backup Memory Option Card is missing;
505,INT_BACKMEM_RTC_MISMATCH,Internal - RTC / Backup Memory Option Card does not match actual;
506,INT_BACKMEM_RTC_NV_FAULT,Internal - RTC / Backup Memory Option Card has NV Fault.;
507,INT_BCM_SERIAL_FLASH_BAD,Internal - serial flash memory fault (Attempt Factory Reset first.  Return to manufacturer if not cleared);
508,INT_MAPPING_ERROR,Internal - logic mapping error (Attempt factory reset);
509,INT_UI_NVMEM_FAULT,Internal - UI NV memory error;
510,INT_OPTION_CARD_NVMEM_FAULT,Internal - Option card NV memory error
</t>
  </si>
  <si>
    <t>Active Fault Code</t>
  </si>
  <si>
    <t>Active Fault</t>
  </si>
  <si>
    <t>4;
0,On;
1,OFF;
2,Toggle;
3,Undefined</t>
  </si>
  <si>
    <t>Profibus Application Input Bit</t>
  </si>
  <si>
    <t>Port Pin Status
0 = LED Status On
1 = LED Status OFF
2 = LED Status Toggle
3 = LED Status Undefined</t>
  </si>
  <si>
    <t>Profibus Application Input Word</t>
  </si>
  <si>
    <t>Profibus Application Output Bit</t>
  </si>
  <si>
    <t>Port Pin Status
0 = LED Control Turn On
1 = LED Control Turn OFF
2 = LED Control Turn Toggle
3 = LED Control Turn Undefined</t>
  </si>
  <si>
    <t>Profibus Application Output word</t>
  </si>
  <si>
    <t>Profibus Sample Parameter</t>
  </si>
  <si>
    <t>ProfiBus_Prm_Data</t>
  </si>
  <si>
    <t>ProfiBus_OP_BIT_LKUP</t>
  </si>
  <si>
    <t>ProfiBus_OP_WORD_LKUP</t>
  </si>
  <si>
    <t>ProfiBus_OP_COMP_PRM_STRUCT</t>
  </si>
  <si>
    <t>ProfiBus_ip_bit_lkup</t>
  </si>
  <si>
    <t>ProfiBus_ip_word_lkup</t>
  </si>
  <si>
    <t>ProfiBus_IO_Module_Struct</t>
  </si>
  <si>
    <t>ProfiBus_Cfg_Default_Data</t>
  </si>
  <si>
    <t>ProfiBus_Cfg_List</t>
  </si>
  <si>
    <t>Slot Number</t>
  </si>
  <si>
    <t>Index Number</t>
  </si>
  <si>
    <t>Acyclic Assembly Id</t>
  </si>
  <si>
    <t xml:space="preserve">Profibus Sample Acyclic Parameter 1 </t>
  </si>
  <si>
    <t xml:space="preserve">Profibus Sample Acyclic Parameter 2 </t>
  </si>
  <si>
    <t xml:space="preserve">Profibus Sample Acyclic  Parameter 3 </t>
  </si>
  <si>
    <t xml:space="preserve">Profibus Sample Acyclic Parameter 4 </t>
  </si>
  <si>
    <t xml:space="preserve">Profibus Sample Acyclic  Parameter 5 </t>
  </si>
  <si>
    <t xml:space="preserve">Profibus Sample Acyclic  Parameter 6 </t>
  </si>
  <si>
    <t>DCI_SAMPLE_ACYCLIC_PARAMETER_1</t>
  </si>
  <si>
    <t>DCI_SAMPLE_ACYCLIC_PARAMETER_2</t>
  </si>
  <si>
    <t>DCI_SAMPLE_ACYCLIC_PARAMETER_3</t>
  </si>
  <si>
    <t>DCI_SAMPLE_ACYCLIC_PARAMETER_4</t>
  </si>
  <si>
    <t>DCI_SAMPLE_ACYCLIC_PARAMETER_5</t>
  </si>
  <si>
    <t>DCI_SAMPLE_ACYCLIC_PARAMETER_6</t>
  </si>
  <si>
    <t>0x11</t>
  </si>
  <si>
    <t>0x22</t>
  </si>
  <si>
    <t>Profibus Sample Acyclic Parameter 2</t>
  </si>
  <si>
    <t>Profibus Sample Acyclic Parameter 3</t>
  </si>
  <si>
    <t>Profibus Sample Acyclic Parameter 4</t>
  </si>
  <si>
    <t>Profibus Sample Acyclic Parameter 5</t>
  </si>
  <si>
    <t>Profibus Sample Acyclic Parameter 6</t>
  </si>
  <si>
    <t>Profibus Sample Acyclic Parameter 1</t>
  </si>
  <si>
    <t>ACYCLIC PARAMETER</t>
  </si>
  <si>
    <t>0x55AA</t>
  </si>
  <si>
    <t>0x05500550</t>
  </si>
  <si>
    <t>0xAA55</t>
  </si>
  <si>
    <t>ProfiBus_Acyclic_Tables</t>
  </si>
  <si>
    <t>0x11223344</t>
  </si>
  <si>
    <t>9.6_supp</t>
  </si>
  <si>
    <t>19.2_supp</t>
  </si>
  <si>
    <t>45.45_supp</t>
  </si>
  <si>
    <t>93.75_supp</t>
  </si>
  <si>
    <t>187.5_supp</t>
  </si>
  <si>
    <t>500_supp</t>
  </si>
  <si>
    <t>1.5M_supp</t>
  </si>
  <si>
    <t>3M_supp</t>
  </si>
  <si>
    <t>6M_supp</t>
  </si>
  <si>
    <t>12M_supp</t>
  </si>
  <si>
    <t>Baud rate Keywords</t>
  </si>
  <si>
    <t>Baud rates</t>
  </si>
  <si>
    <t>"1.16.09.0"</t>
  </si>
  <si>
    <t>Max_Module</t>
  </si>
  <si>
    <t>IP_DWORD_NOT_CONNECTED</t>
  </si>
  <si>
    <t>DCI_IP_DWORD_NOT_CONNECTED</t>
  </si>
  <si>
    <t>OP_DWORD_NOT_CONNECTED</t>
  </si>
  <si>
    <t>DCI_OP_DWORD_NOT_CONNECTED</t>
  </si>
  <si>
    <t>Profibus Sample App Input Dword</t>
  </si>
  <si>
    <t>DCI_SAMPLE_APP_INPUT_DWORD</t>
  </si>
  <si>
    <t>Profibus Application Input DWord</t>
  </si>
  <si>
    <t>0xffe0</t>
  </si>
  <si>
    <t>Profibus Sample App Output Dword</t>
  </si>
  <si>
    <t>DCI_SAMPLE_APP_OUTPUT_DWORD</t>
  </si>
  <si>
    <t>0xffffffe0</t>
  </si>
  <si>
    <t>Profibus Application Output Dword</t>
  </si>
  <si>
    <t>Input Double Word</t>
  </si>
  <si>
    <t>Output Double Word</t>
  </si>
  <si>
    <t>CIP Device Type =</t>
  </si>
  <si>
    <t>0x2B</t>
  </si>
  <si>
    <t>EIP_DCI_Data</t>
  </si>
  <si>
    <t>DynamicAssembly_DCI_Data</t>
  </si>
  <si>
    <t>Bitwise Specials</t>
  </si>
  <si>
    <t>Class</t>
  </si>
  <si>
    <t>Instance</t>
  </si>
  <si>
    <t>Attribute</t>
  </si>
  <si>
    <t>Array Index (or Bit Index)</t>
  </si>
  <si>
    <t>Alternate Len</t>
  </si>
  <si>
    <t>Bitwise Index</t>
  </si>
  <si>
    <t>CIP Short String</t>
  </si>
  <si>
    <t>Class Revision Number</t>
  </si>
  <si>
    <t>ASM Produced</t>
  </si>
  <si>
    <t>ASM Index</t>
  </si>
  <si>
    <t xml:space="preserve">ASM Alignment </t>
  </si>
  <si>
    <t>Class Name</t>
  </si>
  <si>
    <t>Do not Publish</t>
  </si>
  <si>
    <t>Alt Short Name</t>
  </si>
  <si>
    <t>Alt Description</t>
  </si>
  <si>
    <t>Alt Datatype</t>
  </si>
  <si>
    <t>Dynamic i/p Assembly Define</t>
  </si>
  <si>
    <t>Value</t>
  </si>
  <si>
    <t>Dynamic o/p Assembly Define</t>
  </si>
  <si>
    <t>Eaton Vendor ID</t>
  </si>
  <si>
    <t>DCI_CIP_VENDOR_ID</t>
  </si>
  <si>
    <t>Identity</t>
  </si>
  <si>
    <t>Vendor IDs are managed by ODVA. The value zero is not valid.</t>
  </si>
  <si>
    <t>DCI_DYN_IN_ASM_TERMINATOR</t>
  </si>
  <si>
    <t>DCI_DYN_OUT_ASM_TERMINATOR</t>
  </si>
  <si>
    <t>CIP Device Type</t>
  </si>
  <si>
    <t>DCI_CIP_DEVICE_TYPE</t>
  </si>
  <si>
    <t>The list of device types is managed by ODVA. It is used to identify the device profile that a particular product is using. Device profiles define minimum requirements a device must implement as well as common options.</t>
  </si>
  <si>
    <r>
      <t>Product Code identifies a particular product within a device type. Each vendor assigns this code to each of its products. The Product Code typically maps to one or more</t>
    </r>
    <r>
      <rPr>
        <b/>
        <sz val="10"/>
        <rFont val="Arial"/>
        <family val="2"/>
      </rPr>
      <t xml:space="preserve"> catalog/model numbers</t>
    </r>
    <r>
      <rPr>
        <sz val="10"/>
        <rFont val="Arial"/>
        <family val="2"/>
      </rPr>
      <t>. Products shall have different codes if their configuration and/or runtime options are different.</t>
    </r>
  </si>
  <si>
    <t>The Revision attribute, which consists of Major and Minor Revisions, identifies the Revision of the item the Identity Object is representing.</t>
  </si>
  <si>
    <t>CIP Device Identity Device Status</t>
  </si>
  <si>
    <t>DCI_CIP_DEVICE_IDENT_DEV_STATUS</t>
  </si>
  <si>
    <r>
      <t xml:space="preserve">This attribute represents the current status of the entire device. Its value changes as the state of the device changes. </t>
    </r>
    <r>
      <rPr>
        <sz val="10"/>
        <color indexed="10"/>
        <rFont val="Arial"/>
        <family val="2"/>
      </rPr>
      <t>From this it seems that it should give complete device's fault status &amp; not the only EDC fault status</t>
    </r>
  </si>
  <si>
    <r>
      <t xml:space="preserve">This attribute is a number used in conjunction with the Vendor ID to form a unique identifier for each device on any CIP network. Each vendor is responsible for guaranteeing the uniqueness of the serial number across all of its devices. </t>
    </r>
    <r>
      <rPr>
        <sz val="10"/>
        <color indexed="10"/>
        <rFont val="Arial"/>
        <family val="2"/>
      </rPr>
      <t>(It Seems that it's used to separate our product from other manufacturer's product)</t>
    </r>
  </si>
  <si>
    <t>This text string should represent a short description of the product/product family represented by the product code in attribute 3. The same product code may have a variety of product name strings. The maximum number of characters in this string is 32.</t>
  </si>
  <si>
    <t>EIP input assembly test</t>
  </si>
  <si>
    <t>DCI_EIP_TEST_INPUT_ASM</t>
  </si>
  <si>
    <t>Assembly</t>
  </si>
  <si>
    <t>EIP output assembly test</t>
  </si>
  <si>
    <t>DCI_EIP_TEST_OUTPUT_ASM</t>
  </si>
  <si>
    <t>Dynamic i/p assembly (Instance 150)</t>
  </si>
  <si>
    <t>DCI_DYN_IN_ASM_INTERFACE</t>
  </si>
  <si>
    <t>Dynamic i/p Assembly (Instance 150) member 1</t>
  </si>
  <si>
    <t>DCI_DYN_IN_ASM_MEMBER_1</t>
  </si>
  <si>
    <t>DCI_ETH_ENCAP_INACTIVITY_TIMEOUT</t>
  </si>
  <si>
    <t>Dynamic i/p Assembly (Instance 150) member 2</t>
  </si>
  <si>
    <t>DCI_DYN_IN_ASM_MEMBER_2</t>
  </si>
  <si>
    <t>Dynamic i/p Assembly (Instance 150) member 3</t>
  </si>
  <si>
    <t>DCI_DYN_IN_ASM_MEMBER_3</t>
  </si>
  <si>
    <t>Dynamic i/p Assembly (Instance 150) member 4</t>
  </si>
  <si>
    <t>DCI_DYN_IN_ASM_MEMBER_4</t>
  </si>
  <si>
    <t>Dynamic i/p Assembly (Instance 150) member 5</t>
  </si>
  <si>
    <t>DCI_DYN_IN_ASM_MEMBER_5</t>
  </si>
  <si>
    <t>Dynamic i/p Assembly (Instance 150) member 6</t>
  </si>
  <si>
    <t>DCI_DYN_IN_ASM_MEMBER_6</t>
  </si>
  <si>
    <t>Dynamic i/p Assembly (Instance 150) member 7</t>
  </si>
  <si>
    <t>DCI_DYN_IN_ASM_MEMBER_7</t>
  </si>
  <si>
    <t>Dynamic i/p Assembly (Instance 150) member 8</t>
  </si>
  <si>
    <t>DCI_DYN_IN_ASM_MEMBER_8</t>
  </si>
  <si>
    <t>Dynamic o/p assembly</t>
  </si>
  <si>
    <t>DCI_DYN_OUT_ASM_INTERFACE</t>
  </si>
  <si>
    <t>Dynamic o/p Assembly (Instance 150) member 1</t>
  </si>
  <si>
    <t>DCI_DYN_OUT_ASM_MEMBER_1</t>
  </si>
  <si>
    <t>Dynamic o/p Assembly (Instance 150) member 2</t>
  </si>
  <si>
    <t>DCI_DYN_OUT_ASM_MEMBER_2</t>
  </si>
  <si>
    <t>Dynamic o/p Assembly (Instance 150) member 3</t>
  </si>
  <si>
    <t>DCI_DYN_OUT_ASM_MEMBER_3</t>
  </si>
  <si>
    <t>Dynamic o/p Assembly (Instance 150) member 4</t>
  </si>
  <si>
    <t>DCI_DYN_OUT_ASM_MEMBER_4</t>
  </si>
  <si>
    <t>Register</t>
  </si>
  <si>
    <t>Discrete Input</t>
  </si>
  <si>
    <t>Input Test Bit 1</t>
  </si>
  <si>
    <t>DCI_INPUT_TEST_BIT_1</t>
  </si>
  <si>
    <t>Discrete Output</t>
  </si>
  <si>
    <t>Output Test Bit 1</t>
  </si>
  <si>
    <t>DCI_OUTPUT_TEST_BIT_1</t>
  </si>
  <si>
    <t>Dynamic i/p Assembly (Instance 150) Selection1</t>
  </si>
  <si>
    <t>DCI_DYN_IN_ASM_SELECT_1</t>
  </si>
  <si>
    <t>Dynamic Input Assembly Interface</t>
  </si>
  <si>
    <t>Dynamic i/p Assembly (Instance 150) Selection2</t>
  </si>
  <si>
    <t>DCI_DYN_IN_ASM_SELECT_2</t>
  </si>
  <si>
    <t>Dynamic i/p Assembly (Instance 150) Selection3</t>
  </si>
  <si>
    <t>DCI_DYN_IN_ASM_SELECT_3</t>
  </si>
  <si>
    <t>Dynamic i/p Assembly (Instance 150) Selection4</t>
  </si>
  <si>
    <t>DCI_DYN_IN_ASM_SELECT_4</t>
  </si>
  <si>
    <t>Dynamic i/p Assembly (Instance 150) Selection5</t>
  </si>
  <si>
    <t>DCI_DYN_IN_ASM_SELECT_5</t>
  </si>
  <si>
    <t>Dynamic i/p Assembly (Instance 150) Selection6</t>
  </si>
  <si>
    <t>DCI_DYN_IN_ASM_SELECT_6</t>
  </si>
  <si>
    <t>Dynamic i/p Assembly (Instance 150) Selection7</t>
  </si>
  <si>
    <t>DCI_DYN_IN_ASM_SELECT_7</t>
  </si>
  <si>
    <t>Dynamic i/p Assembly (Instance 150) Selection8</t>
  </si>
  <si>
    <t>DCI_DYN_IN_ASM_SELECT_8</t>
  </si>
  <si>
    <t>Dynamic o/p Assembly (Instance 150) Selection1</t>
  </si>
  <si>
    <t>DCI_DYN_OUT_ASM_SELECT_1</t>
  </si>
  <si>
    <t>Dynamic Output Assembly Interface</t>
  </si>
  <si>
    <t>Dynamic o/p Assembly (Instance 150) Selection2</t>
  </si>
  <si>
    <t>DCI_DYN_OUT_ASM_SELECT_2</t>
  </si>
  <si>
    <t>Dynamic o/p Assembly (Instance 150) Selection3</t>
  </si>
  <si>
    <t>DCI_DYN_OUT_ASM_SELECT_3</t>
  </si>
  <si>
    <t>Dynamic o/p Assembly (Instance 150) Selection4</t>
  </si>
  <si>
    <t>DCI_DYN_OUT_ASM_SELECT_4</t>
  </si>
  <si>
    <t>Vendor Parameter</t>
  </si>
  <si>
    <t>Encapsulation Inactivity Timeout</t>
  </si>
  <si>
    <t>CIP Vendor ID</t>
  </si>
  <si>
    <t>ODVA assigned Vendor Identification number.</t>
  </si>
  <si>
    <t>CIP defined general product type.</t>
  </si>
  <si>
    <t>0x74</t>
  </si>
  <si>
    <t>Device Status</t>
  </si>
  <si>
    <t>This attribute represents the current status of the entire devices as per mentioned in CIp Specs.</t>
  </si>
  <si>
    <t>Name Server 1 For CIP Ethernet</t>
  </si>
  <si>
    <t>DCI_ETH_NAME_SERVER_1</t>
  </si>
  <si>
    <t>x</t>
    <phoneticPr fontId="0" type="noConversion"/>
  </si>
  <si>
    <t>Name Server 2 For CIP Ethernet</t>
  </si>
  <si>
    <t>DCI_ETH_NAME_SERVER_2</t>
  </si>
  <si>
    <t>Domain Name For CIP Ethernet</t>
  </si>
  <si>
    <t>DCI_ETH_DOMAIN_NAME</t>
  </si>
  <si>
    <t>Host Name for Device</t>
  </si>
  <si>
    <t>DCI_ETH_HOST_NAME</t>
  </si>
  <si>
    <t>DCI_DTYPE_UINT16</t>
    <phoneticPr fontId="0" type="noConversion"/>
  </si>
  <si>
    <t>EIP</t>
    <phoneticPr fontId="0" type="noConversion"/>
  </si>
  <si>
    <t>Standard</t>
    <phoneticPr fontId="0" type="noConversion"/>
  </si>
  <si>
    <t>Sadanand</t>
  </si>
  <si>
    <t>CIP Device Identity State</t>
  </si>
  <si>
    <t>DCI_CIP_DEVICE_IDENT_STATE</t>
  </si>
  <si>
    <t>Device State</t>
  </si>
  <si>
    <t>Present state of the device.
Value = Definition
0 = Nonexistent
1 = Device Self Testing
2 = Standby
3 = Operational
4 = Major Recoverable Fault
5 = Major Unrecoverable Fault
255 = Default for Get Attributes All.</t>
  </si>
  <si>
    <t>Dynamic i/p Assembly terminator</t>
  </si>
  <si>
    <t>Dynamic IN ASM Terminator</t>
  </si>
  <si>
    <t>Dynamic Assembly Terminator. Value=0</t>
  </si>
  <si>
    <t>0x00000001</t>
  </si>
  <si>
    <t>Dynamic i/p member1</t>
  </si>
  <si>
    <t>Used by Firmware to initialize a 32 Bit Dynamic Assembly at start &amp; will provide a reference to inject all other newly added members during run time.</t>
  </si>
  <si>
    <t>Dynamic i/p member2</t>
  </si>
  <si>
    <t>Dynamic i/p member3</t>
  </si>
  <si>
    <t>Dynamic i/p member4</t>
  </si>
  <si>
    <t>Dynamic i/p member5</t>
  </si>
  <si>
    <t>Dynamic i/p member6</t>
  </si>
  <si>
    <t>Dynamic i/p member7</t>
  </si>
  <si>
    <t>Dynamic i/p member8</t>
  </si>
  <si>
    <t>An interface to insert the parameter in dynamic assembly instance number 150, Index-1</t>
  </si>
  <si>
    <t>An interface to insert the parameter in dynamic assembly instance number 150, Index-2</t>
  </si>
  <si>
    <t>An interface to insert the parameter in dynamic assembly instance number 150, Index-3</t>
  </si>
  <si>
    <t>An interface to insert the parameter in dynamic assembly instance number 150, Index-4</t>
  </si>
  <si>
    <t>An interface to insert the parameter in dynamic assembly instance number 150, Index-5</t>
  </si>
  <si>
    <t>An interface to insert the parameter in dynamic assembly instance number 150, Index-6</t>
  </si>
  <si>
    <t>An interface to insert the parameter in dynamic assembly instance number 150, Index-7</t>
  </si>
  <si>
    <t>An interface to insert the parameter in dynamic assembly instance number 150, Index-8</t>
  </si>
  <si>
    <t>Dynamic o/p Assembly terminator</t>
  </si>
  <si>
    <t>Dynamic OUT ASM Terminator</t>
  </si>
  <si>
    <t>Dynamic Input Assembly</t>
  </si>
  <si>
    <t>Dynamic Output Assembly</t>
  </si>
  <si>
    <t>FAULTS_SORTED_QUE</t>
  </si>
  <si>
    <t>FAULTS_EVENT_ORDERED_QUE</t>
  </si>
  <si>
    <t>FAULTS_LATCHED_BITS</t>
  </si>
  <si>
    <t>Fault Queue - Sorted List</t>
  </si>
  <si>
    <t>Fault Queue - Sorted</t>
  </si>
  <si>
    <t>A list of faults based on most recent.  Duplicates are not allowed.  They are sorted by event with the newest at the top of the queue.</t>
  </si>
  <si>
    <t>Fault Queue - Event List</t>
  </si>
  <si>
    <t>Fault Queue - Event Order</t>
  </si>
  <si>
    <t>A list of faults based on most recent.  Duplicates are allowed and most recent is at the top.</t>
  </si>
  <si>
    <t>Fault Status Bitfield</t>
  </si>
  <si>
    <t>Fault Status Bits</t>
  </si>
  <si>
    <t>An array of fault bits.
Bit = Description
0 = Fault
1 = Warning</t>
  </si>
  <si>
    <t>DHCP_TO_STATIC_IP_ADDR_LOCK</t>
  </si>
  <si>
    <t>DHCP to Static IP addr lock</t>
  </si>
  <si>
    <t>DCI_LTK_FAULT_QUEUE_SORTED</t>
  </si>
  <si>
    <t>DCI_LTK_FAULT_QUEUE_EVENT_ORDER</t>
  </si>
  <si>
    <t>DCI_LTK_FAULT_STATUS_BITS</t>
  </si>
  <si>
    <t>Fault Reset</t>
  </si>
  <si>
    <t>DCI_FAULT_RESET</t>
  </si>
  <si>
    <t>Reset all communication module inactive faults.  
Bit = Description
0 = Reset
1 = Flush Queue</t>
  </si>
  <si>
    <t>DCI_DHCP_TO_STATIC_IP_ADDR_LOCK</t>
  </si>
  <si>
    <t>DCI_EIP_TEST1</t>
  </si>
  <si>
    <t>DCI_EIP_TEST2</t>
  </si>
  <si>
    <t>DCI_EIP_TEST3</t>
  </si>
  <si>
    <t>DCI_EIP_TEST4</t>
  </si>
  <si>
    <t>EIP Test Reg 1</t>
  </si>
  <si>
    <t>EIP Test Reg 2</t>
  </si>
  <si>
    <t>EIP Test Reg 3</t>
  </si>
  <si>
    <t>EIP Test Reg 4</t>
  </si>
  <si>
    <t>DYN IN ASM Selection-1</t>
  </si>
  <si>
    <t>DYN IN ASM Selection-2</t>
  </si>
  <si>
    <t>DYN IN ASM Selection-3</t>
  </si>
  <si>
    <t>DYN IN ASM Selection-4</t>
  </si>
  <si>
    <t>DYN IN ASM Selection-5</t>
  </si>
  <si>
    <t>DYN IN ASM Selection-6</t>
  </si>
  <si>
    <t>DYN IN ASM Selection-7</t>
  </si>
  <si>
    <t>DYN IN ASM Selection-8</t>
  </si>
  <si>
    <t>Dynamic o/p member1</t>
  </si>
  <si>
    <t>Dynamic o/p member2</t>
  </si>
  <si>
    <t>Dynamic o/p member3</t>
  </si>
  <si>
    <t>Dynamic o/p member4</t>
  </si>
  <si>
    <t>DYN OUT ASM Selection-1</t>
  </si>
  <si>
    <t>DYN OUT ASM Selection-2</t>
  </si>
  <si>
    <t>DYN OUT ASM Selection-3</t>
  </si>
  <si>
    <t>DYN OUT ASM Selection-4</t>
  </si>
  <si>
    <t>IN ASM-100</t>
  </si>
  <si>
    <t>OUT ASM-120</t>
  </si>
  <si>
    <t>DIN ASM-150</t>
  </si>
  <si>
    <t>DOUT ASM-151</t>
  </si>
  <si>
    <t>INITIALIZATION PARAMETER</t>
  </si>
  <si>
    <t>CYCLIC INPUT BIT</t>
  </si>
  <si>
    <t>CYCLIC INPUT WORD</t>
  </si>
  <si>
    <t>CYCLIC INPUT DWORD</t>
  </si>
  <si>
    <t>CYCLIC OUTPUT BIT</t>
  </si>
  <si>
    <t>CYCLIC OUTPUT WORD</t>
  </si>
  <si>
    <t>CYCLIC OUTPUT DWORD</t>
  </si>
  <si>
    <t>Base_DCI_BACnet_Data</t>
  </si>
  <si>
    <t>Object Type</t>
  </si>
  <si>
    <t>Object Instance</t>
  </si>
  <si>
    <t>Bit Number</t>
  </si>
  <si>
    <t>Object Name</t>
  </si>
  <si>
    <t>Object Description</t>
  </si>
  <si>
    <t>Object Code</t>
  </si>
  <si>
    <t>Inactive Text</t>
  </si>
  <si>
    <t>Active Text</t>
  </si>
  <si>
    <t>AccessType</t>
  </si>
  <si>
    <t>Scale</t>
  </si>
  <si>
    <t>COV Increment</t>
  </si>
  <si>
    <t>State Text MSV0</t>
  </si>
  <si>
    <t>State Text MSV1</t>
  </si>
  <si>
    <t>Analog Input 0</t>
  </si>
  <si>
    <t>DCI_ANALOG_INPUT_0</t>
  </si>
  <si>
    <t>AI</t>
  </si>
  <si>
    <t>ON</t>
  </si>
  <si>
    <t>Fault 1</t>
  </si>
  <si>
    <t>Analog Input 1</t>
  </si>
  <si>
    <t>DCI_ANALOG_INPUT_1</t>
  </si>
  <si>
    <t>OFF</t>
  </si>
  <si>
    <t>Fault 2</t>
  </si>
  <si>
    <t>Analog Value 0</t>
  </si>
  <si>
    <t>DCI_ANALOG_VALUE_0</t>
  </si>
  <si>
    <t>AV</t>
  </si>
  <si>
    <t>High Impedance</t>
  </si>
  <si>
    <t>Fault 3</t>
  </si>
  <si>
    <t>Analog Value 1</t>
  </si>
  <si>
    <t>DCI_ANALOG_VALUE_1</t>
  </si>
  <si>
    <t>AnyParam ID</t>
  </si>
  <si>
    <t>DCI_AV_ANY_PARAM_NUM</t>
  </si>
  <si>
    <t>AnyParam Value</t>
  </si>
  <si>
    <t>DCI_AV_ANY_PARAM_VAL</t>
  </si>
  <si>
    <t>Digital Input word</t>
  </si>
  <si>
    <t>DCI_DIGITAL_INPUT_WORD</t>
  </si>
  <si>
    <t>Digital Input word bit 0</t>
  </si>
  <si>
    <t>BV</t>
  </si>
  <si>
    <t>Digital Input word bit 1</t>
  </si>
  <si>
    <t>Digital Input word bit 2</t>
  </si>
  <si>
    <t>Digital Input word bit 3</t>
  </si>
  <si>
    <t>Digital Input word bit 4</t>
  </si>
  <si>
    <t>Digital Input word bit 5</t>
  </si>
  <si>
    <t>Digital Input word bit 6</t>
  </si>
  <si>
    <t>Digital Input word bit 7</t>
  </si>
  <si>
    <t>Digital Output word</t>
  </si>
  <si>
    <t>DCI_DIGITAL_OUTPUT_WORD</t>
  </si>
  <si>
    <t>Digital Output word bit 0</t>
  </si>
  <si>
    <t>Digital Output word bit 1</t>
  </si>
  <si>
    <t>Digital Output word bit 2</t>
  </si>
  <si>
    <t>Digital Output word bit 3</t>
  </si>
  <si>
    <t>Digital Input bit</t>
  </si>
  <si>
    <t>DCI_DIGITAL_INPUT_BIT</t>
  </si>
  <si>
    <t>Digital Output bit</t>
  </si>
  <si>
    <t>DCI_DIGITAL_OUTPUT_BIT</t>
  </si>
  <si>
    <t>DEV</t>
  </si>
  <si>
    <t>BACnet Vendor Identifier</t>
  </si>
  <si>
    <t>DCI_BACNET_VENDOR_IDENTIFIER</t>
  </si>
  <si>
    <t>BACnet Max Master</t>
  </si>
  <si>
    <t>DCI_MAX_MASTER</t>
  </si>
  <si>
    <t>BACnet Max Info Frames</t>
  </si>
  <si>
    <t>DCI_MAX_INFO_FRAMES</t>
  </si>
  <si>
    <t>BACnet Profile Name</t>
  </si>
  <si>
    <t>DCI_PROFILE_NAME</t>
  </si>
  <si>
    <t>Multi state 0</t>
  </si>
  <si>
    <t>DCI_MULTI_STATE_0</t>
  </si>
  <si>
    <t>MSV</t>
  </si>
  <si>
    <t>Multi state 1</t>
  </si>
  <si>
    <t>DCI_MULTI_STATE_1</t>
  </si>
  <si>
    <t>"B-ASC"</t>
  </si>
  <si>
    <t>BACnet IP UDP port number</t>
  </si>
  <si>
    <t>BACnet IP Foreign Device</t>
  </si>
  <si>
    <t>BACnet IP BBMD IP</t>
  </si>
  <si>
    <t>0,0,0,0</t>
  </si>
  <si>
    <t>BACnet IP BBMD Port</t>
  </si>
  <si>
    <t>BACnet IP Registration Interval</t>
  </si>
  <si>
    <t>BACnet IP Comm Timeout</t>
  </si>
  <si>
    <t>BACnet IP Protocol Status</t>
  </si>
  <si>
    <t>BACnet IP Fault Response</t>
  </si>
  <si>
    <t>Enable BACnet IP</t>
  </si>
  <si>
    <t>BACnet MS/TP Device Address</t>
  </si>
  <si>
    <t>BACnet IP Instance Number</t>
  </si>
  <si>
    <t>BACnet MS/TP Communication Timeout</t>
  </si>
  <si>
    <t>BACnet MSTP UART baudrate</t>
  </si>
  <si>
    <t>DCI_BACNET_MSTP_BAUD</t>
  </si>
  <si>
    <t>BACnet MSTP UART parity</t>
  </si>
  <si>
    <t>DCI_BACNET_MSTP_PARITY</t>
  </si>
  <si>
    <t>BACnet MSTP UART stopbit</t>
  </si>
  <si>
    <t>DCI_BACNET_MSTP_STOPBIT</t>
  </si>
  <si>
    <t>BACnet MS/TP FieldBus Protocol Status</t>
  </si>
  <si>
    <t>BACnet MS/TP Fault code</t>
  </si>
  <si>
    <t>"RTK_MAIN_PROCESSOR"</t>
  </si>
  <si>
    <t>DCI_BACNET_IP_UPD_PORT_NUM</t>
  </si>
  <si>
    <t>DCI_BACNET_IP_FOREIGN_DEVICE</t>
  </si>
  <si>
    <t>DCI_BACNET_IP_BBMD_IP</t>
  </si>
  <si>
    <t>DCI_BACNET_IP_BBMD_PORT</t>
  </si>
  <si>
    <t>DCI_BACNET_IP_REGISTRATION_INTERVAL</t>
  </si>
  <si>
    <t>DCI_BACNET_IP_COMM_TIMEOUT</t>
  </si>
  <si>
    <t>DCI_BACNET_IP_PROTOCOL_STATUS</t>
  </si>
  <si>
    <t>DCI_BACNET_IP_FAULT_BEHAVIOR</t>
  </si>
  <si>
    <t>DCI_ENABLE_BACNET_IP</t>
  </si>
  <si>
    <t>DCI_BACNET_DEVICE_ADDR</t>
  </si>
  <si>
    <t>DCI_BACNET_IP_INSTANCE_NUM</t>
  </si>
  <si>
    <t>DCI_BACNET_FAULT_CODE</t>
  </si>
  <si>
    <t>DCI_BACNET_MSTP_PROTOCOL_STATUS</t>
  </si>
  <si>
    <t>DCI_BACNET_MSTP_COMM_TIMEOUT</t>
  </si>
  <si>
    <t>DCI_BACNET_MSTP_INSTANCE_NUM</t>
  </si>
  <si>
    <t xml:space="preserve">47808 - BAC0
47809 - BAC1
47810 - BAC2
47811 - BAC3
47812 - BAC4
47813 - BAC5
47814 - BAC6
47815 - BAC7
47816 - BAC8
47817 - BAC9
47818 - BACA
47819 - BACB
47820 - BACC
47821 - BACD
47822 - BACE
47823 - BACF
</t>
  </si>
  <si>
    <t>DCI_DTYPE_UINT8</t>
    <phoneticPr fontId="0" type="noConversion"/>
  </si>
  <si>
    <t>0- Disabled
1- Enabled</t>
  </si>
  <si>
    <t>0- Stopped
1- Operational
2- Faulted</t>
  </si>
  <si>
    <t>1- in Fieldbus Control
2- in all Control</t>
  </si>
  <si>
    <t>0, 1, 2, 3, 4</t>
  </si>
  <si>
    <t>0- 9600
1- 19200
2- 38400
3- 76800
4- 115200</t>
  </si>
  <si>
    <t>0- None
1- Sole Master
2- Duplicate MAC ID
3- Baud rate fault</t>
  </si>
  <si>
    <t>Module Configuration</t>
  </si>
  <si>
    <t>Bit field for warning status. Bit location - condition
0 = under voltage
1 = over voltage
2 = high resistance GF
3 = residual GF
4 = current phase loss
5 = current unbalance
6 = instantaneous over current
7 = jam
8 = PF deviation
9 = voltage phase loss
10 = voltage unbalance
11 = freq deviation fast
12 = freq deviation slow
13 = under current
14 = high power
15 = low power
16 = overload
17 = stall
18 = phase rotation
19 = exceeds starts limit
20 = initialization fault
21 = NV memory fault
22 = comm loss
23 = comm msg error</t>
  </si>
  <si>
    <t>Custom Assignment</t>
  </si>
  <si>
    <t>Module 1 Configuration</t>
  </si>
  <si>
    <t>Data Type</t>
  </si>
  <si>
    <t>Offset</t>
  </si>
  <si>
    <t>Module 3 Configuration</t>
  </si>
  <si>
    <t>Default Assignment</t>
  </si>
  <si>
    <t>BEGIN_META_DATA</t>
  </si>
  <si>
    <t>0=IP BIT NOT CONNECTED</t>
  </si>
  <si>
    <t>0=IP WORD NOT CONNECTED</t>
  </si>
  <si>
    <t>1=Profibus Application Input Word</t>
  </si>
  <si>
    <t>2=Simple Input word</t>
  </si>
  <si>
    <t>0=IP DWORD NOT CONNECTED</t>
  </si>
  <si>
    <t>1=Profibus Application Input DWord</t>
  </si>
  <si>
    <t>0=OP BIT NOT CONNECTED</t>
  </si>
  <si>
    <t>1=Cyclic Module 2 Bit0</t>
  </si>
  <si>
    <t>2=Cyclic Module 2 Bit1</t>
  </si>
  <si>
    <t>3=Cyclic Module 2 Bit2</t>
  </si>
  <si>
    <t>4=Cyclic Module 2 Bit3</t>
  </si>
  <si>
    <t>5=Cyclic Module 2 Bit4</t>
  </si>
  <si>
    <t>6=Cyclic Module 2 Bit5</t>
  </si>
  <si>
    <t>7=Cyclic Module 2 Bit6</t>
  </si>
  <si>
    <t>8=Cyclic Module 2 Bit7</t>
  </si>
  <si>
    <t>9=Cyclic Module 3 Bit0</t>
  </si>
  <si>
    <t>10=Cyclic Module 3 Bit1</t>
  </si>
  <si>
    <t>11=Cyclic Module 3 Bit2</t>
  </si>
  <si>
    <t>12=Cyclic Module 3 Bit3</t>
  </si>
  <si>
    <t>13=Cyclic Module 3 Bit4</t>
  </si>
  <si>
    <t>14=Cyclic Module 3 Bit5</t>
  </si>
  <si>
    <t>15=Cyclic Module 3 Bit6</t>
  </si>
  <si>
    <t>16=Cyclic Module 3 Bit7</t>
  </si>
  <si>
    <t>0=OP WORD NOT CONNECTED</t>
  </si>
  <si>
    <t>1=Cyclic Module 2 WORD0</t>
  </si>
  <si>
    <t>2=Cyclic Module 3 WORD0</t>
  </si>
  <si>
    <t>0=OP DWORD NOT CONNECTED</t>
  </si>
  <si>
    <t>1=Cyclic Module 2 DWORD0</t>
  </si>
  <si>
    <t>2=Cyclic Module 3 DWORD0</t>
  </si>
  <si>
    <t>Parameter</t>
  </si>
  <si>
    <t>1=under voltage</t>
  </si>
  <si>
    <t>2=over voltage</t>
  </si>
  <si>
    <t>3=high resistance GF</t>
  </si>
  <si>
    <t>4=residual GF</t>
  </si>
  <si>
    <t>5=current phase loss</t>
  </si>
  <si>
    <t>6=current unbalance</t>
  </si>
  <si>
    <t>7=instantaneous over current</t>
  </si>
  <si>
    <t>8=jam</t>
  </si>
  <si>
    <t>9=PF deviation</t>
  </si>
  <si>
    <t>10=voltage phase loss</t>
  </si>
  <si>
    <t>11=voltage unbalance</t>
  </si>
  <si>
    <t>12=freq deviation fast</t>
  </si>
  <si>
    <t>13=freq deviation slow</t>
  </si>
  <si>
    <t>14=under current</t>
  </si>
  <si>
    <t>15=high power</t>
  </si>
  <si>
    <t>16=low power</t>
  </si>
  <si>
    <t>User Definable Parameters Configuration</t>
  </si>
  <si>
    <t>Connection</t>
  </si>
  <si>
    <t>LED Control Turn On</t>
  </si>
  <si>
    <t>LED Control Turn OFF</t>
  </si>
  <si>
    <t>LED Control Turn Toggle</t>
  </si>
  <si>
    <t>LED Control Turn Undefined</t>
  </si>
  <si>
    <t>1=Enable</t>
  </si>
  <si>
    <t>DCI_TRUSTED_IP_WHITELIST</t>
  </si>
  <si>
    <t>Trusted IP Adress filter white list Modbus/TCP</t>
  </si>
  <si>
    <t>Trusted IP filter for Modbus/TCP Enable</t>
  </si>
  <si>
    <t>Trusted IP filter list Modbus/TCP Enable</t>
  </si>
  <si>
    <t>DCI_TRUSTED_IP_MODBUS_TCP_ENABLE</t>
  </si>
  <si>
    <t>Trusted IP Adress filter white list</t>
  </si>
  <si>
    <t>Types</t>
  </si>
  <si>
    <t>Icons</t>
  </si>
  <si>
    <t>Nav Layouts</t>
  </si>
  <si>
    <t>Tab Layouts</t>
  </si>
  <si>
    <t>Section Layouts</t>
  </si>
  <si>
    <t>Group Layouts</t>
  </si>
  <si>
    <t>Sidebar Layouts</t>
  </si>
  <si>
    <t>Param Layouts</t>
  </si>
  <si>
    <t>Action Layouts</t>
  </si>
  <si>
    <t>1 - Nav</t>
  </si>
  <si>
    <t>nav-app</t>
  </si>
  <si>
    <t>tab-default</t>
  </si>
  <si>
    <t>section-collapse</t>
  </si>
  <si>
    <t>group-settings-row</t>
  </si>
  <si>
    <t>sidebar-default</t>
  </si>
  <si>
    <t>param-read-only</t>
  </si>
  <si>
    <t>action-export</t>
  </si>
  <si>
    <t>2 - Tab</t>
  </si>
  <si>
    <t>px-icons:add</t>
  </si>
  <si>
    <t>nav-settings</t>
  </si>
  <si>
    <t>section-card</t>
  </si>
  <si>
    <t>group-cells-row</t>
  </si>
  <si>
    <t>param-input</t>
  </si>
  <si>
    <t>action-import</t>
  </si>
  <si>
    <t>3 - Section</t>
  </si>
  <si>
    <t>px-icons:alarm</t>
  </si>
  <si>
    <t>group-table-header-row</t>
  </si>
  <si>
    <t>action-save</t>
  </si>
  <si>
    <t>4 - Group</t>
  </si>
  <si>
    <t>px-icons:alert</t>
  </si>
  <si>
    <t>group-table-row</t>
  </si>
  <si>
    <t>5 - Sidebar</t>
  </si>
  <si>
    <t>px-icons:arms</t>
  </si>
  <si>
    <t>group-firmware-upgrade</t>
  </si>
  <si>
    <t>6 - Param</t>
  </si>
  <si>
    <t>px-icons:channels</t>
  </si>
  <si>
    <t>group-time</t>
  </si>
  <si>
    <t>7 - Action</t>
  </si>
  <si>
    <t>px-icons:check</t>
  </si>
  <si>
    <t>group-ethernet</t>
  </si>
  <si>
    <t>px-icons:cloud</t>
  </si>
  <si>
    <t>px-icons:command</t>
  </si>
  <si>
    <t>px-icons:communication</t>
  </si>
  <si>
    <t>px-icons:compartment</t>
  </si>
  <si>
    <t>px-icons:coordination</t>
  </si>
  <si>
    <t>px-icons:database</t>
  </si>
  <si>
    <t>px-icons:details</t>
  </si>
  <si>
    <t>px-icons:device</t>
  </si>
  <si>
    <t>px-icons:device-tree</t>
  </si>
  <si>
    <t>px-icons:docs</t>
  </si>
  <si>
    <t>px-icons:document</t>
  </si>
  <si>
    <t>px-icons:edit</t>
  </si>
  <si>
    <t>px-icons:elevation</t>
  </si>
  <si>
    <t>px-icons:ethernet</t>
  </si>
  <si>
    <t>px-icons:event</t>
  </si>
  <si>
    <t>px-icons:export</t>
  </si>
  <si>
    <t>px-icons:favorite</t>
  </si>
  <si>
    <t>px-icons:general</t>
  </si>
  <si>
    <t>px-icons:globe</t>
  </si>
  <si>
    <t>px-icons:health</t>
  </si>
  <si>
    <t>px-icons:help</t>
  </si>
  <si>
    <t>px-icons:import</t>
  </si>
  <si>
    <t>px-icons:incident-energy</t>
  </si>
  <si>
    <t>px-icons:information</t>
  </si>
  <si>
    <t>px-icons:in-out</t>
  </si>
  <si>
    <t>px-icons:ipv4</t>
  </si>
  <si>
    <t>px-icons:ipv6</t>
  </si>
  <si>
    <t>px-icons:key</t>
  </si>
  <si>
    <t>px-icons:loading</t>
  </si>
  <si>
    <t>px-icons:name</t>
  </si>
  <si>
    <t>px-icons:navigation-display</t>
  </si>
  <si>
    <t>px-icons:network</t>
  </si>
  <si>
    <t>px-icons:networkgateway</t>
  </si>
  <si>
    <t>px-icons:notification</t>
  </si>
  <si>
    <t>px-icons:oneline</t>
  </si>
  <si>
    <t>px-icons:phoenix</t>
  </si>
  <si>
    <t>px-icons:plus</t>
  </si>
  <si>
    <t>px-icons:pointer</t>
  </si>
  <si>
    <t>px-icons:ppe</t>
  </si>
  <si>
    <t>px-icons:pq</t>
  </si>
  <si>
    <t>px-icons:preferencessettings</t>
  </si>
  <si>
    <t>px-icons:priority</t>
  </si>
  <si>
    <t>px-icons:priority-outline</t>
  </si>
  <si>
    <t>px-icons:reset</t>
  </si>
  <si>
    <t>px-icons:save</t>
  </si>
  <si>
    <t>px-icons:script</t>
  </si>
  <si>
    <t>px-icons:search</t>
  </si>
  <si>
    <t>px-icons:sensor</t>
  </si>
  <si>
    <t>px-icons:service</t>
  </si>
  <si>
    <t>px-icons:settings</t>
  </si>
  <si>
    <t>px-icons:time</t>
  </si>
  <si>
    <t>px-icons:timeline</t>
  </si>
  <si>
    <t>px-icons:time-solid</t>
  </si>
  <si>
    <t>px-icons:transfer</t>
  </si>
  <si>
    <t>px-icons:trend</t>
  </si>
  <si>
    <t>px-icons:units</t>
  </si>
  <si>
    <t>px-icons:user</t>
  </si>
  <si>
    <t>px-icons:users</t>
  </si>
  <si>
    <t>px-icons:waveform</t>
  </si>
  <si>
    <t>px-icons:working-distance</t>
  </si>
  <si>
    <t>Firmware</t>
  </si>
  <si>
    <t>User Settings</t>
  </si>
  <si>
    <t>Modbus</t>
  </si>
  <si>
    <t>IPv4</t>
  </si>
  <si>
    <t>Network</t>
  </si>
  <si>
    <t>Realtime Clock</t>
  </si>
  <si>
    <t>Settings</t>
  </si>
  <si>
    <t>Last 24 Hours</t>
  </si>
  <si>
    <t>Timeline</t>
  </si>
  <si>
    <t>Device Info</t>
  </si>
  <si>
    <t>Outputs</t>
  </si>
  <si>
    <t>Inputs</t>
  </si>
  <si>
    <t>I/O</t>
  </si>
  <si>
    <t>Phase Unbalance</t>
  </si>
  <si>
    <t>Apparent Energy</t>
  </si>
  <si>
    <t>Voltage</t>
  </si>
  <si>
    <t>Current</t>
  </si>
  <si>
    <t>px-icons:energy</t>
  </si>
  <si>
    <t>Health</t>
  </si>
  <si>
    <t>Power &amp; Energy</t>
  </si>
  <si>
    <t>px-icons:overview</t>
  </si>
  <si>
    <t>Overview</t>
  </si>
  <si>
    <t>Seed User Interface</t>
  </si>
  <si>
    <t>URL</t>
  </si>
  <si>
    <t>Icon</t>
  </si>
  <si>
    <t>Layout</t>
  </si>
  <si>
    <t>Full Path "tabs"</t>
  </si>
  <si>
    <t>Full Path "tabs.js"</t>
  </si>
  <si>
    <t>Full Path "dci.js"</t>
  </si>
  <si>
    <t>..\Babelfish\Code\Ethernet\Web\WebUI\LTK_Seed\app\elements\tabs</t>
  </si>
  <si>
    <t>Name or DCI</t>
  </si>
  <si>
    <t>#/settings/user_settings</t>
  </si>
  <si>
    <t>..\Babelfish\Code\Ethernet\Web\WebUI\LTK_Seed\app\scripts\tabs.js</t>
  </si>
  <si>
    <t>..\Babelfish\Code\Ethernet\Web\WebUI\LTK_Seed\app\scripts\lib\dci.js</t>
  </si>
  <si>
    <t>#/settings/app_settings</t>
  </si>
  <si>
    <t>#/settings/network</t>
  </si>
  <si>
    <t>#/settings/firmware</t>
  </si>
  <si>
    <t>#/seed_user_interface/overview</t>
  </si>
  <si>
    <t>#/seed_user_interface/current</t>
  </si>
  <si>
    <t>#/seed_user_interface/io</t>
  </si>
  <si>
    <t>#/seed_user_interface/timeline</t>
  </si>
  <si>
    <t>0xFF,0xFF,0xFF,0xFF,0xFF,0x01,0xA8,0xC0, 0xFF,0xFF,0xFF,0xFF</t>
  </si>
  <si>
    <t>Time Offset</t>
  </si>
  <si>
    <t>DCI_TIME_OFFSET</t>
  </si>
  <si>
    <t>Date Format</t>
  </si>
  <si>
    <t>DCI_DATE_FORMAT</t>
  </si>
  <si>
    <t>Time Format</t>
  </si>
  <si>
    <t>DCI_TIME_FORMAT</t>
  </si>
  <si>
    <t>1:Assembly 1; 
12: Network Configuration;
13: RTC Time</t>
  </si>
  <si>
    <t>Unix Epoch Time</t>
  </si>
  <si>
    <t>DCI_UNIX_EPOCH_TIME</t>
  </si>
  <si>
    <t>Time format can be
0 - 12Hrs
1- 24Hrs</t>
  </si>
  <si>
    <t>IP Whitelist</t>
  </si>
  <si>
    <t>32 bit epoch Time from RTC</t>
  </si>
  <si>
    <t>REST Reset Command</t>
  </si>
  <si>
    <t>DCI_REST_RESET_COMMAND</t>
  </si>
  <si>
    <t>Set Time</t>
  </si>
  <si>
    <t>Timezone</t>
  </si>
  <si>
    <t>Timezone value will be set with offset. E.g GMT+530 value would be -330</t>
  </si>
  <si>
    <t>Date format values
0 = mm/dd/yyyy
1 = dd/mm/yyyy
2 = yyyy-mm-dd
3 = dd mm yyyy</t>
  </si>
  <si>
    <t>Device Certificate Validity Status</t>
  </si>
  <si>
    <t>DCI_DEVICE_CERT_VALID</t>
  </si>
  <si>
    <t>General</t>
  </si>
  <si>
    <t>Device Actions</t>
  </si>
  <si>
    <t>Reboot or Reset Device</t>
  </si>
  <si>
    <t>Reboot Device is soft reset, device will be power down and power up. Factory Reset is hard reset, all non-volatile data will be wiped out. Please refresh browser once you save it.</t>
  </si>
  <si>
    <t>Max Modules</t>
  </si>
  <si>
    <t>Internal fault catcher for really bad faults.</t>
  </si>
  <si>
    <t>DCI_FAULT_CATCHER</t>
  </si>
  <si>
    <t>Internal Fault Data</t>
  </si>
  <si>
    <t>An array of words which contain detailed diagnostic information for the cause of a fault.</t>
  </si>
  <si>
    <t xml:space="preserve">Note: Init Val Without Factory Default ; Note: Owner attributes are checked without a matching patron access. ; </t>
  </si>
  <si>
    <t>Sntp operation Enable</t>
  </si>
  <si>
    <t>DCI_SNTP_SERVICE_ENABLE</t>
  </si>
  <si>
    <t>SNTP Operation Enable</t>
  </si>
  <si>
    <t>Time Server 1</t>
  </si>
  <si>
    <t>DCI_SNTP_SERVER_1</t>
  </si>
  <si>
    <t>SNTP server 1</t>
  </si>
  <si>
    <t>The SNTP Server IP address 1</t>
  </si>
  <si>
    <t>Time Server 2</t>
  </si>
  <si>
    <t>DCI_SNTP_SERVER_2</t>
  </si>
  <si>
    <t>SNTP server 2</t>
  </si>
  <si>
    <t>The SNTP Server IP address 2</t>
  </si>
  <si>
    <t>Time Server 3</t>
  </si>
  <si>
    <t>DCI_SNTP_SERVER_3</t>
  </si>
  <si>
    <t>SNTP server 3</t>
  </si>
  <si>
    <t>The SNTP Server IP address 3</t>
  </si>
  <si>
    <t>Sntp Update Time</t>
  </si>
  <si>
    <t>DCI_SNTP_UPDATE_TIME</t>
  </si>
  <si>
    <t>SNTP Update Time</t>
  </si>
  <si>
    <t>Sntp Retry Time</t>
  </si>
  <si>
    <t>DCI_SNTP_RETRY_TIME</t>
  </si>
  <si>
    <t>SNTP Retry Time</t>
  </si>
  <si>
    <t>SNTP Retry time will be doubled when no server is responding. It will increased upto 10 times of retry time which user has configured.</t>
  </si>
  <si>
    <t>Sntp Active Server Status</t>
  </si>
  <si>
    <t>DCI_SNTP_ACTIVE_SERVER</t>
  </si>
  <si>
    <t>SNTP Active Server Status</t>
  </si>
  <si>
    <t>Sntp Operation Enable</t>
  </si>
  <si>
    <t>group-sntp-manual</t>
  </si>
  <si>
    <t>Date and Time</t>
  </si>
  <si>
    <t>Locale</t>
  </si>
  <si>
    <t>Manual Date and Time</t>
  </si>
  <si>
    <t>IOT Enable or Disable</t>
  </si>
  <si>
    <t>DCI_IOT_CONNECT</t>
  </si>
  <si>
    <t>Control button to connect or disconnect to IOT(connect = 1, disconnect = 0)</t>
  </si>
  <si>
    <t>IOT Connection Status</t>
  </si>
  <si>
    <t>DCI_IOT_STATUS</t>
  </si>
  <si>
    <t xml:space="preserve">Proxy Enable </t>
  </si>
  <si>
    <t>DCI_IOT_PROXY_ENABLE</t>
  </si>
  <si>
    <t>This will be used to use or bypass Proxy server settings (Proxy Enable = 1, Proxy Disable = 0)</t>
  </si>
  <si>
    <t>Proxy Server Address</t>
  </si>
  <si>
    <t>DCI_IOT_PROXY_SERVER</t>
  </si>
  <si>
    <t>"proxy.apac.etn.com"</t>
  </si>
  <si>
    <t>Proxy server address</t>
  </si>
  <si>
    <t>Proxy Server Port</t>
  </si>
  <si>
    <t>DCI_IOT_PROXY_PORT</t>
  </si>
  <si>
    <t>Proxy server port</t>
  </si>
  <si>
    <t>Proxy Username</t>
  </si>
  <si>
    <t>DCI_IOT_PROXY_USERNAME</t>
  </si>
  <si>
    <t>User name used to login in the IOT hub server</t>
  </si>
  <si>
    <t>Proxy Password</t>
  </si>
  <si>
    <t>DCI_IOT_PROXY_PASSWORD</t>
  </si>
  <si>
    <t>Password used to login in the IOT hub server</t>
  </si>
  <si>
    <t>Device GUID</t>
  </si>
  <si>
    <t>DCI_IOT_DEVICE_GUID</t>
  </si>
  <si>
    <t>Device GUID received from PX white</t>
  </si>
  <si>
    <t>Device Profile</t>
  </si>
  <si>
    <t>DCI_IOT_DEVICE_PROFILE</t>
  </si>
  <si>
    <t>Device Profile received from PX white</t>
  </si>
  <si>
    <t xml:space="preserve">IOT Hub Server Connection string </t>
  </si>
  <si>
    <t>DCI_IOT_CONN_STRING</t>
  </si>
  <si>
    <t>Connection string to access IOT Hub server</t>
  </si>
  <si>
    <t>IOT Data Update Rate</t>
  </si>
  <si>
    <t>DCI_IOT_UPDATE_RATE</t>
  </si>
  <si>
    <t>Data update rate from device to cloud</t>
  </si>
  <si>
    <t>IOT Cadence Update Rate</t>
  </si>
  <si>
    <t>DCI_IOT_CADENCE_UPDATE_RATE</t>
  </si>
  <si>
    <t>Cadence data update rate from device to cloud</t>
  </si>
  <si>
    <t xml:space="preserve">Unique id of the device profile = </t>
  </si>
  <si>
    <t>DCI_DEVICE_PROFILE_ID</t>
  </si>
  <si>
    <t xml:space="preserve">vendor detail of the device = </t>
  </si>
  <si>
    <t>DCI_DEVICE_VENDOR</t>
  </si>
  <si>
    <t>IOT_DCI_Data</t>
  </si>
  <si>
    <t xml:space="preserve">family of the device = </t>
  </si>
  <si>
    <t>DCI_DEVICE_FAMILY</t>
  </si>
  <si>
    <t xml:space="preserve">role of the device = </t>
  </si>
  <si>
    <t>DCI_DEVICE_ROLE</t>
  </si>
  <si>
    <t xml:space="preserve">model of the device = </t>
  </si>
  <si>
    <t>DCI_DEVICE_MODEL</t>
  </si>
  <si>
    <t>Device Profile Path =</t>
  </si>
  <si>
    <t>..\DeviceProfile.json</t>
  </si>
  <si>
    <t xml:space="preserve">model short name of the device = </t>
  </si>
  <si>
    <t>DCI_DEVICE_SNAME</t>
  </si>
  <si>
    <t xml:space="preserve">model long name of the device = </t>
  </si>
  <si>
    <t>DCI_DEVICE_LNAME</t>
  </si>
  <si>
    <t xml:space="preserve">hardware configuration of the device = </t>
  </si>
  <si>
    <t>DCI_DEVICE_HW_VER</t>
  </si>
  <si>
    <t xml:space="preserve">software configuration of the device = </t>
  </si>
  <si>
    <t>DCI_DEVICE_SW_VER</t>
  </si>
  <si>
    <t>Tag</t>
  </si>
  <si>
    <t>Array Offset</t>
  </si>
  <si>
    <t>Short Description
Override</t>
  </si>
  <si>
    <t>Long Description
Override</t>
  </si>
  <si>
    <t>0x08A4</t>
  </si>
  <si>
    <t>0x08A5</t>
  </si>
  <si>
    <t>0x08A6</t>
  </si>
  <si>
    <t>0x08A7</t>
  </si>
  <si>
    <t>0x08A8</t>
  </si>
  <si>
    <t>0x08A9</t>
  </si>
  <si>
    <t>0x08AA</t>
  </si>
  <si>
    <t>0x08AB</t>
  </si>
  <si>
    <t>0x08AC</t>
  </si>
  <si>
    <t>0x08AD</t>
  </si>
  <si>
    <t>0x08AE</t>
  </si>
  <si>
    <t>0x08AF</t>
  </si>
  <si>
    <t>0x08B0</t>
  </si>
  <si>
    <t>0x08B1</t>
  </si>
  <si>
    <t>0x08B2</t>
  </si>
  <si>
    <t>0x08B3</t>
  </si>
  <si>
    <t>0x08B4</t>
  </si>
  <si>
    <t>0x08B5</t>
  </si>
  <si>
    <t>0x08B6</t>
  </si>
  <si>
    <t>0x08B7</t>
  </si>
  <si>
    <t>0x08B8</t>
  </si>
  <si>
    <t>0x08B9</t>
  </si>
  <si>
    <t>0x08BA</t>
  </si>
  <si>
    <t>0x08BB</t>
  </si>
  <si>
    <t>0x08BC</t>
  </si>
  <si>
    <t>0x08BD</t>
  </si>
  <si>
    <t>0x08BE</t>
  </si>
  <si>
    <t>0x08BF</t>
  </si>
  <si>
    <t>0x08C0</t>
  </si>
  <si>
    <t>0x08C1</t>
  </si>
  <si>
    <t>Unix Epoch Time_64bit</t>
  </si>
  <si>
    <t>DCI_UNIX_EPOCH_TIME_64_BIT</t>
  </si>
  <si>
    <t>946684800, 0</t>
  </si>
  <si>
    <t>64 bit (32 bit in seconds and 32 bit in microseconds) epoch Time from RTC</t>
  </si>
  <si>
    <t>Logging Interval in miliseconds</t>
  </si>
  <si>
    <t>DCI_LOG_INTERVAL_TIME_MS</t>
  </si>
  <si>
    <t>Logging Interval</t>
  </si>
  <si>
    <t>Interval based logging is done as per value of dcid. If value is 0 then interval based logging will not be triggered.</t>
  </si>
  <si>
    <t>Change Based Logging</t>
  </si>
  <si>
    <t>DCI_CHANGE_BASED_LOGGING</t>
  </si>
  <si>
    <t>Change based logging is done as per the value of the dcid at the startup
0 = ONLY_MANUAL_TRIGGER
1 = LOG_ON_ANY_CHANGE
2 = LOG_ON_ALL_CHANGE
3 = LOG_ON_ALL_WRITE</t>
  </si>
  <si>
    <t>Manual Trigger for logging</t>
  </si>
  <si>
    <t>DCI_MANUAL_LOG_TRIGGER</t>
  </si>
  <si>
    <t>Manual Log Trigger</t>
  </si>
  <si>
    <t>Change based logging is done as per the value of the dcid at the startup
0 = NO LOGGING
1 = Record the Log entry</t>
  </si>
  <si>
    <t>Logging Test 1</t>
  </si>
  <si>
    <t>DCI_LOG_TEST_1</t>
  </si>
  <si>
    <t>Log test</t>
  </si>
  <si>
    <t>Test variable for logging test</t>
  </si>
  <si>
    <t>0x08C2</t>
  </si>
  <si>
    <t>0x08C3</t>
  </si>
  <si>
    <t>0x08C4</t>
  </si>
  <si>
    <t>0x08C5</t>
  </si>
  <si>
    <t>0x08C6</t>
  </si>
  <si>
    <t>0x08C7</t>
  </si>
  <si>
    <t>0x08C8</t>
  </si>
  <si>
    <t>Proxy Enable</t>
  </si>
  <si>
    <t>IOT Hub Server Connection string</t>
  </si>
  <si>
    <t>group-iot-cloud</t>
  </si>
  <si>
    <t>group-proxy-settings</t>
  </si>
  <si>
    <t>Connect To Eaton Hosted Services</t>
  </si>
  <si>
    <t>Proxy Settings</t>
  </si>
  <si>
    <t>CCCD</t>
  </si>
  <si>
    <t>Reading3</t>
  </si>
  <si>
    <t>N.A</t>
  </si>
  <si>
    <t>user</t>
  </si>
  <si>
    <t>read/write</t>
  </si>
  <si>
    <t>Get Attribute</t>
  </si>
  <si>
    <t>Event List</t>
  </si>
  <si>
    <t>Category 2</t>
  </si>
  <si>
    <t>769c508c-cdea-11e7-abc4-cec278b6b50a</t>
  </si>
  <si>
    <t>Reading2</t>
  </si>
  <si>
    <t>769c4c36-cdea-11e7-abc4-cec278b6b50a</t>
  </si>
  <si>
    <t>Setting4</t>
  </si>
  <si>
    <t>Reading1</t>
  </si>
  <si>
    <t>2a0adaef-8d66-4593-917b-21d1c0c122bb</t>
  </si>
  <si>
    <t>Settings3</t>
  </si>
  <si>
    <t>2a0adaef-8d66-4543-917b-21d5c7c132bb</t>
  </si>
  <si>
    <t>Settings2</t>
  </si>
  <si>
    <t>2a0adaef-8d66-4593-917b-21d1c3c132bb</t>
  </si>
  <si>
    <t>Category1Group1SettingsF</t>
  </si>
  <si>
    <t>2a0adaef-8d66-4528-917b-21d5c7c132bb</t>
  </si>
  <si>
    <t>Category1Group1SettingsE</t>
  </si>
  <si>
    <t>2a0adaef-8d28-4593-917b-21d5c7c132bb</t>
  </si>
  <si>
    <t>Category1Group1SettingsD</t>
  </si>
  <si>
    <t>2a0adaef-8d76-459c-917b-21d5c7c132bb</t>
  </si>
  <si>
    <t>Category1Group1SettingsA</t>
  </si>
  <si>
    <t>2a0adaef-8d66-459c-917b-21d4c7c132bb</t>
  </si>
  <si>
    <t>Settings1</t>
  </si>
  <si>
    <t>2a0adaef-8d66-459c-917b-21d5c7c132bb</t>
  </si>
  <si>
    <t>Present Measurement</t>
  </si>
  <si>
    <t>2a0adaef-8d66-1012-917b-21d1c3c132bb</t>
  </si>
  <si>
    <t>Present Status</t>
  </si>
  <si>
    <t>769c5430-cdea-11e7-abc4-cec278b6b50a</t>
  </si>
  <si>
    <t>769c5280-cdea-11e7-abc4-cec278b6b50a</t>
  </si>
  <si>
    <t>9f203df7-0a1b-4d53-b626-cb37620d65af</t>
  </si>
  <si>
    <t>DCI_BLE_ACTIVE_ACCESS_LEVEL</t>
  </si>
  <si>
    <t>Indicate the Active Access Level</t>
  </si>
  <si>
    <t>DEVICE BLE SUPERVISION TIMEOUT</t>
  </si>
  <si>
    <t>534acbd8-cf4b-13e7-abc4-cec258b6b50a</t>
  </si>
  <si>
    <t>DCI_BLE_SUPERVISION_TIMEOUT</t>
  </si>
  <si>
    <t>Supervison Timeout of the peripheral</t>
  </si>
  <si>
    <t>DEVICE BLE SLAVE LATENCY</t>
  </si>
  <si>
    <t>534acbd8-cf4b-13e7-abc4-cec248b6b50a</t>
  </si>
  <si>
    <t>DCI_BLE_SLAVE_LATENCY</t>
  </si>
  <si>
    <t>Slave Latency of the peripheral</t>
  </si>
  <si>
    <t>DEVICE MAX VAL CONN INTERVAL</t>
  </si>
  <si>
    <t>534acbd8-cf4b-13e7-abc4-cec298b6b50a</t>
  </si>
  <si>
    <t>DCI_BLE_MAX_VAL_CONN_INTERVAL</t>
  </si>
  <si>
    <t>Ble Maximum value for the connection event interval</t>
  </si>
  <si>
    <t>DEVICE MIN VAL CONN INTERVAL</t>
  </si>
  <si>
    <t>534acbd8-cf4b-13e7-abc4-cec288b6b50a</t>
  </si>
  <si>
    <t>DCI_BLE_MIN_VAL_CONN_INTERVAL</t>
  </si>
  <si>
    <t>Ble Minimum value for the connection event interval</t>
  </si>
  <si>
    <t>534acbd8-cf4b-13e7-abc4-cec278b6b50a</t>
  </si>
  <si>
    <t>Device Bonding Info</t>
  </si>
  <si>
    <t>DEVICE IMAGE URL</t>
  </si>
  <si>
    <t>534acbd8-cf4b-11e7-abc4-cec278b6b50a</t>
  </si>
  <si>
    <t>Device Image URL</t>
  </si>
  <si>
    <t>534ac9f8-cf4b-11e7-abc4-cec278b6b50a</t>
  </si>
  <si>
    <t>Serial number string</t>
  </si>
  <si>
    <t>DEVICE MANUFACTURER NAME</t>
  </si>
  <si>
    <t>534ac93a-cf4b-11e7-abc4-cec278b6b50a</t>
  </si>
  <si>
    <t>Manufacturer name string</t>
  </si>
  <si>
    <t>534ac872-cf4b-11e7-abc4-cec278b6b50a</t>
  </si>
  <si>
    <t>Password DCI</t>
  </si>
  <si>
    <t>534ac796-cf4b-11e7-abc4-cec278b6b50a</t>
  </si>
  <si>
    <t>Username DCI</t>
  </si>
  <si>
    <t>DEVICE AUTO LOGIN SELECT</t>
  </si>
  <si>
    <t>534ac4d0-cf4b-11e7-abc4-cec278b6b50a</t>
  </si>
  <si>
    <t>Automatic Login</t>
  </si>
  <si>
    <t>534ac412-cf4b-11e7-abc4-cec278b6b50a</t>
  </si>
  <si>
    <t>software configuration of the device</t>
  </si>
  <si>
    <t>534ac354-cf4b-11e7-abc4-cec278b6b50a</t>
  </si>
  <si>
    <t>hardware configuration of the device</t>
  </si>
  <si>
    <t>534ac28c-cf4b-11e7-abc4-cec278b6b50a</t>
  </si>
  <si>
    <t>model long name of the device</t>
  </si>
  <si>
    <t>DEVICE MODEL</t>
  </si>
  <si>
    <t>534ac0fc-cf4b-11e7-abc4-cec278b6b50a</t>
  </si>
  <si>
    <t>model of the device</t>
  </si>
  <si>
    <t>DEVICE ROLE</t>
  </si>
  <si>
    <t>534ac002-cf4b-11e7-abc4-cec278b6b50a</t>
  </si>
  <si>
    <t>role of the device</t>
  </si>
  <si>
    <t>DEVICE FAMILY</t>
  </si>
  <si>
    <t>534abbde-cf4b-11e7-abc4-cec278b6b50a</t>
  </si>
  <si>
    <t>family of the device</t>
  </si>
  <si>
    <t>534abada-cf4b-11e7-abc4-cec278b6b50a</t>
  </si>
  <si>
    <t>vendor detail of the device</t>
  </si>
  <si>
    <t>534ab828-cf4b-11e7-abc4-cec278b6b50a</t>
  </si>
  <si>
    <t>Unique id of the device profile</t>
  </si>
  <si>
    <t>DEVICE SNAME</t>
  </si>
  <si>
    <t>2A00</t>
  </si>
  <si>
    <t>utf-8</t>
  </si>
  <si>
    <t>model short name of the device</t>
  </si>
  <si>
    <t>Display Name</t>
  </si>
  <si>
    <t>Characteristic UUID</t>
  </si>
  <si>
    <t>Descriptor</t>
  </si>
  <si>
    <t>Default Value</t>
  </si>
  <si>
    <t>type</t>
  </si>
  <si>
    <t>Variable Length</t>
  </si>
  <si>
    <t>Properties</t>
  </si>
  <si>
    <t>Service UUID</t>
  </si>
  <si>
    <t>Service Override</t>
  </si>
  <si>
    <t>Ble DCI_ID</t>
  </si>
  <si>
    <t>Write</t>
  </si>
  <si>
    <t>Read</t>
  </si>
  <si>
    <t>This default value can be extracted from main worksheet.</t>
  </si>
  <si>
    <t>Read/write capability is defined in the Worksheet.</t>
  </si>
  <si>
    <t>Access Levels</t>
  </si>
  <si>
    <t>gattdb_</t>
  </si>
  <si>
    <t>bgproj "prefix"=</t>
  </si>
  <si>
    <t>gatt_db.c</t>
  </si>
  <si>
    <t>bgproj "out"=</t>
  </si>
  <si>
    <t>Admin</t>
  </si>
  <si>
    <t>Custom BLE GATT</t>
  </si>
  <si>
    <t>bgproj "name"=</t>
  </si>
  <si>
    <t>Engineer</t>
  </si>
  <si>
    <t>gatt_db.h</t>
  </si>
  <si>
    <t>bgproj "HEADER"=</t>
  </si>
  <si>
    <t>Operator</t>
  </si>
  <si>
    <t>FullPath "XML"=</t>
  </si>
  <si>
    <t>Observer</t>
  </si>
  <si>
    <t>It is possible to put a parameter in no category at root.</t>
  </si>
  <si>
    <t>A blank cell indicates Root</t>
  </si>
  <si>
    <t>This is a category</t>
  </si>
  <si>
    <t>&lt;Category&gt;</t>
  </si>
  <si>
    <t>BLE_DCI_Data</t>
  </si>
  <si>
    <t>This is a group</t>
  </si>
  <si>
    <t>&lt;GroupName&gt;\</t>
  </si>
  <si>
    <t xml:space="preserve">Derivative Path =       </t>
  </si>
  <si>
    <t>Organization Decoder</t>
  </si>
  <si>
    <t>"SILICON_LABS"</t>
  </si>
  <si>
    <t>"BGM111"</t>
  </si>
  <si>
    <t>"PERIPHERAL"</t>
  </si>
  <si>
    <t>"BLE_4_2"</t>
  </si>
  <si>
    <t>"EATON CORPORATION"</t>
  </si>
  <si>
    <t>"REV_A03"</t>
  </si>
  <si>
    <t>"SDK_2_4_2"</t>
  </si>
  <si>
    <t>"ADMINISTRATOR"</t>
  </si>
  <si>
    <t>"BLUE GECKO"</t>
  </si>
  <si>
    <t>"172230625"</t>
  </si>
  <si>
    <t>"Desktop"</t>
  </si>
  <si>
    <t>Bonding Information</t>
  </si>
  <si>
    <t>Minimum value for the connection event interval</t>
  </si>
  <si>
    <t>Maximum value for the connection event interval.</t>
  </si>
  <si>
    <t>How many connection intervals the slave can skip if it has no data to send</t>
  </si>
  <si>
    <t>How long the connection is maintained despite the devices being unable to communicate at the currently configured connection intervals.</t>
  </si>
  <si>
    <t>Ble_Peripheral_Device_passkey</t>
  </si>
  <si>
    <t>DCI_BLE_DEVICE_PASSKEY</t>
  </si>
  <si>
    <t>Device Time</t>
  </si>
  <si>
    <t>0xA8,0xC0,0xAD,0xAB</t>
  </si>
  <si>
    <t>MAC_ADDRESS</t>
  </si>
  <si>
    <t>0xA8,0xC0,0xAD,0xAB,0xED,0x3B</t>
  </si>
  <si>
    <t>"TEST STRING"</t>
  </si>
  <si>
    <t>"BLE_DEMO_PROFILE"</t>
  </si>
  <si>
    <t>769c7168-cdea-11e7-abc4-cec278b6b50a</t>
  </si>
  <si>
    <t>769c8168-cdea-11e7-abc4-cec278b6b50a</t>
  </si>
  <si>
    <t>0x45</t>
  </si>
  <si>
    <t>0x5634</t>
  </si>
  <si>
    <t>0x34566787</t>
  </si>
  <si>
    <t>BACnet Database Revision</t>
  </si>
  <si>
    <t>DCI_BACNET_DATABASE_REVISION</t>
  </si>
  <si>
    <t>0x08C9</t>
  </si>
  <si>
    <t>0x08CA</t>
  </si>
  <si>
    <t>0x08CB</t>
  </si>
  <si>
    <t>0x08CC</t>
  </si>
  <si>
    <t>0x08CD</t>
  </si>
  <si>
    <t>0x08CE</t>
  </si>
  <si>
    <t>DCI_BLE_TEST_PRESENT_STATUS</t>
  </si>
  <si>
    <t>DCI_BLE_TEST_DEVICE_TIME</t>
  </si>
  <si>
    <t>DCI_BLE_TEST_EVENT_LIST</t>
  </si>
  <si>
    <t>DCI_BLE_TEST_SETTING_1</t>
  </si>
  <si>
    <t>DCI_BLE_TEST_SETTING_A</t>
  </si>
  <si>
    <t>DCI_BLE_TEST_SETTING_B</t>
  </si>
  <si>
    <t>DCI_BLE_TEST_SETTING_C</t>
  </si>
  <si>
    <t>DCI_BLE_TEST_SETTING_D</t>
  </si>
  <si>
    <t>DCI_BLE_TEST_SETTING_E</t>
  </si>
  <si>
    <t>DCI_BLE_TEST_SETTING_F</t>
  </si>
  <si>
    <t>DCI_BLE_TEST_SETTING_2</t>
  </si>
  <si>
    <t>DCI_BLE_TEST_SETTING_3</t>
  </si>
  <si>
    <t>DCI_BLE_TEST_READING_1</t>
  </si>
  <si>
    <t>DCI_BLE_TEST_SETTING_4</t>
  </si>
  <si>
    <t>DCI_BLE_TEST_READING_2</t>
  </si>
  <si>
    <t>DCI_BLE_TEST_READING_3</t>
  </si>
  <si>
    <t>DCI_BLE_TEST_SETTING_5</t>
  </si>
  <si>
    <t>DCI_BLE_TEST_SETTING_6</t>
  </si>
  <si>
    <t>DCI_BLE_TEST_SETTING_7</t>
  </si>
  <si>
    <t>Setting 1</t>
  </si>
  <si>
    <t>Setting A</t>
  </si>
  <si>
    <t>Setting B</t>
  </si>
  <si>
    <t>Reading 1</t>
  </si>
  <si>
    <t>Reading 2</t>
  </si>
  <si>
    <t>Reading 3</t>
  </si>
  <si>
    <t>Setting C</t>
  </si>
  <si>
    <t>Setting D</t>
  </si>
  <si>
    <t>Setting E</t>
  </si>
  <si>
    <t>Setting F</t>
  </si>
  <si>
    <t>Setting 2</t>
  </si>
  <si>
    <t>Setting 3</t>
  </si>
  <si>
    <t>Setting 4</t>
  </si>
  <si>
    <t>Setting 5</t>
  </si>
  <si>
    <t>Setting 6</t>
  </si>
  <si>
    <t>Setting 7</t>
  </si>
  <si>
    <t>DCI_BLE_DEVICE_SNAME</t>
  </si>
  <si>
    <t>DCI_BLE_DEVICE_PROFILE_ID</t>
  </si>
  <si>
    <t>DCI_BLE_DEVICE_VENDOR</t>
  </si>
  <si>
    <t>DCI_BLE_DEVICE_FAMILY</t>
  </si>
  <si>
    <t>DCI_BLE_DEVICE_ROLE</t>
  </si>
  <si>
    <t>DCI_BLE_DEVICE_MODEL</t>
  </si>
  <si>
    <t>DCI_BLE_DEVICE_LNAME</t>
  </si>
  <si>
    <t>DCI_BLE_DEVICE_HW_VER</t>
  </si>
  <si>
    <t>DCI_BLE_DEVICE_SW_VER</t>
  </si>
  <si>
    <t>DCI_BLE_DEVICE_AUTO_LOGIN_SELECT</t>
  </si>
  <si>
    <t>DCI_BLE_USERNAME</t>
  </si>
  <si>
    <t>DCI_BLE_PASSWORD</t>
  </si>
  <si>
    <t>DCI_BLE_DEVICE_MANUFACTURER_NAME</t>
  </si>
  <si>
    <t>DCI_BLE_DEVICE_SERIAL_NO</t>
  </si>
  <si>
    <t>DCI_BLE_DEVICE_IMAGE_URL</t>
  </si>
  <si>
    <t>DCI_BLE_DEVICE_BONDING_INFO</t>
  </si>
  <si>
    <t xml:space="preserve">5;
0,BAUDRATE_9600,Baudrate 9600;
1,BAUDRATE_19200,Baudrate 19200;
2,BAUDRATE_38400,Baudrate 38400;
3,BAUDRATE_76800,Baudrate 76800;
4,BAUDRATE_115200,Baudrate 115200
</t>
  </si>
  <si>
    <t xml:space="preserve">3;
0,EVEN_PARITY,Even Parity;
1,ODD_PARITY,Odd Parity;
2,NONE_PARITY,None Parity
</t>
  </si>
  <si>
    <t xml:space="preserve">2;
0,ONE_STOP_BIT,One Stop Bit;
1,TWO_STOP_BIT,Two Stop Bit
</t>
  </si>
  <si>
    <t xml:space="preserve">3;
0,STOPPED,Stopped;
1,OPERATIONAL,Operational;
2,FAULTED,Faulted
</t>
  </si>
  <si>
    <t xml:space="preserve">4;
0,NONE,None;
1,SOLE_MASTER,Sole Master;
2,DUPLICATE_MAC_ID,Duplicate MAC ID;
3,BAUD_RATE_FAULT,Baud rate fault
</t>
  </si>
  <si>
    <t xml:space="preserve">2;
0,DISABLED,Disabled;
1,ENABLED,Enabled
</t>
  </si>
  <si>
    <t xml:space="preserve">2;
0,FIELDBUS_CONTROL,in Fieldbus Control;
1,ALL_CONTROL,in All Control
</t>
  </si>
  <si>
    <t xml:space="preserve">16;
47808,BAC0,Backnet 0;
47809,BAC1,Backnet 1;
47810,BAC2,Backnet 2;
47811,BAC3,Backnet 3;
47812,BAC4,Backnet 4;
47813,BAC5,Backnet 5;
47814,BAC6,Backnet 6;
47815,BAC7,Backnet 7;
47816,BAC8,Backnet 8;
47817,BAC9,Backnet 9;
47818,BACA,Backnet 10;
47819,BACB,Backnet 11;
47820,BACC,Backnet 12;
47821,BACD,Backnet 13;
47822,BACE,Backnet 14;
47823,BACF,Backnet 15
</t>
  </si>
  <si>
    <t>Hidden the Column J(Enums), Removed the blue formatting from column A/Last populated row in NVM address sheet, Resized the columns in the DCI descriptors sheet (Swapnil Verma).</t>
  </si>
  <si>
    <t>Revisions</t>
  </si>
  <si>
    <t>Update Log:</t>
  </si>
  <si>
    <t>10, 100</t>
  </si>
  <si>
    <t>CR Tasker priority timing list</t>
  </si>
  <si>
    <t>DCI_CR_PRIORITY_TIMING</t>
  </si>
  <si>
    <t>OS Tasker priority timing list</t>
  </si>
  <si>
    <t>DCI_OS_PRIORITY_TIMING</t>
  </si>
  <si>
    <t>CPU utilization percentage</t>
  </si>
  <si>
    <t>DCI_CPU_UTILIZATION</t>
  </si>
  <si>
    <t>group-log-row</t>
  </si>
  <si>
    <t>Logs</t>
  </si>
  <si>
    <t>#/settings/logs</t>
  </si>
  <si>
    <t>Logging event codes</t>
  </si>
  <si>
    <t>DCI_LOGGING_EVENT_CODE</t>
  </si>
  <si>
    <t>Logging Event</t>
  </si>
  <si>
    <t>Device state</t>
  </si>
  <si>
    <t>DCI_DEVICE_STATE</t>
  </si>
  <si>
    <t xml:space="preserve">Log Event 101 Test </t>
  </si>
  <si>
    <t>DCI_LOG_EVENT_TEST_101</t>
  </si>
  <si>
    <t>Event Log test 101</t>
  </si>
  <si>
    <t xml:space="preserve">Log Event 102 Test </t>
  </si>
  <si>
    <t>DCI_LOG_EVENT_TEST_102</t>
  </si>
  <si>
    <t>Event Log test 102</t>
  </si>
  <si>
    <t>NV mem id</t>
  </si>
  <si>
    <t>DCI_NV_MEM_ID</t>
  </si>
  <si>
    <t>NV Memory ID</t>
  </si>
  <si>
    <t>NV parameter</t>
  </si>
  <si>
    <t>DCI_NV_PARAMETER_ADDRESS</t>
  </si>
  <si>
    <t>NV Parameter Address</t>
  </si>
  <si>
    <t>nv failed operation</t>
  </si>
  <si>
    <t>DCI_NV_FAIL_OPERATION</t>
  </si>
  <si>
    <t xml:space="preserve">6;
0,INITIALIZATION,Initilization;
1,READ_OP,Read Parameter;
2,READ_CHECKSUM_OP,Read Checksum;
3,WRITE_OP,Write Parameter;
4,ERASE_OP,Erase Parameter;
5,ERASE_ALL_OP,Erase All Parameters
</t>
  </si>
  <si>
    <t>X</t>
  </si>
  <si>
    <t>NV Operation</t>
  </si>
  <si>
    <t>PROC ID and IMAGE ID</t>
  </si>
  <si>
    <t>DCI_LOG_PROC_IMAGE_ID</t>
  </si>
  <si>
    <t>Processor and Image ID</t>
  </si>
  <si>
    <t>Firmware revision for logging</t>
  </si>
  <si>
    <t>Firmware Upgrade Mode</t>
  </si>
  <si>
    <t>DCI_FW_UPGRADE_MODE</t>
  </si>
  <si>
    <t>0, 1, 2</t>
  </si>
  <si>
    <t>Log IP address</t>
  </si>
  <si>
    <t>DCI_LOG_IP_ADDRESS</t>
  </si>
  <si>
    <t>IP Address</t>
  </si>
  <si>
    <t>The IP address of client</t>
  </si>
  <si>
    <t>Log port number</t>
  </si>
  <si>
    <t>DCI_LOG_PORT_NUMBER</t>
  </si>
  <si>
    <t>Port</t>
  </si>
  <si>
    <t>Port number</t>
  </si>
  <si>
    <t>Processor and Image</t>
  </si>
  <si>
    <t xml:space="preserve">2;
0,FRAM,FRAM;
1,UNDEFINED,Undefined
</t>
  </si>
  <si>
    <t>0, 1</t>
  </si>
  <si>
    <t>CategorySecEnd</t>
  </si>
  <si>
    <t>par</t>
  </si>
  <si>
    <t>Category 5</t>
  </si>
  <si>
    <t>CategorySecStart</t>
  </si>
  <si>
    <t>Category 4</t>
  </si>
  <si>
    <t>Category 3</t>
  </si>
  <si>
    <t>GroupEnd</t>
  </si>
  <si>
    <t>Group 6</t>
  </si>
  <si>
    <t>GroupStart</t>
  </si>
  <si>
    <t>2a0adaef-8d66-1005-917b-21d1c3c132bb</t>
  </si>
  <si>
    <t>Group 5</t>
  </si>
  <si>
    <t>Group 4</t>
  </si>
  <si>
    <t>Group 3</t>
  </si>
  <si>
    <t>IP ADDRESS</t>
  </si>
  <si>
    <t>Group2</t>
  </si>
  <si>
    <t>Group1</t>
  </si>
  <si>
    <t>SWITCH STATUS</t>
  </si>
  <si>
    <t>LED CONTROL</t>
  </si>
  <si>
    <t>Sample App</t>
  </si>
  <si>
    <t>MAC ADDRESS</t>
  </si>
  <si>
    <t>DCI_USER4_ROLE</t>
  </si>
  <si>
    <t>51be063a-cc0c-47b6-a318-a4af287f28ba</t>
  </si>
  <si>
    <t>User4 role</t>
  </si>
  <si>
    <t>DCI_BLE_USER4_ROLE</t>
  </si>
  <si>
    <t>User 4 Role</t>
  </si>
  <si>
    <t>DCI_BLE_USER4_PASSWORD</t>
  </si>
  <si>
    <t>DCI_USER4_NAME</t>
  </si>
  <si>
    <t>e1f261c2-9781-4326-a2c8-81228ba3afb3</t>
  </si>
  <si>
    <t>User4 Name</t>
  </si>
  <si>
    <t>DCI_BLE_USER4_NAME</t>
  </si>
  <si>
    <t>DCI_USER3_ROLE</t>
  </si>
  <si>
    <t>bec98fc8-3e8e-4778-857d-f5ac697b34fe</t>
  </si>
  <si>
    <t>User3 role</t>
  </si>
  <si>
    <t>DCI_BLE_USER3_ROLE</t>
  </si>
  <si>
    <t>User 3 Role</t>
  </si>
  <si>
    <t>DCI_BLE_USER3_PASSWORD</t>
  </si>
  <si>
    <t>DCI_USER3_NAME</t>
  </si>
  <si>
    <t>95a2036a-92ba-4b6f-87db-61a66f960d67</t>
  </si>
  <si>
    <t>User3 Name</t>
  </si>
  <si>
    <t>DCI_BLE_USER3_NAME</t>
  </si>
  <si>
    <t>DCI_USER2_ROLE</t>
  </si>
  <si>
    <t>ce9bb228-6305-4425-8bd3-93a4c94bb90d</t>
  </si>
  <si>
    <t>User2 role</t>
  </si>
  <si>
    <t>DCI_BLE_USER2_ROLE</t>
  </si>
  <si>
    <t>User 2 Role</t>
  </si>
  <si>
    <t>DCI_USER2_PASSWORD</t>
  </si>
  <si>
    <t>ce9bb213-6305-4425-8bd3-93a4c94bb90d</t>
  </si>
  <si>
    <t>User2 password</t>
  </si>
  <si>
    <t>DCI_BLE_USER2_PASSWORD</t>
  </si>
  <si>
    <t>DCI_USER2_NAME</t>
  </si>
  <si>
    <t>5c0d82b5-97e8-4498-a3ab-25049877f537</t>
  </si>
  <si>
    <t>User2 Name</t>
  </si>
  <si>
    <t>DCI_BLE_USER2_NAME</t>
  </si>
  <si>
    <t>DCI_USER1_ROLE</t>
  </si>
  <si>
    <t>ae03b756-ab1c-40af-b682-def18b05e1db</t>
  </si>
  <si>
    <t>User1 role</t>
  </si>
  <si>
    <t>DCI_BLE_USER1_ROLE</t>
  </si>
  <si>
    <t>User 1 Role</t>
  </si>
  <si>
    <t>DCI_USER1_PASSWORD</t>
  </si>
  <si>
    <t>ae02b756-ab1c-40af-b682-def18b05e1db</t>
  </si>
  <si>
    <t>User1 password</t>
  </si>
  <si>
    <t>DCI_BLE_USER1_PASSWORD</t>
  </si>
  <si>
    <t>DCI_USER1_NAME</t>
  </si>
  <si>
    <t>6a0cb5ee-4f8a-455d-8bca-675c6bd0f03f</t>
  </si>
  <si>
    <t>User1 Name</t>
  </si>
  <si>
    <t>DCI_BLE_USER1_NAME</t>
  </si>
  <si>
    <t>Category1</t>
  </si>
  <si>
    <t>Text</t>
  </si>
  <si>
    <t>Level</t>
  </si>
  <si>
    <t>MenuID</t>
  </si>
  <si>
    <t>Engineer Password</t>
  </si>
  <si>
    <t>636b8af5-38bb-4653-a4d2-2f97eebce5d5</t>
  </si>
  <si>
    <t>DCI_BLE_ENGINEER_PASSWORD</t>
  </si>
  <si>
    <t>Operator password</t>
  </si>
  <si>
    <t>3e64f2f2-8979-4402-94ad-2b30705ff954</t>
  </si>
  <si>
    <t>DCI_BLE_OPERATOR_PASSWORD</t>
  </si>
  <si>
    <t>Operator Password</t>
  </si>
  <si>
    <t>Observer password</t>
  </si>
  <si>
    <t>f5c892d7-dd27-4c06-afdc-6c8cee15093d</t>
  </si>
  <si>
    <t>DCI_BLE_OBSERVER_PASSWORD</t>
  </si>
  <si>
    <t>Observer Password</t>
  </si>
  <si>
    <t>Administrator Password</t>
  </si>
  <si>
    <t>e954508d-c445-4af9-b047-dc1b4a9fa65f</t>
  </si>
  <si>
    <t>DCI_BLE_ADMIN_PASSWORD</t>
  </si>
  <si>
    <t>other</t>
  </si>
  <si>
    <t>Device_Bonding</t>
  </si>
  <si>
    <t>SERIAL NO</t>
  </si>
  <si>
    <t>other_display</t>
  </si>
  <si>
    <t>Password</t>
  </si>
  <si>
    <t>User name</t>
  </si>
  <si>
    <t>SW VER</t>
  </si>
  <si>
    <t>HW VER</t>
  </si>
  <si>
    <t>Device Name</t>
  </si>
  <si>
    <t>Unique Name</t>
  </si>
  <si>
    <t>Display Text</t>
  </si>
  <si>
    <t>Display Type</t>
  </si>
  <si>
    <t>FullPath "Json_Tree" =</t>
  </si>
  <si>
    <t>User Name</t>
  </si>
  <si>
    <t>"EATON_DEV_1"</t>
  </si>
  <si>
    <t>STRING</t>
  </si>
  <si>
    <t>Integer</t>
  </si>
  <si>
    <t>BYTE</t>
  </si>
  <si>
    <t>Enter UINT16:\nMin: -128\nMax: 127\nDefault: -15</t>
  </si>
  <si>
    <t>DECIMAL</t>
  </si>
  <si>
    <t>The device Ethernet mac address:\nMin: 0\nMax: FF\nDefault: AB:C0:AD:AB:ED:3B</t>
  </si>
  <si>
    <t>MACADDRESS</t>
  </si>
  <si>
    <t>Enter hex:\nMin: 0\nMax: FFFF\nDefault: 0xB</t>
  </si>
  <si>
    <t xml:space="preserve">16;
0,BIT0,Bit 0;
1,BIT1,Bit 1;
2,BIT2,Bit 2;
3,BIT3,Bit 3;
4,BIT4,Bit 4;
5,BIT5,Bit 5;
6,BIT6,Bit 6;
7,BIT7,Bit 7;
8,BIT8,Bit 8;
9,BIT9,Bit 9;
10,BIT10,Bit 10;
11,BIT11,Bit 11;
12,BIT12,Bit 12;
13,BIT13,Bit 13;
14,BIT14,Bit 14;
15,BIT15,Bit 15
</t>
  </si>
  <si>
    <t>WORD</t>
  </si>
  <si>
    <t xml:space="preserve">32;
0,BIT0,Bit 0;
1,BIT1,Bit 1;
2,BIT2,Bit 2;
3,BIT3,Bit 3;
4,BIT4,Bit 4;
5,BIT5,Bit 5;
6,BIT6,Bit 6;
7,BIT7,Bit 7;
8,BIT8,Bit 8;
9,BIT9,Bit 9;
10,BIT10,Bit 10;
11,BIT11,Bit 11;
12,BIT12,Bit 12;
13,BIT13,Bit 13;
14,BIT14,Bit 14;
15,BIT15,Bit 15;
16,BIT16,Bit 16;
17,BIT17,Bit 17;
18,BIT18,Bit 18;
19,BIT19,Bit 19;
20,BIT20,Bit 20;
21,BIT21,Bit 21;
22,BIT22,Bit 22;
23,BIT23,Bit 23;
24,BIT24,Bit 24;
25,BIT25,Bit 25;
26,BIT26,Bit 26;
27,BIT27,Bit 27;
28,BIT28,Bit 28;
29,BIT29,Bit 29;
30,BIT30,Bit 30;
31,BIT31,Bit 31
</t>
  </si>
  <si>
    <t>Device IP Adress:\nMin: 0\nMax: 255\nDefault: 168.192.173.171</t>
  </si>
  <si>
    <t>IPV4</t>
  </si>
  <si>
    <t>Enter Slider value:\nMin: 0\nMax: 20\nDefault: 5</t>
  </si>
  <si>
    <t>SLIDER</t>
  </si>
  <si>
    <t>Enter UNIT8:\nMin: Option 1\nMax: Option 4\nDefault: Option 1</t>
  </si>
  <si>
    <t>OPTION</t>
  </si>
  <si>
    <t>Enter String:\nMin: 0\nMax: 32\nDefault: TEST STRING</t>
  </si>
  <si>
    <t>Switches to control bool data type</t>
  </si>
  <si>
    <t>BOOL</t>
  </si>
  <si>
    <t>Enter Float:\nMin: 500\nMax: 54235645\nDefault: 500.0</t>
  </si>
  <si>
    <t>FLOAT</t>
  </si>
  <si>
    <t>Enter UINT16:\nMin: 500\nMax: 65535\nDefault: 35000</t>
  </si>
  <si>
    <t>Enter device time:\nDefault: 1/03/2018 - 10.13 AM</t>
  </si>
  <si>
    <t>DATE</t>
  </si>
  <si>
    <t>"OBSERVER"</t>
  </si>
  <si>
    <t>"OPERATOR"</t>
  </si>
  <si>
    <t>"ENGINEER"</t>
  </si>
  <si>
    <t>0, 1, 2, 3</t>
  </si>
  <si>
    <t>Observer Role</t>
  </si>
  <si>
    <t>"Observer"</t>
  </si>
  <si>
    <t xml:space="preserve">Observer </t>
  </si>
  <si>
    <t>"observer"</t>
  </si>
  <si>
    <t>Operator Role</t>
  </si>
  <si>
    <t>"Operator"</t>
  </si>
  <si>
    <t xml:space="preserve">Operator </t>
  </si>
  <si>
    <t>"operator"</t>
  </si>
  <si>
    <t>Engineer Role</t>
  </si>
  <si>
    <t>"Engineer"</t>
  </si>
  <si>
    <t>Admin Role</t>
  </si>
  <si>
    <t>Admin Password</t>
  </si>
  <si>
    <t>0x08CF</t>
  </si>
  <si>
    <t>0x08D0</t>
  </si>
  <si>
    <t>0x08D1</t>
  </si>
  <si>
    <t>0x08D2</t>
  </si>
  <si>
    <t>0x08D3</t>
  </si>
  <si>
    <t>0x08D4</t>
  </si>
  <si>
    <t>0x08D5</t>
  </si>
  <si>
    <t>0x08D6</t>
  </si>
  <si>
    <t>0x08D7</t>
  </si>
  <si>
    <t>0x08D8</t>
  </si>
  <si>
    <t>0x08D9</t>
  </si>
  <si>
    <t>0x08DA</t>
  </si>
  <si>
    <t>0x08DB</t>
  </si>
  <si>
    <t>0x08DC</t>
  </si>
  <si>
    <t>0x08DD</t>
  </si>
  <si>
    <t>0x08DE</t>
  </si>
  <si>
    <t>0x08DF</t>
  </si>
  <si>
    <t>0x08E0</t>
  </si>
  <si>
    <t>0x08E1</t>
  </si>
  <si>
    <t>0x08E2</t>
  </si>
  <si>
    <t>0x08E3</t>
  </si>
  <si>
    <t>0x08E4</t>
  </si>
  <si>
    <t>0x08E5</t>
  </si>
  <si>
    <t>0x08E6</t>
  </si>
  <si>
    <t>0x08E7</t>
  </si>
  <si>
    <t>0x08E8</t>
  </si>
  <si>
    <t>0x08E9</t>
  </si>
  <si>
    <t>0x08EA</t>
  </si>
  <si>
    <t>0x08EB</t>
  </si>
  <si>
    <t>0x08EC</t>
  </si>
  <si>
    <t>0x08ED</t>
  </si>
  <si>
    <t>0x08EE</t>
  </si>
  <si>
    <t>0x08EF</t>
  </si>
  <si>
    <t>0x08F0</t>
  </si>
  <si>
    <t>0x08F1</t>
  </si>
  <si>
    <t>0x08F2</t>
  </si>
  <si>
    <t>0x08F3</t>
  </si>
  <si>
    <t>0x08F4</t>
  </si>
  <si>
    <t>0x08F5</t>
  </si>
  <si>
    <t>0x08F6</t>
  </si>
  <si>
    <t>0x08F7</t>
  </si>
  <si>
    <t>0x08F8</t>
  </si>
  <si>
    <t>0x08F9</t>
  </si>
  <si>
    <t>0x08FA</t>
  </si>
  <si>
    <t>0x08FB</t>
  </si>
  <si>
    <t>0x08FC</t>
  </si>
  <si>
    <t>0x08FD</t>
  </si>
  <si>
    <t>0x08FE</t>
  </si>
  <si>
    <t>0x08FF</t>
  </si>
  <si>
    <t>0x0900</t>
  </si>
  <si>
    <t>0x0901</t>
  </si>
  <si>
    <t>0x0902</t>
  </si>
  <si>
    <t>0x0903</t>
  </si>
  <si>
    <t>0x0904</t>
  </si>
  <si>
    <t>0x0905</t>
  </si>
  <si>
    <t>0x0906</t>
  </si>
  <si>
    <t>0x0907</t>
  </si>
  <si>
    <t>0x0908</t>
  </si>
  <si>
    <t>0x0909</t>
  </si>
  <si>
    <t>0x090A</t>
  </si>
  <si>
    <t>0x090B</t>
  </si>
  <si>
    <t>0x090C</t>
  </si>
  <si>
    <t>0x090D</t>
  </si>
  <si>
    <t>0x090E</t>
  </si>
  <si>
    <t>0x090F</t>
  </si>
  <si>
    <t>0x0910</t>
  </si>
  <si>
    <t>0x0911</t>
  </si>
  <si>
    <t>0x0912</t>
  </si>
  <si>
    <t>0x0913</t>
  </si>
  <si>
    <t>0x0914</t>
  </si>
  <si>
    <t>0x0915</t>
  </si>
  <si>
    <t>0x0916</t>
  </si>
  <si>
    <t>0x0917</t>
  </si>
  <si>
    <t>0x0918</t>
  </si>
  <si>
    <t>0x0919</t>
  </si>
  <si>
    <t>0x091A</t>
  </si>
  <si>
    <t>0x091B</t>
  </si>
  <si>
    <t>0x091C</t>
  </si>
  <si>
    <t>0x091D</t>
  </si>
  <si>
    <t>0x091E</t>
  </si>
  <si>
    <t>0x091F</t>
  </si>
  <si>
    <t>0x0920</t>
  </si>
  <si>
    <t>0x0921</t>
  </si>
  <si>
    <t>0x0922</t>
  </si>
  <si>
    <t>0x0923</t>
  </si>
  <si>
    <t>0x0924</t>
  </si>
  <si>
    <t>0x0925</t>
  </si>
  <si>
    <t>0x0926</t>
  </si>
  <si>
    <t>0x0927</t>
  </si>
  <si>
    <t>0x0928</t>
  </si>
  <si>
    <t>0x0929</t>
  </si>
  <si>
    <t>0x092A</t>
  </si>
  <si>
    <t>0x092B</t>
  </si>
  <si>
    <t>0x092C</t>
  </si>
  <si>
    <t>0x092D</t>
  </si>
  <si>
    <t>0x092E</t>
  </si>
  <si>
    <t>0x092F</t>
  </si>
  <si>
    <t>0x0930</t>
  </si>
  <si>
    <t>0x0931</t>
  </si>
  <si>
    <t>0x0932</t>
  </si>
  <si>
    <t>0x0933</t>
  </si>
  <si>
    <t>0x0934</t>
  </si>
  <si>
    <t>0x0935</t>
  </si>
  <si>
    <t>0x0936</t>
  </si>
  <si>
    <t>0x0937</t>
  </si>
  <si>
    <t>0x0938</t>
  </si>
  <si>
    <t>0x0939</t>
  </si>
  <si>
    <t>0x093A</t>
  </si>
  <si>
    <t>0x093B</t>
  </si>
  <si>
    <t>0x093C</t>
  </si>
  <si>
    <t>0x093D</t>
  </si>
  <si>
    <t>0x093E</t>
  </si>
  <si>
    <t>0x093F</t>
  </si>
  <si>
    <t>0x0940</t>
  </si>
  <si>
    <t>0x0941</t>
  </si>
  <si>
    <t>0x0942</t>
  </si>
  <si>
    <t>0x0943</t>
  </si>
  <si>
    <t>0x0944</t>
  </si>
  <si>
    <t>0x0945</t>
  </si>
  <si>
    <t>0x0946</t>
  </si>
  <si>
    <t>0x0947</t>
  </si>
  <si>
    <t>0x0948</t>
  </si>
  <si>
    <t>0x0949</t>
  </si>
  <si>
    <t>0x094A</t>
  </si>
  <si>
    <t>0x094B</t>
  </si>
  <si>
    <t>0x094C</t>
  </si>
  <si>
    <t>0x094D</t>
  </si>
  <si>
    <t>0x094E</t>
  </si>
  <si>
    <t>0x094F</t>
  </si>
  <si>
    <t>0x0950</t>
  </si>
  <si>
    <t>0x0951</t>
  </si>
  <si>
    <t>0x0952</t>
  </si>
  <si>
    <t>0x0953</t>
  </si>
  <si>
    <t>0x0954</t>
  </si>
  <si>
    <t>0x0955</t>
  </si>
  <si>
    <t>0x0956</t>
  </si>
  <si>
    <t>0x0957</t>
  </si>
  <si>
    <t>0x0958</t>
  </si>
  <si>
    <t>0x0959</t>
  </si>
  <si>
    <t>0x095A</t>
  </si>
  <si>
    <t>0x095B</t>
  </si>
  <si>
    <t>0x095C</t>
  </si>
  <si>
    <t>0x095D</t>
  </si>
  <si>
    <t>0x095E</t>
  </si>
  <si>
    <t>0x095F</t>
  </si>
  <si>
    <t>0x0960</t>
  </si>
  <si>
    <t>0x0961</t>
  </si>
  <si>
    <t>0x0962</t>
  </si>
  <si>
    <t>0x0963</t>
  </si>
  <si>
    <t>0x0964</t>
  </si>
  <si>
    <t>0x0965</t>
  </si>
  <si>
    <t>0x0966</t>
  </si>
  <si>
    <t>0x0967</t>
  </si>
  <si>
    <t>0x0968</t>
  </si>
  <si>
    <t>0x0969</t>
  </si>
  <si>
    <t>0x096A</t>
  </si>
  <si>
    <t>0x096B</t>
  </si>
  <si>
    <t>0x096C</t>
  </si>
  <si>
    <t>0x096D</t>
  </si>
  <si>
    <t>0x096E</t>
  </si>
  <si>
    <t>0x096F</t>
  </si>
  <si>
    <t>0x0970</t>
  </si>
  <si>
    <t>0x0971</t>
  </si>
  <si>
    <t>0x0972</t>
  </si>
  <si>
    <t>0x0973</t>
  </si>
  <si>
    <t>0x0974</t>
  </si>
  <si>
    <t>0x0975</t>
  </si>
  <si>
    <t>0x0976</t>
  </si>
  <si>
    <t>0x0977</t>
  </si>
  <si>
    <t>0x0978</t>
  </si>
  <si>
    <t>0x0979</t>
  </si>
  <si>
    <t>0x097A</t>
  </si>
  <si>
    <t>0x097B</t>
  </si>
  <si>
    <t>0x097C</t>
  </si>
  <si>
    <t>0x097D</t>
  </si>
  <si>
    <t>0x097E</t>
  </si>
  <si>
    <t>0x097F</t>
  </si>
  <si>
    <t>0x0980</t>
  </si>
  <si>
    <t>0x0981</t>
  </si>
  <si>
    <t>0x0982</t>
  </si>
  <si>
    <t>0x0983</t>
  </si>
  <si>
    <t>0x0984</t>
  </si>
  <si>
    <t>0x0985</t>
  </si>
  <si>
    <t>0x0986</t>
  </si>
  <si>
    <t>0x0987</t>
  </si>
  <si>
    <t>0x0988</t>
  </si>
  <si>
    <t>0x0989</t>
  </si>
  <si>
    <t>0x098A</t>
  </si>
  <si>
    <t>0x098B</t>
  </si>
  <si>
    <t>0x098C</t>
  </si>
  <si>
    <t>0x098D</t>
  </si>
  <si>
    <t>0x098E</t>
  </si>
  <si>
    <t>0x098F</t>
  </si>
  <si>
    <t>0x0990</t>
  </si>
  <si>
    <t>0x0991</t>
  </si>
  <si>
    <t>0x0992</t>
  </si>
  <si>
    <t>0x0993</t>
  </si>
  <si>
    <t>0x0994</t>
  </si>
  <si>
    <t>0x0995</t>
  </si>
  <si>
    <t>0x0996</t>
  </si>
  <si>
    <t>0x0997</t>
  </si>
  <si>
    <t>0x0998</t>
  </si>
  <si>
    <t>0x0999</t>
  </si>
  <si>
    <t>0x099A</t>
  </si>
  <si>
    <t>0x099B</t>
  </si>
  <si>
    <t>0x099C</t>
  </si>
  <si>
    <t>0x099D</t>
  </si>
  <si>
    <t>0x099E</t>
  </si>
  <si>
    <t>0x099F</t>
  </si>
  <si>
    <t>0x09A0</t>
  </si>
  <si>
    <t>0x09A1</t>
  </si>
  <si>
    <t>0x09A2</t>
  </si>
  <si>
    <t>0x09A3</t>
  </si>
  <si>
    <t>0x09A4</t>
  </si>
  <si>
    <t>0x09A5</t>
  </si>
  <si>
    <t>0x09A6</t>
  </si>
  <si>
    <t>0x09A7</t>
  </si>
  <si>
    <t>0x09A8</t>
  </si>
  <si>
    <t>0x09A9</t>
  </si>
  <si>
    <t>0x09AA</t>
  </si>
  <si>
    <t>0x09AB</t>
  </si>
  <si>
    <t>0x09AC</t>
  </si>
  <si>
    <t>0x09AD</t>
  </si>
  <si>
    <t>0x09AE</t>
  </si>
  <si>
    <t>0x09AF</t>
  </si>
  <si>
    <t>0x09B0</t>
  </si>
  <si>
    <t>0x09B1</t>
  </si>
  <si>
    <t>0x09B2</t>
  </si>
  <si>
    <t>0x09B3</t>
  </si>
  <si>
    <t>0x09B4</t>
  </si>
  <si>
    <t>0x09B5</t>
  </si>
  <si>
    <t>0x09B6</t>
  </si>
  <si>
    <t>0x09B7</t>
  </si>
  <si>
    <t>0x09B8</t>
  </si>
  <si>
    <t>0x09B9</t>
  </si>
  <si>
    <t>SAMPLE_READ</t>
  </si>
  <si>
    <t>Unit Length</t>
  </si>
  <si>
    <t>Switch to control LED</t>
  </si>
  <si>
    <t>Switches to display the LED status</t>
  </si>
  <si>
    <t>"RTK_WEB_IMAGE"</t>
  </si>
  <si>
    <t xml:space="preserve">8;
0,BIT0,bit 0;
1,BIT1,bit 1;
2,BIT2,bit 2;
3,BIT3,bit 3;
4,BIT4,bit 4;
5,BIT5,bit 5;
6,BIT6,bit 6;
7,BIT7,bit 7
</t>
  </si>
  <si>
    <t xml:space="preserve">4;
0,OBSERVER_ROLE,observer_role;
1,OPERATOR_ROLE,operator_role;
2,ENGINEER_ROLE,engineer_role;
3,ADMIN_ROLE,admin_role
</t>
  </si>
  <si>
    <t xml:space="preserve">4;
0,OBSERVER_ROLE,observer_role;
1,OPERATOR_ROLE,operator_role;
2,ENGINEER_ROLE,engineer_role;
3,ADMIN_ROLE,adminr_role
</t>
  </si>
  <si>
    <t>Enter String:\nMin: 5\nMax: 32\nDefault: Observer</t>
  </si>
  <si>
    <t>Enter String:\nMin: 6\nMax: 32\nDefault: Observer</t>
  </si>
  <si>
    <t>Enter String:\nMin: 5\nMax: 32\nDefault: Operator</t>
  </si>
  <si>
    <t>Enter String:\nMin: 6\nMax: 32\nDefault: Operator</t>
  </si>
  <si>
    <t>Enter String:\nMin: 5\nMax: 32\nDefault: Engineer</t>
  </si>
  <si>
    <t>Enter String:\nMin: 5\nMax: 32\nDefault: Admin</t>
  </si>
  <si>
    <t>Profile ID</t>
  </si>
  <si>
    <t>Vendor ID</t>
  </si>
  <si>
    <t>Device long name</t>
  </si>
  <si>
    <t>Family of the BLE device</t>
  </si>
  <si>
    <t>Role of the BLE device</t>
  </si>
  <si>
    <t>Model of the BLE device</t>
  </si>
  <si>
    <t>HW_Version of BLE device</t>
  </si>
  <si>
    <t>SW_Version of BLE device</t>
  </si>
  <si>
    <t>BLE_User_Name</t>
  </si>
  <si>
    <t>BLE_Password</t>
  </si>
  <si>
    <t>BLE_Device Serial Number</t>
  </si>
  <si>
    <t>BLE Device Bonding info</t>
  </si>
  <si>
    <t>Ble_Admin_Password</t>
  </si>
  <si>
    <t>Ble_Observer_Password</t>
  </si>
  <si>
    <t>Ble_Operator_Password</t>
  </si>
  <si>
    <t>Ble_Engineer_Password</t>
  </si>
  <si>
    <t>Ble_User1_Role</t>
  </si>
  <si>
    <t>Ble_User1_Name</t>
  </si>
  <si>
    <t>Ble_User1_Password</t>
  </si>
  <si>
    <t>Ble_User2_Role</t>
  </si>
  <si>
    <t>Ble_User2_Name</t>
  </si>
  <si>
    <t>Ble_User2_Password</t>
  </si>
  <si>
    <t>Ble_User3_Role</t>
  </si>
  <si>
    <t>Ble_User3_Name</t>
  </si>
  <si>
    <t>Ble_User4_Role</t>
  </si>
  <si>
    <t>Ble_User4_Name</t>
  </si>
  <si>
    <t>Enter hex:\nMin: 0\nMax: F\nDefault: 0xA</t>
  </si>
  <si>
    <t>Switch to Control LED</t>
  </si>
  <si>
    <t>Ble Sample App Input Byte</t>
  </si>
  <si>
    <t>Ble Sample App Input WORD</t>
  </si>
  <si>
    <t>Ble Sample App Input Sint8</t>
  </si>
  <si>
    <t>Ble Sample App Input Uint8</t>
  </si>
  <si>
    <t>Ble Sample App Input DWORD</t>
  </si>
  <si>
    <t>Ble Sample App Input Uint64</t>
  </si>
  <si>
    <t>Ble Sample App Input  Uint16</t>
  </si>
  <si>
    <t>Ble Sample App Input  Uint8</t>
  </si>
  <si>
    <t>Ble Sample App Input STRING8</t>
  </si>
  <si>
    <t>Ble Sample App Input  BOOL</t>
  </si>
  <si>
    <t>Ble Sample App Input FLOAT</t>
  </si>
  <si>
    <t>Ble Sample App Input DFLOAT</t>
  </si>
  <si>
    <t>Ble Sample App Input Sint16</t>
  </si>
  <si>
    <t>Ble Sample App Input Sint32</t>
  </si>
  <si>
    <t>Ble Sample App Input Uint32</t>
  </si>
  <si>
    <t>Ble Sample App Input Uint16</t>
  </si>
  <si>
    <t>Ble Sample App Input Sint64</t>
  </si>
  <si>
    <t xml:space="preserve">4;
0,OPTION1,option 1;
1,OPTION2,option 2;
2,OPTION3,option 3;
3,OPTION4,option 4
</t>
  </si>
  <si>
    <t>Parameter Long Description</t>
  </si>
  <si>
    <t>Enter String:\nMin: 5\nMax: 32</t>
  </si>
  <si>
    <t>Enter String:\nMin: 6\nMax: 32</t>
  </si>
  <si>
    <t>Enter Default value String in Main sheet :\nMin: 6\nMax: 32</t>
  </si>
  <si>
    <t>group-users</t>
  </si>
  <si>
    <t>User Configuration</t>
  </si>
  <si>
    <t>Favicon</t>
  </si>
  <si>
    <t>WebUI\favicon.png</t>
  </si>
  <si>
    <t>MAC_ADDRESS()</t>
  </si>
  <si>
    <t>IPV4_BIG_ENDIAN_U8()</t>
  </si>
  <si>
    <t>WAIVER()</t>
  </si>
  <si>
    <t>Modbus TCP enable or disable</t>
  </si>
  <si>
    <t>DCI_MODBUS_TCP_ENABLE</t>
  </si>
  <si>
    <t>Bacnet IP enable or disable</t>
  </si>
  <si>
    <t>DCI_BACNET_IP_ENABLE</t>
  </si>
  <si>
    <t>Access Control</t>
  </si>
  <si>
    <t>0x09BA</t>
  </si>
  <si>
    <t>0x09BB</t>
  </si>
  <si>
    <t>0x09BC</t>
  </si>
  <si>
    <t>0x09BD</t>
  </si>
  <si>
    <t>0x09BE</t>
  </si>
  <si>
    <t>0x09BF</t>
  </si>
  <si>
    <t>DCI_HTTP_ENABLE</t>
  </si>
  <si>
    <t>HTTP enable or disable</t>
  </si>
  <si>
    <t>HTTP is an insecure protocol and enabling it can lead to security risk</t>
  </si>
  <si>
    <t>Modbus TCP is an insecure protocol and enabling it can lead to security risk</t>
  </si>
  <si>
    <t>Bacnet IP is an insecure protocol and enabling it can lead to security risk</t>
  </si>
  <si>
    <t xml:space="preserve">2;
0,MODBUS_TCP_DISABLE,Disable;
1,MODBUS_TCP_ENABLE,Enable
</t>
  </si>
  <si>
    <t xml:space="preserve">2;
0,HTTP_DISABLE,Disable;
1,HTTP_ENABLE,Enable
</t>
  </si>
  <si>
    <t xml:space="preserve">2;
0,BACNET_IP_DISABLE,Disable;
1,BACNET_IP_ENABLE,Enable
</t>
  </si>
  <si>
    <t>Bacnet IP</t>
  </si>
  <si>
    <t>HTTP</t>
  </si>
  <si>
    <t>Set Time 64bit;Seconds;Microseconds</t>
  </si>
  <si>
    <t>Unix Epoch Time 64bit</t>
  </si>
  <si>
    <t>DCI_UNIX_EPOCH_TIME_64_BIT[0]</t>
  </si>
  <si>
    <t>DCI_UNIX_EPOCH_TIME_64_BIT[1]</t>
  </si>
  <si>
    <t>Reset Line Number</t>
  </si>
  <si>
    <t>DCI_RESET_LINE_NUMBER</t>
  </si>
  <si>
    <t>Provides the line number at which fault occurred - in case of exception only</t>
  </si>
  <si>
    <t>Reset Function Name</t>
  </si>
  <si>
    <t>DCI_RESET_FUNCTION_NAME</t>
  </si>
  <si>
    <t>Provides the function name in which fault occurred - in case of exception only</t>
  </si>
  <si>
    <t>Reset OS Task Name</t>
  </si>
  <si>
    <t>DCI_RESET_OS_TASK_NAME</t>
  </si>
  <si>
    <t>Provides the name of the task in which fault occurred - OS Task or CR Task</t>
  </si>
  <si>
    <t>Reset OS Task Priority</t>
  </si>
  <si>
    <t>DCI_RESET_OS_TASK_PRIORITY</t>
  </si>
  <si>
    <t>Provides the priority of the os task in which fault occurred</t>
  </si>
  <si>
    <t>Reset OS Stack Size</t>
  </si>
  <si>
    <t>DCI_RESET_OS_STACK_SIZE</t>
  </si>
  <si>
    <t>Provides the stack size of the os task in which fault occurred</t>
  </si>
  <si>
    <t>Reset CR Task</t>
  </si>
  <si>
    <t>DCI_RESET_CR_TASK</t>
  </si>
  <si>
    <t>Reset CR Task Address</t>
  </si>
  <si>
    <t>Provides the function address of the cr task in which fault occurred (Refer map file)</t>
  </si>
  <si>
    <t>Reset CR Task Param</t>
  </si>
  <si>
    <t>DCI_RESET_CR_TASK_PARAM</t>
  </si>
  <si>
    <t>Provides the param of the cr task in which fault occurred</t>
  </si>
  <si>
    <t>Reset Cstack Size</t>
  </si>
  <si>
    <t>DCI_RESET_CSTACK_SIZE</t>
  </si>
  <si>
    <t>Provides the cstack size when reset occurred</t>
  </si>
  <si>
    <t>Reset Highest OS Stack Size</t>
  </si>
  <si>
    <t>DCI_RESET_HIGHEST_OS_STACK_SIZE</t>
  </si>
  <si>
    <t>Provides the highest os stack being used before reset</t>
  </si>
  <si>
    <t>Reset Highest OS Stack Size Task</t>
  </si>
  <si>
    <t>DCI_RESET_HIGHEST_OS_STACK_SIZE_TASK</t>
  </si>
  <si>
    <t>Provides the name of the os task using highest stack before reset</t>
  </si>
  <si>
    <t>Reset Heap Usage Percentage</t>
  </si>
  <si>
    <t>DCI_RESET_HEAP_USAGE_PERCENT</t>
  </si>
  <si>
    <t>Provides heap usage percentage before reset</t>
  </si>
  <si>
    <t>Reset Source</t>
  </si>
  <si>
    <t>DCI_RESET_SOURCE</t>
  </si>
  <si>
    <t xml:space="preserve">4;
0,NONE,NONE;
1,HARD_FAULT,HARD_FAULT;
2,WATCHDOG,WATCHDOG;
3,EXCEPTION,EXCEPTION
</t>
  </si>
  <si>
    <t>Fault Type:  0-NONE, 1-HARD_FAULT, 2-WATCHDOG,3-EXCEPTION</t>
  </si>
  <si>
    <t>0x09C0</t>
  </si>
  <si>
    <t>0x09C1</t>
  </si>
  <si>
    <t>0x09C2</t>
  </si>
  <si>
    <t>0x09C3</t>
  </si>
  <si>
    <t>0x09C4</t>
  </si>
  <si>
    <t>0x09C5</t>
  </si>
  <si>
    <t>0x09C6</t>
  </si>
  <si>
    <t>0x09C7</t>
  </si>
  <si>
    <t>0x09C8</t>
  </si>
  <si>
    <t>0x09C9</t>
  </si>
  <si>
    <t>0x09CA</t>
  </si>
  <si>
    <t>0x09CB</t>
  </si>
  <si>
    <t>0x09CC</t>
  </si>
  <si>
    <t>0x09CD</t>
  </si>
  <si>
    <t>0x09CE</t>
  </si>
  <si>
    <t>0x09CF</t>
  </si>
  <si>
    <t>0x09D0</t>
  </si>
  <si>
    <t>0x09D1</t>
  </si>
  <si>
    <t>0x09D2</t>
  </si>
  <si>
    <t>0x09D3</t>
  </si>
  <si>
    <t>0x09D4</t>
  </si>
  <si>
    <t>0x09D5</t>
  </si>
  <si>
    <t>0x09D6</t>
  </si>
  <si>
    <t>0x09D7</t>
  </si>
  <si>
    <t>0x09D8</t>
  </si>
  <si>
    <t>0x09D9</t>
  </si>
  <si>
    <t>0x09DA</t>
  </si>
  <si>
    <t>0x09DB</t>
  </si>
  <si>
    <t>0x09DC</t>
  </si>
  <si>
    <t>0x09DD</t>
  </si>
  <si>
    <t>0x09DE</t>
  </si>
  <si>
    <t>0x09DF</t>
  </si>
  <si>
    <t>0x09E0</t>
  </si>
  <si>
    <t>0x09E1</t>
  </si>
  <si>
    <t>0x09E2</t>
  </si>
  <si>
    <t>0x09E3</t>
  </si>
  <si>
    <t>0x09E4</t>
  </si>
  <si>
    <t>0x09E5</t>
  </si>
  <si>
    <t>0x09E6</t>
  </si>
  <si>
    <t>0x09E7</t>
  </si>
  <si>
    <t>0x09E8</t>
  </si>
  <si>
    <t>0x09E9</t>
  </si>
  <si>
    <t>0x09EA</t>
  </si>
  <si>
    <t>0x09EB</t>
  </si>
  <si>
    <t>0x09EC</t>
  </si>
  <si>
    <t>0x09ED</t>
  </si>
  <si>
    <t>0x09EE</t>
  </si>
  <si>
    <t>0x09EF</t>
  </si>
  <si>
    <t>0x09F0</t>
  </si>
  <si>
    <t>0x09F1</t>
  </si>
  <si>
    <t>0x09F2</t>
  </si>
  <si>
    <t>0x09F3</t>
  </si>
  <si>
    <t>0x09F4</t>
  </si>
  <si>
    <t>0x09F5</t>
  </si>
  <si>
    <t>0x09F6</t>
  </si>
  <si>
    <t>0x09F7</t>
  </si>
  <si>
    <t>0x09F8</t>
  </si>
  <si>
    <t>0x09F9</t>
  </si>
  <si>
    <t>0x09FA</t>
  </si>
  <si>
    <t>0x09FB</t>
  </si>
  <si>
    <t>0x09FC</t>
  </si>
  <si>
    <t>0x09FD</t>
  </si>
  <si>
    <t>0x09FE</t>
  </si>
  <si>
    <t>0x09FF</t>
  </si>
  <si>
    <t>0x0A00</t>
  </si>
  <si>
    <t>0x0A01</t>
  </si>
  <si>
    <t>0x0A02</t>
  </si>
  <si>
    <t>0x0A03</t>
  </si>
  <si>
    <t>0x0A04</t>
  </si>
  <si>
    <t>0x0A05</t>
  </si>
  <si>
    <t>0x0A06</t>
  </si>
  <si>
    <t>0x0A07</t>
  </si>
  <si>
    <t>0x0A08</t>
  </si>
  <si>
    <t>0x0A09</t>
  </si>
  <si>
    <t>0x0A0A</t>
  </si>
  <si>
    <t>0x0A0B</t>
  </si>
  <si>
    <t>0x0A0C</t>
  </si>
  <si>
    <t>0x0A0D</t>
  </si>
  <si>
    <t>0x0A0E</t>
  </si>
  <si>
    <t>0x0A0F</t>
  </si>
  <si>
    <t>0x0A10</t>
  </si>
  <si>
    <t>0x0A11</t>
  </si>
  <si>
    <t>0x0A12</t>
  </si>
  <si>
    <t>0x0A13</t>
  </si>
  <si>
    <t>0x0A14</t>
  </si>
  <si>
    <t>0x0A15</t>
  </si>
  <si>
    <t>0x0A16</t>
  </si>
  <si>
    <t>0x0A17</t>
  </si>
  <si>
    <t>0x0A18</t>
  </si>
  <si>
    <t>0x0A19</t>
  </si>
  <si>
    <t>0x0A1A</t>
  </si>
  <si>
    <t>0x0A1B</t>
  </si>
  <si>
    <t>0x0A1C</t>
  </si>
  <si>
    <t>0x0A1D</t>
  </si>
  <si>
    <t>0x0A1E</t>
  </si>
  <si>
    <t>0x0A1F</t>
  </si>
  <si>
    <t>0x0A20</t>
  </si>
  <si>
    <t>0x0A21</t>
  </si>
  <si>
    <t>0x0A22</t>
  </si>
  <si>
    <t>0x0A23</t>
  </si>
  <si>
    <t>0x0A24</t>
  </si>
  <si>
    <t>0x0A25</t>
  </si>
  <si>
    <t>0x0A26</t>
  </si>
  <si>
    <t>0x0A27</t>
  </si>
  <si>
    <t>0x0A28</t>
  </si>
  <si>
    <t>0x0A29</t>
  </si>
  <si>
    <t>0x0A2A</t>
  </si>
  <si>
    <t>0x0A2B</t>
  </si>
  <si>
    <t>0x0A2C</t>
  </si>
  <si>
    <t>0x0A2D</t>
  </si>
  <si>
    <t>0x0A2E</t>
  </si>
  <si>
    <t>0x0A2F</t>
  </si>
  <si>
    <t>0x0A30</t>
  </si>
  <si>
    <t>0x0A31</t>
  </si>
  <si>
    <t>0x0A32</t>
  </si>
  <si>
    <t>0x0A33</t>
  </si>
  <si>
    <t>0x0A34</t>
  </si>
  <si>
    <t>0x0A35</t>
  </si>
  <si>
    <t>0x0A36</t>
  </si>
  <si>
    <t>0x0A37</t>
  </si>
  <si>
    <t>DCI_ENABLE_SESSION_TAKEOVER</t>
  </si>
  <si>
    <t>DCI_MAX_CONCURRENT_SESSION</t>
  </si>
  <si>
    <t>DCI_ABSOLUTE_TIMEOUT_SEC</t>
  </si>
  <si>
    <t>DCI_USER_LOCK_TIME_SEC</t>
  </si>
  <si>
    <t>DCI_MAX_FAILED_LOGIN_ATTEMPTS</t>
  </si>
  <si>
    <t>Enable Session Takeover</t>
  </si>
  <si>
    <t>Maximum Concurrent Sessions</t>
  </si>
  <si>
    <t>User Lock Time</t>
  </si>
  <si>
    <t>User Absolute Timeout</t>
  </si>
  <si>
    <t>Maximum Failed Login Attempts</t>
  </si>
  <si>
    <t>Maximum number of sessions a user can have.</t>
  </si>
  <si>
    <t>Maximum time(sec) after which a session will be terminated automatically</t>
  </si>
  <si>
    <t>A user will be locked for this period of time(sec) if maximum failed login attempt is achieved</t>
  </si>
  <si>
    <t>Maimum login attempts a user can have before before account lock</t>
  </si>
  <si>
    <t>0x0A38</t>
  </si>
  <si>
    <t>0x0A39</t>
  </si>
  <si>
    <t>0x0A40</t>
  </si>
  <si>
    <t>0x0A3A</t>
  </si>
  <si>
    <t>0x0A3B</t>
  </si>
  <si>
    <t>0x0A3C</t>
  </si>
  <si>
    <t>0x0A3D</t>
  </si>
  <si>
    <t>0x0A3E</t>
  </si>
  <si>
    <t>0x0A3F</t>
  </si>
  <si>
    <t>0x0A41</t>
  </si>
  <si>
    <t>0x0A42</t>
  </si>
  <si>
    <t>0x0A43</t>
  </si>
  <si>
    <t>0x0A44</t>
  </si>
  <si>
    <t>0x0A45</t>
  </si>
  <si>
    <t>0x0A46</t>
  </si>
  <si>
    <t>0x0A47</t>
  </si>
  <si>
    <t>0x0A48</t>
  </si>
  <si>
    <t>Enable/Disable the session takeover(enable = 1, disable = 0)</t>
  </si>
  <si>
    <t>CORS Origin type</t>
  </si>
  <si>
    <t>DCI_CORS_TYPE</t>
  </si>
  <si>
    <t xml:space="preserve">2;
0,ALLOW_ALL_DOMAIN,(*) - allows all Origin;
1,ALLOW_ACTIVE_IP,(Active device IP) - allows Origin with device IP
</t>
  </si>
  <si>
    <t>CORS Origin Type</t>
  </si>
  <si>
    <t xml:space="preserve">0 - request from all origin allowed
1 - allow request having origin as active IP </t>
  </si>
  <si>
    <t xml:space="preserve">2;
10,SPEED_10_MBPS,10 Mbps speed;
100,SPEED_100_MBPS,100 Mbps speed
</t>
  </si>
  <si>
    <t xml:space="preserve">6;
5,RATE_5_SEC,5 seconds;
10,RATE_10_SEC,10 seconds;
15,RATE_15_SEC,15 seconds;
20,RATE_20_SEC,20 seconds;
25,RATE_25_SEC,25 seconds;
30,RATE_30_SEC,30 seconds
</t>
  </si>
  <si>
    <t>5, 10, 15, 20, 25, 30</t>
  </si>
  <si>
    <t>CRED()</t>
  </si>
  <si>
    <t xml:space="preserve">8;
0,PORT_UNKNOWN,Unknown Port Value;
1,PORT_HTTP,HTTP Port;
2,PORT_HTTPS,HTTPS Port;
3,PORT_MODBUS_TCP,MODBUS TCP Port;
4,PORT_BACNET,BACNET Port;
5,PORT_BLE,BLE Port;
6,PORT_ETHERNET_IP_TCP,Ethernet IP over TCP Port;
7,PORT_ETHERNET_IP_UDP,Ethernet IP over UDP Port
</t>
  </si>
  <si>
    <t>0, 1, 2, 3, 4, 5, 6, 7</t>
  </si>
  <si>
    <t>CRYPTO_NV_BLOCK</t>
  </si>
  <si>
    <t>NV Mem 2 Location Define</t>
  </si>
  <si>
    <t>NV_DATA_START_NVCTRL2</t>
  </si>
  <si>
    <t>NV_CTRL_MEM_INIT_DONE_C2</t>
  </si>
  <si>
    <t>NV_DATA_END_NVCTRL2</t>
  </si>
  <si>
    <t>FILLER</t>
  </si>
  <si>
    <t>DATA_SIZE</t>
  </si>
  <si>
    <t>CRYPT_CHECKSUM</t>
  </si>
  <si>
    <t>NV_CRYPTO_META_DATA_END_NVCTRL1</t>
  </si>
  <si>
    <t>EATNXXXX</t>
  </si>
  <si>
    <t>0xFFFF</t>
  </si>
  <si>
    <t>0x0A49</t>
  </si>
  <si>
    <t>Ble Eddystone URL Advertisement data Input Uint8</t>
  </si>
  <si>
    <t>DCI_BLE_EDDYSTONE_URL</t>
  </si>
  <si>
    <t>0x03, 0x45, 0x61,0x74, 0x6F, 0x6E, 0x07,0x21</t>
  </si>
  <si>
    <t xml:space="preserve">Complete Adverisement Packet </t>
  </si>
  <si>
    <t>Ble Transmit Power input Sint8</t>
  </si>
  <si>
    <t>DCI_BLE_TX_POWER</t>
  </si>
  <si>
    <t>Received Power</t>
  </si>
  <si>
    <t>Ble iBeacon Major Number input Uint8</t>
  </si>
  <si>
    <t>DCI_BLE_IBEACON_MAJOR_NUMBER</t>
  </si>
  <si>
    <t>0x11,0x22</t>
  </si>
  <si>
    <t>iBeacon Major Number</t>
  </si>
  <si>
    <t>Ble iBeacon Minor Number input Uint8</t>
  </si>
  <si>
    <t>DCI_BLE_IBEACON_MINOR_NUMBER</t>
  </si>
  <si>
    <t>0x33,0x44</t>
  </si>
  <si>
    <t>iBeacon Minor Number</t>
  </si>
  <si>
    <t>Ble iBeacon uuid input Uint8</t>
  </si>
  <si>
    <t>DCI_BLE_IBEACON_128_BIT_UUID</t>
  </si>
  <si>
    <t>0xF7,0x82,0x6D,0xA6,0x4F,0xA2,0x4E,0x98,
0x80,0x24,0xBC,0x5B,0x71,0xE0,0x89,0x3E</t>
  </si>
  <si>
    <t>iBeacon 128 bit uuid</t>
  </si>
  <si>
    <t xml:space="preserve">Ble Find Target Device </t>
  </si>
  <si>
    <t>DCI_BLE_FIND_TARGET_DEVICE_LED_CTRL</t>
  </si>
  <si>
    <t>Find Target Device</t>
  </si>
  <si>
    <t>path</t>
  </si>
  <si>
    <t>Assembly_0</t>
  </si>
  <si>
    <t>Device Details_1</t>
  </si>
  <si>
    <t>e043fe2e-f738-44d5-83c1-ad8627b4357d</t>
  </si>
  <si>
    <t>Assembly_1</t>
  </si>
  <si>
    <t>Device Details_2</t>
  </si>
  <si>
    <t>e043fe2e-f738-44d5-83c1-cd8627b4357d</t>
  </si>
  <si>
    <t>Assembly_2</t>
  </si>
  <si>
    <t>Device Details_3</t>
  </si>
  <si>
    <t>e043fe2e-f738-44d5-83c1-cd86c7b4357d</t>
  </si>
  <si>
    <t>636b8af5-38bb-4653-a4d2-2f28eebce5d6</t>
  </si>
  <si>
    <t>Advertisement Data</t>
  </si>
  <si>
    <t>636b8af5-38bb-4653-a4f2-2f28eebce5d7</t>
  </si>
  <si>
    <t>636b8af5-38bb-4653-a4f6-2f28eebce5d7</t>
  </si>
  <si>
    <t>636b8af5-38bb-4666-a4f6-2f28eebce5d8</t>
  </si>
  <si>
    <t>iBeacon UUID</t>
  </si>
  <si>
    <t>Assembly_3</t>
  </si>
  <si>
    <t>ddec704e-7364-42a9-9afc-3c1d94112462</t>
  </si>
  <si>
    <t>Assembly_4</t>
  </si>
  <si>
    <t>User Management 1</t>
  </si>
  <si>
    <t>e043fe2e-f738-44d5-83c1-ad8627b4357c</t>
  </si>
  <si>
    <t>Assembly_5</t>
  </si>
  <si>
    <t>User Management 2</t>
  </si>
  <si>
    <t>e043fe2e-f738-44d5-83c1-ad8627b1012c</t>
  </si>
  <si>
    <t>Assembly_6</t>
  </si>
  <si>
    <t>17bfe00b-74fa-42dc-b220-ec1cbaad568d</t>
  </si>
  <si>
    <t>Assembly_7</t>
  </si>
  <si>
    <t>1d887465-59f1-4899-a7a3-06a732765c6b</t>
  </si>
  <si>
    <t>Assembly_8</t>
  </si>
  <si>
    <t>fc247c96-0969-4ff2-8307-d5645084c7e5</t>
  </si>
  <si>
    <t>Assembly_9</t>
  </si>
  <si>
    <t>96315e6f-6d75-4058-a3c9-51afef2c592e</t>
  </si>
  <si>
    <t>Assembly_10</t>
  </si>
  <si>
    <t>2017f363-d7a4-4231-81e3-83d43a65f340</t>
  </si>
  <si>
    <t>Assembly_11</t>
  </si>
  <si>
    <t>92459057-6fce-4065-8170-4951f48f957c</t>
  </si>
  <si>
    <t>Assembly_12</t>
  </si>
  <si>
    <t>3802b63e-3936-431a-afac-796e9a1f5ae6</t>
  </si>
  <si>
    <t>Assembly_13</t>
  </si>
  <si>
    <t>3802b63e-3936-431a-afac-796e9a1f5aea</t>
  </si>
  <si>
    <t>Target Device</t>
  </si>
  <si>
    <t>769c5430-cdea-11e7-abc4-cec278b6b50f</t>
  </si>
  <si>
    <t>Finding the target Device</t>
  </si>
  <si>
    <t>Active Access level</t>
  </si>
  <si>
    <t>Web Session Settings</t>
  </si>
  <si>
    <t>Trusted IP filter for BACnet IP Enable</t>
  </si>
  <si>
    <t>Trusted IP filter list  BACnet IP Enable</t>
  </si>
  <si>
    <t>Trusted IP filter list BACnet IP Enable</t>
  </si>
  <si>
    <t>DCI_TRUSTED_IP_BACNET_IP_ENABLE</t>
  </si>
  <si>
    <t>0x0A4A</t>
  </si>
  <si>
    <t>0x0A4B</t>
  </si>
  <si>
    <t>0x0A4C</t>
  </si>
  <si>
    <t>Modbus TCP</t>
  </si>
  <si>
    <t>Export</t>
  </si>
  <si>
    <t>Import</t>
  </si>
  <si>
    <t xml:space="preserve">2;
0,CERT_INVALID,Certificate Invalid;
1,CERT_VALID,Certificate Valid
</t>
  </si>
  <si>
    <t>Device Certificate Generation Control</t>
  </si>
  <si>
    <t>DCI_DEVICE_CERT_CONTROL</t>
  </si>
  <si>
    <t>0x0A4D</t>
  </si>
  <si>
    <t>0x0A4E</t>
  </si>
  <si>
    <t>0x0A4F</t>
  </si>
  <si>
    <t>mDNS lwm2m Service Discovery Enable</t>
  </si>
  <si>
    <t>DCI_MDNS_LWM2M_SERVICE_ENABLE</t>
  </si>
  <si>
    <t>LWM2M Service Discovery Enable</t>
  </si>
  <si>
    <t>mDNS Server 1 Hostname</t>
  </si>
  <si>
    <t>DCI_MDNS_SERVER1_NAME</t>
  </si>
  <si>
    <t>"PxGreenHost0"</t>
  </si>
  <si>
    <t>MDNS Server 1 Local Domain Name</t>
  </si>
  <si>
    <t>mDNS Server 1 IP Address</t>
  </si>
  <si>
    <t>DCI_MDNS_SERVER1_IP_ADDR</t>
  </si>
  <si>
    <t>MDNS Server 1 IP Address</t>
  </si>
  <si>
    <t>mDNS Server 1 Service Port</t>
  </si>
  <si>
    <t>DCI_MDNS_SERVER1_PORT</t>
  </si>
  <si>
    <t>MDNS Server 1 Service Port Number</t>
  </si>
  <si>
    <t>0x0A50</t>
  </si>
  <si>
    <t>0x0A51</t>
  </si>
  <si>
    <t>0x0A52</t>
  </si>
  <si>
    <t>0x0A53</t>
  </si>
  <si>
    <t>0x0A54</t>
  </si>
  <si>
    <t>0x0A55</t>
  </si>
  <si>
    <t>0x0A56</t>
  </si>
  <si>
    <t>0x0A57</t>
  </si>
  <si>
    <t>0x0A58</t>
  </si>
  <si>
    <t>0x0A59</t>
  </si>
  <si>
    <t>0x0A5A</t>
  </si>
  <si>
    <t>0x0A5B</t>
  </si>
  <si>
    <t>0x0A5C</t>
  </si>
  <si>
    <t>0x0A5D</t>
  </si>
  <si>
    <t>0x0A5E</t>
  </si>
  <si>
    <t>0x0A5F</t>
  </si>
  <si>
    <t>0x0A60</t>
  </si>
  <si>
    <t>0x00, 0x00, 0x00, 0x00</t>
  </si>
  <si>
    <t>param-bitfield-input</t>
  </si>
  <si>
    <t>param-input-action</t>
  </si>
  <si>
    <t>User 1 Password Set Epoch Time</t>
  </si>
  <si>
    <t>DCI_USER_1_PWD_SET_EPOCH_TIME</t>
  </si>
  <si>
    <t>User 2 Password Set Epoch Time</t>
  </si>
  <si>
    <t>DCI_USER_2_PWD_SET_EPOCH_TIME</t>
  </si>
  <si>
    <t>User 3 Password Set Epoch Time</t>
  </si>
  <si>
    <t>DCI_USER_3_PWD_SET_EPOCH_TIME</t>
  </si>
  <si>
    <t>User 4 Password Set Epoch Time</t>
  </si>
  <si>
    <t>DCI_USER_4_PWD_SET_EPOCH_TIME</t>
  </si>
  <si>
    <t>User 5 Password Set Epoch Time</t>
  </si>
  <si>
    <t>DCI_USER_5_PWD_SET_EPOCH_TIME</t>
  </si>
  <si>
    <t>User 6 Password Set Epoch Time</t>
  </si>
  <si>
    <t>DCI_USER_6_PWD_SET_EPOCH_TIME</t>
  </si>
  <si>
    <t>User 1 Last Login Epoch Time</t>
  </si>
  <si>
    <t>DCI_USER_1_LAST_LOGIN_EPOCH_TIME</t>
  </si>
  <si>
    <t>User 2 Last Login Epoch Time</t>
  </si>
  <si>
    <t>DCI_USER_2_LAST_LOGIN_EPOCH_TIME</t>
  </si>
  <si>
    <t>User 3 Last Login Epoch Time</t>
  </si>
  <si>
    <t>DCI_USER_3_LAST_LOGIN_EPOCH_TIME</t>
  </si>
  <si>
    <t>User 4 Last Login Epoch Time</t>
  </si>
  <si>
    <t>DCI_USER_4_LAST_LOGIN_EPOCH_TIME</t>
  </si>
  <si>
    <t>User 5 Last Login Epoch Time</t>
  </si>
  <si>
    <t>DCI_USER_5_LAST_LOGIN_EPOCH_TIME</t>
  </si>
  <si>
    <t>User 6 Last Login Epoch Time</t>
  </si>
  <si>
    <t>DCI_USER_6_LAST_LOGIN_EPOCH_TIME</t>
  </si>
  <si>
    <t>Web Firmware Upgrade Epoch Time</t>
  </si>
  <si>
    <t>Application Firmware Upgrade Epoch Time</t>
  </si>
  <si>
    <t>DCI_APP_FIRM_UPGRADE_EPOCH_TIME</t>
  </si>
  <si>
    <t>Epoch Time</t>
  </si>
  <si>
    <t>DCI_WEB_FIRM_UPGRADE_EPOCH_TIME</t>
  </si>
  <si>
    <t>Trusted IP filter for EIP Enable</t>
  </si>
  <si>
    <t>DCI_TRUSTED_IP_EIP_ENABLE</t>
  </si>
  <si>
    <t>Trusted IP filter list EIP Enable</t>
  </si>
  <si>
    <t>Trusted IP filter list  EIP Enable</t>
  </si>
  <si>
    <t>0x0A61</t>
  </si>
  <si>
    <t>0x0A62</t>
  </si>
  <si>
    <t>0x0A63</t>
  </si>
  <si>
    <t xml:space="preserve">3;
0,CERT_DO_NOT_GENERATE,Certificate Generation Disable. If disabled certificate will NOT generate after factory reset.;
1,CERT_GENERATE,Certificate Generation Enable. If enabled certificate will generate after factory reset.;
2,CERT_GENERATE_IP_CHANGE,Certificate Generation Enable on IP change. If enabled certificate will generate on boot-up if IP is changed.
</t>
  </si>
  <si>
    <t>Device Certificate Validity Status
0 - Certificate Invalid
1 - Certificate Valid</t>
  </si>
  <si>
    <t>Device Certificate Generation Control
0 - Certificate Generation Disable. If disabled certificate will NOT generate after factory reset.
1 - Certificate Generation Enable. If enabled certificate will generate after factory reset.
2 - Certificate Generation Enable on IP change. If enabled certificate will generate on boot-up if IP is changed.</t>
  </si>
  <si>
    <t>Logged user name</t>
  </si>
  <si>
    <t>DCI_LOGGED_USERNAME</t>
  </si>
  <si>
    <t>Allows to set the method used to allocate an IP Address:
0 - Restore (hardcoded 192.168.1.254).
1 - DHCP.
2 - Full address taken from NV Memory.
3 - Upper three octets from NV and lower octet selected by the dip switch setting.
(Critical parameters - Care must be taken while switching to different method)</t>
  </si>
  <si>
    <t>J1939 Message Example DCI_1</t>
  </si>
  <si>
    <t>DCI_J1939_MSG_EX1</t>
  </si>
  <si>
    <t>J1939 MSG EXAMPLE DCI 1</t>
  </si>
  <si>
    <t>J1939 Message Example DCI_2</t>
  </si>
  <si>
    <t>DCI_J1939_MSG_EX2</t>
  </si>
  <si>
    <t>J1939 MSG EXAMPLE DCI 2</t>
  </si>
  <si>
    <t>J1939 Message Example DCI_3</t>
  </si>
  <si>
    <t>DCI_J1939_MSG_EX3</t>
  </si>
  <si>
    <t>J1939 Message Example DCI_4</t>
  </si>
  <si>
    <t>DCI_J1939_MSG_EX4</t>
  </si>
  <si>
    <t>J1939 Message Example DCI_5</t>
  </si>
  <si>
    <t>DCI_J1939_MSG_EX5</t>
  </si>
  <si>
    <t>J1939 Message Example DCI_6</t>
  </si>
  <si>
    <t>DCI_J1939_MSG_EX6</t>
  </si>
  <si>
    <t>J1939 Message Example DCI_7</t>
  </si>
  <si>
    <t>DCI_J1939_MSG_EX7</t>
  </si>
  <si>
    <t>J1939 Message Example DCI_8</t>
  </si>
  <si>
    <t>DCI_J1939_MSG_EX8</t>
  </si>
  <si>
    <t>J1939 Message Example DCI_9</t>
  </si>
  <si>
    <t>DCI_J1939_MSG_EX9</t>
  </si>
  <si>
    <t>J1939 Message Example DCI_10</t>
  </si>
  <si>
    <t>DCI_J1939_MSG_EX10</t>
  </si>
  <si>
    <t>J1939_DCI_Data</t>
  </si>
  <si>
    <t>PGN</t>
  </si>
  <si>
    <t>Priority</t>
  </si>
  <si>
    <t>DCID</t>
  </si>
  <si>
    <t>Bit Length</t>
  </si>
  <si>
    <t>Index</t>
  </si>
  <si>
    <t>DCI_DTYPE_UINT8</t>
    <phoneticPr fontId="24" type="noConversion"/>
  </si>
  <si>
    <t>DCI_DTYPE_UINT16</t>
    <phoneticPr fontId="24" type="noConversion"/>
  </si>
  <si>
    <t>BACnet MS/TP Instance Number</t>
    <phoneticPr fontId="24" type="noConversion"/>
  </si>
  <si>
    <t>RO</t>
  </si>
  <si>
    <t>J1939 MSG EXAMPLE DCI 3</t>
  </si>
  <si>
    <t>J1939 MSG EXAMPLE DCI 4</t>
  </si>
  <si>
    <t>J1939 MSG EXAMPLE DCI 5</t>
  </si>
  <si>
    <t>J1939 MSG EXAMPLE DCI 6</t>
  </si>
  <si>
    <t>J1939 MSG EXAMPLE DCI 7</t>
  </si>
  <si>
    <t>J1939 MSG EXAMPLE DCI 8</t>
  </si>
  <si>
    <t>J1939 MSG EXAMPLE DCI 9</t>
  </si>
  <si>
    <t>J1939 MSG EXAMPLE DCI 10</t>
  </si>
  <si>
    <t xml:space="preserve">Bit Start Position </t>
  </si>
  <si>
    <t>TX Rate (ms)</t>
  </si>
  <si>
    <t>Bit Length (override)</t>
  </si>
  <si>
    <t>SPN Number</t>
  </si>
  <si>
    <t>Enter 3 comma separated IPs or range.
 Eg. 192.168.1.25 (Fixed IP), 166.99.170.255 (Range 166.99.170.x) , 172.48.255.255 (Range : 172.48.x.x). 
Where 'X' value range from 1-255.</t>
  </si>
  <si>
    <t>Trusted IP Address filter white list</t>
  </si>
  <si>
    <t>Layouts</t>
  </si>
  <si>
    <t>Tab</t>
  </si>
  <si>
    <t>Group</t>
  </si>
  <si>
    <t>subject</t>
  </si>
  <si>
    <t>card</t>
  </si>
  <si>
    <t>Param</t>
  </si>
  <si>
    <t>equalizer</t>
  </si>
  <si>
    <t>timeline</t>
  </si>
  <si>
    <t>importExport</t>
  </si>
  <si>
    <t>terms</t>
  </si>
  <si>
    <t>alarm</t>
  </si>
  <si>
    <t>settings</t>
  </si>
  <si>
    <t>gavel</t>
  </si>
  <si>
    <t>offlineBolt</t>
  </si>
  <si>
    <t>settings-firmware</t>
  </si>
  <si>
    <t>person</t>
  </si>
  <si>
    <t>device</t>
  </si>
  <si>
    <t>viewList</t>
  </si>
  <si>
    <t>arrowRight</t>
  </si>
  <si>
    <t>clock</t>
  </si>
  <si>
    <t>cloud</t>
  </si>
  <si>
    <t>history</t>
  </si>
  <si>
    <t>info</t>
  </si>
  <si>
    <t>key</t>
  </si>
  <si>
    <t>language</t>
  </si>
  <si>
    <t>public</t>
  </si>
  <si>
    <t>share</t>
  </si>
  <si>
    <t>systemUpdate</t>
  </si>
  <si>
    <t>settings-log</t>
  </si>
  <si>
    <t xml:space="preserve">                         Full Path "appPages.js"</t>
  </si>
  <si>
    <t xml:space="preserve">                         Full Path "pageConfig.js"</t>
  </si>
  <si>
    <t xml:space="preserve">                                              Full Path  "index.html"</t>
  </si>
  <si>
    <t>..\WebUI_2.0\public\index.html</t>
  </si>
  <si>
    <t>SpecialCase</t>
  </si>
  <si>
    <t>Title</t>
  </si>
  <si>
    <t>/overview</t>
  </si>
  <si>
    <t>Firmware Version</t>
  </si>
  <si>
    <t>/logs</t>
  </si>
  <si>
    <t>..\WebUI_2.0\src\configuration\pageConfig.js</t>
  </si>
  <si>
    <t>..\WebUI_2.0\src\configuration\appPages.js</t>
  </si>
  <si>
    <t>Connect to Eaton Hosted Services</t>
  </si>
  <si>
    <t>Firmware Upgrade</t>
  </si>
  <si>
    <t xml:space="preserve">3;
0,DCI_COMMON_PWD_CHANGE,Device Common Password Change;
1,DCI_UNIQUE_PWD_CHANGE,Device Unique Password Change;
2,DCI_UNIQUE_PWD_NO_CHANGE,Device Unique Password No Change
</t>
  </si>
  <si>
    <t>Device Password Scheme</t>
  </si>
  <si>
    <t>DCI_DEVICE_PWD_SETTING</t>
  </si>
  <si>
    <t>Device Password Setting</t>
  </si>
  <si>
    <t>0x0A64</t>
  </si>
  <si>
    <t>0x0A65</t>
  </si>
  <si>
    <t>0x0A66</t>
  </si>
  <si>
    <t>group-certificate</t>
  </si>
  <si>
    <t>Certificate</t>
  </si>
  <si>
    <t>Bucket 1</t>
  </si>
  <si>
    <t>Bucket 2</t>
  </si>
  <si>
    <t>Bucket 3</t>
  </si>
  <si>
    <t>Epoch time</t>
  </si>
  <si>
    <t>note</t>
  </si>
  <si>
    <t>Open Source License</t>
  </si>
  <si>
    <t>DCI_LICENSE_INFORMATION</t>
  </si>
  <si>
    <t>"https://www.freertos.org/a00114.html;https://lwip.fandom.com/wiki/License"</t>
  </si>
  <si>
    <t>DCI_IOT_PWR_CONV_IN_1_VOLT</t>
  </si>
  <si>
    <t>DCI_IOT_PWR_CONV_IN_1_FREQ</t>
  </si>
  <si>
    <t>DCI_IOT_PWR_CONV_IN_1_PH_1_VOLT</t>
  </si>
  <si>
    <t>DCI_IOT_PWR_CONV_IN_1_PH_2_VOLT</t>
  </si>
  <si>
    <t>DCI_IOT_PWR_CONV_IN_1_PH_3_VOLT</t>
  </si>
  <si>
    <t>DCI_IOT_PWR_CONV_IN_2_VOLT</t>
  </si>
  <si>
    <t>DCI_IOT_PWR_CONV_IN_2_FREQ</t>
  </si>
  <si>
    <t>DCI_IOT_PWR_CONV_IN_2_PH_1_VOLT</t>
  </si>
  <si>
    <t>DCI_IOT_PWR_CONV_IN_2_PH_2_VOLT</t>
  </si>
  <si>
    <t>DCI_IOT_PWR_CONV_IN_2_PH_3_VOLT</t>
  </si>
  <si>
    <t>DCI_IOT_PWR_CONV_OUT_ACT_PWR</t>
  </si>
  <si>
    <t>DCI_IOT_PWR_CONV_OUT_APP_PWR</t>
  </si>
  <si>
    <t>DCI_IOT_PWR_CONV_OUT_CURRENT</t>
  </si>
  <si>
    <t>DCI_IOT_PWR_CONV_OUT_EFF</t>
  </si>
  <si>
    <t>DCI_IOT_PWR_CONV_OUT_FREQ</t>
  </si>
  <si>
    <t>DCI_IOT_PWR_CONV_OUT_VOLT</t>
  </si>
  <si>
    <t>DCI_IOT_PWR_CONV_OUT_PH_1_PER_LOAD</t>
  </si>
  <si>
    <t>DCI_IOT_PWR_CONV_OUT_PH_2_PER_LOAD</t>
  </si>
  <si>
    <t>DCI_IOT_PWR_CONV_OUT_PH_3_PER_LOAD</t>
  </si>
  <si>
    <t>DCI_IOT_PWR_CONV_TYPE</t>
  </si>
  <si>
    <t>PowerConverter Type</t>
  </si>
  <si>
    <t>DCI_IOT_PWR_SUM_I_PART_NUM</t>
  </si>
  <si>
    <t>DCI_IOT_PWR_SUM_VOLT</t>
  </si>
  <si>
    <t>DCI_IOT_BATSYS_BAT_POL_1_VOLT</t>
  </si>
  <si>
    <t>DCI_IOT_PWR_SUM_TEMP</t>
  </si>
  <si>
    <t>Kelvin</t>
  </si>
  <si>
    <t>DCI_IOT_PWR_SUM_RUNTIME_TO_EMP</t>
  </si>
  <si>
    <t>DCI_IOT_PWR_SUM_REM_CAP</t>
  </si>
  <si>
    <t>DCI_IOT_PWR_SUM_PER_LOAD</t>
  </si>
  <si>
    <t>DCI_IOT_PWR_SUM_MODE</t>
  </si>
  <si>
    <t>PowerSummary Mode</t>
  </si>
  <si>
    <t>DCI_IOT_PWR_SUM_ALM_CODE</t>
  </si>
  <si>
    <t>DCI_IOT_PWR_CONV_IN_2_SWOFF_CON</t>
  </si>
  <si>
    <t>PowerConverter From Bypass Control</t>
  </si>
  <si>
    <t>DCI_IOT_PWR_CONV_IN_2_SWON_CON</t>
  </si>
  <si>
    <t>PowerConverter To Bypass Control</t>
  </si>
  <si>
    <t>DCI_IOT_OUTLSYS_OUTL_1_STAT</t>
  </si>
  <si>
    <t>Outlet 1 Status</t>
  </si>
  <si>
    <t>DCI_IOT_OUTLSYS_OUTL_2_STAT</t>
  </si>
  <si>
    <t>Outlet 2 Status</t>
  </si>
  <si>
    <t>DCI_IOT_OUTLSYS_OUTL_3_STAT</t>
  </si>
  <si>
    <t>Outlet 3 Status</t>
  </si>
  <si>
    <t>DCI_IOT_BATSYS_BAT_TEST</t>
  </si>
  <si>
    <t>Battery Test Result</t>
  </si>
  <si>
    <t>DCI_IOT_BATSYS_BAT_TEST_COM</t>
  </si>
  <si>
    <t>Battery Test Command</t>
  </si>
  <si>
    <t>DCI_IOT_BATSYS_BAT_ADTST_TST_W_DUR</t>
  </si>
  <si>
    <t>DCI_IOT_BATSYS_BAT_ADTST_TST_W_LVL</t>
  </si>
  <si>
    <t>Group 0 Cadence - Normal SeeMe</t>
  </si>
  <si>
    <t>DCI_GROUP0_CADENCE</t>
  </si>
  <si>
    <t>Group 0 Cadence</t>
  </si>
  <si>
    <t>10s cadence, SeeMe type</t>
  </si>
  <si>
    <t>DCI_GROUP1_CADENCE</t>
  </si>
  <si>
    <t>Group 1 Cadence</t>
  </si>
  <si>
    <t>60s cadence, StoreMe + SeeMe type</t>
  </si>
  <si>
    <t>Group 2 Cadence - Fast SeeMe</t>
  </si>
  <si>
    <t>DCI_GROUP2_CADENCE</t>
  </si>
  <si>
    <t>Group 2 Cadence</t>
  </si>
  <si>
    <t>1s cadence, SeeMe type</t>
  </si>
  <si>
    <t>IOT Connection Status reason</t>
  </si>
  <si>
    <t>DCI_IOT_CONN_STAT_REASON</t>
  </si>
  <si>
    <t>0, 1, 2, 3, 4, 5, 6, 7, 8, 9, 10, 11, 12, 13, 14, 15, 16, 17</t>
  </si>
  <si>
    <t xml:space="preserve">18;
0,IOT_INITIALIZING,IoT initial state (default);
1,IOT_CLOUD_CONNECTED,Cloud connected;
2,IOT_DISABLED,IoT disabled;
3,IOT_CLOCK_INCORRECT,IoT clock not correctly set;
4,IOT_RECONNECTING,Reconnecting;
5,IOT_FAILED_TO_OPEN_CONN,Failed to open connection;
6,IOT_TOO_MANY_LOST_MESSAGES,Too many lost messages;
7,IOT_INVALID_CONN_STRING,Invalid connection string;
8,IOT_INVALID_CONFIG,Invalid configuration;
9,IOT_DAILY_LIMIT_REACHED,Daily cloud message limit reached;
10,IOT_EXPIRED_SAS_TOKEN,SAS token expired;
11,IOT_DEVICE_DISABLED,Device disabled by user on IoT hub;
12,IOT_RETRY_EXPIRED,Retry expired;
13,IOT_NO_NETWORK,No network;
14,IOT_COMMUNICATION_ERROR,Communication error;
15,IOT_UNKNOWN_ERROR,Unknown error;
16,IOT_TLS_INIT_FAILED,TLS initialization failure;
17,IOT_NETWORK_LINK_DOWN,Ethernet/network interface link down
</t>
  </si>
  <si>
    <t>IOT Connection status reason</t>
  </si>
  <si>
    <t>IOT Connection status reason enums</t>
  </si>
  <si>
    <t>Group Membership</t>
  </si>
  <si>
    <t>Comments</t>
  </si>
  <si>
    <t>Writable</t>
  </si>
  <si>
    <t>This is the groups tab.  I believe as we add more capabilities to the Groups we will want to add more columns.  This seems to me to be the necessary components at this time.  I am sure I could figure out a way to cram this in the IOT worksheet but then it starts to get pretty messy.  I do not like to mix purposes.  This could get quite large or always remain small.  The concept of separation is at least important.</t>
  </si>
  <si>
    <t>Group Number</t>
  </si>
  <si>
    <t>Cadence DCI</t>
  </si>
  <si>
    <t>See Me</t>
  </si>
  <si>
    <t>Store Me</t>
  </si>
  <si>
    <t>0x0A67</t>
  </si>
  <si>
    <t>0x0A68</t>
  </si>
  <si>
    <t>0x0A69</t>
  </si>
  <si>
    <t>0x0A6A</t>
  </si>
  <si>
    <t>0x0A6B</t>
  </si>
  <si>
    <t>0x0A6C</t>
  </si>
  <si>
    <t>0x0A6D</t>
  </si>
  <si>
    <t>0x0A6E</t>
  </si>
  <si>
    <t>0x0A6F</t>
  </si>
  <si>
    <t>0x0A70</t>
  </si>
  <si>
    <t>0x0A71</t>
  </si>
  <si>
    <t>0x0A72</t>
  </si>
  <si>
    <t>0x0A73</t>
  </si>
  <si>
    <t>0x0A74</t>
  </si>
  <si>
    <t>0x0A75</t>
  </si>
  <si>
    <t>0x0A76</t>
  </si>
  <si>
    <t>0x0A77</t>
  </si>
  <si>
    <t>0x0A78</t>
  </si>
  <si>
    <t>0x0A79</t>
  </si>
  <si>
    <t>0x0A7A</t>
  </si>
  <si>
    <t>0x0A7B</t>
  </si>
  <si>
    <t>0x0A7C</t>
  </si>
  <si>
    <t>0x0A7D</t>
  </si>
  <si>
    <t>0x0A7E</t>
  </si>
  <si>
    <t>0x0A7F</t>
  </si>
  <si>
    <t>0x0A80</t>
  </si>
  <si>
    <t>0x0A81</t>
  </si>
  <si>
    <t>0x0A82</t>
  </si>
  <si>
    <t>0x0A83</t>
  </si>
  <si>
    <t>0x0A84</t>
  </si>
  <si>
    <t>0x0A85</t>
  </si>
  <si>
    <t>0x0A86</t>
  </si>
  <si>
    <t>0x0A87</t>
  </si>
  <si>
    <t>0x0A88</t>
  </si>
  <si>
    <t>0x0A89</t>
  </si>
  <si>
    <t>0x0A8A</t>
  </si>
  <si>
    <t>0x0A8B</t>
  </si>
  <si>
    <t>0x0A8C</t>
  </si>
  <si>
    <t>0x0A8D</t>
  </si>
  <si>
    <t>0x0A8E</t>
  </si>
  <si>
    <t>0x0A8F</t>
  </si>
  <si>
    <t>0x0A90</t>
  </si>
  <si>
    <t>0x0A91</t>
  </si>
  <si>
    <t>0x0A92</t>
  </si>
  <si>
    <t>0x0A93</t>
  </si>
  <si>
    <t>0x0A94</t>
  </si>
  <si>
    <t>0x0A95</t>
  </si>
  <si>
    <t>0x0A96</t>
  </si>
  <si>
    <t>0x0A97</t>
  </si>
  <si>
    <t>0x0A98</t>
  </si>
  <si>
    <t>0x0A99</t>
  </si>
  <si>
    <t>0x0A9A</t>
  </si>
  <si>
    <t>0x0A9B</t>
  </si>
  <si>
    <t>0x0A9C</t>
  </si>
  <si>
    <t>0x0A9D</t>
  </si>
  <si>
    <t>0x0A9E</t>
  </si>
  <si>
    <t>0x0A9F</t>
  </si>
  <si>
    <t>0x0AA0</t>
  </si>
  <si>
    <t>0x0AA1</t>
  </si>
  <si>
    <t>0x0AA2</t>
  </si>
  <si>
    <t>0x0AA3</t>
  </si>
  <si>
    <t>0x0AA4</t>
  </si>
  <si>
    <t>0x0AA5</t>
  </si>
  <si>
    <t>0x0AA6</t>
  </si>
  <si>
    <t>0x0AA7</t>
  </si>
  <si>
    <t>0x0AA8</t>
  </si>
  <si>
    <t>0x0AA9</t>
  </si>
  <si>
    <t>0x0AAA</t>
  </si>
  <si>
    <t>0x0AAB</t>
  </si>
  <si>
    <t>0x0AAC</t>
  </si>
  <si>
    <t>0x0AAD</t>
  </si>
  <si>
    <t>0x0AAE</t>
  </si>
  <si>
    <t>0x0AAF</t>
  </si>
  <si>
    <t>0x0AB0</t>
  </si>
  <si>
    <t>0x0AB1</t>
  </si>
  <si>
    <t>0x0AB2</t>
  </si>
  <si>
    <t>0x0AB3</t>
  </si>
  <si>
    <t>0x0AB4</t>
  </si>
  <si>
    <t>0x0AB5</t>
  </si>
  <si>
    <t>0x0AB6</t>
  </si>
  <si>
    <t>0x0AB7</t>
  </si>
  <si>
    <t>0x0AB8</t>
  </si>
  <si>
    <t>0x0AB9</t>
  </si>
  <si>
    <t>0x0ABA</t>
  </si>
  <si>
    <t>0x0ABB</t>
  </si>
  <si>
    <t>0x0ABC</t>
  </si>
  <si>
    <t>0x0ABD</t>
  </si>
  <si>
    <t>0x0ABE</t>
  </si>
  <si>
    <t>0x0ABF</t>
  </si>
  <si>
    <t>0x0AC0</t>
  </si>
  <si>
    <t>0x0AC1</t>
  </si>
  <si>
    <t>0x0AC2</t>
  </si>
  <si>
    <t>0x0AC3</t>
  </si>
  <si>
    <t>0x0AC4</t>
  </si>
  <si>
    <t>0x0AC5</t>
  </si>
  <si>
    <t>0x0AC6</t>
  </si>
  <si>
    <t>0x0AC7</t>
  </si>
  <si>
    <t>0x0AC8</t>
  </si>
  <si>
    <t>0x0AC9</t>
  </si>
  <si>
    <t>0x0ACA</t>
  </si>
  <si>
    <t>0x0ACB</t>
  </si>
  <si>
    <t>0x0ACC</t>
  </si>
  <si>
    <t>0x0ACD</t>
  </si>
  <si>
    <t>0x0ACE</t>
  </si>
  <si>
    <t>0x0ACF</t>
  </si>
  <si>
    <t>0x0AD0</t>
  </si>
  <si>
    <t>0x0AD1</t>
  </si>
  <si>
    <t>0x0AD2</t>
  </si>
  <si>
    <t>0x0AD3</t>
  </si>
  <si>
    <t>0x0AD4</t>
  </si>
  <si>
    <t>0x0AD5</t>
  </si>
  <si>
    <t>0x0AD6</t>
  </si>
  <si>
    <t>0x0AD7</t>
  </si>
  <si>
    <t>0x0AD8</t>
  </si>
  <si>
    <t>0x0AD9</t>
  </si>
  <si>
    <t>0x0ADA</t>
  </si>
  <si>
    <t>0x0ADB</t>
  </si>
  <si>
    <t>0x0ADC</t>
  </si>
  <si>
    <t>0x0ADD</t>
  </si>
  <si>
    <t>0x0ADE</t>
  </si>
  <si>
    <t>0x0ADF</t>
  </si>
  <si>
    <t>0x0AE0</t>
  </si>
  <si>
    <t>0x0AE1</t>
  </si>
  <si>
    <t>0x0AE2</t>
  </si>
  <si>
    <t>0x0AE3</t>
  </si>
  <si>
    <t>0x0AE4</t>
  </si>
  <si>
    <t>0x0AE5</t>
  </si>
  <si>
    <t>0x0AE6</t>
  </si>
  <si>
    <t>0x0AE7</t>
  </si>
  <si>
    <t>0x0AE8</t>
  </si>
  <si>
    <t>0x0AE9</t>
  </si>
  <si>
    <t>0x0AEA</t>
  </si>
  <si>
    <t>0x0AEB</t>
  </si>
  <si>
    <t>0x0AEC</t>
  </si>
  <si>
    <t>0x0AED</t>
  </si>
  <si>
    <t>0x0AEE</t>
  </si>
  <si>
    <t>0x0AEF</t>
  </si>
  <si>
    <t>0x0AF0</t>
  </si>
  <si>
    <t>0x0AF1</t>
  </si>
  <si>
    <t>0x0AF2</t>
  </si>
  <si>
    <t>0x0AF3</t>
  </si>
  <si>
    <t>0x0AF4</t>
  </si>
  <si>
    <t>0x0AF5</t>
  </si>
  <si>
    <t>0x0AF6</t>
  </si>
  <si>
    <t>0x0AF7</t>
  </si>
  <si>
    <t>0x0AF8</t>
  </si>
  <si>
    <t>0x0AF9</t>
  </si>
  <si>
    <t>0x0AFA</t>
  </si>
  <si>
    <t>0x0AFB</t>
  </si>
  <si>
    <t>0x0AFC</t>
  </si>
  <si>
    <t>0x0AFD</t>
  </si>
  <si>
    <t>0x0AFE</t>
  </si>
  <si>
    <t>Average Voltage for all phases</t>
  </si>
  <si>
    <t>Input 1 Frequency</t>
  </si>
  <si>
    <t>Input 1 Voltage</t>
  </si>
  <si>
    <t>Input 1 Phase 1 Voltage</t>
  </si>
  <si>
    <t>Voltage of Input 1, Phase 1</t>
  </si>
  <si>
    <t>Input 1 Phase 2 Voltage</t>
  </si>
  <si>
    <t>Input 1 Phase 3 Voltage</t>
  </si>
  <si>
    <t>Voltage of Input 1, Phase 3</t>
  </si>
  <si>
    <t>Voltage of Input 1, Phase 2</t>
  </si>
  <si>
    <t>Bypass Voltage</t>
  </si>
  <si>
    <t>Bypass Frequency</t>
  </si>
  <si>
    <t>Bypass Phase 1 Voltage</t>
  </si>
  <si>
    <t>Bypass Phase 2 Voltage</t>
  </si>
  <si>
    <t>Bypass Phase 3 Voltage</t>
  </si>
  <si>
    <t>Voltage of Bypass Phase 3</t>
  </si>
  <si>
    <t>Voltage of Bypass Phase 2</t>
  </si>
  <si>
    <t>Voltage of Bypass Phase 1</t>
  </si>
  <si>
    <t>Output Power</t>
  </si>
  <si>
    <t>Output VA</t>
  </si>
  <si>
    <t>Output Current</t>
  </si>
  <si>
    <t>Output Efficiency</t>
  </si>
  <si>
    <t>Output Frequency</t>
  </si>
  <si>
    <t>Output Voltage</t>
  </si>
  <si>
    <t>Output Phase 1 Voltage</t>
  </si>
  <si>
    <t>Output Phase 2 Voltage</t>
  </si>
  <si>
    <t>Output Phase 3 Voltage</t>
  </si>
  <si>
    <t>Part Number</t>
  </si>
  <si>
    <t>Nominal Voltage</t>
  </si>
  <si>
    <t>Battery Voltage, Pole1</t>
  </si>
  <si>
    <t>Temperatue</t>
  </si>
  <si>
    <t>Run Time to Empty</t>
  </si>
  <si>
    <t>Remaining Capactiy</t>
  </si>
  <si>
    <t>Percent Load</t>
  </si>
  <si>
    <t>Alarm Code</t>
  </si>
  <si>
    <t>Battery Duration Test Command</t>
  </si>
  <si>
    <t>Battery Level Test Command</t>
  </si>
  <si>
    <t>Start Battery Test by Duration</t>
  </si>
  <si>
    <t>Start Battery test by Level</t>
  </si>
  <si>
    <t>Start Battery Test</t>
  </si>
  <si>
    <t>Device Default Password</t>
  </si>
  <si>
    <t>DCI_DEVICE_DEFAULT_PWD</t>
  </si>
  <si>
    <t>0x0AFF</t>
  </si>
  <si>
    <t>0x0B00</t>
  </si>
  <si>
    <t>0x0B01</t>
  </si>
  <si>
    <t>0x0B02</t>
  </si>
  <si>
    <t>0x0B03</t>
  </si>
  <si>
    <t>0x0B04</t>
  </si>
  <si>
    <t>0x0B05</t>
  </si>
  <si>
    <t>0x0B06</t>
  </si>
  <si>
    <t>0x0B07</t>
  </si>
  <si>
    <t>0x0B08</t>
  </si>
  <si>
    <t>0x0B09</t>
  </si>
  <si>
    <t>0x0B0A</t>
  </si>
  <si>
    <t>0x0B0B</t>
  </si>
  <si>
    <t>0x0B0C</t>
  </si>
  <si>
    <t>0x0B0D</t>
  </si>
  <si>
    <t>0x0B0E</t>
  </si>
  <si>
    <t>user-management</t>
  </si>
  <si>
    <t>lockIcon</t>
  </si>
  <si>
    <t>Eaton</t>
  </si>
  <si>
    <t>User Management</t>
  </si>
  <si>
    <t>License Information</t>
  </si>
  <si>
    <t>/licenseInformation</t>
  </si>
  <si>
    <t>License Links</t>
  </si>
  <si>
    <t>DCI_LANG_PREF_SETTING</t>
  </si>
  <si>
    <t>Preferred Language Setting</t>
  </si>
  <si>
    <t xml:space="preserve">4;
0,USE_DEVICE_STORED_LANG_SETTING,Use Device stored language setting;
1,USE_DEVICE_STORED_LANG_SETTING_PER_USER,Use Device stored language setting per user;
2,USE_BROWSER_STORED_LANG_SETTING,Use browser stored language setting;
3,USE_BROWSER_LOCAL_LANG_SETTING,Use browser local language setting
</t>
  </si>
  <si>
    <t>Common Language Preferrence</t>
  </si>
  <si>
    <t>DCI_COMMON_LANG_PREF</t>
  </si>
  <si>
    <t>"en"</t>
  </si>
  <si>
    <t>0x0B0F</t>
  </si>
  <si>
    <t>0x0B10</t>
  </si>
  <si>
    <t>0x0B11</t>
  </si>
  <si>
    <t>0x0B12</t>
  </si>
  <si>
    <t>0x0B13</t>
  </si>
  <si>
    <t>0x0B14</t>
  </si>
  <si>
    <t>0x0B15</t>
  </si>
  <si>
    <t>0x0B16</t>
  </si>
  <si>
    <t>0x0B17</t>
  </si>
  <si>
    <t>0x0B18</t>
  </si>
  <si>
    <t>0x0B19</t>
  </si>
  <si>
    <t>Common Language Preferrence according to ISO 639-1</t>
  </si>
  <si>
    <t>Extension</t>
  </si>
  <si>
    <t>_SHORT_DESC</t>
  </si>
  <si>
    <t>short name</t>
  </si>
  <si>
    <t>_LONG_DESC</t>
  </si>
  <si>
    <t>long name</t>
  </si>
  <si>
    <t>_UNITS</t>
  </si>
  <si>
    <t>units</t>
  </si>
  <si>
    <t>_ENUM_0</t>
  </si>
  <si>
    <t>enum</t>
  </si>
  <si>
    <t>_ENUM_1</t>
  </si>
  <si>
    <t>Upgrade to same or higher version allowed</t>
  </si>
  <si>
    <t>_ENUM_2</t>
  </si>
  <si>
    <t>Upgrade not allowed</t>
  </si>
  <si>
    <t>_BIT_0</t>
  </si>
  <si>
    <t>bitfield</t>
  </si>
  <si>
    <t>_BIT_1</t>
  </si>
  <si>
    <t>_BIT_2</t>
  </si>
  <si>
    <t>_BIT_3</t>
  </si>
  <si>
    <t>_BIT_4</t>
  </si>
  <si>
    <t>_BIT_5</t>
  </si>
  <si>
    <t>_BIT_6</t>
  </si>
  <si>
    <t>Ethernet</t>
  </si>
  <si>
    <t>Statically Hardcoded</t>
  </si>
  <si>
    <t>DHCP Allocated</t>
  </si>
  <si>
    <t>Taken From NV</t>
  </si>
  <si>
    <t>_ENUM_3</t>
  </si>
  <si>
    <t>DIP Switch Configured</t>
  </si>
  <si>
    <t>_ENUM_10</t>
  </si>
  <si>
    <t>10 Mbps speed</t>
  </si>
  <si>
    <t>_ENUM_100</t>
  </si>
  <si>
    <t>100 Mbps speed</t>
  </si>
  <si>
    <t>_ENUM_7</t>
  </si>
  <si>
    <t>This is a Role having readonly access</t>
  </si>
  <si>
    <t>_ENUM_15</t>
  </si>
  <si>
    <t>This is an Operator Role having Product control privileges</t>
  </si>
  <si>
    <t>_ENUM_31</t>
  </si>
  <si>
    <t>This is an Engineer Role having Product configuration Privileges</t>
  </si>
  <si>
    <t>_ENUM_99</t>
  </si>
  <si>
    <t>This is an Administrator having all privileges</t>
  </si>
  <si>
    <t>Even Parity</t>
  </si>
  <si>
    <t>Odd Parity</t>
  </si>
  <si>
    <t>None Parity</t>
  </si>
  <si>
    <t>One Stop Bit</t>
  </si>
  <si>
    <t>Two Stop Bit</t>
  </si>
  <si>
    <t>Disable</t>
  </si>
  <si>
    <t>Enable</t>
  </si>
  <si>
    <t>Ignores parameters in parameterization message</t>
  </si>
  <si>
    <t>Download configuration in parameterization message to C445</t>
  </si>
  <si>
    <t>_BIT_7</t>
  </si>
  <si>
    <t>_BIT_8</t>
  </si>
  <si>
    <t>_BIT_9</t>
  </si>
  <si>
    <t>_BIT_10</t>
  </si>
  <si>
    <t>_BIT_11</t>
  </si>
  <si>
    <t>_BIT_12</t>
  </si>
  <si>
    <t>_BIT_13</t>
  </si>
  <si>
    <t>_BIT_14</t>
  </si>
  <si>
    <t>_BIT_15</t>
  </si>
  <si>
    <t>_BIT_16</t>
  </si>
  <si>
    <t>_BIT_17</t>
  </si>
  <si>
    <t>_BIT_18</t>
  </si>
  <si>
    <t>_BIT_19</t>
  </si>
  <si>
    <t>_BIT_20</t>
  </si>
  <si>
    <t>_BIT_21</t>
  </si>
  <si>
    <t>_BIT_22</t>
  </si>
  <si>
    <t>_BIT_23</t>
  </si>
  <si>
    <t>Under voltage</t>
  </si>
  <si>
    <t>Over voltage</t>
  </si>
  <si>
    <t>External GF</t>
  </si>
  <si>
    <t>_ENUM_4</t>
  </si>
  <si>
    <t>Residual GF</t>
  </si>
  <si>
    <t>_ENUM_5</t>
  </si>
  <si>
    <t>_ENUM_6</t>
  </si>
  <si>
    <t>_ENUM_8</t>
  </si>
  <si>
    <t>_ENUM_9</t>
  </si>
  <si>
    <t>PF Deviation</t>
  </si>
  <si>
    <t>_ENUM_11</t>
  </si>
  <si>
    <t>_ENUM_12</t>
  </si>
  <si>
    <t>Frequency deviation fast</t>
  </si>
  <si>
    <t>_ENUM_13</t>
  </si>
  <si>
    <t>Frequency deviation slow</t>
  </si>
  <si>
    <t>_ENUM_14</t>
  </si>
  <si>
    <t>_ENUM_16</t>
  </si>
  <si>
    <t>_ENUM_17</t>
  </si>
  <si>
    <t>_ENUM_18</t>
  </si>
  <si>
    <t>Starts limit exceeded</t>
  </si>
  <si>
    <t>_ENUM_19</t>
  </si>
  <si>
    <t>_ENUM_20</t>
  </si>
  <si>
    <t>_ENUM_21</t>
  </si>
  <si>
    <t>Phase rotation mismatch</t>
  </si>
  <si>
    <t>_ENUM_22</t>
  </si>
  <si>
    <t>PTC - See PTC State for details</t>
  </si>
  <si>
    <t>_ENUM_23</t>
  </si>
  <si>
    <t>_ENUM_24</t>
  </si>
  <si>
    <t>Measurement Module fault</t>
  </si>
  <si>
    <t>_ENUM_25</t>
  </si>
  <si>
    <t>Communication loss on active fieldbus</t>
  </si>
  <si>
    <t>_ENUM_26</t>
  </si>
  <si>
    <t>Measurement Module not available or communication loss with the module</t>
  </si>
  <si>
    <t>_ENUM_27</t>
  </si>
  <si>
    <t>User Interface not available or communication loss with the module</t>
  </si>
  <si>
    <t>_ENUM_28</t>
  </si>
  <si>
    <t>Test trip was triggered</t>
  </si>
  <si>
    <t>_ENUM_29</t>
  </si>
  <si>
    <t>Option Card not available or communication loss with the module</t>
  </si>
  <si>
    <t>_ENUM_30</t>
  </si>
  <si>
    <t>RTC / Backup Memory Option Board NV memory fail</t>
  </si>
  <si>
    <t>Currently connected User Interface does not match with what was connected before</t>
  </si>
  <si>
    <t>_ENUM_32</t>
  </si>
  <si>
    <t>Currently connected Measurement Module does not match with what was connected before</t>
  </si>
  <si>
    <t>_ENUM_33</t>
  </si>
  <si>
    <t>Currently connected Option Card does not match with what was connected before</t>
  </si>
  <si>
    <t>_ENUM_34</t>
  </si>
  <si>
    <t>Measurement Module firmware is incompatible</t>
  </si>
  <si>
    <t>_ENUM_35</t>
  </si>
  <si>
    <t>User Interface firmware is incompatible</t>
  </si>
  <si>
    <t>_ENUM_36</t>
  </si>
  <si>
    <t>Ethernet Option Card firmware is incompatible</t>
  </si>
  <si>
    <t>_ENUM_37</t>
  </si>
  <si>
    <t>Profi Option Card firmware is incompatible</t>
  </si>
  <si>
    <t>_ENUM_500</t>
  </si>
  <si>
    <t>Internal - communication loss with Power Supply Board</t>
  </si>
  <si>
    <t>_ENUM_501</t>
  </si>
  <si>
    <t>Internal - Power Supply Board is not responding to SPI</t>
  </si>
  <si>
    <t>_ENUM_502</t>
  </si>
  <si>
    <t>Internal - Checksums in NV memory (FRAM) didn't match during read (neither pair)</t>
  </si>
  <si>
    <t>_ENUM_503</t>
  </si>
  <si>
    <t>Internal - Checksums in NV memory (FRAM) didn't match during write (neither pair)</t>
  </si>
  <si>
    <t>_ENUM_504</t>
  </si>
  <si>
    <t>Internal - RTC / Backup Memory Option Card is missing</t>
  </si>
  <si>
    <t>_ENUM_505</t>
  </si>
  <si>
    <t>Internal - RTC / Backup Memory Option Card does not match actual</t>
  </si>
  <si>
    <t>_ENUM_506</t>
  </si>
  <si>
    <t>Internal - RTC / Backup Memory Option Card has NV Fault.</t>
  </si>
  <si>
    <t>_ENUM_507</t>
  </si>
  <si>
    <t>Internal - serial flash memory fault (Attempt Factory Reset first.  Return to manufacturer if not cleared)</t>
  </si>
  <si>
    <t>_ENUM_508</t>
  </si>
  <si>
    <t>Internal - logic mapping error (Attempt factory reset)</t>
  </si>
  <si>
    <t>_ENUM_509</t>
  </si>
  <si>
    <t>Internal - UI NV memory error</t>
  </si>
  <si>
    <t>_ENUM_510</t>
  </si>
  <si>
    <t>Internal - Option card NV memory error</t>
  </si>
  <si>
    <t>Toggle</t>
  </si>
  <si>
    <t>Undefined</t>
  </si>
  <si>
    <t>_ENUM_47809</t>
  </si>
  <si>
    <t>_ENUM_47810</t>
  </si>
  <si>
    <t>_ENUM_47811</t>
  </si>
  <si>
    <t>_ENUM_47812</t>
  </si>
  <si>
    <t>_ENUM_47813</t>
  </si>
  <si>
    <t>_ENUM_47814</t>
  </si>
  <si>
    <t>_ENUM_47815</t>
  </si>
  <si>
    <t>_ENUM_47816</t>
  </si>
  <si>
    <t>_ENUM_47817</t>
  </si>
  <si>
    <t>_ENUM_47818</t>
  </si>
  <si>
    <t>_ENUM_47819</t>
  </si>
  <si>
    <t>_ENUM_47820</t>
  </si>
  <si>
    <t>_ENUM_47821</t>
  </si>
  <si>
    <t>_ENUM_47822</t>
  </si>
  <si>
    <t>_ENUM_47823</t>
  </si>
  <si>
    <t>Disabled</t>
  </si>
  <si>
    <t>Enabled</t>
  </si>
  <si>
    <t>Stopped</t>
  </si>
  <si>
    <t>Operational</t>
  </si>
  <si>
    <t>Faulted</t>
  </si>
  <si>
    <t>in Fieldbus Control</t>
  </si>
  <si>
    <t>in All Control</t>
  </si>
  <si>
    <t>Baudrate 19200</t>
  </si>
  <si>
    <t>None</t>
  </si>
  <si>
    <t>Sole Master</t>
  </si>
  <si>
    <t>Duplicate MAC ID</t>
  </si>
  <si>
    <t>Baud rate fault</t>
  </si>
  <si>
    <t>_ENUM_600</t>
  </si>
  <si>
    <t>GMT-10:00</t>
  </si>
  <si>
    <t>_ENUM_300</t>
  </si>
  <si>
    <t>GMT-05:00</t>
  </si>
  <si>
    <t>_ENUM_270</t>
  </si>
  <si>
    <t>GMT-04:30</t>
  </si>
  <si>
    <t>_ENUM_240</t>
  </si>
  <si>
    <t>GMT-04:00</t>
  </si>
  <si>
    <t>_ENUM_210</t>
  </si>
  <si>
    <t>GMT-03:30</t>
  </si>
  <si>
    <t>_ENUM_180</t>
  </si>
  <si>
    <t>GMT-03:00</t>
  </si>
  <si>
    <t>_ENUM_120</t>
  </si>
  <si>
    <t>GMT-02:00</t>
  </si>
  <si>
    <t>_ENUM_60</t>
  </si>
  <si>
    <t>GMT-01:00</t>
  </si>
  <si>
    <t>GMT/UTC</t>
  </si>
  <si>
    <t>_ENUM_-60</t>
  </si>
  <si>
    <t>GMT+01:00</t>
  </si>
  <si>
    <t>_ENUM_-120</t>
  </si>
  <si>
    <t>GMT+02:00</t>
  </si>
  <si>
    <t>_ENUM_-180</t>
  </si>
  <si>
    <t>GMT+03:00</t>
  </si>
  <si>
    <t>_ENUM_-210</t>
  </si>
  <si>
    <t>GMT+03:30</t>
  </si>
  <si>
    <t>_ENUM_-240</t>
  </si>
  <si>
    <t>GMT+04:00</t>
  </si>
  <si>
    <t>_ENUM_-300</t>
  </si>
  <si>
    <t>GMT+05:00</t>
  </si>
  <si>
    <t>_ENUM_-330</t>
  </si>
  <si>
    <t>GMT+05:30</t>
  </si>
  <si>
    <t>_ENUM_-345</t>
  </si>
  <si>
    <t>GMT+05:45</t>
  </si>
  <si>
    <t>_ENUM_-360</t>
  </si>
  <si>
    <t>GMT+06:00</t>
  </si>
  <si>
    <t>_ENUM_-390</t>
  </si>
  <si>
    <t>GMT+06:30</t>
  </si>
  <si>
    <t>_ENUM_-420</t>
  </si>
  <si>
    <t>GMT+07:00</t>
  </si>
  <si>
    <t>_ENUM_-480</t>
  </si>
  <si>
    <t>GMT+08:00</t>
  </si>
  <si>
    <t>_ENUM_-540</t>
  </si>
  <si>
    <t>GMT+09:00</t>
  </si>
  <si>
    <t>_ENUM_-570</t>
  </si>
  <si>
    <t>GMT+09:30</t>
  </si>
  <si>
    <t>_ENUM_-600</t>
  </si>
  <si>
    <t>GMT+10:00</t>
  </si>
  <si>
    <t>_ENUM_-660</t>
  </si>
  <si>
    <t>GMT+11:00</t>
  </si>
  <si>
    <t>_ENUM_-720</t>
  </si>
  <si>
    <t>GMT+12:00</t>
  </si>
  <si>
    <t>_ENUM_-780</t>
  </si>
  <si>
    <t>GMT+13:00</t>
  </si>
  <si>
    <t>mm/dd/yyyy</t>
  </si>
  <si>
    <t>dd/mm/yyyy</t>
  </si>
  <si>
    <t>yyyy-mm-dd</t>
  </si>
  <si>
    <t>dd mm yyyy</t>
  </si>
  <si>
    <t>24Hrs</t>
  </si>
  <si>
    <t>Reboot Device</t>
  </si>
  <si>
    <t>Factory Reset</t>
  </si>
  <si>
    <t>Certificate Valid</t>
  </si>
  <si>
    <t>Certificate Generation Disable. If disabled certificate will NOT generate after factory reset.</t>
  </si>
  <si>
    <t>Certificate Generation Enable. If enabled certificate will generate after factory reset.</t>
  </si>
  <si>
    <t>Certificate Generation Enable on IP change. If enabled certificate will generate on boot-up if IP is changed.</t>
  </si>
  <si>
    <t>Connected_To_Server_1</t>
  </si>
  <si>
    <t>Connected_To_Server_2</t>
  </si>
  <si>
    <t>Connected_To_Server_3</t>
  </si>
  <si>
    <t>5 seconds</t>
  </si>
  <si>
    <t>10 seconds</t>
  </si>
  <si>
    <t>15 seconds</t>
  </si>
  <si>
    <t>20 seconds</t>
  </si>
  <si>
    <t>25 seconds</t>
  </si>
  <si>
    <t>30 seconds</t>
  </si>
  <si>
    <t>2 IN - 2 OUT</t>
  </si>
  <si>
    <t>3 IN - 1 OUT</t>
  </si>
  <si>
    <t>3 IN - 3 OUT</t>
  </si>
  <si>
    <t>1 IN - 3 OUT</t>
  </si>
  <si>
    <t>Standby mode</t>
  </si>
  <si>
    <t>Bypass mode</t>
  </si>
  <si>
    <t>Line mode</t>
  </si>
  <si>
    <t>Battery mode</t>
  </si>
  <si>
    <t>Battery Test mode</t>
  </si>
  <si>
    <t>Fault mode</t>
  </si>
  <si>
    <t>Converter mode</t>
  </si>
  <si>
    <t>ECO mode</t>
  </si>
  <si>
    <t>Shut Down mode</t>
  </si>
  <si>
    <t>Boost state</t>
  </si>
  <si>
    <t>Buck state</t>
  </si>
  <si>
    <t>Other</t>
  </si>
  <si>
    <t>not used</t>
  </si>
  <si>
    <t>Switch off automatic bypass</t>
  </si>
  <si>
    <t>Switch on automatic bypass</t>
  </si>
  <si>
    <t>Not powered</t>
  </si>
  <si>
    <t>Not protected</t>
  </si>
  <si>
    <t>Protected</t>
  </si>
  <si>
    <t>Done and Passed</t>
  </si>
  <si>
    <t>Done and Warning</t>
  </si>
  <si>
    <t>Done and Error</t>
  </si>
  <si>
    <t>Aborted</t>
  </si>
  <si>
    <t>In progress</t>
  </si>
  <si>
    <t>No test iniated</t>
  </si>
  <si>
    <t>Test Scheduled</t>
  </si>
  <si>
    <t>Quick test</t>
  </si>
  <si>
    <t>Deep test</t>
  </si>
  <si>
    <t>Abort test</t>
  </si>
  <si>
    <t>Cloud connected</t>
  </si>
  <si>
    <t>IoT disabled</t>
  </si>
  <si>
    <t>IoT clock not correctly set</t>
  </si>
  <si>
    <t>Reconnecting</t>
  </si>
  <si>
    <t>Failed to open connection</t>
  </si>
  <si>
    <t>Too many lost messages</t>
  </si>
  <si>
    <t>Invalid connection string</t>
  </si>
  <si>
    <t>Invalid configuration</t>
  </si>
  <si>
    <t>Daily cloud message limit reached</t>
  </si>
  <si>
    <t>SAS token expired</t>
  </si>
  <si>
    <t>Device disabled by user on IoT hub</t>
  </si>
  <si>
    <t>Retry expired</t>
  </si>
  <si>
    <t>No network</t>
  </si>
  <si>
    <t>Communication error</t>
  </si>
  <si>
    <t>Unknown error</t>
  </si>
  <si>
    <t>TLS initialization failure</t>
  </si>
  <si>
    <t>Ethernet/network interface link down</t>
  </si>
  <si>
    <t>log on any change</t>
  </si>
  <si>
    <t>log on all change</t>
  </si>
  <si>
    <t>log on all write</t>
  </si>
  <si>
    <t>_BIT_24</t>
  </si>
  <si>
    <t>_BIT_25</t>
  </si>
  <si>
    <t>_BIT_26</t>
  </si>
  <si>
    <t>_BIT_27</t>
  </si>
  <si>
    <t>_BIT_28</t>
  </si>
  <si>
    <t>_BIT_29</t>
  </si>
  <si>
    <t>_BIT_30</t>
  </si>
  <si>
    <t>_BIT_31</t>
  </si>
  <si>
    <t>option 2</t>
  </si>
  <si>
    <t>option 3</t>
  </si>
  <si>
    <t>option 4</t>
  </si>
  <si>
    <t>No Event</t>
  </si>
  <si>
    <t>Device Restart</t>
  </si>
  <si>
    <t>Image upgrade started</t>
  </si>
  <si>
    <t>Image upgrade complete</t>
  </si>
  <si>
    <t>Checksum failure</t>
  </si>
  <si>
    <t>Signature verification failure</t>
  </si>
  <si>
    <t>Version rollback failure</t>
  </si>
  <si>
    <t>NV data restore fail</t>
  </si>
  <si>
    <t>NV param write fail</t>
  </si>
  <si>
    <t>NV parameter erase fail</t>
  </si>
  <si>
    <t>NV erase all parameters fail</t>
  </si>
  <si>
    <t>Self user password change</t>
  </si>
  <si>
    <t>Other user password change</t>
  </si>
  <si>
    <t>User created</t>
  </si>
  <si>
    <t>User deleted</t>
  </si>
  <si>
    <t>Admin user logged event</t>
  </si>
  <si>
    <t>User logged in event</t>
  </si>
  <si>
    <t>User logout</t>
  </si>
  <si>
    <t>User Locked event</t>
  </si>
  <si>
    <t>Reset default admin user</t>
  </si>
  <si>
    <t>Reset all user accounts</t>
  </si>
  <si>
    <t>_ENUM_101</t>
  </si>
  <si>
    <t>Test event-101</t>
  </si>
  <si>
    <t>_ENUM_102</t>
  </si>
  <si>
    <t>Test event-102</t>
  </si>
  <si>
    <t>Fault</t>
  </si>
  <si>
    <t>Data Log</t>
  </si>
  <si>
    <t>Event Log</t>
  </si>
  <si>
    <t>FRAM</t>
  </si>
  <si>
    <t>Read Parameter</t>
  </si>
  <si>
    <t>HTTP Port</t>
  </si>
  <si>
    <t>HTTPS Port</t>
  </si>
  <si>
    <t>MODBUS TCP Port</t>
  </si>
  <si>
    <t>BACNET Port</t>
  </si>
  <si>
    <t>BLE Port</t>
  </si>
  <si>
    <t>Ethernet IP over TCP Port</t>
  </si>
  <si>
    <t>Ethernet IP over UDP Port</t>
  </si>
  <si>
    <t>operator_role</t>
  </si>
  <si>
    <t>engineer_role</t>
  </si>
  <si>
    <t>admin_role</t>
  </si>
  <si>
    <t>adminr_role</t>
  </si>
  <si>
    <t>HARD_FAULT</t>
  </si>
  <si>
    <t>WATCHDOG</t>
  </si>
  <si>
    <t>EXCEPTION</t>
  </si>
  <si>
    <t>(Active device IP) - allows Origin with device IP</t>
  </si>
  <si>
    <t>Device Unique Password Change</t>
  </si>
  <si>
    <t>Device Unique Password No Change</t>
  </si>
  <si>
    <t>Use Device stored language setting per user</t>
  </si>
  <si>
    <t>Use browser stored language setting</t>
  </si>
  <si>
    <t>Use browser local language setting</t>
  </si>
  <si>
    <t>Language_Spec_Version</t>
  </si>
  <si>
    <t>Language_ID</t>
  </si>
  <si>
    <t>Compression</t>
  </si>
  <si>
    <t>Language_Code</t>
  </si>
  <si>
    <t>English Language Header</t>
  </si>
  <si>
    <t>Chinese Language Header</t>
  </si>
  <si>
    <t>French Language Header</t>
  </si>
  <si>
    <t>German Language Header</t>
  </si>
  <si>
    <t>..\WebUI_2.0\locales</t>
  </si>
  <si>
    <t>..\..\..\Tools\Language_Pack\Language_JSON</t>
  </si>
  <si>
    <t>fr</t>
  </si>
  <si>
    <t>de</t>
  </si>
  <si>
    <t>es</t>
  </si>
  <si>
    <t>zh</t>
  </si>
  <si>
    <t>Spanish Language Header</t>
  </si>
  <si>
    <t>Numéro de série</t>
  </si>
  <si>
    <t>Nom du fournisseur</t>
  </si>
  <si>
    <t>Code produit</t>
  </si>
  <si>
    <t>Nom du produit</t>
  </si>
  <si>
    <t>Nom du modèle</t>
  </si>
  <si>
    <t>Nom du modèle de produit</t>
  </si>
  <si>
    <t>App Fw Upgrade Activer</t>
  </si>
  <si>
    <t>Mise à niveau à la version équivalente ou supérieure autorisée</t>
  </si>
  <si>
    <t>Mise à niveau non autorisé</t>
  </si>
  <si>
    <t>Fournit le nombre actuel de remises à zéro. Cette valeur peut être remise à 0.</t>
  </si>
  <si>
    <t>Idle boucle Temps Ave</t>
  </si>
  <si>
    <t>Montant du temps qu'il faut pour courir à travers une série complète de tous les processus à l'intérieur du temps d'inactivité. Le temps de courir tous les éléments de la boucle de temps d'inactivité.</t>
  </si>
  <si>
    <t>Idle boucle Temps Max</t>
  </si>
  <si>
    <t>Idle Boucle Temps min</t>
  </si>
  <si>
    <t>Adresse MAC Ethernet</t>
  </si>
  <si>
    <t>MAC unique adresse attribuée à cet appareil. (MAE)</t>
  </si>
  <si>
    <t>Statut du contrôle de l'allocation des adresses IP Méthode est du commutateur DIP ou Ethernet</t>
  </si>
  <si>
    <t>Statut du contrôle de l'allocation des adresses IP Méthode est du commutateur DIP ou Ethernet.
1 = commutateur DIP
2 = Ethernet</t>
  </si>
  <si>
    <t>Méthode d'allocation IP</t>
  </si>
  <si>
    <t>Permet de définir la méthode utilisée pour attribuer une adresse IP:
0 - Restauration (hardcoded 192.168.1.254).
1 - DHCP.
2 - Adresse complète prise de mémoire NV.
3 - Hautes trois octets de NV et octet inférieur sélectionnés par le réglage du commutateur DIP.
(Les paramètres critiques - précautions doivent être prises lors du passage à la méthode différente)</t>
  </si>
  <si>
    <t>DHCP Numéroté</t>
  </si>
  <si>
    <t>Pris NV</t>
  </si>
  <si>
    <t>Commutateur DIP Configuré</t>
  </si>
  <si>
    <t>Méthode actuelle de répartition IP</t>
  </si>
  <si>
    <t>Montre la présente méthode utilisée pour attribuer une adresse IP:
0 - Restauration (hardcoded 192.168.1.254).
1 - DHCP.
2 - Adresse complète prise de mémoire NV.
3 - Hautes trois octets de NV et octet inférieur sélectionnés par le réglage du commutateur DIP.</t>
  </si>
  <si>
    <t>Adresse actuelle IP Ethernet</t>
  </si>
  <si>
    <t>L'adresse IP active utilisée sur le réseau.</t>
  </si>
  <si>
    <t>Masque de sous-réseau Ethernet présente</t>
  </si>
  <si>
    <t>L'adresse IP du masque de sous-réseau actif utilisé sur le réseau.</t>
  </si>
  <si>
    <t>Présent Ethernet Passerelle par défaut</t>
  </si>
  <si>
    <t>La valeur par défaut actif adresse IP de la passerelle utilisée sur le réseau.</t>
  </si>
  <si>
    <t>Stocké adresse IP Ethernet</t>
  </si>
  <si>
    <t>L'adresse IP utilisée dans l'adresse NV sélectionner la configuration.</t>
  </si>
  <si>
    <t>Masque de sous-réseau Ethernet stocké</t>
  </si>
  <si>
    <t>Le masque de sous-réseau IP utilisé dans l'adresse NV configuration choisie.</t>
  </si>
  <si>
    <t>Stocké Ethernet Passerelle par défaut</t>
  </si>
  <si>
    <t>La passerelle par défaut IP utilisée dans l'adresse NV configuration choisie.</t>
  </si>
  <si>
    <t>BCM Commutateurs DIP</t>
  </si>
  <si>
    <t>BCM Dip Switch États (du Conseil d'alimentation)
Bit-9 Bits1-8 IP ​​Addres Méthode d'allocation
1 0 restauration (Hardcoded 192.168.1.254).
1 1 DHCP
1 2 Adresse complète tirée de la mémoire NV d'EDC.
1 3 Procédé d'attribution d'adresse IP sera choisi parmi Ethernet n / p. dépendra selon la valeur en DCID « DCI_IP_ADDRESS_ALLOCATION_METHOD ».
1 4-255 réservés. (Précédent Méthode de contrôle et l'allocation sera utilisée.
0 Do not Care (Précédent Méthode de contrôle et l'allocation sera utilisée.</t>
  </si>
  <si>
    <t>Eth Port 1 Sélection de la vitesse</t>
  </si>
  <si>
    <t>Sélectionnez la vitesse de liaison Ethernet. Utilisé uniquement lorsque la négociation automatique est désactivée.
Valeurs possibles: 10, 100</t>
  </si>
  <si>
    <t>10 Mbps</t>
  </si>
  <si>
    <t>100 Mbps</t>
  </si>
  <si>
    <t>Eth Port 1 Vitesse réelle</t>
  </si>
  <si>
    <t>La vitesse réelle de liaison Ethernet.</t>
  </si>
  <si>
    <t>Eth Port 1 Full Duplex Activer</t>
  </si>
  <si>
    <t>Sélectionne le mode recto-verso. Utilisé uniquement lorsque la négociation automatique est désactivée.
Vrai = Full Duplex
Duplex Faux = moitié</t>
  </si>
  <si>
    <t>Eth Port 1 Full Duplex État</t>
  </si>
  <si>
    <t>le mode duplex réel.
Vrai = Full Duplex
Duplex Faux = moitié</t>
  </si>
  <si>
    <t>Sélectionne la négociation automatique de la vitesse de liaison et duplex.
Vrai = Activé</t>
  </si>
  <si>
    <t>Eth Port 1 État autonegotiate</t>
  </si>
  <si>
    <t>état actif du comportement de négociation automatique.
Valeur = État
0 = Lien inactif
1 = Négociation automatique en cours
2 = négociation automatique a échoué (Defafult utilisé)
3 = négociation automatique du Duplex Échec (ok vitesse)
4 = négociation automatique Succès
5 = négociation automatique Désactivé
6 = Port handicapés</t>
  </si>
  <si>
    <t>Eth Port 1 Activé</t>
  </si>
  <si>
    <t>Ce paramètre peut désactiver le port Ethernet. désactiver efficacement le port.
Vrai = Activation du port
Port False = Désactiver</t>
  </si>
  <si>
    <t>Port Eth 2 Sélection de la vitesse</t>
  </si>
  <si>
    <t>Eth Port 2 Vitesse réelle</t>
  </si>
  <si>
    <t>Eth Port 2 Full Duplex Activer</t>
  </si>
  <si>
    <t>Eth Port 2 Full Duplex Statut</t>
  </si>
  <si>
    <t>Eth Port 2 autonegotiate Activer</t>
  </si>
  <si>
    <t>Eth Port 2 État autonegotiate</t>
  </si>
  <si>
    <t>Eth Port 2 activé</t>
  </si>
  <si>
    <t>Activer Désactiver Multicast</t>
  </si>
  <si>
    <t>Réglages: Multicast
Valeur Description
0x00000010: Multicast Activer
0x00000000: Multicast Disable avec filtre PerfectFilter
0x00000004: Multicast Disable avec filtre HashTable
0x00000404: Désactiver la multidiffusion avec Filter_PerfectHashTable</t>
  </si>
  <si>
    <t>Activer la diffusion Désactiver</t>
  </si>
  <si>
    <t>Activer la diffusion désactiver les paramètres:
0x00000000: BroadcastFramesReception_Enable
0x00000020: BroadcastFramesReception_Disable</t>
  </si>
  <si>
    <t>Modbus TCP Com Délai d'attente</t>
  </si>
  <si>
    <t>millisecondes</t>
  </si>
  <si>
    <t>Modbus série Com Délai d'attente</t>
  </si>
  <si>
    <t>ACD Activer</t>
  </si>
  <si>
    <t>Adresse détection des conflits permettent. ACD offre une protection contre les adresses IP en double sur le réseau.</t>
  </si>
  <si>
    <t>Statut ACD</t>
  </si>
  <si>
    <t>Adresse État de détection des conflits.
Val = Description
0 = Aucun conflit Détecté
1 = conflit détecté en défense
2 = conflit a été détecté reculé</t>
  </si>
  <si>
    <t>Statut ACD Conflicted</t>
  </si>
  <si>
    <t>Adresse État détection des conflits. L'état de l'activité ACD lors de dernier conflit a été détecté.
Val = Description
0 = Aucun conflit
1 = sonde Adresse IPV4
2 = Détection en cours
3 = Semi-Active Probing</t>
  </si>
  <si>
    <t>ACD MAC Conflicted</t>
  </si>
  <si>
    <t>Adresse dispositif de détection de conflit en conflit adresse MAC. La source adresse MAC de l'en-tête du reçu Ethernet paquet qui a été envoyé par un dispositif de déclaration d'un conflit.</t>
  </si>
  <si>
    <t>Adresse de détection des conflits ARP première PDU a été détectée lors de conflits.</t>
  </si>
  <si>
    <t>Tout niveau inférieur ou égal à cette valeur n'a pas besoin de mot de passe</t>
  </si>
  <si>
    <t>Ce rôle est d'avoir accès en lecture seule</t>
  </si>
  <si>
    <t>Ce rôle est opérateur ayant des privilèges de contrôle des produits</t>
  </si>
  <si>
    <t>Ce rôle est ingénieur ayant la configuration du produit Privilèges</t>
  </si>
  <si>
    <t>Ceci est un administrateur ayant tous les privilèges</t>
  </si>
  <si>
    <t>uC_PWM exemple de code rapport cyclique</t>
  </si>
  <si>
    <t>Pour cent</t>
  </si>
  <si>
    <t>uC_PWM exemple fréquence de code</t>
  </si>
  <si>
    <t>Bit de parité de communication série
0 - Parité
1 - ODD PARITE
2 - AUCUN PARITE</t>
  </si>
  <si>
    <t>Un bit d'arrêt</t>
  </si>
  <si>
    <t>Bit Deux arrêt</t>
  </si>
  <si>
    <t>uC_AtoD exemple de code ADC Valeur</t>
  </si>
  <si>
    <t>RTC Temps</t>
  </si>
  <si>
    <t>Utilisateur 1 Nom complet</t>
  </si>
  <si>
    <t>Utilisateur 1 Nom d'utilisateur</t>
  </si>
  <si>
    <t>Utilisateur Mot de passe 1</t>
  </si>
  <si>
    <t>Utilisateur 1 Assigned Rôle</t>
  </si>
  <si>
    <t>Utilisateur Mot de passe 1 Set Time Epoch</t>
  </si>
  <si>
    <t>1 utilisateur Dernière connexion Epoch Temps</t>
  </si>
  <si>
    <t>Utilisateur Mot de passe 1 Réglage complexité</t>
  </si>
  <si>
    <t>Utilisateur Mot de passe 1 Réglage de la complexité (La complexité zéro Pwd Désactiver, non-zéro Pwd Niveau complexités)</t>
  </si>
  <si>
    <t>Utilisateur Mot de passe 1 Réglage vieillissement</t>
  </si>
  <si>
    <t>Utilisateur Mot de passe 1 Réglage du vieillissement (Zero-Pwd vieillissement Désactiver, délai d'attente non-zéro-Pwd vieillissement en jours)</t>
  </si>
  <si>
    <t>Utilisateur 2 Nom complet</t>
  </si>
  <si>
    <t>Utilisateur 2 Nom de l'utilisateur</t>
  </si>
  <si>
    <t>Utilisateur Mot de passe 2</t>
  </si>
  <si>
    <t>Utilisateur 2 Assigné Rôle</t>
  </si>
  <si>
    <t>Utilisateur Mot de passe 2 Set Time Epoch</t>
  </si>
  <si>
    <t>2 utilisateur Dernière connexion Epoch Temps</t>
  </si>
  <si>
    <t>Utilisateur Mot de passe 2 Réglage complexité</t>
  </si>
  <si>
    <t>Utilisateur Mot de passe 2 Réglage de la complexité (La complexité zéro Pwd Désactiver, non-zéro Pwd Niveau complexités)</t>
  </si>
  <si>
    <t>Utilisateur Mot de passe 2 Réglage vieillissement</t>
  </si>
  <si>
    <t>Utilisateur Mot de passe 2 Réglage du vieillissement (Zero-Pwd vieillissement Désactiver, délai d'attente non-zéro-Pwd vieillissement en jours)</t>
  </si>
  <si>
    <t>Utilisateur 3 Nom complet</t>
  </si>
  <si>
    <t>Utilisateur 3 Nom de l'utilisateur</t>
  </si>
  <si>
    <t>Utilisateur Mot de passe 3</t>
  </si>
  <si>
    <t>Utilisateur 3 Assigné Rôle</t>
  </si>
  <si>
    <t>Utilisateur Mot de passe 3 Set Time Epoch</t>
  </si>
  <si>
    <t>3 utilisateur Dernière connexion Epoch Temps</t>
  </si>
  <si>
    <t>Utilisateur Mot de passe 3 Réglage complexité</t>
  </si>
  <si>
    <t>Utilisateur Mot de passe 3 Réglage de la complexité (La complexité zéro Pwd Désactiver, non-zéro Pwd Niveau complexités)</t>
  </si>
  <si>
    <t>Utilisateur Mot de passe 3 Réglage vieillissement</t>
  </si>
  <si>
    <t>Utilisateur Mot de passe 3 Réglage du vieillissement (Zero-Pwd vieillissement Désactiver, délai d'attente non-zéro-Pwd vieillissement en jours)</t>
  </si>
  <si>
    <t>4 utilisateur Nom complet</t>
  </si>
  <si>
    <t>Utilisateur 4 Nom de l'utilisateur</t>
  </si>
  <si>
    <t>Utilisateur Mot de passe 4</t>
  </si>
  <si>
    <t>Utilisateur 4 Affecté Rôle</t>
  </si>
  <si>
    <t>Utilisateur Mot de passe 4 Set Time Epoch</t>
  </si>
  <si>
    <t>4 utilisateur Dernière connexion Epoch Temps</t>
  </si>
  <si>
    <t>Utilisateur Mot de passe 4 Réglage complexité</t>
  </si>
  <si>
    <t>Utilisateur Mot de passe 4 Réglage de la complexité (La complexité zéro Pwd Désactiver, non-zéro Pwd Niveau complexités)</t>
  </si>
  <si>
    <t>Utilisateur Mot de passe 4 Réglage vieillissement</t>
  </si>
  <si>
    <t>Utilisateur Mot de passe 4 Réglage du vieillissement (Zero-Pwd vieillissement Désactiver, délai d'attente non-zéro-Pwd vieillissement en jours)</t>
  </si>
  <si>
    <t>5 utilisateur Nom complet</t>
  </si>
  <si>
    <t>Utilisateur 5 Nom de l'utilisateur</t>
  </si>
  <si>
    <t>Utilisateur Mot de passe 5</t>
  </si>
  <si>
    <t>Utilisateur 5 Affecté Rôle</t>
  </si>
  <si>
    <t>Utilisateur Mot de passe 5 Set Time Epoch</t>
  </si>
  <si>
    <t>5 utilisateur Dernière connexion Epoch Temps</t>
  </si>
  <si>
    <t>Utilisateur Mot de passe 5 Réglage complexité</t>
  </si>
  <si>
    <t>Utilisateur Mot de passe 5 Réglage de la complexité (La complexité zéro Pwd Désactiver, non-zéro Pwd Niveau complexités)</t>
  </si>
  <si>
    <t>Utilisateur Mot de passe 5 Réglage vieillissement</t>
  </si>
  <si>
    <t>Utilisateur Mot de passe 5 Réglage du vieillissement (Zero-Pwd vieillissement Désactiver, délai d'attente non-zéro-Pwd vieillissement en jours)</t>
  </si>
  <si>
    <t>6 utilisateur Nom complet</t>
  </si>
  <si>
    <t>Utilisateur 6 Nom de l'utilisateur</t>
  </si>
  <si>
    <t>Utilisateur Mot de passe 6</t>
  </si>
  <si>
    <t>Utilisateur 6 Affecté Rôle</t>
  </si>
  <si>
    <t>Utilisateur Mot de passe 6 Set Time Epoch</t>
  </si>
  <si>
    <t>6 utilisateur Dernière connexion Epoch Temps</t>
  </si>
  <si>
    <t>Utilisateur Mot de passe 6 Réglage complexité</t>
  </si>
  <si>
    <t>Utilisateur Mot de passe 6 Réglage de la complexité (La complexité zéro Pwd Désactiver, non-zéro Pwd Niveau complexités)</t>
  </si>
  <si>
    <t>Utilisateur Mot de passe 6 Réglage vieillissement</t>
  </si>
  <si>
    <t>Utilisateur Mot de passe 6 Réglage du vieillissement (Zero-Pwd vieillissement Désactiver, délai d'attente non-zéro-Pwd vieillissement en jours)</t>
  </si>
  <si>
    <t>HTTP est un protocole non sécurisé et permettant peut entraîner un risque de sécurité</t>
  </si>
  <si>
    <t>Désactiver</t>
  </si>
  <si>
    <t>Activer</t>
  </si>
  <si>
    <t>Ignore paramètres dans un message de paramétrage</t>
  </si>
  <si>
    <t>Téléchargez la configuration dans le message de paramétrage pour C445</t>
  </si>
  <si>
    <t>Code de défaut actif</t>
  </si>
  <si>
    <t>Aucun défaut</t>
  </si>
  <si>
    <t>Sous tension</t>
  </si>
  <si>
    <t>Confiture</t>
  </si>
  <si>
    <t>Déviation PF</t>
  </si>
  <si>
    <t>Haute puissance</t>
  </si>
  <si>
    <t>Batterie faible</t>
  </si>
  <si>
    <t>Surcharge</t>
  </si>
  <si>
    <t>Stalle</t>
  </si>
  <si>
    <t>Perte de communication sur bus de terrain actif</t>
  </si>
  <si>
    <t>Carte d'option non disponible ou perte de communication avec le module</t>
  </si>
  <si>
    <t>Interne - checksums en mémoire NV (FRAM) ne correspondait pas à lors de la lecture (ni paire)</t>
  </si>
  <si>
    <t>Interne - checksums en mémoire NV (FRAM) ne correspondait pas à cours d'écriture (ni paire)</t>
  </si>
  <si>
    <t>Interne - RTC / mémoire de sauvegarde carte optionnelle est manquante</t>
  </si>
  <si>
    <t>Interne - RTC / mémoire de sauvegarde carte option ne correspond pas réelle</t>
  </si>
  <si>
    <t>Interne - RTC / Sauvegarde de la mémoire carte Option NV a défaut.</t>
  </si>
  <si>
    <t>Interne - Défaut de mémoire flash série (Tentative Factory Reset premier retour au fabricant sinon effacé.)</t>
  </si>
  <si>
    <t>Basculer</t>
  </si>
  <si>
    <t>Indéfini</t>
  </si>
  <si>
    <t>Profibus application Word entrée</t>
  </si>
  <si>
    <t>Profibus application d'entrée DWord</t>
  </si>
  <si>
    <t>Bit de sortie Profibus application</t>
  </si>
  <si>
    <t>Statut Port Pin
0 = Contrôle LED Activer
1 = DEL de contrôle Turn OFF
2 = LED commande Tourner à bascule
3 = DEL de contrôle Turn Indéfini</t>
  </si>
  <si>
    <t>Mot de sortie Profibus application</t>
  </si>
  <si>
    <t>Profibus application Sortie Dword</t>
  </si>
  <si>
    <t>Statut du périphérique</t>
  </si>
  <si>
    <t>État de l'appareil</t>
  </si>
  <si>
    <t>IN dynamique ASM Terminator</t>
  </si>
  <si>
    <t>Assemblée dynamique Terminator. Valeur = 0</t>
  </si>
  <si>
    <t>Dynamic i / p member1</t>
  </si>
  <si>
    <t>Utilisé par firmware pour initialiser un 32 bits Assemblée dynamique au démarrage et fournira une référence à injecter tous les autres membres nouvellement ajoutés au cours de l'exécution.</t>
  </si>
  <si>
    <t>Dynamic i / p member2</t>
  </si>
  <si>
    <t>Dynamic i / p membre3</t>
  </si>
  <si>
    <t>Dynamic i / p member4</t>
  </si>
  <si>
    <t>Dynamic i / p member5</t>
  </si>
  <si>
    <t>Dynamic i / p member6</t>
  </si>
  <si>
    <t>Dynamic i / p member7</t>
  </si>
  <si>
    <t>Dynamic i / p member8</t>
  </si>
  <si>
    <t>DYN IN-1 ASM Sélection</t>
  </si>
  <si>
    <t>Une interface pour insérer le paramètre de numéro d'instance d'assemblage dynamique 150, N-1</t>
  </si>
  <si>
    <t>Une interface pour insérer le paramètre de numéro d'instance d'assemblage dynamique 150, N-2</t>
  </si>
  <si>
    <t>Une interface pour insérer le paramètre de numéro d'instance d'assemblage dynamique 150, N-3</t>
  </si>
  <si>
    <t>DYN IN ASM-4 Sélection</t>
  </si>
  <si>
    <t>Une interface pour insérer le paramètre de numéro d'instance d'assemblage dynamique 150, N-4</t>
  </si>
  <si>
    <t>DYN IN ASM-5 Sélection</t>
  </si>
  <si>
    <t>Une interface pour insérer le paramètre de numéro d'instance d'assemblage dynamique 150, N-5</t>
  </si>
  <si>
    <t>DYN IN ASM Sélection-6</t>
  </si>
  <si>
    <t>Une interface pour insérer le paramètre de numéro d'instance d'assemblage dynamique 150, N-6</t>
  </si>
  <si>
    <t>Une interface pour insérer le paramètre de numéro d'instance d'assemblage dynamique 150, N-7</t>
  </si>
  <si>
    <t>Une interface pour insérer le paramètre de numéro d'instance d'assemblage dynamique 150, N-8</t>
  </si>
  <si>
    <t>o dynamique / p member1</t>
  </si>
  <si>
    <t>o dynamique / p member2</t>
  </si>
  <si>
    <t>o dynamique / p membre3</t>
  </si>
  <si>
    <t>o dynamique / p member4</t>
  </si>
  <si>
    <t>DYN OUT ASM-1 Sélection</t>
  </si>
  <si>
    <t>DYN OUT ASM-3 Sélection</t>
  </si>
  <si>
    <t>DYN OUT ASM-4 Sélection</t>
  </si>
  <si>
    <t>DHCP IP statique adr verrouillage</t>
  </si>
  <si>
    <t>File d'attente de défaut - Ordonné</t>
  </si>
  <si>
    <t>Une liste des défauts sur la base la plus récente. Duplicates ne sont pas autorisés. Ils sont classés par événement avec le plus récent en haut de la file d'attente.</t>
  </si>
  <si>
    <t>Défaut File d'attente - Commande de l'événement</t>
  </si>
  <si>
    <t>Une liste des défauts sur la base la plus récente. Les doublons sont autorisés et le plus récent est en haut.</t>
  </si>
  <si>
    <t>Bits d'état de défaut</t>
  </si>
  <si>
    <t>Un tableau de bits de défaut.
Bit = Description
0 = Défaut
1 = Avertissement</t>
  </si>
  <si>
    <t>Remise à zéro défaut</t>
  </si>
  <si>
    <t>Réinitialiser tous les modules de communication défauts inactifs.
Bit = Description
0 = Réinitialiser
1 = File d'attente de rinçage</t>
  </si>
  <si>
    <t>47808 - BAC0
47809 - BAC1
47810 - BAC2
47811 - BAC3
47812 - BAC4
47813 - BAC5
47814 - BAC6
47815 - BAC7
47816 - BAC8
47817 - BAC9
47818 - BACA
47819 - BACB
47820 - CCBA
47821 - BACD
47822 - BACE
47823 - BACF</t>
  </si>
  <si>
    <t>désactivé</t>
  </si>
  <si>
    <t>Activée</t>
  </si>
  <si>
    <t>Nous nous sommes arrêtés 0-
1- opérationnelle
2- Faulted</t>
  </si>
  <si>
    <t>Arrêté</t>
  </si>
  <si>
    <t>Opérationnel</t>
  </si>
  <si>
    <t>faillé</t>
  </si>
  <si>
    <t>dans All Control</t>
  </si>
  <si>
    <t>9600 0-
1- 19200
2- 38400
3- 76800
4- 115200</t>
  </si>
  <si>
    <t>Aucun 0-
1- Maître unique
2- Duplicate MAC ID
faute de débit 3- Baud</t>
  </si>
  <si>
    <t>Aucun</t>
  </si>
  <si>
    <t>Maître unique</t>
  </si>
  <si>
    <t>Trusted filtre adresse IP liste blanche</t>
  </si>
  <si>
    <t>Entrez trois virgule IP séparés ou plage.
Par exemple. 192.168.1.25 (IP fixe), 166.99.170.255 (Range 166.99.170.x), 172.48.255.255 (Gamme: 172.48.x.x).
Lorsque la portée valeur « X » 1-255.</t>
  </si>
  <si>
    <t>Régler le temps</t>
  </si>
  <si>
    <t>Fuseau horaire</t>
  </si>
  <si>
    <t>Format de date</t>
  </si>
  <si>
    <t>Les valeurs de format Date
0 = jj / mm / aaaa
1 = jj / mm / aaaa
2 = aaaa-mm-jj
3 = jj mm aaaa</t>
  </si>
  <si>
    <t>jj / mm / aaaa</t>
  </si>
  <si>
    <t>aaaa-mm-jj</t>
  </si>
  <si>
    <t>jj mm aaaa</t>
  </si>
  <si>
    <t>Format de l'heure</t>
  </si>
  <si>
    <t>Format de l'heure peut être
0 - 12H
1- 24Hrs</t>
  </si>
  <si>
    <t>24hrs</t>
  </si>
  <si>
    <t>Reboot ou Device Reset</t>
  </si>
  <si>
    <t>Dispositif de redémarrage est remis à zéro, dispositif souple sera mise hors tension et la mise sous tension. Factory Reset est remis à zéro dur, toutes les données non-volatiles sera éliminé. S'il vous plaît rafraîchir le navigateur une fois que vous enregistrez.</t>
  </si>
  <si>
    <t>Dispositif de redémarrage</t>
  </si>
  <si>
    <t>Retour aux paramètres d'usine</t>
  </si>
  <si>
    <t>Certificat Etat du périphérique de validité</t>
  </si>
  <si>
    <t>Certificat Etat du périphérique de validité
0 - certificat non valide
1 - certificat valide</t>
  </si>
  <si>
    <t>Appareil certificat de contrôle Generation
0 - génération de certificat Désactiver. Si le certificat désactivé ne générera pas après la réinitialisation d'usine.
1 - génération de certificat Activer. Si le certificat est activée génèrera après la réinitialisation d'usine.
2 - Certificat génération Activer sur le changement IP. Si le certificat activé générera le démarrage si IP est modifiée.</t>
  </si>
  <si>
    <t>Génération de certificat Désactiver. Si le certificat désactivé ne générera pas après la réinitialisation d'usine.</t>
  </si>
  <si>
    <t>Génération de certificat Activer. Si le certificat est activée génèrera après la réinitialisation d'usine.</t>
  </si>
  <si>
    <t>Certificat génération Activer sur le changement IP. Si le certificat activé générera le démarrage si IP est modifiée.</t>
  </si>
  <si>
    <t>Données défaut interne</t>
  </si>
  <si>
    <t>Une série de mots qui contiennent des informations de diagnostic détaillées pour la cause d'un défaut.</t>
  </si>
  <si>
    <t>SNTP Opération Activer</t>
  </si>
  <si>
    <t>L'adresse IP du serveur SNTP 2</t>
  </si>
  <si>
    <t>L'adresse IP du serveur SNTP 3</t>
  </si>
  <si>
    <t>SNTP Retry temps sera doublé si aucun serveur ne répond. Il a augmenté jusqu'à 10 fois de temps de nouvelle tentative quel utilisateur a configuré.</t>
  </si>
  <si>
    <t>Statut SNTP Active Server</t>
  </si>
  <si>
    <t>IOT Activer ou désactiver</t>
  </si>
  <si>
    <t>Touche de commande pour connecter ou déconnecter IOT (1 = connecter, déconnecter = 0)</t>
  </si>
  <si>
    <t>IOT État de la connexion</t>
  </si>
  <si>
    <t>proxy Active</t>
  </si>
  <si>
    <t>Il sera utilisé pour utiliser ou contourner les paramètres du serveur proxy (Proxy Active = 1, Proxy Désactiver = 0)</t>
  </si>
  <si>
    <t>Adresse du serveur proxy</t>
  </si>
  <si>
    <t>Port serveur proxy</t>
  </si>
  <si>
    <t>Port de serveur proxy</t>
  </si>
  <si>
    <t>Nom d'utilisateur proxy</t>
  </si>
  <si>
    <t>Nom d'utilisateur utilisé pour se connecter sur le serveur concentrateur IOT</t>
  </si>
  <si>
    <t>Mot de passe proxy</t>
  </si>
  <si>
    <t>Mot de passe utilisé pour se connecter sur le serveur concentrateur IOT</t>
  </si>
  <si>
    <t>GUID Device</t>
  </si>
  <si>
    <t>GUID de périphérique reçu du blanc PX</t>
  </si>
  <si>
    <t>Profil de l'appareil</t>
  </si>
  <si>
    <t>Profil de l'appareil a reçu du blanc PX</t>
  </si>
  <si>
    <t>IOT Hub serveur Chaîne de connexion</t>
  </si>
  <si>
    <t>Chaîne de connexion à un serveur d'accès IOT Hub</t>
  </si>
  <si>
    <t>IOT Data Rate mise à jour</t>
  </si>
  <si>
    <t>Taux de mise à jour des données de l'appareil vers le cloud</t>
  </si>
  <si>
    <t>5 secondes</t>
  </si>
  <si>
    <t>10 secondes</t>
  </si>
  <si>
    <t>15 secondes</t>
  </si>
  <si>
    <t>20 secondes</t>
  </si>
  <si>
    <t>25 secondes</t>
  </si>
  <si>
    <t>30 secondes</t>
  </si>
  <si>
    <t>IOT Cadence de Mise à Jour</t>
  </si>
  <si>
    <t>Les données de cadence de mise à jour le taux de l'appareil vers le cloud</t>
  </si>
  <si>
    <t>Entrée 1 Tension</t>
  </si>
  <si>
    <t>Tension moyenne pour toutes les phases</t>
  </si>
  <si>
    <t>Entrée 1 Fréquence</t>
  </si>
  <si>
    <t>Entrée 1 Phase 1 Tension</t>
  </si>
  <si>
    <t>Tension de l'entrée 1, phase 1</t>
  </si>
  <si>
    <t>Entrée 1 Phase 2 Tension</t>
  </si>
  <si>
    <t>Tension de l'entrée 1, Phase 2</t>
  </si>
  <si>
    <t>Entrée 1 Phase 3 Tension</t>
  </si>
  <si>
    <t>Tension de l'entrée 1, Phase 3</t>
  </si>
  <si>
    <t>Fréquence de dérivation</t>
  </si>
  <si>
    <t>Dérivation Phase 1 Tension</t>
  </si>
  <si>
    <t>Tension de dérivation de la phase 1</t>
  </si>
  <si>
    <t>Dérivation Phase 2 Tension</t>
  </si>
  <si>
    <t>Tension de dérivation Phase 2</t>
  </si>
  <si>
    <t>Dérivation Phase 3 Tension</t>
  </si>
  <si>
    <t>Tension de dérivation de phase 3</t>
  </si>
  <si>
    <t>Puissance de sortie</t>
  </si>
  <si>
    <t>Courant de sortie</t>
  </si>
  <si>
    <t>Efficacité de sortie</t>
  </si>
  <si>
    <t>Fréquence de sortie</t>
  </si>
  <si>
    <t>Tension de sortie</t>
  </si>
  <si>
    <t>PowerConverter type</t>
  </si>
  <si>
    <t>1 IN - OUT 3</t>
  </si>
  <si>
    <t>Numéro d'article</t>
  </si>
  <si>
    <t>Tension nominale</t>
  </si>
  <si>
    <t>secondes</t>
  </si>
  <si>
    <t>Mode veille</t>
  </si>
  <si>
    <t>Mode by-pass</t>
  </si>
  <si>
    <t>Mode ligne</t>
  </si>
  <si>
    <t>Mode batterie</t>
  </si>
  <si>
    <t>Mode de test de batterie</t>
  </si>
  <si>
    <t>Mode défaut</t>
  </si>
  <si>
    <t>Mode converter</t>
  </si>
  <si>
    <t>Mode écologique</t>
  </si>
  <si>
    <t>Mode Arrêt</t>
  </si>
  <si>
    <t>état Boost</t>
  </si>
  <si>
    <t>Etat Buck</t>
  </si>
  <si>
    <t>Autre</t>
  </si>
  <si>
    <t>Code d'alarme</t>
  </si>
  <si>
    <t>PowerConverter De Bypass contrôle</t>
  </si>
  <si>
    <t>non utilisé</t>
  </si>
  <si>
    <t>Eteignez by-pass automatique</t>
  </si>
  <si>
    <t>PowerConverter Pour Bypass contrôle</t>
  </si>
  <si>
    <t>Enclencher by-pass automatique</t>
  </si>
  <si>
    <t>Protégé</t>
  </si>
  <si>
    <t>Résultat du test de batterie</t>
  </si>
  <si>
    <t>Avorté</t>
  </si>
  <si>
    <t>En cours</t>
  </si>
  <si>
    <t>Commande de test de batterie</t>
  </si>
  <si>
    <t>Test rapide</t>
  </si>
  <si>
    <t>Trop de messages perdus</t>
  </si>
  <si>
    <t>Pas de réseau</t>
  </si>
  <si>
    <t>Erreur de communication</t>
  </si>
  <si>
    <t>Erreur inconnue</t>
  </si>
  <si>
    <t>Intervalle d'enregistrement</t>
  </si>
  <si>
    <t>Modifier l'exploitation forestière à base se fait selon la valeur de la DCID au démarrage
0 = Pas d'enregistrement
1 = Enregistrer l'entrée du journal</t>
  </si>
  <si>
    <t>Connexion automatique</t>
  </si>
  <si>
    <t>Nom d'utilisateur DCI</t>
  </si>
  <si>
    <t>Mot de passe DCI</t>
  </si>
  <si>
    <t>Réglage 1</t>
  </si>
  <si>
    <t>Réglage 2</t>
  </si>
  <si>
    <t>ADRESSE MAC</t>
  </si>
  <si>
    <t>Réglage 3</t>
  </si>
  <si>
    <t>Réglage A</t>
  </si>
  <si>
    <t>Réglage B</t>
  </si>
  <si>
    <t>Réglage C</t>
  </si>
  <si>
    <t>Réglage D</t>
  </si>
  <si>
    <t>Réglage E</t>
  </si>
  <si>
    <t>Réglage F</t>
  </si>
  <si>
    <t>Réglage 4</t>
  </si>
  <si>
    <t>Réglage 5</t>
  </si>
  <si>
    <t>Réglage 6</t>
  </si>
  <si>
    <t>Réglage 7</t>
  </si>
  <si>
    <t>Statut actuel</t>
  </si>
  <si>
    <t>Le temps de l'appareil</t>
  </si>
  <si>
    <t>Liste des événements</t>
  </si>
  <si>
    <t>CR Tasker liste de distribution prioritaire</t>
  </si>
  <si>
    <t>OS Tasker liste de distribution prioritaire</t>
  </si>
  <si>
    <t>pourcentage d'utilisation du processeur</t>
  </si>
  <si>
    <t>Faute</t>
  </si>
  <si>
    <t>Journal de données</t>
  </si>
  <si>
    <t>Journal des événements</t>
  </si>
  <si>
    <t>NV Adresse Paramètre</t>
  </si>
  <si>
    <t>opération NV</t>
  </si>
  <si>
    <t>Processeur et image</t>
  </si>
  <si>
    <t>Adresse IP</t>
  </si>
  <si>
    <t>L'adresse IP du client</t>
  </si>
  <si>
    <t>Numéro de port</t>
  </si>
  <si>
    <t>Port HTTP</t>
  </si>
  <si>
    <t>IP Ethernet sur le port TCP</t>
  </si>
  <si>
    <t>IP Ethernet sur le port UDP</t>
  </si>
  <si>
    <t>Observer Rôle</t>
  </si>
  <si>
    <t>Observateur</t>
  </si>
  <si>
    <t>Observer Mot de passe</t>
  </si>
  <si>
    <t>Rôle de l'opérateur</t>
  </si>
  <si>
    <t>Opérateur</t>
  </si>
  <si>
    <t>Mot de passe opérateur</t>
  </si>
  <si>
    <t>Rôle d'ingénieur</t>
  </si>
  <si>
    <t>Ingénieur</t>
  </si>
  <si>
    <t>Mot de passe Ingénieur</t>
  </si>
  <si>
    <t>Rôle admin</t>
  </si>
  <si>
    <t>admin</t>
  </si>
  <si>
    <t>Mot de passe administrateur</t>
  </si>
  <si>
    <t>Réinitialiser le numéro de ligne</t>
  </si>
  <si>
    <t>Fournit le numéro de la ligne qui a eu lieu faute - en cas d'exception seulement</t>
  </si>
  <si>
    <t>Remise à zéro Nom de la fonction</t>
  </si>
  <si>
    <t>Fournit le nom de la fonction dans laquelle la faute a eu lieu - en cas d'exception seulement</t>
  </si>
  <si>
    <t>Réinitialiser OS Nom de la tâche</t>
  </si>
  <si>
    <t>Fournit le nom de la tâche dans laquelle la faute a eu lieu - OS Tâche ou CR Tâche</t>
  </si>
  <si>
    <t>Réinitialiser OS Priorité Tâche</t>
  </si>
  <si>
    <t>Fournit la priorité de la tâche os dans lequel la faute a eu lieu</t>
  </si>
  <si>
    <t>Réinitialiser OS Taille de la pile</t>
  </si>
  <si>
    <t>Fournit la taille de la pile de la tâche os dans lequel la faute a eu lieu</t>
  </si>
  <si>
    <t>Réinitialiser CR Adresse Tâche</t>
  </si>
  <si>
    <t>Fournit l'adresse de fonction de la tâche cr dans lequel la faute a eu lieu (voir fichier carte)</t>
  </si>
  <si>
    <t>Réinitialiser CR Tâche Param</t>
  </si>
  <si>
    <t>Fournit le PARAM la tâche cr dans laquelle la faute a eu lieu</t>
  </si>
  <si>
    <t>Réinitialiser Cstack Taille</t>
  </si>
  <si>
    <t>Fournit la taille de cstack lorsque la réinitialisation a eu lieu</t>
  </si>
  <si>
    <t>Réinitialiser le plus élevé OS Taille de la pile</t>
  </si>
  <si>
    <t>Fournit la pile d'os le plus utilisé avant de réinitialiser</t>
  </si>
  <si>
    <t>Réinitialiser le plus élevé OS Taille de la pile des tâches</t>
  </si>
  <si>
    <t>Fournit le nom de la tâche OS en utilisant la plus haute pile avant de réinitialiser</t>
  </si>
  <si>
    <t>Réinitialiser Heap Pourcentage d'utilisation</t>
  </si>
  <si>
    <t>Fournit pourcentage d'utilisation tas avant de réinitialiser</t>
  </si>
  <si>
    <t>Source Réinitialiser</t>
  </si>
  <si>
    <t>Type de défaut: 0-NONE, 1-HARD_FAULT, 2-WATCHDOG, 3-EXCEPTION</t>
  </si>
  <si>
    <t>CHIEN DE GARDE</t>
  </si>
  <si>
    <t>Activer session Takeover</t>
  </si>
  <si>
    <t>Activation / désactivation de la prise de contrôle de session (enable = 1, disable = 0)</t>
  </si>
  <si>
    <t>Séances simultanées maximum</t>
  </si>
  <si>
    <t>Nombre maximum de sessions utilisateur peut avoir.</t>
  </si>
  <si>
    <t>Compte utilisateur Délai d'inactivité</t>
  </si>
  <si>
    <t>Compte utilisateur Délai d'inactivité En quelques secondes</t>
  </si>
  <si>
    <t>Délai d'attente absolu de l'utilisateur</t>
  </si>
  <si>
    <t>Temps maximum (sec), après quoi sera mis fin à une session automatiquement</t>
  </si>
  <si>
    <t>Temps de verrouillage de l'utilisateur</t>
  </si>
  <si>
    <t>Un utilisateur sera verrouillé pendant cette période (s) si échec de connexion maximale est atteinte</t>
  </si>
  <si>
    <t>Les tentatives échouées Connexion Maximum</t>
  </si>
  <si>
    <t>les tentatives de connexion Maimum un utilisateur peut avoir avant avant de verrouillage du compte</t>
  </si>
  <si>
    <t>CORS Origine Type de</t>
  </si>
  <si>
    <t>0 - demande de toute origine autorisée
1 - permettre la demande ayant l'origine comme IP active</t>
  </si>
  <si>
    <t>(Dispositif actif IP) - permet origine avec le dispositif IP</t>
  </si>
  <si>
    <t>Complete Adverisement Packet</t>
  </si>
  <si>
    <t>Puissance reçue</t>
  </si>
  <si>
    <t>IBeacon Major Nombre</t>
  </si>
  <si>
    <t>IBeacon mineur Nombre</t>
  </si>
  <si>
    <t>IBeacon 128 bits UUID</t>
  </si>
  <si>
    <t>Rechercher un périphérique cible</t>
  </si>
  <si>
    <t>LWM2M Discovery Service Activer</t>
  </si>
  <si>
    <t>MDNS Server 1 Nom de domaine local</t>
  </si>
  <si>
    <t>MDNS Server 1 adresse IP</t>
  </si>
  <si>
    <t>MDNS Server 1 service Numéro de port</t>
  </si>
  <si>
    <t>Dispositif de réglage du mot de passe</t>
  </si>
  <si>
    <t>Dispositif de changement de mot de passe unique</t>
  </si>
  <si>
    <t>Dispositif mot de passe unique Aucun changement</t>
  </si>
  <si>
    <t>Licence Open Source</t>
  </si>
  <si>
    <t>Mot de passe par défaut dispositif</t>
  </si>
  <si>
    <t>Réglage de la langue préférée</t>
  </si>
  <si>
    <t>Dispositif d'utilisation de la langue stockée par utilisateur</t>
  </si>
  <si>
    <t>Utiliser le navigateur paramètre de langue stocké</t>
  </si>
  <si>
    <t>Utiliser le navigateur réglage de la langue locale</t>
  </si>
  <si>
    <t>Common Language preferrence</t>
  </si>
  <si>
    <t>Common Language preferrence selon la norme ISO 639-1</t>
  </si>
  <si>
    <t>Aperçu</t>
  </si>
  <si>
    <t>Date et l'heure</t>
  </si>
  <si>
    <t>Lieu</t>
  </si>
  <si>
    <t>Actions de l'appareil</t>
  </si>
  <si>
    <t>Web Paramètres de session</t>
  </si>
  <si>
    <t>Réseau</t>
  </si>
  <si>
    <t>Certificat</t>
  </si>
  <si>
    <t>IP liste blanche</t>
  </si>
  <si>
    <t>Paramètres du proxy</t>
  </si>
  <si>
    <t>Connectez-vous à Eaton Hosted Services</t>
  </si>
  <si>
    <t>Contrôle d'accès</t>
  </si>
  <si>
    <t>Mise à jour du firmware</t>
  </si>
  <si>
    <t>Gestion des utilisateurs</t>
  </si>
  <si>
    <t>Informations sur la licence</t>
  </si>
  <si>
    <t>Liens de licence</t>
  </si>
  <si>
    <t>Upgrade to any version allowed</t>
  </si>
  <si>
    <t>DIP Switch</t>
  </si>
  <si>
    <t>On</t>
  </si>
  <si>
    <t>_ENUM_47808</t>
  </si>
  <si>
    <t>Baudrate 9600</t>
  </si>
  <si>
    <t>Baudrate 38400</t>
  </si>
  <si>
    <t>Baudrate 76800</t>
  </si>
  <si>
    <t>Baudrate 115200</t>
  </si>
  <si>
    <t>_ENUM_660</t>
  </si>
  <si>
    <t>GMT-11:00</t>
  </si>
  <si>
    <t>_ENUM_540</t>
  </si>
  <si>
    <t>GMT-09:00</t>
  </si>
  <si>
    <t>_ENUM_480</t>
  </si>
  <si>
    <t>GMT-08:00</t>
  </si>
  <si>
    <t>_ENUM_420</t>
  </si>
  <si>
    <t>GMT-07:00</t>
  </si>
  <si>
    <t>_ENUM_360</t>
  </si>
  <si>
    <t>GMT-06:00</t>
  </si>
  <si>
    <t>12Hrs (AM/PM)</t>
  </si>
  <si>
    <t>Certificate Invalid</t>
  </si>
  <si>
    <t>Manual IP Entry</t>
  </si>
  <si>
    <t>Unconnected</t>
  </si>
  <si>
    <t>1 IN - 1 OUT</t>
  </si>
  <si>
    <t>Power On mode</t>
  </si>
  <si>
    <t>No test</t>
  </si>
  <si>
    <t>IoT initial state (default)</t>
  </si>
  <si>
    <t>manual trigger</t>
  </si>
  <si>
    <t>option 1</t>
  </si>
  <si>
    <t>Initilization</t>
  </si>
  <si>
    <t>Read Checksum</t>
  </si>
  <si>
    <t>Write Parameter</t>
  </si>
  <si>
    <t>Erase Parameter</t>
  </si>
  <si>
    <t>Erase All Parameters</t>
  </si>
  <si>
    <t>Unknown Port Value</t>
  </si>
  <si>
    <t>observer_role</t>
  </si>
  <si>
    <t>NONE</t>
  </si>
  <si>
    <t>(*) - allows all Origin</t>
  </si>
  <si>
    <t>Device Common Password Change</t>
  </si>
  <si>
    <t>Use Device stored language setting</t>
  </si>
  <si>
    <t>Nom attribué</t>
  </si>
  <si>
    <t>Mise à niveau vers une version autorisée</t>
  </si>
  <si>
    <t>Commutateur DIP</t>
  </si>
  <si>
    <t>Sur</t>
  </si>
  <si>
    <t>12 heures (AM / PM)</t>
  </si>
  <si>
    <t>Manuel d'entrée IP</t>
  </si>
  <si>
    <t>Sans rapport</t>
  </si>
  <si>
    <t>1 IN - 1</t>
  </si>
  <si>
    <t>Mode sous tension</t>
  </si>
  <si>
    <t>déclenchement manuel</t>
  </si>
  <si>
    <t>Effacer tous les paramètres</t>
  </si>
  <si>
    <t>AUCUN</t>
  </si>
  <si>
    <t>(*) - permet à tous d'origine</t>
  </si>
  <si>
    <t>Dispositif de changement de mot de passe commun</t>
  </si>
  <si>
    <t>Dispositif d'utilisation de paramètre de langue stocké</t>
  </si>
  <si>
    <t>INI file path=</t>
  </si>
  <si>
    <t>json file path=</t>
  </si>
  <si>
    <t>SEED UI strings in json path=</t>
  </si>
  <si>
    <t xml:space="preserve">language pack utility json referenece path = </t>
  </si>
  <si>
    <t>Überblick</t>
  </si>
  <si>
    <t>Datum (und Uhrzeit</t>
  </si>
  <si>
    <t>Schauplatz</t>
  </si>
  <si>
    <t>Geräte-Aktionen</t>
  </si>
  <si>
    <t>Web Session-Einstellungen</t>
  </si>
  <si>
    <t>Netzwerk</t>
  </si>
  <si>
    <t>Zertifikat</t>
  </si>
  <si>
    <t>IP-Whitelist</t>
  </si>
  <si>
    <t>Proxy-Einstellungen</t>
  </si>
  <si>
    <t>Eine Verbindung mit Eaton Hosted Services</t>
  </si>
  <si>
    <t>Zugangskontrolle</t>
  </si>
  <si>
    <t>Firmware-Upgrade</t>
  </si>
  <si>
    <t>Benutzerverwaltung</t>
  </si>
  <si>
    <t>Lizenzinformationen</t>
  </si>
  <si>
    <t>Lizenz Verbindungen</t>
  </si>
  <si>
    <t>Protokolle</t>
  </si>
  <si>
    <t>Ordnungsnummer</t>
  </si>
  <si>
    <t>Herstellername</t>
  </si>
  <si>
    <t>Produktcode</t>
  </si>
  <si>
    <t>Produktname</t>
  </si>
  <si>
    <t>Modellname</t>
  </si>
  <si>
    <t>Upgrade nicht erlaubt</t>
  </si>
  <si>
    <t>App Firmware Updgrade Benutzer</t>
  </si>
  <si>
    <t>Web Firmware Updgrade Benutzer</t>
  </si>
  <si>
    <t>Hardware-ID-Wert</t>
  </si>
  <si>
    <t>Zähler zurücksetzen</t>
  </si>
  <si>
    <t>Stellt die aktuelle Anzahl der Resets. Dieser Wert kann auf 0 zurückgesetzt werden.</t>
  </si>
  <si>
    <t>Warteschleife Zeit Ave</t>
  </si>
  <si>
    <t>Höhe der Zeit dauert es eine vollständige Sicht aller Prozesse innerhalb des Idle-Task zu durchlaufen. Die Zeit, um alle Elemente in der Idle-Task-Schleife laufen.</t>
  </si>
  <si>
    <t>Warteschleife Zeit Max</t>
  </si>
  <si>
    <t>Max Menge an Zeit, die durch einen kompletten Durchlauf aller Prozesse innerhalb der Idle-Task auszuführen. Die maximale Zeit, um alle Elemente in der Idle-Task-Schleife laufen. Dieser Wert kann zurückgesetzt werden, indem eine Null in der Lage zu schreiben.</t>
  </si>
  <si>
    <t>Warteschleife Zeit Min</t>
  </si>
  <si>
    <t>Min Eindecken der lange es dauert, bis eine vollständige Sicht aller Prozesse innerhalb der Idle-Task auszuführen. Die minimale Zeit, um alle Elemente in der Idle-Task-Schleife laufen. Dieser Wert kann zurückgesetzt werden.</t>
  </si>
  <si>
    <t>Ethernet-MAC-Adresse</t>
  </si>
  <si>
    <t>Eindeutige MAC-Adresse an diesem Gerät zugeordnet. (MAE)</t>
  </si>
  <si>
    <t>Der Status der Steuerung der IP-Adresszuweisung Methode ist von DIP-Schalter oder Ethernet</t>
  </si>
  <si>
    <t>Der Status der Steuerung der IP-Adresszuweisung Methode ist von DIP-Schalter oder Ethernet.
1 = DIP-Schalter
2 = Ethernet</t>
  </si>
  <si>
    <t>DIP Schalter</t>
  </si>
  <si>
    <t>Verfahren zur IP-Allocation</t>
  </si>
  <si>
    <t>Ermöglicht das Verfahren einzustellen verwendet, um eine IP-Adresse zuweisen:
0 - Restore (fest einprogrammierte 192.168.1.254).
1 - DHCP.
2 - Vollständige Adresse genommen von NV-Speicher.
3 - Ober drei Oktette von NV und unterer Oktett durch die DIP-Schaltereinstellung ausgewählt.
(Kritische Parameter - Es muss darauf geachtet werden, während zu anderen Verfahren schaltend)</t>
  </si>
  <si>
    <t>DIP-Schalter konfiguriert</t>
  </si>
  <si>
    <t>Zeigt das vorliegende Verfahren verwendet, um eine IP-Adresse zuzuweisen:
0 - Restore (fest einprogrammierte 192.168.1.254).
1 - DHCP.
2 - Vollständige Adresse genommen von NV-Speicher.
3 - Ober drei Oktette von NV und unterer Oktett durch die DIP-Schaltereinstellung ausgewählt.</t>
  </si>
  <si>
    <t>Anwesend Ethernet-IP-Adresse</t>
  </si>
  <si>
    <t>Die aktive IP-Adresse im Netzwerk verwendet wird.</t>
  </si>
  <si>
    <t>Anwesend Ethernet Subnet Mask</t>
  </si>
  <si>
    <t>Die aktive Subnetzmaske IP-Adresse im Netzwerk verwendet wird.</t>
  </si>
  <si>
    <t>Anwesend Ethernet Standard-Gateway</t>
  </si>
  <si>
    <t>Die aktive Standard-Gateway-IP-Adresse im Netzwerk verwendet wird.</t>
  </si>
  <si>
    <t>Gespeicherte Ethernet-IP-Adresse</t>
  </si>
  <si>
    <t>Die IP-Adresse in der NV-Adresse verwendet, wählen Sie Konfiguration.</t>
  </si>
  <si>
    <t>Gespeicherte Ethernet Subnet Mask</t>
  </si>
  <si>
    <t>Die IP-Subnetz-Maske in der NV-Adresse wählen Sie Konfiguration verwendet.</t>
  </si>
  <si>
    <t>Gespeicherte Ethernet Standard-Gateway</t>
  </si>
  <si>
    <t>Der Standard-IP-Gateway in der NV-Adresse wählen Sie Konfiguration verwendet.</t>
  </si>
  <si>
    <t>BCM Dip-Schalter</t>
  </si>
  <si>
    <t>BCM Dip-Schalter Staaten (von Power Supply Board)
Bit-9 Bits1-8 IP ​​Addres Allocation Method
1 0 restore (einprogrammiert 192.168.1.254).
1 1 DHCP
1 2 Vollständige Adresse von EDC NV-Speicher übernommen.
1-3-Adresse IP-Zuweisungsverfahren werden von Ethernet gewählt werden n / w. wird gemäß Wert in DCID „DCI_IP_ADDRESS_ALLOCATION_METHOD“ abhängen.
1 4-255 Reserviert. (Vorherige Steuerung &amp; Zuweisungsverfahren verwendet.
0 Do not Care (Zurück Kontrolle und Zuteilungsverfahren verwendet.</t>
  </si>
  <si>
    <t>Eth-Port 1 Drehzahlwahl</t>
  </si>
  <si>
    <t>Wählen Sie die Ethernet-Verbindungsgeschwindigkeit. Wird nur verwendet, wenn Automatische Verhandlung deaktiviert.
Gültige Werte: 10, 100</t>
  </si>
  <si>
    <t>mbs</t>
  </si>
  <si>
    <t>10 Mbps Geschwindigkeit</t>
  </si>
  <si>
    <t>100 Mbps Geschwindigkeit</t>
  </si>
  <si>
    <t>Eth-Port 1 Geschwindigkeit Actual</t>
  </si>
  <si>
    <t>Die tatsächliche Ethernet-Verbindungsgeschwindigkeit.</t>
  </si>
  <si>
    <t>Eth-Port 1 Full Duplex Aktivieren</t>
  </si>
  <si>
    <t>Wählt den Duplex-Modus. Wird nur verwendet, wenn Automatische Verhandlung deaktiviert.
Wahr = Full Duplex
Falsch = Halbduplex</t>
  </si>
  <si>
    <t>Eth-Port 1 Full Duplex-Status</t>
  </si>
  <si>
    <t>Actual Duplex-Modus.
Wahr = Full Duplex
Falsch = Halbduplex</t>
  </si>
  <si>
    <t>Eth-Port 1 Autonegotiate aktivieren</t>
  </si>
  <si>
    <t>Wählt Auto-Negotiation der Verbindungsgeschwindigkeit und Duplex.
Wahr = Aktiviert</t>
  </si>
  <si>
    <t>Eth-Port 1 Autonegotiate Staat</t>
  </si>
  <si>
    <t>Aktiver Zustand des Auto-Negotiation Verhaltens.
Wert = Staat
0 = Link inaktiv
1 = Auto Negotiation in Progress
2 = Auto Negotiation Fehlgeschlagen (Defafult verwendet)
3 = Auto Negotiation von Duplex Fehlgeschlagen (Geschwindigkeit ok)
4 = Auto Negotiation Erfolg
5 = Auto-Negotiation für Behinderte
6 = Anschluss deaktiviert</t>
  </si>
  <si>
    <t>Eth-Port 1 Aktiviert</t>
  </si>
  <si>
    <t>Dieser Parameter kann den Ethernet-Port deaktivieren. Effektiv Deaktivieren der Schnittstelle.
Wahr = Aktivieren Hafen
Falsch = Disable-Port</t>
  </si>
  <si>
    <t>Eth Port 2 Drehzahlwahl</t>
  </si>
  <si>
    <t>Eth Port 2 Geschwindigkeit Actual</t>
  </si>
  <si>
    <t>Eth Port 2 Full Duplex Aktivieren</t>
  </si>
  <si>
    <t>Eth Port 2 Full Duplex-Status</t>
  </si>
  <si>
    <t>Eth Port 2 Autonegotiate aktivieren</t>
  </si>
  <si>
    <t>Eth Port 2 Autonegotiate Staat</t>
  </si>
  <si>
    <t>Eth Port 2 aktiviert</t>
  </si>
  <si>
    <t>Multicast Aktivieren Deaktivieren</t>
  </si>
  <si>
    <t>Multicast-Einstellungen:
Wert: Beschreibung
0x00000010: Multicast aktivieren
0x00000000: Multicast deaktivieren mit Filter PerfectFilter
0x00000004: Multicast deaktivieren mit Filter HashTable
0x00000404: Multicast deaktivieren mit Filter_PerfectHashTable</t>
  </si>
  <si>
    <t>Broadcast Aktivieren Deaktivieren</t>
  </si>
  <si>
    <t>Broadcast Aktivieren Deaktivieren Einstellungen:
0x00000000: BroadcastFramesReception_Enable
0x00000020: BroadcastFramesReception_Disable</t>
  </si>
  <si>
    <t>Kommunikations-Timeout für Modbus TCP. 0 = deaktivieren.</t>
  </si>
  <si>
    <t>Millisekunden</t>
  </si>
  <si>
    <t>Serielle Modbus-Com Timeout</t>
  </si>
  <si>
    <t>Kommunikations-Timeout für Modbus seriell. 0 = deaktivieren.</t>
  </si>
  <si>
    <t>ACD aktivieren</t>
  </si>
  <si>
    <t>Adressen Konflikterkennung ermöglichen. ACD bietet Schutz vor doppelten IP-Adressen im Netzwerk.</t>
  </si>
  <si>
    <t>ACD-Status</t>
  </si>
  <si>
    <t>Adressen Konflikterkennung Staat.
Val = Beschreibung
0 = kein Konflikt erkannt
1 = Konflikt erkannt Verteidigung
2 = Konflikt erkannt Bei erneut</t>
  </si>
  <si>
    <t>ACD Conflicted-Status</t>
  </si>
  <si>
    <t>Adreßstatus Konflikterkennung. Der Zustand der ACD-Aktivität, wenn letzter Konflikt erkannt wurde.
Val = Beschreibung
0 = kein Konflikt
1 = Probe IPv4Adresse
2 = laufende Erkennung
3 = Semi-Active Probing</t>
  </si>
  <si>
    <t>Adressen Konflikterkennung in Konflikt gerieten Geräte-MAC-Adresse. Der Quell-MAC-Adresse aus dem Header der empfangenen Ethernet-Paket, das von einem Gerät zu einem Konflikt Meldet gesendet wurde.</t>
  </si>
  <si>
    <t>Adressen Konflikterkennung Roh ARP PDU, wenn Konflikt erkannt wurde.</t>
  </si>
  <si>
    <t>Einfaches App-Statuswort</t>
  </si>
  <si>
    <t>Jede Ebene kleiner als oder gleich zu diesem Wert kein Passwort benötigen</t>
  </si>
  <si>
    <t>Dies ist eine Rolle Nur-Lese-Zugriff mit</t>
  </si>
  <si>
    <t>Dies ist eine Operator-Rolle mit Produktsteuerprivilegien</t>
  </si>
  <si>
    <t>Dies ist ein Ingenieur Role Produktkonfiguration Berechtigungen mit</t>
  </si>
  <si>
    <t>Dies ist ein Administrator alle Berechtigungen mit</t>
  </si>
  <si>
    <t>Beispiel Tastverhältnis</t>
  </si>
  <si>
    <t>uC_PWM Beispielcode Tastverhältnis</t>
  </si>
  <si>
    <t>Prozent</t>
  </si>
  <si>
    <t>Beispiel Frequenz</t>
  </si>
  <si>
    <t>uC_PWM Beispiel Codefrequenz</t>
  </si>
  <si>
    <t>Serielle Kommunikation Parität Bit
0 - EVEN PARITY
1 - ODD PARITY
2 - KEINE PARITY</t>
  </si>
  <si>
    <t>keine Parität</t>
  </si>
  <si>
    <t>seriell Modbus-Beispiel stopbit</t>
  </si>
  <si>
    <t>Serielle Kommunikation Stoppbit
0 - ein Stopbit
1 - ZWEI STOPPBIT</t>
  </si>
  <si>
    <t>One-Stop-Bit</t>
  </si>
  <si>
    <t>Zwei Stoppbit</t>
  </si>
  <si>
    <t>uC_AtoD Beispielcode ADC-Wert</t>
  </si>
  <si>
    <t>RTC-Zeit</t>
  </si>
  <si>
    <t>Echtzeituhr Zeit in hh: mm: ss-Format (24-Stunden-Format)</t>
  </si>
  <si>
    <t>RTC Datum</t>
  </si>
  <si>
    <t>Echtzeituhr Datum in DD: MM: JJJJ</t>
  </si>
  <si>
    <t>User 1 Vollständiger Name</t>
  </si>
  <si>
    <t>User 1 Benutzername</t>
  </si>
  <si>
    <t>Benutzer 1 Passwort</t>
  </si>
  <si>
    <t>Benutzer 1 zugewiesene Rolle</t>
  </si>
  <si>
    <t>Benutzer 1 Passwort Set Epoch Zeit</t>
  </si>
  <si>
    <t>Benutzer 1 Letzte Login Epoch Zeit</t>
  </si>
  <si>
    <t>Benutzer 1 Kennwortkomplexität Einstellung</t>
  </si>
  <si>
    <t>Benutzer 1 Kennwortkomplexität Einstellung (Null-Pwd Komplexität deaktivieren, Nicht-Zero-Pwd Komplexität im Maßstab)</t>
  </si>
  <si>
    <t>Benutzer 1 Passwort-Aging-Einstellung</t>
  </si>
  <si>
    <t>Benutzer 1 Passwort-Aging-Einstellung (Null-Pwd Aging deaktivieren, Nicht-Zero-Pwd Aging Timeout in Tagen)</t>
  </si>
  <si>
    <t>Benutzer 2 Vollständiger Name</t>
  </si>
  <si>
    <t>User 2 Benutzername</t>
  </si>
  <si>
    <t>Benutzer 2 Passwort</t>
  </si>
  <si>
    <t>Benutzer 2 zugewiesene Rolle</t>
  </si>
  <si>
    <t>Benutzer 2 Passwort Set Epoch Zeit</t>
  </si>
  <si>
    <t>User 2 Letzte Anmeldung Epoch Zeit</t>
  </si>
  <si>
    <t>Benutzer 2 Kennwortkomplexität Einstellung</t>
  </si>
  <si>
    <t>Benutzer 2 Kennwortkomplexität Einstellung (Null-Pwd Komplexität deaktivieren, Nicht-Zero-Pwd Komplexität im Maßstab)</t>
  </si>
  <si>
    <t>Benutzer 2 Passwort-Aging-Einstellung</t>
  </si>
  <si>
    <t>Benutzer 2 Passwort-Aging-Einstellung (Null-Pwd Aging deaktivieren, Nicht-Zero-Pwd Aging Timeout in Tagen)</t>
  </si>
  <si>
    <t>User 3 Vollständiger Name</t>
  </si>
  <si>
    <t>Benutzer 3 Passwort</t>
  </si>
  <si>
    <t>Benutzer 3 Assigned Role</t>
  </si>
  <si>
    <t>Benutzer 3 Passwort Set Epoch Zeit</t>
  </si>
  <si>
    <t>User 3 Letzte Anmeldung Epoch Zeit</t>
  </si>
  <si>
    <t>Benutzer 3 Kennwortkomplexität Einstellung</t>
  </si>
  <si>
    <t>Benutzer 3 Kennwortkomplexität Einstellung (Null-Pwd Komplexität deaktivieren, Nicht-Zero-Pwd Komplexität im Maßstab)</t>
  </si>
  <si>
    <t>Benutzer 3 Passwort-Aging-Einstellung</t>
  </si>
  <si>
    <t>Benutzer 3 Passwort-Aging-Einstellung (Null-Pwd Aging deaktivieren, Nicht-Zero-Pwd Aging Timeout in Tagen)</t>
  </si>
  <si>
    <t>Benutzer 4 Vollständiger Name</t>
  </si>
  <si>
    <t>User 4 User-Name</t>
  </si>
  <si>
    <t>Benutzer 4 Passwort</t>
  </si>
  <si>
    <t>Benutzer 4 Assigned Role</t>
  </si>
  <si>
    <t>Benutzer 4 Passwort Set Epoch Zeit</t>
  </si>
  <si>
    <t>Benutzer 4 Letzte Anmeldung Epoch Zeit</t>
  </si>
  <si>
    <t>Benutzer 4 Kennwortkomplexität Einstellung</t>
  </si>
  <si>
    <t>Benutzer 4 Kennwortkomplexität Einstellung (Null-Pwd Komplexität deaktivieren, Nicht-Zero-Pwd Komplexität im Maßstab)</t>
  </si>
  <si>
    <t>Benutzer 4 Passwort Aging-Einstellung</t>
  </si>
  <si>
    <t>Benutzer 4 Passwort Aging-Einstellung (Null Pwd Aging deaktivieren, Nicht-Zero-Pwd Aging Timeout in Tagen)</t>
  </si>
  <si>
    <t>Benutzer 5 Vollständiger Name</t>
  </si>
  <si>
    <t>User 5 User-Name</t>
  </si>
  <si>
    <t>Benutzer 5 Passwort</t>
  </si>
  <si>
    <t>Benutzer 5 Assigned Role</t>
  </si>
  <si>
    <t>Benutzer 5 Passwort Set Epoch Zeit</t>
  </si>
  <si>
    <t>Benutzer 5 Letzte Anmeldung Epoch Zeit</t>
  </si>
  <si>
    <t>Benutzer 5 Kennwortkomplexität Einstellung</t>
  </si>
  <si>
    <t>Benutzer 5 Kennwortkomplexität Einstellung (Null-Pwd Komplexität deaktivieren, Nicht-Zero-Pwd Komplexität im Maßstab)</t>
  </si>
  <si>
    <t>Benutzer 5 Passwort-Aging-Einstellung</t>
  </si>
  <si>
    <t>Benutzer 5 Passwort-Aging-Einstellung (Null-Pwd Aging deaktivieren, Nicht-Zero-Pwd Aging Timeout in Tagen)</t>
  </si>
  <si>
    <t>Benutzer 6 Vollständiger Name</t>
  </si>
  <si>
    <t>User 6 User-Name</t>
  </si>
  <si>
    <t>Benutzer 6 Passwort</t>
  </si>
  <si>
    <t>Benutzer 6 Assigned Role</t>
  </si>
  <si>
    <t>Benutzer 6 Passwort Set Epoch Zeit</t>
  </si>
  <si>
    <t>Benutzer 6 Letzte Anmeldung Epoch Zeit</t>
  </si>
  <si>
    <t>Benutzer 6 Kennwortkomplexität Einstellung</t>
  </si>
  <si>
    <t>Benutzer 6 Kennwortkomplexität Einstellung (Null-Pwd Komplexität deaktivieren, Nicht-Zero-Pwd Komplexität im Maßstab)</t>
  </si>
  <si>
    <t>Benutzer 6 Passwort Aging-Einstellung</t>
  </si>
  <si>
    <t>Benutzer 6 Passwort Aging-Einstellung (Null Pwd Aging deaktivieren, Nicht-Zero-Pwd Aging Timeout in Tagen)</t>
  </si>
  <si>
    <t>HTTP ist ein unsicheres Protokoll und ermöglicht es Sicherheitsrisiko führen kann</t>
  </si>
  <si>
    <t>Deaktivieren</t>
  </si>
  <si>
    <t>Aktivieren</t>
  </si>
  <si>
    <t>Parametrierung Herunterladen aktivieren</t>
  </si>
  <si>
    <t>Zugriff:
0 = Deaktivieren
1 = Aktiviere</t>
  </si>
  <si>
    <t>Ignoriert Parameter in Parametriertelegramm</t>
  </si>
  <si>
    <t>Download-Konfiguration in Parametrisierung Nachricht an C445</t>
  </si>
  <si>
    <t>Rest GF</t>
  </si>
  <si>
    <t>Marmelade</t>
  </si>
  <si>
    <t>Spannungsunsymmetrie</t>
  </si>
  <si>
    <t>Frequenzabweichung schnell</t>
  </si>
  <si>
    <t>Frequenzabweichung langsam</t>
  </si>
  <si>
    <t>Hohe Energie</t>
  </si>
  <si>
    <t>Geringer Strom</t>
  </si>
  <si>
    <t>Schützausfall</t>
  </si>
  <si>
    <t>Startet Grenze überschritten</t>
  </si>
  <si>
    <t>Überlast</t>
  </si>
  <si>
    <t>Phasenrotations Mismatch</t>
  </si>
  <si>
    <t>PTC - Siehe PTC Staat für Details</t>
  </si>
  <si>
    <t>Unter Spannung Neustart</t>
  </si>
  <si>
    <t>Messmodulfehler</t>
  </si>
  <si>
    <t>Kommunikationsverlust an aktivem Feldbus</t>
  </si>
  <si>
    <t>Messmodul nicht verfügbar oder Kommunikationsverlust mit dem Modul</t>
  </si>
  <si>
    <t>User Interface nicht verfügbar oder Kommunikationsverlust mit dem Modul</t>
  </si>
  <si>
    <t>Testfahrt wurde ausgelöst</t>
  </si>
  <si>
    <t>Optionskarte nicht vorhanden oder Kommunikationsverlust mit dem Modul</t>
  </si>
  <si>
    <t>RTC / Backup-Speicher Option Board NV Fehlerspeicher</t>
  </si>
  <si>
    <t>Aktuell angeschlossene User Interface paßt nicht mit dem, was vorher verbunden war</t>
  </si>
  <si>
    <t>Derzeit verbunden Messmodul nicht mit dem entsprechen, was vor angeschlossen wurde</t>
  </si>
  <si>
    <t>Derzeit angeschlossene Optionskarte nicht mit nicht überein, was vorher verbunden war</t>
  </si>
  <si>
    <t>Messmodul Firmware ist nicht kompatibel</t>
  </si>
  <si>
    <t>User Interface Firmware ist nicht kompatibel</t>
  </si>
  <si>
    <t>Ethernet Option Card Firmware ist nicht kompatibel</t>
  </si>
  <si>
    <t>Profi Option Card Firmware ist nicht kompatibel</t>
  </si>
  <si>
    <t>Intern - Kommunikationsverlust mit Power Supply Board</t>
  </si>
  <si>
    <t>Intern - Power Supply Board reagiert nicht auf SPI</t>
  </si>
  <si>
    <t>Intern - Prüfsummen in NV-Speicher (FRAM) nicht während des Lesens übereinstimmen (weder Paar)</t>
  </si>
  <si>
    <t>Intern - Prüfsummen in NV-Speicher (FRAM) nicht während des Schreibens überein (weder Paar)</t>
  </si>
  <si>
    <t>Intern - RTC / Backup-Speicher-Optionskarte fehlt</t>
  </si>
  <si>
    <t>Intern - RTC / Backup-Speicher-Optionskarte nicht tatsächliche überein</t>
  </si>
  <si>
    <t>Intern - RTC / Backup-Speicheroption Karte hat NV Fehler.</t>
  </si>
  <si>
    <t>Intern - serielle Flash-Speicherfehler (Versuch Factory Reset erste Rückkehr an den Hersteller, wenn nicht gelöscht.)</t>
  </si>
  <si>
    <t>Intern - Logik Mapping-Fehler (Attempt Factory-Reset)</t>
  </si>
  <si>
    <t>Intern - UI NV Speicherfehler</t>
  </si>
  <si>
    <t>Intern - Optionskarte NV Speicherfehler</t>
  </si>
  <si>
    <t>Auf</t>
  </si>
  <si>
    <t>AUS</t>
  </si>
  <si>
    <t>Umschalten</t>
  </si>
  <si>
    <t>Nicht definiert</t>
  </si>
  <si>
    <t>Profibus Anwendung Eingangswort</t>
  </si>
  <si>
    <t>Profibus Anwendung Eingang DWort</t>
  </si>
  <si>
    <t>Profibus Anwendung Ausgang Bit</t>
  </si>
  <si>
    <t>Port Pin-Status
0 = LED Steuerung schalten
1 = LED-Steuerung Schalten Sie
2 = LED-Steuerung Schalten Toggle
3 = LED-Steuerung drehen undefiniert</t>
  </si>
  <si>
    <t>Profibus Anwendung Ausgangswort</t>
  </si>
  <si>
    <t>Profibus Anwendung Ausgang Dword</t>
  </si>
  <si>
    <t>Einfaches Eingangswort</t>
  </si>
  <si>
    <t>Profibus Probe Azyklische Parameter 1</t>
  </si>
  <si>
    <t>Profibus Probe Azyklische Parameter 2</t>
  </si>
  <si>
    <t>Profibus Probe Azyklische Parameter 3</t>
  </si>
  <si>
    <t>Profibus Probe Azyklische Parameter 4</t>
  </si>
  <si>
    <t>Profibus Probe Azyklische Parameter 5</t>
  </si>
  <si>
    <t>Profibus Probe Azyklische Parameter 6</t>
  </si>
  <si>
    <t>ODVA Vendor Identifikationsnummer zugeordnet.</t>
  </si>
  <si>
    <t>CIP Gerätetyp</t>
  </si>
  <si>
    <t>CIP definierte allgemeinen Produkttyp.</t>
  </si>
  <si>
    <t>Gerätestatus</t>
  </si>
  <si>
    <t>Dieses Attribut stellt den aktuellen Status der gesamten Geräte gemäß in CIp Specs erwähnt.</t>
  </si>
  <si>
    <t>Gegenwärtiger Stand des Gerätes.
Wert = Definition
0 = Nonexistent
1 = Gerät Self Testing
2 = Standby
3 = Operational
4 = Major Recoverable Fehler
5 = Haupt Unrecoverable Fault
255 = Standard für Get Attribute All.</t>
  </si>
  <si>
    <t>Dynamische IN ASM Terminator</t>
  </si>
  <si>
    <t>Dynamische Assembly Terminator. Wert = 0</t>
  </si>
  <si>
    <t>Dynamische i / p member1</t>
  </si>
  <si>
    <t>Wurde von Firmware über eine 32 Bit Dynamik Assembly beim Start zu initialisieren und eine Referenz zur Verfügung stellt all andere neu hinzugekommenen Mitglieder während der Laufzeit zu injizieren.</t>
  </si>
  <si>
    <t>Dynamische i / p member2</t>
  </si>
  <si>
    <t>Dynamische i / p member3</t>
  </si>
  <si>
    <t>Dynamische i / p member4</t>
  </si>
  <si>
    <t>Dynamische i / p member5</t>
  </si>
  <si>
    <t>Dynamische i / p member6</t>
  </si>
  <si>
    <t>Dynamische i / p member7</t>
  </si>
  <si>
    <t>Dynamische i / p member8</t>
  </si>
  <si>
    <t>Eine Schnittstelle, um die Parameter in dynamischen Assembly Instanznummer 150, Index-1 einzufügen</t>
  </si>
  <si>
    <t>Eine Schnittstelle, um die Parameter in dynamischen Assembly Instanznummer 150, Index-2 einzulegen</t>
  </si>
  <si>
    <t>Eine Schnittstelle, um die Parameter in dynamischen Assembly Instanznummer 150, Index-3 einzufügen</t>
  </si>
  <si>
    <t>Eine Schnittstelle, um die Parameter in dynamischen Assembly Instanznummer 150, Index-4 einzufügen</t>
  </si>
  <si>
    <t>Eine Schnittstelle, um die Parameter in dynamischen Assembly Instanznummer 150, Index-5 einzufügen</t>
  </si>
  <si>
    <t>Eine Schnittstelle, um die Parameter in dynamischen Assembly Instanznummer 150, Index-6 einzufügen</t>
  </si>
  <si>
    <t>Eine Schnittstelle, um die Parameter in dynamischen Assembly Instanznummer 150, Index-7 einzufügen</t>
  </si>
  <si>
    <t>Eine Schnittstelle, um die Parameter in dynamischen Assembly Instanznummer 150, Index-8 einzufügen</t>
  </si>
  <si>
    <t>Dynamische OUT ASM Terminator</t>
  </si>
  <si>
    <t>Dynamische o / p member1</t>
  </si>
  <si>
    <t>Dynamische o / p member2</t>
  </si>
  <si>
    <t>Dynamische o / p member3</t>
  </si>
  <si>
    <t>Dynamische o / p member4</t>
  </si>
  <si>
    <t>DHCP Statische IP-Adr Sperre</t>
  </si>
  <si>
    <t>Fehler Queue - Sortiert</t>
  </si>
  <si>
    <t>Eine Liste von Fehlern aufgrund der neuesten. Dubletten sind nicht erlaubt. Sie zeichnen sich durch Veranstaltung mit dem neuesten an der Spitze der Warteschlange sortiert.</t>
  </si>
  <si>
    <t>Fehler Queue - Ereignis Bestellen</t>
  </si>
  <si>
    <t>Eine Liste von Fehlern aufgrund der neuesten. Dubletten sind erlaubt und jüngste ist an der Spitze.</t>
  </si>
  <si>
    <t>Fehlerstatus-Bits</t>
  </si>
  <si>
    <t>Ein Array von Fehlerbits.
Bit = Beschreibung
0 = Fehler
1 = Warning</t>
  </si>
  <si>
    <t>Fehlerreset</t>
  </si>
  <si>
    <t>Setzen Sie alle inaktiven Fehler Kommunikationsmodul.
Bit = Beschreibung
0 = Zurücksetzen
1 = Flush Queue</t>
  </si>
  <si>
    <t>EIP-Test Reg 1</t>
  </si>
  <si>
    <t>EIP-Test Reg 2</t>
  </si>
  <si>
    <t>EIP-Test Reg 3</t>
  </si>
  <si>
    <t>EIP-Test Reg 4</t>
  </si>
  <si>
    <t>47808 - BAC0
47809 - BAC1
47810 - BAC2
47811 - BAC3
47812 - BAC4
47813 - BAC5
47814 - BAC6
47815 - Bac7
47816 - BAC8
47817 - BAC9
47818 - BACA
47819 - BACB
47820 - BACC
47821 - BACD
47822 - BACE
47823 - BACF</t>
  </si>
  <si>
    <t>0- Behinderte
1- Aktiviert</t>
  </si>
  <si>
    <t>Behindert</t>
  </si>
  <si>
    <t>aktiviert</t>
  </si>
  <si>
    <t>0- Gestoppt
1- Operational
2- Faulted</t>
  </si>
  <si>
    <t>Gestoppt</t>
  </si>
  <si>
    <t>Betriebs-</t>
  </si>
  <si>
    <t>Fehlerhaft</t>
  </si>
  <si>
    <t>1- in Feldbus-Steuerung
2- in allen Kontroll</t>
  </si>
  <si>
    <t>in Feldbus-Steuerung</t>
  </si>
  <si>
    <t>in alle Steuer</t>
  </si>
  <si>
    <t>BACnet MSTP UART Baudraten</t>
  </si>
  <si>
    <t>Baudraten 19200</t>
  </si>
  <si>
    <t>Baudraten 38400</t>
  </si>
  <si>
    <t>Baudraten 76800</t>
  </si>
  <si>
    <t>Baudraten 115200</t>
  </si>
  <si>
    <t>BACnet MSTP UART Parität</t>
  </si>
  <si>
    <t>0- Keine
1- Sole Meister
2- Duplicate MAC ID
3- Baudrate Fehler</t>
  </si>
  <si>
    <t>Keiner</t>
  </si>
  <si>
    <t>Sole-Master</t>
  </si>
  <si>
    <t>Duplicate MAC-ID</t>
  </si>
  <si>
    <t>Baudrate Fehler</t>
  </si>
  <si>
    <t>Vertrauenswürdige IP-Adressfilter weiße Liste</t>
  </si>
  <si>
    <t>Geben Sie 3 durch Komma getrennten IPs oder Bereich.
Z.B. 192.168.1.25 (Fixed IP), 166.99.170.255 (Bereich 166.99.170.x), 172.48.255.255 (Bereich: 172.48.x.x).
Wo ‚X‘ Wertebereich von 1 bis 255.</t>
  </si>
  <si>
    <t>Vertrauenswürdige IP-Filterliste Modbus / TCP aktivieren</t>
  </si>
  <si>
    <t>Trusted IP-Filterliste BACnet IP aktivieren</t>
  </si>
  <si>
    <t>Vertrauenswürdige IP-Filterliste EIP aktivieren</t>
  </si>
  <si>
    <t>Zeit einstellen</t>
  </si>
  <si>
    <t>32-Bit-Epoche Zeit von RTC</t>
  </si>
  <si>
    <t>Set Time 64bit; Sekunden; Mikrosekunden</t>
  </si>
  <si>
    <t>64 Bit (32 Bit in Sekunden und 32 Bit in Mikrosekunden) Epochenzeit von RTC</t>
  </si>
  <si>
    <t>Zeitzone</t>
  </si>
  <si>
    <t>Zeitzone Wert eingestellt werden, mit Offset. Z. B GMT + 530 Wert wäre -330</t>
  </si>
  <si>
    <t>Datumsformat</t>
  </si>
  <si>
    <t>Datumsformat Werte
0 = tt / mm / jjjj
1 = tt / mm / jjjj
2 = yyyy-mm-dd
3 = dd mm yyyy</t>
  </si>
  <si>
    <t>tt / mm / jjjj</t>
  </si>
  <si>
    <t>DD / MM / JJJJ</t>
  </si>
  <si>
    <t>Zeitformat</t>
  </si>
  <si>
    <t>Zeitformat kann sein
0 - 12Hrs
1- 24Hrs</t>
  </si>
  <si>
    <t>12 Stunden (AM / PM)</t>
  </si>
  <si>
    <t>24 Stunden</t>
  </si>
  <si>
    <t>Neustart oder Reset Device</t>
  </si>
  <si>
    <t>Reboot Gerät ist Soft-Reset, Geräte power down sein wird und Leistung. Factory Reset ist Hard-Reset, alle nicht-flüchtigen Daten werden vernichtet. Bitte aktualisieren Sie Browser, sobald Sie es speichern.</t>
  </si>
  <si>
    <t>Gerät neustarten</t>
  </si>
  <si>
    <t>Werkseinstellungen zurückgesetzt</t>
  </si>
  <si>
    <t>Gerätezertifikatgültigkeitsstatus</t>
  </si>
  <si>
    <t>Gerätezertifikatgültigkeitsstatus
0 - Zertifikat ungültig
1 - Zertifikat gültig</t>
  </si>
  <si>
    <t>Zertifikat ungültig</t>
  </si>
  <si>
    <t>Zertifikat gültig</t>
  </si>
  <si>
    <t>Gerätezertifikat Erzeugungs-Steuer</t>
  </si>
  <si>
    <t>Gerätezertifikat Erzeugungs-Steuer
0 - Certificate Generation deaktivieren. Wenn diese Option deaktiviert Zertifikat wird nicht nach dem Werksreset erzeugen.
1 - Certificate Generation aktivieren. Wenn diese Option aktiviert Zertifikat wird nach Werksreset erzeugen.
2 - Certificate Generation Aktivieren auf IP ändern. Wenn diese Option aktiviert Zertifikat auf Boot-Up generieren, wenn IP geändert wird.</t>
  </si>
  <si>
    <t>Certificate Generation deaktivieren. Wenn diese Option deaktiviert Zertifikat wird nicht nach dem Werksreset erzeugen.</t>
  </si>
  <si>
    <t>Certificate Generation aktivieren. Wenn diese Option aktiviert Zertifikat wird nach Werksreset erzeugen.</t>
  </si>
  <si>
    <t>Certificate Generation Aktivieren der IP-Änderung. Wenn diese Option aktiviert Zertifikat auf Boot-Up generieren, wenn IP geändert wird.</t>
  </si>
  <si>
    <t>Interner Fehler Daten</t>
  </si>
  <si>
    <t>Ein Array von Wörtern, die für die Ursache einer Störung detaillierte Diagnoseinformation enthalten.</t>
  </si>
  <si>
    <t>Manueller IP-Eintrag</t>
  </si>
  <si>
    <t>SNTP-Server 1</t>
  </si>
  <si>
    <t>Die SNTP Server IP-Adresse 1</t>
  </si>
  <si>
    <t>Die SNTP Server IP-Adresse 2</t>
  </si>
  <si>
    <t>Die SNTP Server IP-Adresse 3</t>
  </si>
  <si>
    <t>SNTP Neuversuchszeit</t>
  </si>
  <si>
    <t>SNTP Retry Zeit verdoppelt werden, wenn kein Server reagiert. Es wird bis zu 10 mal die Wiederholungszeit erhöht, die Benutzer konfiguriert werden.</t>
  </si>
  <si>
    <t>SNTP Active Server-Status</t>
  </si>
  <si>
    <t>IOT Aktivieren oder Deaktivieren</t>
  </si>
  <si>
    <t>Steuerknopf zu verbinden oder zu trennen, um IOT (Verbindung = 1, disconnect = 0)</t>
  </si>
  <si>
    <t>IOT-Verbindungsstatus</t>
  </si>
  <si>
    <t>Proxy aktivieren</t>
  </si>
  <si>
    <t>Dieser wird zur Verwendung oder Bypass-Proxy-Server-Einstellungen verwendet werden (Proxy Enable = 1, Proxy Disable = 0)</t>
  </si>
  <si>
    <t>Proxy-Server-Adresse</t>
  </si>
  <si>
    <t>Proxy-Server-Port</t>
  </si>
  <si>
    <t>Proxy-Benutzername</t>
  </si>
  <si>
    <t>Benutzername Login in dem IOT-Hub-Server verwendet</t>
  </si>
  <si>
    <t>Proxy-Kennwort</t>
  </si>
  <si>
    <t>Passwort verwendet, um Login in dem IOT Hub-Server</t>
  </si>
  <si>
    <t>Geräte-GUID</t>
  </si>
  <si>
    <t>Gerät GUID von PX weißen empfangenen</t>
  </si>
  <si>
    <t>Device Profile von PX weiß empfangen</t>
  </si>
  <si>
    <t>IOT-Hub-Server-Verbindung Zeichenfolge</t>
  </si>
  <si>
    <t>Verbindungszeichenfolge für den Zugriff IOT Hub-Server</t>
  </si>
  <si>
    <t>IOT Datenaktualisierungsrate</t>
  </si>
  <si>
    <t>Datenaktualisierungsrate von Gerät zu Cloud</t>
  </si>
  <si>
    <t>5 Sekunden</t>
  </si>
  <si>
    <t>10 Sekunden</t>
  </si>
  <si>
    <t>15 Sekunden</t>
  </si>
  <si>
    <t>20 Sekunden</t>
  </si>
  <si>
    <t>25 Sekunden</t>
  </si>
  <si>
    <t>30 Sekunden</t>
  </si>
  <si>
    <t>IOT Cadence Aktualisierungsrate</t>
  </si>
  <si>
    <t>Cadence Datenaktualisierungsrate von Gerät zu Cloud</t>
  </si>
  <si>
    <t>Eingang 1 Voltage</t>
  </si>
  <si>
    <t>Durchschnittliche Spannung für alle Phasen</t>
  </si>
  <si>
    <t>Eingang 1 Frequency</t>
  </si>
  <si>
    <t>Eingang 1 Phase 1 Spannungs</t>
  </si>
  <si>
    <t>Spannung von Eingang 1, Phase 1</t>
  </si>
  <si>
    <t>Eingang 1 Phase 2 Voltage</t>
  </si>
  <si>
    <t>Spannung von Eingang 1, Phase 2</t>
  </si>
  <si>
    <t>Eingang 1 Phase 3 Spannungs</t>
  </si>
  <si>
    <t>Spannung von Eingang 1, Phase 3</t>
  </si>
  <si>
    <t>Bypass-Spannung</t>
  </si>
  <si>
    <t>Bypass-Frequenz</t>
  </si>
  <si>
    <t>Bypass Phase 1 Spannung</t>
  </si>
  <si>
    <t>Spannung von Bypass Phase 1</t>
  </si>
  <si>
    <t>Bypass Phase 2 Spannung</t>
  </si>
  <si>
    <t>Spannung von Bypass Phase 2</t>
  </si>
  <si>
    <t>Bypass Phase 3 Spannungs</t>
  </si>
  <si>
    <t>Spannung von Bypass Phase 3</t>
  </si>
  <si>
    <t>Ausgangsleistung</t>
  </si>
  <si>
    <t>Ausgang VA</t>
  </si>
  <si>
    <t>Ausgangsstrom</t>
  </si>
  <si>
    <t>Output-Effizienz</t>
  </si>
  <si>
    <t>Ausgangsfrequenz</t>
  </si>
  <si>
    <t>Ausgangsspannung</t>
  </si>
  <si>
    <t>Ausgang Phase 1 Spannung</t>
  </si>
  <si>
    <t>Ausgang Phase 2 Spannung</t>
  </si>
  <si>
    <t>Ausgangs Phase 3 Spannungs</t>
  </si>
  <si>
    <t>Powerconverter Typ</t>
  </si>
  <si>
    <t>3 IN - 1</t>
  </si>
  <si>
    <t>3 IN - 3</t>
  </si>
  <si>
    <t>1 IN - 3</t>
  </si>
  <si>
    <t>Artikelnummer</t>
  </si>
  <si>
    <t>Nennspannung</t>
  </si>
  <si>
    <t>Batteriespannung, Pole1</t>
  </si>
  <si>
    <t>Laufzeit zu leeren</t>
  </si>
  <si>
    <t>Sekunden</t>
  </si>
  <si>
    <t>verbleibende Capactiy</t>
  </si>
  <si>
    <t>Prozent Last</t>
  </si>
  <si>
    <t>PowerSummary Modus</t>
  </si>
  <si>
    <t>Power On-Modus</t>
  </si>
  <si>
    <t>Standby Modus</t>
  </si>
  <si>
    <t>Bypass-Modus</t>
  </si>
  <si>
    <t>Zeilenmodus</t>
  </si>
  <si>
    <t>Batteriebetrieb</t>
  </si>
  <si>
    <t>Batterietestmodus</t>
  </si>
  <si>
    <t>Fehlermodus</t>
  </si>
  <si>
    <t>Converter-Modus</t>
  </si>
  <si>
    <t>Energiesparmodus</t>
  </si>
  <si>
    <t>Shut Down Modus</t>
  </si>
  <si>
    <t>Boost-Zustand</t>
  </si>
  <si>
    <t>Buck Zustand</t>
  </si>
  <si>
    <t>Andere</t>
  </si>
  <si>
    <t>Alarmcode</t>
  </si>
  <si>
    <t>Powerconverter Von Bypass-Steuerung</t>
  </si>
  <si>
    <t>nicht benutzt</t>
  </si>
  <si>
    <t>Schalten Sie die automatische Bypass</t>
  </si>
  <si>
    <t>Powerconverter Um Bypass-Steuerung</t>
  </si>
  <si>
    <t>Schalter auf automatische Bypass</t>
  </si>
  <si>
    <t>Geschützt</t>
  </si>
  <si>
    <t>In Bearbeitung</t>
  </si>
  <si>
    <t>Test geplant</t>
  </si>
  <si>
    <t>Schnell Test</t>
  </si>
  <si>
    <t>Cloud verbunden</t>
  </si>
  <si>
    <t>Zu viele verlorene Nachrichten</t>
  </si>
  <si>
    <t>Ungültige Verbindungszeichenfolge</t>
  </si>
  <si>
    <t>Kein Netzwerk</t>
  </si>
  <si>
    <t>Kommunikationsfehler</t>
  </si>
  <si>
    <t>Unbekannter Fehler</t>
  </si>
  <si>
    <t>TLS-Initialisierungsfehler</t>
  </si>
  <si>
    <t>Ändern basierte Protokollierung wird nach dem Wert des DCID beim Start getan
0 = ONLY_MANUAL_TRIGGER
1 = LOG_ON_ANY_CHANGE
2 = LOG_ON_ALL_CHANGE
3 = LOG_ON_ALL_WRITE</t>
  </si>
  <si>
    <t>Ändern basierte Protokollierung wird nach dem Wert des DCID beim Start getan
0 = keine Protokollierung
1 = Datensatz der Protokolleintrag</t>
  </si>
  <si>
    <t>Log-Test</t>
  </si>
  <si>
    <t>Testgröße für die Protokollierung Test</t>
  </si>
  <si>
    <t>Modell Kurzname des Gerätes</t>
  </si>
  <si>
    <t>Eindeutige ID des Geräteprofils</t>
  </si>
  <si>
    <t>Kreditoren Detail der Vorrichtung</t>
  </si>
  <si>
    <t>Familie der Vorrichtung</t>
  </si>
  <si>
    <t>Rolle des Geräts</t>
  </si>
  <si>
    <t>Modell des Geräts</t>
  </si>
  <si>
    <t>Modell langer Name des Geräts</t>
  </si>
  <si>
    <t>Hardware-Konfiguration der Vorrichtung</t>
  </si>
  <si>
    <t>Software-Konfiguration der Vorrichtung</t>
  </si>
  <si>
    <t>automatische Anmeldung</t>
  </si>
  <si>
    <t>Benutzername DCI</t>
  </si>
  <si>
    <t>Kennwort DCI</t>
  </si>
  <si>
    <t>Hersteller name string</t>
  </si>
  <si>
    <t>Seriennummer String</t>
  </si>
  <si>
    <t>Gerät Bild-URL</t>
  </si>
  <si>
    <t>Bonding Informationen</t>
  </si>
  <si>
    <t>Ble Mindestwert für das Verbindungsereignis-Intervall</t>
  </si>
  <si>
    <t>Mindestwert für das Verbindungsereignis-Intervall</t>
  </si>
  <si>
    <t>Ble Maximalwert für das Verbindungsereignis-Intervall</t>
  </si>
  <si>
    <t>Maximalwert für das Verbindungsereignis-Intervall.</t>
  </si>
  <si>
    <t>Slave Latenz des peripheren</t>
  </si>
  <si>
    <t>Wie viele Verbindungsintervalle kann der Slave überspringen, wenn es keine Daten zu senden hat</t>
  </si>
  <si>
    <t>Supervison Timeout des peripheren</t>
  </si>
  <si>
    <t>Wie lange die Verbindung trotz der Geräte nicht in der Lage gehalten wird, in die aktuell konfigurierte Verbindungsintervallen zu kommunizieren.</t>
  </si>
  <si>
    <t>Geben Sie die aktive Zugriffsebene</t>
  </si>
  <si>
    <t>Einstellung 1</t>
  </si>
  <si>
    <t>Einstellung 2</t>
  </si>
  <si>
    <t>MAC-ADRESSE</t>
  </si>
  <si>
    <t>Einstellung 3</t>
  </si>
  <si>
    <t>Einstellung C</t>
  </si>
  <si>
    <t>Einstellung D</t>
  </si>
  <si>
    <t>Einstellen des E</t>
  </si>
  <si>
    <t>Einstellen F</t>
  </si>
  <si>
    <t>Einstellung 4</t>
  </si>
  <si>
    <t>Einstellung 5</t>
  </si>
  <si>
    <t>Einstellung 6</t>
  </si>
  <si>
    <t>Einstellung 7</t>
  </si>
  <si>
    <t>Derzeitiger Stand</t>
  </si>
  <si>
    <t>Gerätezeit</t>
  </si>
  <si>
    <t>Veranstaltungsliste</t>
  </si>
  <si>
    <t>CR Tasker Priorität Timing Liste</t>
  </si>
  <si>
    <t>OS Tasker Priorität Timing Liste</t>
  </si>
  <si>
    <t>CPU-Auslastung Prozentsatz</t>
  </si>
  <si>
    <t>Fehler</t>
  </si>
  <si>
    <t>Datenprotokoll</t>
  </si>
  <si>
    <t>Ereignisprotokoll</t>
  </si>
  <si>
    <t>Event Log Test 101</t>
  </si>
  <si>
    <t>Event Log Test 102</t>
  </si>
  <si>
    <t>NV-Speicher ID</t>
  </si>
  <si>
    <t>NV Parameter Adresse</t>
  </si>
  <si>
    <t>NV Betrieb</t>
  </si>
  <si>
    <t>Prozessor und Bild</t>
  </si>
  <si>
    <t>IP Adresse</t>
  </si>
  <si>
    <t>Die IP-Adresse des Clients</t>
  </si>
  <si>
    <t>Modbus TCP ist ein unsicheres Protokoll und ermöglicht es kann zu Sicherheitsrisiken führen</t>
  </si>
  <si>
    <t>Bacnet IP ist ein unsicheres Protokoll und ermöglicht es kann zu Sicherheitsrisiken führen</t>
  </si>
  <si>
    <t>Hafen</t>
  </si>
  <si>
    <t>Port-Nummer</t>
  </si>
  <si>
    <t>Unknown Port-Wert</t>
  </si>
  <si>
    <t>HTTPS-Port</t>
  </si>
  <si>
    <t>MODBUS TCP-Port</t>
  </si>
  <si>
    <t>BACNET Hafen</t>
  </si>
  <si>
    <t>BLE-Port</t>
  </si>
  <si>
    <t>Ethernet IP über TCP-Port</t>
  </si>
  <si>
    <t>Ethernet IP über UDP-Port</t>
  </si>
  <si>
    <t>Beobachterrolle</t>
  </si>
  <si>
    <t>Beobachter</t>
  </si>
  <si>
    <t>Observer Passwort</t>
  </si>
  <si>
    <t>Operator-Rolle</t>
  </si>
  <si>
    <t>Operator Passwort</t>
  </si>
  <si>
    <t>Ingenieur Rolle</t>
  </si>
  <si>
    <t>Ingenieur</t>
  </si>
  <si>
    <t>Ingenieur Passwort</t>
  </si>
  <si>
    <t>Admin-Rolle</t>
  </si>
  <si>
    <t>Administrator</t>
  </si>
  <si>
    <t>Administrator-Passwort</t>
  </si>
  <si>
    <t>Zurücksetzen Line Number</t>
  </si>
  <si>
    <t>Bietet die höchsten os Stapel vor Reset verwendet wird</t>
  </si>
  <si>
    <t>Zurücksetzen Höchste O Stapelgröße Aufgabe</t>
  </si>
  <si>
    <t>Gibt den Namen der O Aufgabe höchste Stapel vor Reset mit</t>
  </si>
  <si>
    <t>Zurücksetzen Heap-Verbrauch in Prozent</t>
  </si>
  <si>
    <t>Bietet Heap-Nutzung Prozentsatz vor Reset</t>
  </si>
  <si>
    <t>Reset Quelle</t>
  </si>
  <si>
    <t>Fehlertyp: 0-NONE, 1-HARD_FAULT, 2-WATCHDOG, 3-AUSNAHME</t>
  </si>
  <si>
    <t>KEINER</t>
  </si>
  <si>
    <t>AUSNAHME</t>
  </si>
  <si>
    <t>Aktivieren Sie Session Übernahme</t>
  </si>
  <si>
    <t>Aktivieren / Deaktivieren des Sitzungsübernahme (enable = 1, disable = 0)</t>
  </si>
  <si>
    <t>Maximale gleichzeitige Sitzungen</t>
  </si>
  <si>
    <t>Maximale Anzahl von Sitzungen ein Benutzer haben kann.</t>
  </si>
  <si>
    <t>Benutzerkonto Inaktivitäts Timeout</t>
  </si>
  <si>
    <t>Benutzerkonto Inaktivitäts Timeout in Sekunden</t>
  </si>
  <si>
    <t>Benutzer Absolute Timeout</t>
  </si>
  <si>
    <t>Maximale Zeit (sec), nach der eine Sitzung automatisch beendet wird</t>
  </si>
  <si>
    <t>Benutzer-Sperrzeit</t>
  </si>
  <si>
    <t>Ein Benutzer wird für diesen Zeitraum (s), wenn maximal fehlgeschlagenen Anmeldeversuch gesperrt werden erreicht</t>
  </si>
  <si>
    <t>Maximale fehlgeschlagener Anmeldeversuche</t>
  </si>
  <si>
    <t>Maimum Anmeldeversuche kann ein Benutzer vor, bevor Kontosperre</t>
  </si>
  <si>
    <t>CORS Herkunftsart</t>
  </si>
  <si>
    <t>0 - Anfrage von allen Herkunft erlaubt
1 - erlaubt Anfrage mit Ursprung als aktive IP</t>
  </si>
  <si>
    <t>(*) - erlaubt es, alle Origin</t>
  </si>
  <si>
    <t>(Aktives Gerät IP) - ermöglicht Origin mit Geräten-IP</t>
  </si>
  <si>
    <t>Komplette Adverisement Packet</t>
  </si>
  <si>
    <t>Empfangsleistung</t>
  </si>
  <si>
    <t>IBeacon Major-Nummer</t>
  </si>
  <si>
    <t>IBeacon Minor Nummer</t>
  </si>
  <si>
    <t>IBeacon 128 bit UUID</t>
  </si>
  <si>
    <t>Finden Zielgerät</t>
  </si>
  <si>
    <t>LWM2M Service Discovery aktivieren</t>
  </si>
  <si>
    <t>MDNS Server 1 IP-Adresse</t>
  </si>
  <si>
    <t>MDNS Server 1 Dienstportnummer</t>
  </si>
  <si>
    <t>Gerät Passwordeinstellfunktion</t>
  </si>
  <si>
    <t>Gerät allgemein Passwort ändern</t>
  </si>
  <si>
    <t>Gerät Einzigartiges Passwort ändern</t>
  </si>
  <si>
    <t>Gerät Einzigartige Passwort Keine Änderung</t>
  </si>
  <si>
    <t>Open-Source-Lizenz</t>
  </si>
  <si>
    <t>Gerät Standard-Passwort</t>
  </si>
  <si>
    <t>Bevorzugte Spracheinstellung</t>
  </si>
  <si>
    <t>Verwendung Gerät gespeichert Spracheinstellung</t>
  </si>
  <si>
    <t>Verwendung Gerät gespeichert Spracheinstellung pro Benutzer</t>
  </si>
  <si>
    <t>Verwenden Browser gespeichert Spracheinstellung</t>
  </si>
  <si>
    <t>Verwenden Browser lokale Spracheinstellung</t>
  </si>
  <si>
    <t>Common Language preferrence nach ISO 639-1</t>
  </si>
  <si>
    <t>Número de serie</t>
  </si>
  <si>
    <t>Nombre del vendedor</t>
  </si>
  <si>
    <t>Código de producto</t>
  </si>
  <si>
    <t>URL del proveedor del producto</t>
  </si>
  <si>
    <t>nombre del producto</t>
  </si>
  <si>
    <t>Nombre del modelo</t>
  </si>
  <si>
    <t>Nombre asignado</t>
  </si>
  <si>
    <t>Fw aplicación Asciende Habilitar</t>
  </si>
  <si>
    <t>Actualizar a cualquier versión permitido</t>
  </si>
  <si>
    <t>Cambio a igual o superior versión permitido</t>
  </si>
  <si>
    <t>No se permite actualizar</t>
  </si>
  <si>
    <t>Reiniciar contador</t>
  </si>
  <si>
    <t>Proporciona el número actual de reinicios. Este valor puede ponerse a 0.</t>
  </si>
  <si>
    <t>Idle Time Loop Ave</t>
  </si>
  <si>
    <t>Cantidad de tiempo que se tarda en ejecutar a través de una carrera completa de todos los procesos dentro de la tarea vacía. El tiempo para ejecutar todos los elementos en el bucle tarea vacía.</t>
  </si>
  <si>
    <t>Idle Time Loop Max</t>
  </si>
  <si>
    <t>Max cantidad de tiempo que se necesita para ejecutar a través de una carrera completa de todos los procesos dentro de la tarea de inactividad. El tiempo máximo para ejecutar todos los elementos en el bucle tarea vacía. Este valor puede reiniciarse escribiendo un cero en la ubicación.</t>
  </si>
  <si>
    <t>Ralentí Bucle de tiempo mín</t>
  </si>
  <si>
    <t>Ethernet Dirección MAC</t>
  </si>
  <si>
    <t>Única dirección MAC asignada a este dispositivo. (MAE)</t>
  </si>
  <si>
    <t>Estado del Control de la Dirección IP de asignación Método es del interruptor DIP o Ethernet</t>
  </si>
  <si>
    <t>Estado del Control de la Dirección IP de asignación Método es del interruptor DIP o Ethernet.
1 = interruptor DIP
2 = Ethernet</t>
  </si>
  <si>
    <t>Dip switch</t>
  </si>
  <si>
    <t>Método de asignación de IP</t>
  </si>
  <si>
    <t>Permite establecer el método utilizado para asignar una dirección IP:
0 - Restaurar (hardcoded 192.168.1.254).
1 - DHCP.
2 - Dirección completa tomada de la memoria NV.
3 - Upper tres octetos de NV y el octeto inferior seleccionado por la posición del interruptor DIP.
(Los parámetros críticos - Se debe tener cuidado mientras que el cambio de método diferente)</t>
  </si>
  <si>
    <t>Tomado de NV</t>
  </si>
  <si>
    <t>Interruptor DIP configurado</t>
  </si>
  <si>
    <t>Método actual de asignación de IP</t>
  </si>
  <si>
    <t>Muestra el presente método usado para asignar una dirección IP:
0 - Restaurar (hardcoded 192.168.1.254).
1 - DHCP.
2 - Dirección completa tomada de la memoria NV.
3 - Upper tres octetos de NV y el octeto inferior seleccionado por la posición del interruptor DIP.</t>
  </si>
  <si>
    <t>Presente Dirección IP de Ethernet</t>
  </si>
  <si>
    <t>La dirección IP activo que se utiliza en la red.</t>
  </si>
  <si>
    <t>Máscara de subred Ethernet presente</t>
  </si>
  <si>
    <t>La dirección de la máscara de subred IP activo que se utiliza en la red.</t>
  </si>
  <si>
    <t>Presente Ethernet Gateway por defecto</t>
  </si>
  <si>
    <t>El valor predeterminado dirección de puerta de enlace IP activo que se utiliza en la red.</t>
  </si>
  <si>
    <t>Dirección IP de Ethernet almacenado</t>
  </si>
  <si>
    <t>La dirección IP utilizada en la dirección NV seleccionar la configuración.</t>
  </si>
  <si>
    <t>Máscara de subred almacenada Ethernet</t>
  </si>
  <si>
    <t>La máscara de subred IP que se utiliza en la dirección de configuración seleccione NV.</t>
  </si>
  <si>
    <t>Almacenado Ethernet Gateway por defecto</t>
  </si>
  <si>
    <t>La puerta de enlace IP por defecto utilizado en la dirección de configuración seleccione NV.</t>
  </si>
  <si>
    <t>BCM interruptores DIP</t>
  </si>
  <si>
    <t>BCM Dip estados de conmutación (de la tarjeta de suministro de energía)
Método de asignación de IP Bits1-8 Addres Bit-9
1 0 Restaurar (introducida 192.168.1.254).
1 1 DHCP
1 2 Dirección completa tomada de la memoria NV de EDC.
1 3 Método de asignación de la dirección IP será seleccionado de Ethernet n / w. dependerá según el valor en DCID “DCI_IP_ADDRESS_ALLOCATION_METHOD”.
1 4-255 reservados. (Se utilizará anterior método de control y asignación.
0 No me importa (se utilizará anterior método de control y asignación.</t>
  </si>
  <si>
    <t>Eth Puerto 1 Selección de velocidad</t>
  </si>
  <si>
    <t>Seleccione la velocidad de enlace Ethernet. Sólo se utiliza cuando-Negociación automática está desactivada.
Los valores válidos: 10, 100</t>
  </si>
  <si>
    <t>10 Mbps velocidad</t>
  </si>
  <si>
    <t>100 Mbps velocidad</t>
  </si>
  <si>
    <t>Eth Puerto 1 Velocidad real</t>
  </si>
  <si>
    <t>La velocidad real de enlace Ethernet.</t>
  </si>
  <si>
    <t>Eth Puerto 1 Full Duplex Habilitar</t>
  </si>
  <si>
    <t>Selecciona el modo dúplex. Sólo se utiliza cuando-Negociación automática está desactivada.
Es cierto = Full Duplex
Falso = Half Duplex</t>
  </si>
  <si>
    <t>Estado Eth Puerto 1 Full Duplex</t>
  </si>
  <si>
    <t>modo dúplex real.
Es cierto = Full Duplex
Falso = Half Duplex</t>
  </si>
  <si>
    <t>Eth Puerto 1 autonegotiate Habilitar</t>
  </si>
  <si>
    <t>Selecciona la negociación automática de velocidad de enlace y dúplex.
True = Activado</t>
  </si>
  <si>
    <t>Eth Puerto 1 autonegotiate Estado</t>
  </si>
  <si>
    <t>Eth Puerto 1 Habilitado</t>
  </si>
  <si>
    <t>Este parámetro puede desactivar el puerto Ethernet. Efectivamente inhabilitación del puerto.
True = habilitar el puerto
Falso = Desactivar puerto</t>
  </si>
  <si>
    <t>Eth Puerto 2 Seleccione Velocidad</t>
  </si>
  <si>
    <t>Eth Puerto 2 Velocidad real</t>
  </si>
  <si>
    <t>Eth Puerto 2 Full Duplex Habilitar</t>
  </si>
  <si>
    <t>Estado Eth Puerto 2 Full Duplex</t>
  </si>
  <si>
    <t>Eth Puerto 2 autonegotiate Habilitar</t>
  </si>
  <si>
    <t>Eth Puerto 2 autonegotiate Estado</t>
  </si>
  <si>
    <t>Eth Puerto 2 Habilitado</t>
  </si>
  <si>
    <t>Multicast habilitar bloquear</t>
  </si>
  <si>
    <t>Activar transmisión Desactivar</t>
  </si>
  <si>
    <t>Activar transmisión desactivar la configuración:
0x00000000: BroadcastFramesReception_Enable
0x00000020: BroadcastFramesReception_Disable</t>
  </si>
  <si>
    <t>Modbus TCP Com Tiempo de espera</t>
  </si>
  <si>
    <t>milisegundos</t>
  </si>
  <si>
    <t>Modbus serie COM Tiempo de espera</t>
  </si>
  <si>
    <t>Dirección Estado de detección de conflictos.
Val = Descripción
0 = No Detectado Conflicto
1 = Conflicto Detectado Defensa
2 = Conflicto Detectado retiró</t>
  </si>
  <si>
    <t>En conflicto ACD Estado</t>
  </si>
  <si>
    <t>Abordar la detección de conflictos de estado. El estado de actividad de ACD cuando se detectó último conflicto.
Val = Descripción
0 = No Conflicto
1 = Sonda de direcciones IPv4
2 = en curso Detección
3 = Semi-Active Probing</t>
  </si>
  <si>
    <t>En conflicto ACD MAC</t>
  </si>
  <si>
    <t>Dirección de detección de conflictos en conflicto dirección MAC del dispositivo. La dirección MAC de origen de la cabecera de la recibió Ethernet paquete que fue enviado por un dispositivo de presentación de informes un conflicto.</t>
  </si>
  <si>
    <t>En conflicto ACD PDU</t>
  </si>
  <si>
    <t>Abordar los conflictos de detección prima ARP PDU cuando se detectó el conflicto.</t>
  </si>
  <si>
    <t>Palabra simple aplicación de control</t>
  </si>
  <si>
    <t>sencilla palabra de control de aplicaciones</t>
  </si>
  <si>
    <t>Aplicación sencilla palabra de estado</t>
  </si>
  <si>
    <t>palabra de estado sencilla aplicación</t>
  </si>
  <si>
    <t>Contraseña Renuncia Nivel</t>
  </si>
  <si>
    <t>Cualquier nivel inferior o igual a este valor no necesita una contraseña</t>
  </si>
  <si>
    <t>Este es un papel que tiene acceso de sólo lectura</t>
  </si>
  <si>
    <t>Este es un rol de operador teniendo privilegios de control del producto</t>
  </si>
  <si>
    <t>Se trata de un papel Ingeniero tener privilegios de configuración de producto</t>
  </si>
  <si>
    <t>Se trata de un administrador que tenga todos los privilegios</t>
  </si>
  <si>
    <t>Por ciento</t>
  </si>
  <si>
    <t>Comunicación en serie de bits de paridad
0 - paridad par
1 - paridad impar
2 - Paridad Ninguna</t>
  </si>
  <si>
    <t>Comunicación en serie Bit de parada
0 - un bit de parada
1 - BIT dos paradas</t>
  </si>
  <si>
    <t>Un bit de parada</t>
  </si>
  <si>
    <t>Dos bit de parada</t>
  </si>
  <si>
    <t>uC_AtoD código de ejemplo de ADC Valor</t>
  </si>
  <si>
    <t>Tiempo RTC</t>
  </si>
  <si>
    <t>Tiempo de reloj de tiempo real en formato hh: ss (formato de 24 horas): mm</t>
  </si>
  <si>
    <t>Fecha de RTC</t>
  </si>
  <si>
    <t>Reloj de Tiempo Real Fecha de DD: MM: AAAA</t>
  </si>
  <si>
    <t>Usuario 1 Nombre Completo</t>
  </si>
  <si>
    <t>Nombre de Usuario 1 Usuario</t>
  </si>
  <si>
    <t>1 Usuario Contraseña</t>
  </si>
  <si>
    <t>Usuario 1 Assigned Rol</t>
  </si>
  <si>
    <t>1 Usuario Contraseña Establecer hora Epoch</t>
  </si>
  <si>
    <t>Usuario 1 Último ingreso efeméride del instante</t>
  </si>
  <si>
    <t>Complejidad valor de usuario Contraseña 1</t>
  </si>
  <si>
    <t>Complejidad valor de usuario Contraseña 1 (Zero-pwd Complejidad Desactivar, distinta de cero-pwd Compexity Nivel)</t>
  </si>
  <si>
    <t>Envejecimiento valor de usuario Contraseña 1</t>
  </si>
  <si>
    <t>1 Usuario Contraseña entorno Envejecimiento (Zero-pwd envejecimiento Desactivar, distinta de cero-pwd envejecimiento de tiempo de espera en días)</t>
  </si>
  <si>
    <t>Usuario 2 Nombre Completo</t>
  </si>
  <si>
    <t>Nombre de Usuario 2 Usuario</t>
  </si>
  <si>
    <t>Usuario Contraseña 2</t>
  </si>
  <si>
    <t>Usuario 2 Asignado Rol</t>
  </si>
  <si>
    <t>Usuario Contraseña 2 Establecer hora Epoch</t>
  </si>
  <si>
    <t>Usuario 2 Último ingreso efeméride del instante</t>
  </si>
  <si>
    <t>Complejidad valor de usuario Contraseña 2</t>
  </si>
  <si>
    <t>Complejidad valor de usuario Contraseña 2 (Zero-pwd Complejidad Desactivar, distinta de cero-pwd Compexity Nivel)</t>
  </si>
  <si>
    <t>Envejecimiento valor de usuario Contraseña 2</t>
  </si>
  <si>
    <t>Usuario 2 Configuración de contraseña Envejecimiento (Zero-pwd envejecimiento Desactivar, distinta de cero-pwd envejecimiento de tiempo de espera en días)</t>
  </si>
  <si>
    <t>Usuario 3 Nombre Completo</t>
  </si>
  <si>
    <t>Nombre de Usuario 3 Usuario</t>
  </si>
  <si>
    <t>3 usuario Contraseña</t>
  </si>
  <si>
    <t>Usuario 3 Asignado Rol</t>
  </si>
  <si>
    <t>3 usuario Contraseña Establecer hora Epoch</t>
  </si>
  <si>
    <t>Usuario 3 Último ingreso efeméride del instante</t>
  </si>
  <si>
    <t>Complejidad valor de usuario Contraseña 3</t>
  </si>
  <si>
    <t>Complejidad valor de usuario Contraseña 3 (Zero-pwd Complejidad Desactivar, distinta de cero-pwd Compexity Nivel)</t>
  </si>
  <si>
    <t>Envejecimiento valor de usuario Contraseña 3</t>
  </si>
  <si>
    <t>Usuario 3 Configuración de contraseña Envejecimiento (Zero-pwd envejecimiento Desactivar, distinta de cero-pwd envejecimiento de tiempo de espera en días)</t>
  </si>
  <si>
    <t>Usuario 4 Nombre Completo</t>
  </si>
  <si>
    <t>Nombre de Usuario 4 Usuario</t>
  </si>
  <si>
    <t>4 usuario Contraseña</t>
  </si>
  <si>
    <t>Usuario 4 Asignado Rol</t>
  </si>
  <si>
    <t>4 Usuario Contraseña Establecer hora Epoch</t>
  </si>
  <si>
    <t>Usuario 4 Último ingreso efeméride del instante</t>
  </si>
  <si>
    <t>Complejidad valor de usuario Contraseña 4</t>
  </si>
  <si>
    <t>Complejidad valor de usuario Contraseña 4 (Zero-pwd Complejidad Desactivar, distinta de cero-pwd Compexity Nivel)</t>
  </si>
  <si>
    <t>Valor de usuario Contraseña 4 Envejecimiento</t>
  </si>
  <si>
    <t>4 Usuario Contraseña entorno Envejecimiento (Zero-pwd envejecimiento Desactivar, distinta de cero-pwd envejecimiento de tiempo de espera en días)</t>
  </si>
  <si>
    <t>Usuario 5 Nombre Completo</t>
  </si>
  <si>
    <t>Nombre de Usuario 5 Usuario</t>
  </si>
  <si>
    <t>5 usuario Contraseña</t>
  </si>
  <si>
    <t>Usuario 5 Asignado Rol</t>
  </si>
  <si>
    <t>5 usuario Contraseña Establecer hora Epoch</t>
  </si>
  <si>
    <t>Usuario 5 Último ingreso efeméride del instante</t>
  </si>
  <si>
    <t>Complejidad valor de usuario Contraseña 5</t>
  </si>
  <si>
    <t>Complejidad valor de usuario Contraseña 5 (Zero-pwd Complejidad Desactivar, distinta de cero-pwd Compexity Nivel)</t>
  </si>
  <si>
    <t>Envejecimiento valor de usuario Contraseña 5</t>
  </si>
  <si>
    <t>5 usuario Contraseña entorno Envejecimiento (Zero-pwd envejecimiento Desactivar, distinta de cero-pwd envejecimiento de tiempo de espera en días)</t>
  </si>
  <si>
    <t>6 Nombre completo del usuario</t>
  </si>
  <si>
    <t>Nombre de Usuario 6 Usuario</t>
  </si>
  <si>
    <t>6 usuario Contraseña</t>
  </si>
  <si>
    <t>Usuario 6 Asignado Rol</t>
  </si>
  <si>
    <t>6 usuario Contraseña Establecer hora Epoch</t>
  </si>
  <si>
    <t>Usuario 6 Último ingreso efeméride del instante</t>
  </si>
  <si>
    <t>Complejidad valor de usuario Contraseña 6</t>
  </si>
  <si>
    <t>Complejidad valor de usuario Contraseña 6 (Zero-pwd Complejidad Desactivar, distinta de cero-pwd Compexity Nivel)</t>
  </si>
  <si>
    <t>Valor de usuario Contraseña 6 Envejecimiento</t>
  </si>
  <si>
    <t>Usuario 6 Configuración de contraseña Envejecimiento (Zero-pwd envejecimiento Desactivar, distinta de cero-pwd envejecimiento de tiempo de espera en días)</t>
  </si>
  <si>
    <t>HTTP es un protocolo inseguro y lo que le puede conducir a riesgos de seguridad</t>
  </si>
  <si>
    <t>Inhabilitar</t>
  </si>
  <si>
    <t>Habilitar</t>
  </si>
  <si>
    <t>Descargar parametrización Habilitar</t>
  </si>
  <si>
    <t>Acceso:
0 = Desactivar
1 = ACTIVAR</t>
  </si>
  <si>
    <t>No tiene en cuenta los parámetros en el mensaje de parametrización</t>
  </si>
  <si>
    <t>configuración de descarga en el mensaje de parametrización para C445</t>
  </si>
  <si>
    <t>Código de fallas activas</t>
  </si>
  <si>
    <t>Falla activa</t>
  </si>
  <si>
    <t>No hay fallos</t>
  </si>
  <si>
    <t>GF residual</t>
  </si>
  <si>
    <t>Mermelada</t>
  </si>
  <si>
    <t>Desviación PF</t>
  </si>
  <si>
    <t>Desviación de frecuencia rápida</t>
  </si>
  <si>
    <t>Alto Voltaje</t>
  </si>
  <si>
    <t>Sobrecargar</t>
  </si>
  <si>
    <t>Puesto</t>
  </si>
  <si>
    <t>En</t>
  </si>
  <si>
    <t>APAGADO</t>
  </si>
  <si>
    <t>Palanca</t>
  </si>
  <si>
    <t>Indefinido</t>
  </si>
  <si>
    <t>Profibus Aplicación Palabra de entrada</t>
  </si>
  <si>
    <t>Aplicación Profibus INPUT DWORD</t>
  </si>
  <si>
    <t>Aplicación Profibus de bits de salida</t>
  </si>
  <si>
    <t>Port Pin Estado
0 = Control LED Activar
1 = Control LED Turn OFF
2 = Control llevada de vuelta Toggle
3 = Control llevada de vuelta Indefinido</t>
  </si>
  <si>
    <t>Palabra de salida Aplicación Profibus</t>
  </si>
  <si>
    <t>Profibus Aplicación de salida Dword</t>
  </si>
  <si>
    <t>Palabra de entrada simple</t>
  </si>
  <si>
    <t>Profibus de parámetros de ejemplo</t>
  </si>
  <si>
    <t>Profibus Muestra acíclico Parámetro 1</t>
  </si>
  <si>
    <t>Profibus Muestra acíclico Parámetro 2</t>
  </si>
  <si>
    <t>Profibus Muestra acíclico Parámetro 3</t>
  </si>
  <si>
    <t>Profibus Muestra acíclico Parámetro 4</t>
  </si>
  <si>
    <t>Profibus Muestra acíclico Parámetro 5</t>
  </si>
  <si>
    <t>Profibus Muestra acíclico Parámetro 6</t>
  </si>
  <si>
    <t>ODVA le asigna el número de identificación del proveedor.</t>
  </si>
  <si>
    <t>Tipo de dispositivo CIP</t>
  </si>
  <si>
    <t>CIP define el tipo de producto general.</t>
  </si>
  <si>
    <t>Estado del dispositivo</t>
  </si>
  <si>
    <t>Este atributo representa el estado actual de los dispositivos enteras según se menciona en CIP Espec.</t>
  </si>
  <si>
    <t>EN ASM-100</t>
  </si>
  <si>
    <t>Estado actual del dispositivo.
= Valor Definición
0 = Inexistente
1 = Dispositivo de pruebas de auto
2 = Standby
3 = Operacional
4 = fallo recuperable Major
5 = fallo irrecuperable Mayor
255 = por defecto para consiguen todos los atributos.</t>
  </si>
  <si>
    <t>Dinámica en la MAPE Terminator</t>
  </si>
  <si>
    <t>Terminator Asamblea dinámico. Valor = 0</t>
  </si>
  <si>
    <t>Dinámica i / p miembro1</t>
  </si>
  <si>
    <t>Utilizado por firmware para inicializar un ensamblaje dinámico de 32 bits en el arranque y proporcionará una referencia para inyectar todos los demás miembros recién agregados durante el tiempo de ejecución.</t>
  </si>
  <si>
    <t>Dinámica i / p member2</t>
  </si>
  <si>
    <t>Dinámica i / p miembro3</t>
  </si>
  <si>
    <t>Dinámica i / p member4</t>
  </si>
  <si>
    <t>Dinámica i / p member5</t>
  </si>
  <si>
    <t>Dinámica i / p member6</t>
  </si>
  <si>
    <t>Dinámica i / p member7</t>
  </si>
  <si>
    <t>Dinámica i / p member8</t>
  </si>
  <si>
    <t>DYN EN ASM Selección-1</t>
  </si>
  <si>
    <t>Una interfaz para insertar el parámetro en el montaje dinámico ejemplo número 150, Índice-1</t>
  </si>
  <si>
    <t>DYN EN ASM Selección-2</t>
  </si>
  <si>
    <t>Una interfaz para insertar el parámetro en el montaje dinámico ejemplo número 150, Índice-2</t>
  </si>
  <si>
    <t>DYN EN ASM Selección-3</t>
  </si>
  <si>
    <t>Una interfaz para insertar el parámetro en el montaje dinámico ejemplo número 150, Índice-3</t>
  </si>
  <si>
    <t>DYN EN ASM Selección-4</t>
  </si>
  <si>
    <t>Una interfaz para insertar el parámetro en el montaje dinámico ejemplo número 150, Índice-4</t>
  </si>
  <si>
    <t>DYN EN ASM Selección-5</t>
  </si>
  <si>
    <t>Una interfaz para insertar el parámetro en el montaje dinámico ejemplo número 150, Índice-5</t>
  </si>
  <si>
    <t>DYN EN ASM-6 Selección</t>
  </si>
  <si>
    <t>Una interfaz para insertar el parámetro en el montaje dinámico ejemplo número 150, Índice-6</t>
  </si>
  <si>
    <t>DYN EN ASM-7 Selección</t>
  </si>
  <si>
    <t>Una interfaz para insertar el parámetro en el montaje dinámico ejemplo número 150, Índice-7</t>
  </si>
  <si>
    <t>DYN EN ASM Selección-8</t>
  </si>
  <si>
    <t>Una interfaz para insertar el parámetro en el montaje dinámico ejemplo número 150, Índice-8</t>
  </si>
  <si>
    <t>Dinámica OUT ASM Terminator</t>
  </si>
  <si>
    <t>Dinámica O / P miembro1</t>
  </si>
  <si>
    <t>Dinámica O / P member2</t>
  </si>
  <si>
    <t>Dinámica O / P miembro3</t>
  </si>
  <si>
    <t>Dinámica O / P member4</t>
  </si>
  <si>
    <t>DYN OUT Selección ASM-1</t>
  </si>
  <si>
    <t>DYN OUT Selección ASM-2</t>
  </si>
  <si>
    <t>DYN OUT Selección ASM-3</t>
  </si>
  <si>
    <t>DYN OUT Selección ASM-4</t>
  </si>
  <si>
    <t>DHCP para IP addr bloqueo estático</t>
  </si>
  <si>
    <t>Cola de Fallos - Ordenado</t>
  </si>
  <si>
    <t>Una lista de los fallos sobre la base de más reciente. No se permiten duplicados. Están ordenados por evento con la más reciente en la parte superior de la cola.</t>
  </si>
  <si>
    <t>Cola de Fallos - Orden de eventos</t>
  </si>
  <si>
    <t>Una lista de los fallos sobre la base de más reciente. Se permiten duplicados y más reciente es en la parte superior.</t>
  </si>
  <si>
    <t>Bits de estado de fallo</t>
  </si>
  <si>
    <t>Una matriz de bits de fallo.
Bit = Descripción
0 = Falla
1 = Advertencia</t>
  </si>
  <si>
    <t>La restauración de fallos</t>
  </si>
  <si>
    <t>Restablecer todas las fallas inactivas del módulo de comunicación.
Bit = Descripción
0 = Restablecer
1 = Flush Queue</t>
  </si>
  <si>
    <t>EIP Prueba 1 Reg</t>
  </si>
  <si>
    <t>EIP Prueba 2 Reg</t>
  </si>
  <si>
    <t>EIP Prueba 3 Reg</t>
  </si>
  <si>
    <t>EIP Prueba Norma 4</t>
  </si>
  <si>
    <t>47808 - BAC0
47809 - BAC1
47810 - BAC2
47811 - BAC3
47812 - BAC4
47813 - BAC5
47814 - BAC6
47815 - BAC7
47816 - BAC8
47817 - BAC9
47818 - BACA
47819 - BACB
47820 - BACC
47821 - BACD
47822 - BACE
47823 - BACF</t>
  </si>
  <si>
    <t>Discapacitado</t>
  </si>
  <si>
    <t>Activado</t>
  </si>
  <si>
    <t>Detenido 0-
1- Operacional
2- Con fallo</t>
  </si>
  <si>
    <t>Detenido</t>
  </si>
  <si>
    <t>Operacional</t>
  </si>
  <si>
    <t>Con fallo</t>
  </si>
  <si>
    <t>1- en el control de bus de campo
2- en todo el control</t>
  </si>
  <si>
    <t>en el control de bus de campo</t>
  </si>
  <si>
    <t>en todo el control de</t>
  </si>
  <si>
    <t>BACnet MSTP UART velocidad de transmisión</t>
  </si>
  <si>
    <t>0- Ninguno
1- Sole Maestro
2- Duplicar MAC ID
culpa tasa 3- Baud</t>
  </si>
  <si>
    <t>Ninguna</t>
  </si>
  <si>
    <t>Dirección IP de confianza filtro de lista blanca</t>
  </si>
  <si>
    <t>Introduzca IPs separadas 3 coma o rango.
P.ej. 192.168.1.25 (IP fija), 166.99.170.255 (Rango 166.99.170.x), 172.48.255.255 (Rango: 172.48.x.x).
Donde el valor 'X' intervalo de 1-255.</t>
  </si>
  <si>
    <t>Fijar tiempo</t>
  </si>
  <si>
    <t>S, US</t>
  </si>
  <si>
    <t>Zona horaria</t>
  </si>
  <si>
    <t>Formato de fecha</t>
  </si>
  <si>
    <t>Los valores de formato de fecha
0 = mm / dd / aaaa
1 = dd / mm / aaaa
2 = aaaa-mm-dd
3 = dd mm aaaa</t>
  </si>
  <si>
    <t>mm / dd / aaaa</t>
  </si>
  <si>
    <t>dd / mm / aaaa</t>
  </si>
  <si>
    <t>aaaa-mm-dd</t>
  </si>
  <si>
    <t>mm aaaa dd</t>
  </si>
  <si>
    <t>Formato de tiempo</t>
  </si>
  <si>
    <t>formato de hora puede ser
0 - 12Hrs
1- 24Hrs</t>
  </si>
  <si>
    <t>12 horas (AM / PM)</t>
  </si>
  <si>
    <t>24 horas</t>
  </si>
  <si>
    <t>Reiniciar o Device Reset</t>
  </si>
  <si>
    <t>Reiniciar el dispositivo es restablecimiento automático, el dispositivo estará abajo de alimentación y el encendido. Factory Reset restablecimiento completo, todos los datos no volátiles será eliminado. Por favor, actualice el navegador una vez que lo guarde.</t>
  </si>
  <si>
    <t>Reiniciar dispositivo</t>
  </si>
  <si>
    <t>Factory reset</t>
  </si>
  <si>
    <t>Certificado del dispositivo estado de validez</t>
  </si>
  <si>
    <t>Certificado del dispositivo estado de validez
0 - certificado no válido
1 - certificado válido</t>
  </si>
  <si>
    <t>Control de Generación de certificado de dispositivo
0 - desactivar la generación de certificados. Si el certificado con discapacidad no generará después de un reinicio de fábrica.
1 - Generación del certificado Habilitar. Si el certificado permitido generará después del reinicio de fábrica.
2 - Certificado generación permiten el cambio de propiedad intelectual. Si el certificado permitido generará en el arranque si se cambia IP.</t>
  </si>
  <si>
    <t>Desactivar la generación de certificados. Si el certificado con discapacidad no generará después de un reinicio de fábrica.</t>
  </si>
  <si>
    <t>Generación del certificado Habilitar. Si el certificado permitido generará después del reinicio de fábrica.</t>
  </si>
  <si>
    <t>Generación del certificado Habilitar el cambio de propiedad intelectual. Si el certificado permitido generará en el arranque si se cambia IP.</t>
  </si>
  <si>
    <t>Datos fallo interno</t>
  </si>
  <si>
    <t>Un conjunto de palabras que contienen información de diagnóstico detallada para la causa de un fallo.</t>
  </si>
  <si>
    <t>Entrada manual de IP</t>
  </si>
  <si>
    <t>La dirección IP del servidor SNTP 1</t>
  </si>
  <si>
    <t>La dirección IP del servidor SNTP 2</t>
  </si>
  <si>
    <t>La dirección IP del servidor SNTP 3</t>
  </si>
  <si>
    <t>SNTP tiempo de actualización</t>
  </si>
  <si>
    <t>SNTP tiempo de reintento</t>
  </si>
  <si>
    <t>SNTP tiempo de reintento se duplicará cuando no hay ningún servidor responde. Será aumento de hasta 10 veces más de tiempo de reintento qué usuario ha configurado.</t>
  </si>
  <si>
    <t>SNTP activa del estado del servidor</t>
  </si>
  <si>
    <t>Desconectado</t>
  </si>
  <si>
    <t>IOT Activar o Desactivar</t>
  </si>
  <si>
    <t>Botón de control para conectar o desconectar a IOT (conecte = 1, desconexión = 0)</t>
  </si>
  <si>
    <t>IOT Estado de la conexión</t>
  </si>
  <si>
    <t>Proxy activado</t>
  </si>
  <si>
    <t>Esto se utiliza para uso o de derivación configuración del servidor proxy (Proxy Enable = 1, Proxy Disable = 0)</t>
  </si>
  <si>
    <t>Dirección del servidor proxy</t>
  </si>
  <si>
    <t>Puerto del servidor proxy</t>
  </si>
  <si>
    <t>Nombre de usuario de proxy</t>
  </si>
  <si>
    <t>Nombre de usuario utilizada para iniciar sesión en el servidor concentrador IOT</t>
  </si>
  <si>
    <t>Contraseña de proxy</t>
  </si>
  <si>
    <t>Contraseña utilizada para iniciar sesión en el servidor concentrador IOT</t>
  </si>
  <si>
    <t>GUID de dispositivo</t>
  </si>
  <si>
    <t>GUID de dispositivo recibida desde el blanco PX</t>
  </si>
  <si>
    <t>Perfil de dispositivo</t>
  </si>
  <si>
    <t>Perfil de dispositivo recibida desde el blanco PX</t>
  </si>
  <si>
    <t>Cadena de conexión del servidor concentrador de IOT</t>
  </si>
  <si>
    <t>IOT de datos Velocidad de actualización</t>
  </si>
  <si>
    <t>Datos de velocidad de actualización de dispositivo a la nube</t>
  </si>
  <si>
    <t>5 segundos</t>
  </si>
  <si>
    <t>10 segundos</t>
  </si>
  <si>
    <t>15 segundos</t>
  </si>
  <si>
    <t>20 segundos</t>
  </si>
  <si>
    <t>25 segundos</t>
  </si>
  <si>
    <t>30 segundos</t>
  </si>
  <si>
    <t>IOT cadencia Velocidad de actualización</t>
  </si>
  <si>
    <t>Entrada 1 Voltaje</t>
  </si>
  <si>
    <t>Tensión promedio para todas las fases</t>
  </si>
  <si>
    <t>Entrada 1 Frecuencia</t>
  </si>
  <si>
    <t>Entrada 1 Fase 1 Voltaje</t>
  </si>
  <si>
    <t>Voltaje de entrada 1, la Fase 1</t>
  </si>
  <si>
    <t>Entrada 1 Fase 2 Voltaje</t>
  </si>
  <si>
    <t>Voltaje de Entrada 1, Fase 2</t>
  </si>
  <si>
    <t>Entrada 1 Fase 3 Voltaje</t>
  </si>
  <si>
    <t>Voltaje de Entrada 1, Fase 3</t>
  </si>
  <si>
    <t>Bypass Voltaje</t>
  </si>
  <si>
    <t>Bypass de frecuencia</t>
  </si>
  <si>
    <t>Bypass Fase 1 Voltaje</t>
  </si>
  <si>
    <t>Tensión de Bypass Fase 1</t>
  </si>
  <si>
    <t>Bypass Fase 2 Voltaje</t>
  </si>
  <si>
    <t>Tensión de Bypass Fase 2</t>
  </si>
  <si>
    <t>Fase 3 de derivación Voltaje</t>
  </si>
  <si>
    <t>Tensión de Bypass Fase 3</t>
  </si>
  <si>
    <t>Potencia de salida</t>
  </si>
  <si>
    <t>Corriente de salida</t>
  </si>
  <si>
    <t>Eficiencia de salida</t>
  </si>
  <si>
    <t>Frecuencia de salida</t>
  </si>
  <si>
    <t>Tensión de salida</t>
  </si>
  <si>
    <t>Fase de salida 1 Voltaje</t>
  </si>
  <si>
    <t>Fase de salida 2 Voltaje</t>
  </si>
  <si>
    <t>Fase de salida 3 Voltaje</t>
  </si>
  <si>
    <t>Tipo PowerConverter</t>
  </si>
  <si>
    <t>1 IN - OUT 1</t>
  </si>
  <si>
    <t>2 IN - OUT 2</t>
  </si>
  <si>
    <t>3 IN - OUT 3</t>
  </si>
  <si>
    <t>Número de pieza</t>
  </si>
  <si>
    <t>Voltaje nominal</t>
  </si>
  <si>
    <t>Voltaje de la batería, Pole1</t>
  </si>
  <si>
    <t>Segundos</t>
  </si>
  <si>
    <t>Porcentaje de carga</t>
  </si>
  <si>
    <t>Modo PowerSummary</t>
  </si>
  <si>
    <t>Modo de espera</t>
  </si>
  <si>
    <t>Modo batería</t>
  </si>
  <si>
    <t>Modo ecologico</t>
  </si>
  <si>
    <t>Otro</t>
  </si>
  <si>
    <t>Código de alarma</t>
  </si>
  <si>
    <t>no utilizado</t>
  </si>
  <si>
    <t>Sin protección</t>
  </si>
  <si>
    <t>Protegido</t>
  </si>
  <si>
    <t>Estado de salida 2</t>
  </si>
  <si>
    <t>Dado y Pasado</t>
  </si>
  <si>
    <t>Dado y Advertencia</t>
  </si>
  <si>
    <t>Dado y error</t>
  </si>
  <si>
    <t>Abortado</t>
  </si>
  <si>
    <t>En progreso</t>
  </si>
  <si>
    <t>No existe una prueba iniated</t>
  </si>
  <si>
    <t>Examen rápido</t>
  </si>
  <si>
    <t>Comando de prueba de nivel de batería</t>
  </si>
  <si>
    <t>Grupo 0 Cadencia</t>
  </si>
  <si>
    <t>Nube conectada</t>
  </si>
  <si>
    <t>Reconectando</t>
  </si>
  <si>
    <t>Demasiados mensajes perdidos</t>
  </si>
  <si>
    <t>Sin red</t>
  </si>
  <si>
    <t>Error de comunicación</t>
  </si>
  <si>
    <t>Error desconocido</t>
  </si>
  <si>
    <t>Intervalo de registro</t>
  </si>
  <si>
    <t>disparador manual</t>
  </si>
  <si>
    <t>iniciar sesión en cualquier cambio</t>
  </si>
  <si>
    <t>iniciar sesión en todos los cambios</t>
  </si>
  <si>
    <t>iniciar sesión en todas escritura</t>
  </si>
  <si>
    <t>Registro manual de activación</t>
  </si>
  <si>
    <t>Inicio de sesión automático</t>
  </si>
  <si>
    <t>Nombre de usuario DCI</t>
  </si>
  <si>
    <t>Contraseña DCI</t>
  </si>
  <si>
    <t>Bit 3</t>
  </si>
  <si>
    <t>Ajuste 2</t>
  </si>
  <si>
    <t>DIRECCIÓN MAC</t>
  </si>
  <si>
    <t>Ajuste 3</t>
  </si>
  <si>
    <t>C ajuste</t>
  </si>
  <si>
    <t>Ajuste F</t>
  </si>
  <si>
    <t>Opción 1</t>
  </si>
  <si>
    <t>opcion 2</t>
  </si>
  <si>
    <t>Estado actual</t>
  </si>
  <si>
    <t>Lista de eventos</t>
  </si>
  <si>
    <t>Culpa</t>
  </si>
  <si>
    <t>Registro de datos</t>
  </si>
  <si>
    <t>Registro de eventos</t>
  </si>
  <si>
    <t>NV Memoria del identificador</t>
  </si>
  <si>
    <t>NV Parámetro Dirección</t>
  </si>
  <si>
    <t>Operación NV</t>
  </si>
  <si>
    <t>Parámetro de lectura</t>
  </si>
  <si>
    <t>Suma de comprobación de lectura</t>
  </si>
  <si>
    <t>Parámetro de escritura</t>
  </si>
  <si>
    <t>Borrado de todos los parámetros</t>
  </si>
  <si>
    <t>Procesador e Imagen</t>
  </si>
  <si>
    <t>Procesador y ID de la imagen</t>
  </si>
  <si>
    <t>Procesador ID 0 y aplicación de imágenes</t>
  </si>
  <si>
    <t>Procesador ID 0 y Web Image</t>
  </si>
  <si>
    <t>Procesador ID 0 y Aloja tu imagen</t>
  </si>
  <si>
    <t>Nombre de usuario de inicio de sesión</t>
  </si>
  <si>
    <t>Dirección IP</t>
  </si>
  <si>
    <t>La dirección IP del cliente</t>
  </si>
  <si>
    <t>Modbus TCP es un protocolo inseguro y lo que le puede conducir a riesgos de seguridad</t>
  </si>
  <si>
    <t>bacnet IP</t>
  </si>
  <si>
    <t>Bacnet IP es un protocolo inseguro y lo que le puede conducir a riesgos de seguridad</t>
  </si>
  <si>
    <t>Puerto</t>
  </si>
  <si>
    <t>Número de puerto</t>
  </si>
  <si>
    <t>Desconocido Valor del puerto</t>
  </si>
  <si>
    <t>Puerto HTTP</t>
  </si>
  <si>
    <t>Puerto HTTPS</t>
  </si>
  <si>
    <t>Puerto TCP MODBUS</t>
  </si>
  <si>
    <t>Puerto BACNET</t>
  </si>
  <si>
    <t>Puerto BLE</t>
  </si>
  <si>
    <t>IP Ethernet a través de puerto TCP</t>
  </si>
  <si>
    <t>IP Ethernet a través del puerto UDP</t>
  </si>
  <si>
    <t>Observador</t>
  </si>
  <si>
    <t>Operador</t>
  </si>
  <si>
    <t>Contraseña del operador</t>
  </si>
  <si>
    <t>Ingeniero</t>
  </si>
  <si>
    <t>Administración</t>
  </si>
  <si>
    <t>Clave de administrador</t>
  </si>
  <si>
    <t>Fault Tipo: 0-ninguno, 1-HARD_FAULT, 2-perro guardián, 3-EXCEPCIÓN</t>
  </si>
  <si>
    <t>NINGUNA</t>
  </si>
  <si>
    <t>PERRO GUARDIÁN</t>
  </si>
  <si>
    <t>EXCEPCIÓN</t>
  </si>
  <si>
    <t>Habilitar Adquisición Sesión</t>
  </si>
  <si>
    <t>Activar / Desactivar la toma de control de sesión (enable = 1, disable = 0)</t>
  </si>
  <si>
    <t>Máximo de sesiones simultáneas</t>
  </si>
  <si>
    <t>0 - petición de todos los orígenes permitido
1 - permitir petición que tiene origen como IP activo</t>
  </si>
  <si>
    <t>(*) - permite todo el Origen</t>
  </si>
  <si>
    <t>(IP Dispositivo activo) - permite Origen con IP del dispositivo</t>
  </si>
  <si>
    <t>Adverisement completa de paquetes</t>
  </si>
  <si>
    <t>序列号</t>
  </si>
  <si>
    <t>32位设备序列号。 （MAE）</t>
  </si>
  <si>
    <t>供应商名称</t>
  </si>
  <si>
    <t>产品供应商名称字符串</t>
  </si>
  <si>
    <t>产品代码</t>
  </si>
  <si>
    <t>ASCII产品代码</t>
  </si>
  <si>
    <t>产品代码字符串</t>
  </si>
  <si>
    <t>产品供应商网址</t>
  </si>
  <si>
    <t>产品名称</t>
  </si>
  <si>
    <t>型号名称</t>
  </si>
  <si>
    <t>产品型号名称</t>
  </si>
  <si>
    <t>分配的名称</t>
  </si>
  <si>
    <t>用户指定的名称</t>
  </si>
  <si>
    <t>应用韧体升级启用</t>
  </si>
  <si>
    <t>升级到允许的任何版本</t>
  </si>
  <si>
    <t>升级到允许相同或更高版本</t>
  </si>
  <si>
    <t>升级不允许</t>
  </si>
  <si>
    <t>大纪元</t>
  </si>
  <si>
    <t>网络固件升级大纪元</t>
  </si>
  <si>
    <t>应用固件型升级用户</t>
  </si>
  <si>
    <t>用户最后应用固件升级谁</t>
  </si>
  <si>
    <t>网络固件型升级用户</t>
  </si>
  <si>
    <t>用户谁最后升级固件网站</t>
  </si>
  <si>
    <t>网络固件升级模式</t>
  </si>
  <si>
    <t>板硬件ID</t>
  </si>
  <si>
    <t>硬件ID值</t>
  </si>
  <si>
    <t>CSTACK使用百分比</t>
  </si>
  <si>
    <t>CSTACK百分之用法</t>
  </si>
  <si>
    <t>％</t>
  </si>
  <si>
    <t>固件CRC</t>
  </si>
  <si>
    <t>最大堆栈百分比</t>
  </si>
  <si>
    <t>最大堆使用百分比（重置）</t>
  </si>
  <si>
    <t>堆二手百分比</t>
  </si>
  <si>
    <t>当前堆使用百分比</t>
  </si>
  <si>
    <t>计数器复位</t>
  </si>
  <si>
    <t>提供复位本数。此值可以被重置为0。</t>
  </si>
  <si>
    <t>空闲循环时间大道</t>
  </si>
  <si>
    <t>的时间量需要通过对运行的所有进程的一个完整的运行空闲任务内。时间运行在空闲任务循环中的所有项目。</t>
  </si>
  <si>
    <t>空闲循环时间最大</t>
  </si>
  <si>
    <t>时间的最大数量需要通过空闲任务中的所有进程的一个完整的运行来运行。最大的时间运行在空闲任务循环中的所有项目。这可以通过写一个零到位置复位。</t>
  </si>
  <si>
    <t>空闲循环时间最小</t>
  </si>
  <si>
    <t>闵安装的需要通过空闲任务中的所有进程的一个完整运行的运行时间。最小的时间运行在空闲任务循环中的所有项目。这个值可以重置。</t>
  </si>
  <si>
    <t>以太网MAC地址</t>
  </si>
  <si>
    <t>唯一的MAC地址分配给该设备。（MAE）</t>
  </si>
  <si>
    <t>IP控制的地址分配方法的状态从DIP开关或以太网</t>
  </si>
  <si>
    <t>IP控制的地址分配方法的状态从DIP开关或以太网。
1 = DIP开关
2 =以太网</t>
  </si>
  <si>
    <t>DIP开关</t>
  </si>
  <si>
    <t>以太网络</t>
  </si>
  <si>
    <t>IP分配方法</t>
  </si>
  <si>
    <t>允许设置用于分配一个IP地址的方法：
0 - 还原（硬编码192.168.1.254）。
1 - DHCP。
2 - 从NV存储器获取详细地址。
3 - 从NV和下一个八位字节上三个八位字节由DIP开关设置中选择。
（关键参数 - 护理必须在切换到不同的方法来获得）</t>
  </si>
  <si>
    <t>静态硬编码</t>
  </si>
  <si>
    <t>DHCP分配</t>
  </si>
  <si>
    <t>摘自NV</t>
  </si>
  <si>
    <t>DIP开关，配置</t>
  </si>
  <si>
    <t>IP分配的电流法</t>
  </si>
  <si>
    <t>示出了本发明的方法用于分配一个IP地址：
0 - 还原（硬编码192.168.1.254）。
1 - DHCP。
2 - 从NV存储器获取详细地址。
3 - 从NV和下一个八位字节上三个八位字节由DIP开关设置中选择。</t>
  </si>
  <si>
    <t>目前以太网IP地址</t>
  </si>
  <si>
    <t>主动IP地址在网络上被使用。</t>
  </si>
  <si>
    <t>目前以太网子网掩码</t>
  </si>
  <si>
    <t>主动子网掩码IP地址在网络上被使用。</t>
  </si>
  <si>
    <t>目前以太网默认网关</t>
  </si>
  <si>
    <t>活动默认网关的IP地址在网络上被使用。</t>
  </si>
  <si>
    <t>存储以太网IP地址</t>
  </si>
  <si>
    <t>在NV地址使用的IP地址来选择配置。</t>
  </si>
  <si>
    <t>存储以太网子网掩码</t>
  </si>
  <si>
    <t>在NV地址选择配置中使用的IP子网掩码。</t>
  </si>
  <si>
    <t>以太网存储的默认网关</t>
  </si>
  <si>
    <t>在NV地址选择配置中使用的IP缺省网关。</t>
  </si>
  <si>
    <t>BCM DIP开关</t>
  </si>
  <si>
    <t>BCM浸开关状态（从电源板）
位9 Bits1-8 IP​​ ADDRES分配方法
1 0还原（硬编码192.168.1.254）。
1个DHCP
1个2从EDC的NV存储器获取详细地址。
1种3的IP地址分配方法将被选择从以太网N /瓦特将取决于按在DCID“DCI_IP_ADDRESS_ALLOCATION_METHOD”值。
1 4-255保留。 （将被用于先前的控制＆分配方法。
0不在乎（先前的控制和分配方法将被使用。</t>
  </si>
  <si>
    <t>ETH端口1速度选择</t>
  </si>
  <si>
    <t>选择以太网链接速度。只有当自动协商被禁止使用。
有效值：10,100</t>
  </si>
  <si>
    <t>MBS</t>
  </si>
  <si>
    <t>10 Mbps的速度</t>
  </si>
  <si>
    <t>100 Mbps的速度</t>
  </si>
  <si>
    <t>ETH端口1实际速度</t>
  </si>
  <si>
    <t>实际以太网链接速度。</t>
  </si>
  <si>
    <t>ETH端口1全双工启用</t>
  </si>
  <si>
    <t>选择双工模式。只有当自动协商被禁止使用。
真=全双工
假=半双工</t>
  </si>
  <si>
    <t>ETH端口1全双工状态</t>
  </si>
  <si>
    <t>实际的双工模式。
真=全双工
假=半双工</t>
  </si>
  <si>
    <t>ETH端口1自动协商启用</t>
  </si>
  <si>
    <t>选择自动协商链接速度和双工的。
真=启用</t>
  </si>
  <si>
    <t>ETH端口1自动协商国</t>
  </si>
  <si>
    <t>自动协商行为的活动状态。
值=国家
0 =停用链接
1 =自动协商进展
2 =自动协商失败（Defafult使用）
3 =双面的自动协商失败（速度确定）
4 =自动协商成功
5 =自动协商禁用
6 =端口禁用</t>
  </si>
  <si>
    <t>ETH端口1启用</t>
  </si>
  <si>
    <t>此参数可以禁用以太网端口。有效地禁用端口。
真=启用端口
假=禁用端口</t>
  </si>
  <si>
    <t>ETH端口2速度选择</t>
  </si>
  <si>
    <t>ETH端口2实际速度</t>
  </si>
  <si>
    <t>ETH端口2全双工启用</t>
  </si>
  <si>
    <t>ETH端口2全双工状态</t>
  </si>
  <si>
    <t>ETH端口自动协商2启用</t>
  </si>
  <si>
    <t>ETH端口自动协商2国</t>
  </si>
  <si>
    <t>ETH端口2启用</t>
  </si>
  <si>
    <t>多播启用禁用</t>
  </si>
  <si>
    <t>多播设置：
值说明
0x00000010：多播启用
00000000：组播禁用与过滤PerfectFilter
0x00000004：组播禁用与过滤器哈希表
0x00000404：组播禁用与Filter_PerfectHashTable</t>
  </si>
  <si>
    <t>广播启用禁用</t>
  </si>
  <si>
    <t>广播启用禁用设置：
00000000：BroadcastFramesReception_Enable
0x00000020：BroadcastFramesReception_Disable</t>
  </si>
  <si>
    <t>MODBUS TCP超时的COM</t>
  </si>
  <si>
    <t>通信超时Modbus TCP的。 0 =禁止。</t>
  </si>
  <si>
    <t>毫秒</t>
  </si>
  <si>
    <t>MODBUS串行COM超时</t>
  </si>
  <si>
    <t>通信超时Modbus串口。 0 =禁止。</t>
  </si>
  <si>
    <t>ACD启用</t>
  </si>
  <si>
    <t>地址冲突检测启用。 ACD从网络上的重复的IP地址提供保护。</t>
  </si>
  <si>
    <t>ACD状态</t>
  </si>
  <si>
    <t>地址冲突检测状态。
VAL =说明
0 =未检测到冲突
1 =检测到冲突防御
2 =检测到冲突后撤</t>
  </si>
  <si>
    <t>ACD冲突状态</t>
  </si>
  <si>
    <t>地址冲突检测状态。当检测到ACD活动的状态最后发生冲突。
VAL =说明
0 =没有冲突
1 =探头IPv4地址
2 =正在进行检测
3 =半主动探测</t>
  </si>
  <si>
    <t>ACD冲突MAC</t>
  </si>
  <si>
    <t>地址冲突检测相抵触设备的MAC地址。从的报头中的源MAC地址接收的以太网分组，其通过报告冲突的装置发送。</t>
  </si>
  <si>
    <t>ACD冲突PDU</t>
  </si>
  <si>
    <t>地址冲突检测的原始的ARP协议数据单元检测到冲突时。</t>
  </si>
  <si>
    <t>简单的应用程序的控制字</t>
  </si>
  <si>
    <t>简单的应用控制字</t>
  </si>
  <si>
    <t>简单的应用程序状态字</t>
  </si>
  <si>
    <t>密码豁免水平</t>
  </si>
  <si>
    <t>任何级别低于或等于此值不需要密码</t>
  </si>
  <si>
    <t>这是具有只读访问角色</t>
  </si>
  <si>
    <t>这是其产品的控制权限的操作员角色</t>
  </si>
  <si>
    <t>这是具有产品配置特权的角色工程师</t>
  </si>
  <si>
    <t>这是具有所有权限的管理员</t>
  </si>
  <si>
    <t>例如占空比</t>
  </si>
  <si>
    <t>uC_PWM示例代码占空比</t>
  </si>
  <si>
    <t>百分</t>
  </si>
  <si>
    <t>例如频率</t>
  </si>
  <si>
    <t>uC_PWM示例代码频率</t>
  </si>
  <si>
    <t>赫兹</t>
  </si>
  <si>
    <t>Modbus串行例如地址</t>
  </si>
  <si>
    <t>Modbus串口波特率例子</t>
  </si>
  <si>
    <t>串行通信波特率值 - 9600，19200，38400，57600，115200，230400</t>
  </si>
  <si>
    <t>Modbus串行示例奇偶</t>
  </si>
  <si>
    <t>串行通信的奇偶校验位
0 - 偶奇偶
1 - 奇校验
2 - 无校验</t>
  </si>
  <si>
    <t>偶校验</t>
  </si>
  <si>
    <t>奇校验</t>
  </si>
  <si>
    <t>无奇偶校验</t>
  </si>
  <si>
    <t>Modbus串行例如停止位</t>
  </si>
  <si>
    <t>串行通讯停止位
0 - 一个停止位
1 - 2个停止位</t>
  </si>
  <si>
    <t>一个停止位</t>
  </si>
  <si>
    <t>2个停止位</t>
  </si>
  <si>
    <t>uC_AtoD示例代码ADC值</t>
  </si>
  <si>
    <t>RTC时间</t>
  </si>
  <si>
    <t>实时时钟以hh：mm：ss格式（24小时制）</t>
  </si>
  <si>
    <t>RTC日期</t>
  </si>
  <si>
    <t>实时时钟日期在DD：MM：YYYY</t>
  </si>
  <si>
    <t>活跃用户数据的有效长度</t>
  </si>
  <si>
    <t>用户1全名</t>
  </si>
  <si>
    <t>用户1个用户名</t>
  </si>
  <si>
    <t>用户1个密码</t>
  </si>
  <si>
    <t>用户1分配的角色</t>
  </si>
  <si>
    <t>用户1密码设置大纪元</t>
  </si>
  <si>
    <t>用户1上次登录大纪元</t>
  </si>
  <si>
    <t>用户1个密码复杂性设置</t>
  </si>
  <si>
    <t>用户1个密码复杂性设置（零密码复杂禁用，非零密码Compexity级别）</t>
  </si>
  <si>
    <t>用户1个密码时效设置</t>
  </si>
  <si>
    <t>用户1个密码时效设置（零密码老化禁用，非零密码老化超时天数）</t>
  </si>
  <si>
    <t>用户2全名</t>
  </si>
  <si>
    <t>用户2用户名</t>
  </si>
  <si>
    <t>用户2密码</t>
  </si>
  <si>
    <t>用户2分配的角色</t>
  </si>
  <si>
    <t>用户2密码设置大纪元</t>
  </si>
  <si>
    <t>用户2上次登录大纪元</t>
  </si>
  <si>
    <t>用户2密码复杂性设置</t>
  </si>
  <si>
    <t>用户2密码复杂性设置（零密码复杂禁用，非零密码Compexity级别）</t>
  </si>
  <si>
    <t>用户2密码时效设置</t>
  </si>
  <si>
    <t>用户2密码时效设置（零密码老化禁用，非零密码老化超时在天）</t>
  </si>
  <si>
    <t>用户3全名</t>
  </si>
  <si>
    <t>用户3用户名</t>
  </si>
  <si>
    <t>用户密码3</t>
  </si>
  <si>
    <t>用户3分配的角色</t>
  </si>
  <si>
    <t>用户3密码设置大纪元</t>
  </si>
  <si>
    <t>用户3上次登录大纪元</t>
  </si>
  <si>
    <t>用户3密码复杂性设置</t>
  </si>
  <si>
    <t>用户3密码复杂性设置（零密码复杂禁用，非零密码Compexity级别）</t>
  </si>
  <si>
    <t>用户3密码时效设置</t>
  </si>
  <si>
    <t>用户3密码时效设置（零密码老化禁用，非零密码老化超时天数）</t>
  </si>
  <si>
    <t>用户4全名</t>
  </si>
  <si>
    <t>用户4用户名</t>
  </si>
  <si>
    <t>用户4密码</t>
  </si>
  <si>
    <t>用户4分配的角色</t>
  </si>
  <si>
    <t>用户4密码设置大纪元</t>
  </si>
  <si>
    <t>用户4上次登录大纪元</t>
  </si>
  <si>
    <t>用户4密码复杂性设置</t>
  </si>
  <si>
    <t>用户4密码复杂性设置（零密码复杂禁用，非零密码Compexity级别）</t>
  </si>
  <si>
    <t>用户4密码时效设置</t>
  </si>
  <si>
    <t>用户4密码时效设定（零密码老化禁用，非零密码老化超时在天）</t>
  </si>
  <si>
    <t>用户5全名</t>
  </si>
  <si>
    <t>用户5用户名</t>
  </si>
  <si>
    <t>用户5密码</t>
  </si>
  <si>
    <t>用户5分配的角色</t>
  </si>
  <si>
    <t>5用户密码设置大纪元</t>
  </si>
  <si>
    <t>用户5上次登录大纪元</t>
  </si>
  <si>
    <t>用户5密码复杂性设置</t>
  </si>
  <si>
    <t>5用户密码复杂度设置（零密码复杂禁用，非零密码Compexity级别）</t>
  </si>
  <si>
    <t>用户5密码时效设置</t>
  </si>
  <si>
    <t>用户5密码时效设置（零密码老化禁用，非零密码老化超时天数）</t>
  </si>
  <si>
    <t>用户6全名</t>
  </si>
  <si>
    <t>用户6用户名</t>
  </si>
  <si>
    <t>用户6密码</t>
  </si>
  <si>
    <t>用户6分配的角色</t>
  </si>
  <si>
    <t>用户6密码设置大纪元</t>
  </si>
  <si>
    <t>用户6上次登录大纪元</t>
  </si>
  <si>
    <t>用户6密码复杂性设置</t>
  </si>
  <si>
    <t>用户6密码复杂性设置（零密码复杂禁用，非零密码Compexity级别）</t>
  </si>
  <si>
    <t>用户6密码设置老化</t>
  </si>
  <si>
    <t>用户6密码老化设定（零密码老化禁用，非零密码老化超时在天）</t>
  </si>
  <si>
    <t>HTTP是一种不安全的协议，使得它可以导致安全风险</t>
  </si>
  <si>
    <t>禁用</t>
  </si>
  <si>
    <t>启用</t>
  </si>
  <si>
    <t>参数下载启用</t>
  </si>
  <si>
    <t>访问：
0 =禁止
1 =使能</t>
  </si>
  <si>
    <t>忽略参数消息参数</t>
  </si>
  <si>
    <t>在参数消息C445下载配置</t>
  </si>
  <si>
    <t>警告状态位</t>
  </si>
  <si>
    <t>主动故障代码</t>
  </si>
  <si>
    <t>活动断层</t>
  </si>
  <si>
    <t>无故障</t>
  </si>
  <si>
    <t>欠压</t>
  </si>
  <si>
    <t>过电压</t>
  </si>
  <si>
    <t>外部GF</t>
  </si>
  <si>
    <t>剩余GF</t>
  </si>
  <si>
    <t>当前阶段损失</t>
  </si>
  <si>
    <t>电流不平衡</t>
  </si>
  <si>
    <t>瞬时过流</t>
  </si>
  <si>
    <t>果酱</t>
  </si>
  <si>
    <t>PF偏差</t>
  </si>
  <si>
    <t>电压缺相</t>
  </si>
  <si>
    <t>电压不平衡</t>
  </si>
  <si>
    <t>频率偏差快</t>
  </si>
  <si>
    <t>频率偏差慢</t>
  </si>
  <si>
    <t>在当前</t>
  </si>
  <si>
    <t>大功率</t>
  </si>
  <si>
    <t>低电量</t>
  </si>
  <si>
    <t>接触器故障</t>
  </si>
  <si>
    <t>开始超出限制</t>
  </si>
  <si>
    <t>超载</t>
  </si>
  <si>
    <t>摊子</t>
  </si>
  <si>
    <t>相位旋转不匹配</t>
  </si>
  <si>
    <t>PTC - PTC参见国家有关详细信息</t>
  </si>
  <si>
    <t>欠压重启</t>
  </si>
  <si>
    <t>测量模块故障</t>
  </si>
  <si>
    <t>上的活动现场总线通信损失</t>
  </si>
  <si>
    <t>与模块测量模块不可用或通信损耗</t>
  </si>
  <si>
    <t>与模块用户界面不可用或通信损耗</t>
  </si>
  <si>
    <t>测试行程被触发</t>
  </si>
  <si>
    <t>不可用或失去通信与模块选项卡</t>
  </si>
  <si>
    <t>RTC /备份存储选件板NV内存失败</t>
  </si>
  <si>
    <t>当前连接的用户界面不匹配什么之前连接</t>
  </si>
  <si>
    <t>当前连接的测量模块不匹配什么之前连接</t>
  </si>
  <si>
    <t>当前连接选项卡不匹配什么之前连接</t>
  </si>
  <si>
    <t>测量模块固件是不相容</t>
  </si>
  <si>
    <t>用户界面固件不兼容</t>
  </si>
  <si>
    <t>以太网扩展卡固件不兼容</t>
  </si>
  <si>
    <t>Profi的选项卡的固件不兼容</t>
  </si>
  <si>
    <t>内部 - 与电源板通讯丢失</t>
  </si>
  <si>
    <t>内部 - 电源板不响应SPI</t>
  </si>
  <si>
    <t>内部 - 校验在NV存储器（FRAM），读（既不对）期间不匹配</t>
  </si>
  <si>
    <t>内部 - 校验在NV存储器（FRAM）写入工作时不匹配（既不对）</t>
  </si>
  <si>
    <t>内部 - RTC /备份内存选项卡丢失</t>
  </si>
  <si>
    <t>内部 - RTC /备份内存选项卡不符实际</t>
  </si>
  <si>
    <t>内部 - RTC /备份内存选项卡具有NV故障。</t>
  </si>
  <si>
    <t>内部 - 串行闪存故障（尝试恢复出厂设置首先返回到厂家如果不清除。）</t>
  </si>
  <si>
    <t>内部 - 逻辑映射误差（尝试恢复出厂设置）</t>
  </si>
  <si>
    <t>内部 - UI NV内存错误</t>
  </si>
  <si>
    <t>内部 - 选项卡NV内存错误</t>
  </si>
  <si>
    <t>切换</t>
  </si>
  <si>
    <t>未定义</t>
  </si>
  <si>
    <t>现场总线应用程序的输入字</t>
  </si>
  <si>
    <t>现场总线应用INPUT DWORD</t>
  </si>
  <si>
    <t>现场总线应用程序输出位</t>
  </si>
  <si>
    <t>端口引脚状态
0 = LED控制打开
1 = LED控制关闭
2 = LED控制打开切换
3 = LED控制转到未定义</t>
  </si>
  <si>
    <t>现场总线应用程序输出的字</t>
  </si>
  <si>
    <t>现场总线应用OUTPUT DWORD</t>
  </si>
  <si>
    <t>简单的输入字</t>
  </si>
  <si>
    <t>Profibus的样本参数</t>
  </si>
  <si>
    <t>Profibus的样品非周期参数1</t>
  </si>
  <si>
    <t>Profibus的样品非周期参数2</t>
  </si>
  <si>
    <t>Profibus的样品非周期参数3</t>
  </si>
  <si>
    <t>Profibus的样品非周期参数4</t>
  </si>
  <si>
    <t>Profibus的样品非周期参数5</t>
  </si>
  <si>
    <t>Profibus的样品非周期参数6</t>
  </si>
  <si>
    <t>CIP供应商ID</t>
  </si>
  <si>
    <t>ODVA分配供应商标识号。</t>
  </si>
  <si>
    <t>CIP设备类型</t>
  </si>
  <si>
    <t>CIP定义的常规产品类型。</t>
  </si>
  <si>
    <t>设备状态</t>
  </si>
  <si>
    <t>此属性表示按照在CIP功能提到的整个装置的当前状态。</t>
  </si>
  <si>
    <t>在ASM-100</t>
  </si>
  <si>
    <t>该设备的当前状态。
值=定义
0 =不存在
1 =设备自检测试
2 =待机
3 =操作
4 =重大可恢复故障
5 =主要不可恢复故障
255 =默认为获取属性全部。</t>
  </si>
  <si>
    <t>动态的，ASM终结者</t>
  </si>
  <si>
    <t>动态装配终结者。值= 0</t>
  </si>
  <si>
    <t>动态I / P的member1</t>
  </si>
  <si>
    <t>通过固件使用在启动初始化一个32位的动态组装和提供一个参考在运行时注入其他所有新加入的成员。</t>
  </si>
  <si>
    <t>动态I / P member2</t>
  </si>
  <si>
    <t>动态I / P member3</t>
  </si>
  <si>
    <t>动态I / P member4</t>
  </si>
  <si>
    <t>动态I / P member5</t>
  </si>
  <si>
    <t>动态I / P member6</t>
  </si>
  <si>
    <t>动态I / P member7</t>
  </si>
  <si>
    <t>动态I / P member8</t>
  </si>
  <si>
    <t>DYN IN选择ASM-1</t>
  </si>
  <si>
    <t>的界面中插入动态组件实例编号150中的参数，索引-1</t>
  </si>
  <si>
    <t>DYN IN选择ASM-2</t>
  </si>
  <si>
    <t>的界面中插入动态组件实例编号150中的参数，索引-2</t>
  </si>
  <si>
    <t>DYN IN选择ASM-3</t>
  </si>
  <si>
    <t>的界面中插入动态组件实例编号150中的参数，索引-3</t>
  </si>
  <si>
    <t>DYN IN选择ASM-4</t>
  </si>
  <si>
    <t>的界面中插入动态组件实例编号150中的参数，指标-4-</t>
  </si>
  <si>
    <t>DYN IN选择ASM-5</t>
  </si>
  <si>
    <t>的界面中插入动态组件实例编号150中的参数，指标-5-</t>
  </si>
  <si>
    <t>DYN ASM中选择-6</t>
  </si>
  <si>
    <t>的界面中插入动态组件实例编号150中的参数，索引6</t>
  </si>
  <si>
    <t>DYN IN选择ASM-7</t>
  </si>
  <si>
    <t>的界面中插入动态组件实例编号150中的参数，索引7</t>
  </si>
  <si>
    <t>DYN ASM中选择-8</t>
  </si>
  <si>
    <t>的界面中插入动态组件实例编号150中的参数，索引8</t>
  </si>
  <si>
    <t>动态OUT ASM终结者</t>
  </si>
  <si>
    <t>动态O / P的member1</t>
  </si>
  <si>
    <t>动态O / P member2</t>
  </si>
  <si>
    <t>动态O / P member3</t>
  </si>
  <si>
    <t>动态O / P member4</t>
  </si>
  <si>
    <t>DYN OUT选择ASM-1</t>
  </si>
  <si>
    <t>DYN OUT选择ASM-2</t>
  </si>
  <si>
    <t>DYN OUT选择ASM-3</t>
  </si>
  <si>
    <t>DYN OUT选择ASM-4</t>
  </si>
  <si>
    <t>DHCP设置为静态IP地址锁定</t>
  </si>
  <si>
    <t>故障队列 - 排序</t>
  </si>
  <si>
    <t>根据最近发生的故障的列表。不允许重复。它们通过事件与最新的在队列的顶部进行排序。</t>
  </si>
  <si>
    <t>故障队列 - 事件顺序</t>
  </si>
  <si>
    <t>根据最近发生的故障的列表。允许重复和最近在顶部。</t>
  </si>
  <si>
    <t>故障状态位</t>
  </si>
  <si>
    <t>故障位的阵列。
位=说明
0 =故障
1 =报警</t>
  </si>
  <si>
    <t>故障复位</t>
  </si>
  <si>
    <t>复位所有通讯模块不活动的断层。
位=说明
0 =复位
1 =冲洗队列</t>
  </si>
  <si>
    <t>EIP试验注册1</t>
  </si>
  <si>
    <t>EIP试验注册2</t>
  </si>
  <si>
    <t>EIP测试章第3条</t>
  </si>
  <si>
    <t>EIP测试章第4条</t>
  </si>
  <si>
    <t>0-禁用
1-启用</t>
  </si>
  <si>
    <t>残</t>
  </si>
  <si>
    <t>0-停止
1-操作
2-断陷</t>
  </si>
  <si>
    <t>停止</t>
  </si>
  <si>
    <t>操作</t>
  </si>
  <si>
    <t>断陷</t>
  </si>
  <si>
    <t>1-在现场总线控制
2-在所有控制</t>
  </si>
  <si>
    <t>现场总线控制</t>
  </si>
  <si>
    <t>在所有控制</t>
  </si>
  <si>
    <t>BACnet的MSTP UART波特率</t>
  </si>
  <si>
    <t>0- 9600
1- 19200
2 - 38400
3- 76800
4- 115200</t>
  </si>
  <si>
    <t>波特率9600</t>
  </si>
  <si>
    <t>波特率19200</t>
  </si>
  <si>
    <t>波特率38400</t>
  </si>
  <si>
    <t>波特率76800</t>
  </si>
  <si>
    <t>波特率115200</t>
  </si>
  <si>
    <t>BACnet的MSTP UART奇偶校验</t>
  </si>
  <si>
    <t>BACnet的MSTP UART停止位</t>
  </si>
  <si>
    <t>0-无
1-鞋底主
2- MAC ID重复
3-波特率故障</t>
  </si>
  <si>
    <t>没有</t>
  </si>
  <si>
    <t>唯一的主</t>
  </si>
  <si>
    <t>重复MAC ID</t>
  </si>
  <si>
    <t>波特率故障</t>
  </si>
  <si>
    <t>可信的IP地址过滤器白名单</t>
  </si>
  <si>
    <t>输入3逗号分隔的IP或范围。
例如。 192.168.1.25（固定IP），166.99.170.255（范围166.99.170.x），172.48.255.255（范围：172.48.x.x）。
其中“x”值的范围从1-255。</t>
  </si>
  <si>
    <t>可信的IP筛选器列表的Modbus / TCP启用</t>
  </si>
  <si>
    <t>可信的IP筛选器列表的BACnet IP启用</t>
  </si>
  <si>
    <t>可信的IP筛选器列表EIP启用</t>
  </si>
  <si>
    <t>设置时间</t>
  </si>
  <si>
    <t>从RTC 32位信号出现时间</t>
  </si>
  <si>
    <t>设置时间64位;秒;微秒</t>
  </si>
  <si>
    <t>64位（以秒为32比特和以微秒32位）从RTC信号出现时间</t>
  </si>
  <si>
    <t>时区</t>
  </si>
  <si>
    <t>与时区偏移值将被设置。 E.g GMT + 530值是-330</t>
  </si>
  <si>
    <t>日期格式</t>
  </si>
  <si>
    <t>日期格式值
0 =毫米/日/年
1 =日/月/年
2 = YYYY-MM-DD
3 =年月日</t>
  </si>
  <si>
    <t>毫米/日/年</t>
  </si>
  <si>
    <t>日/月/年</t>
  </si>
  <si>
    <t>YYYY-MM-DD</t>
  </si>
  <si>
    <t>年月日</t>
  </si>
  <si>
    <t>时间格式</t>
  </si>
  <si>
    <t>时间格式可
0 - 12小时
最新最快的1-</t>
  </si>
  <si>
    <t>12小时（AM / PM）</t>
  </si>
  <si>
    <t>24小时</t>
  </si>
  <si>
    <t>重启或重置设备</t>
  </si>
  <si>
    <t>重启设备是软复位，设备将断电和加电。工厂复位硬复位，所有的非易失性数据都将灰飞烟灭。请刷新浏览器，一旦你保存它。</t>
  </si>
  <si>
    <t>重启设备</t>
  </si>
  <si>
    <t>恢复出厂设置</t>
  </si>
  <si>
    <t>设备证书有效性状态</t>
  </si>
  <si>
    <t>设备证书有效性状态
0 - 证书无效
1 - 证书的有效期</t>
  </si>
  <si>
    <t>证书无效</t>
  </si>
  <si>
    <t>证书的有效期</t>
  </si>
  <si>
    <t>设备证书生成控制</t>
  </si>
  <si>
    <t>设备证书生成控制
0 - 证书生成禁用。如果禁用证书将不会恢复出厂设置后产生。
1 - 证书生成启用。如果启用了证书将恢复出厂设置后产生。
2 - 证书生成启用IP变化。如果启用了证书将产生在启动时，如果IP地址改变。</t>
  </si>
  <si>
    <t>证书生成禁用。如果禁用证书将不会恢复出厂设置后产生。</t>
  </si>
  <si>
    <t>证书生成启用。如果启用了证书将恢复出厂设置后产生。</t>
  </si>
  <si>
    <t>证书生成启用IP变化。如果启用了证书将产生在启动时，如果IP地址改变。</t>
  </si>
  <si>
    <t>内部故障数据</t>
  </si>
  <si>
    <t>包含用于故障原因的详细诊断信息字的阵列。</t>
  </si>
  <si>
    <t>手动输入IP</t>
  </si>
  <si>
    <t>SNTP服务器1</t>
  </si>
  <si>
    <t>该SNTP服务器的IP地址1</t>
  </si>
  <si>
    <t>SNTP服务器2</t>
  </si>
  <si>
    <t>该SNTP服务器的IP地址2</t>
  </si>
  <si>
    <t>SNTP服务器3</t>
  </si>
  <si>
    <t>该SNTP服务器的IP地址3</t>
  </si>
  <si>
    <t>SNTP更新时间</t>
  </si>
  <si>
    <t>SNTP重试时间</t>
  </si>
  <si>
    <t>当没有服务器响应SNTP重试时间将增加一倍。这将增加高达的重试时间的10倍，其用户已配置。</t>
  </si>
  <si>
    <t>SNTP活动服务器状态</t>
  </si>
  <si>
    <t>未连接</t>
  </si>
  <si>
    <t>IOT启用或禁用</t>
  </si>
  <si>
    <t>控制按钮来连接或断开连接到IOT（连接= 1，断开= 0）</t>
  </si>
  <si>
    <t>物联网连接状态</t>
  </si>
  <si>
    <t>示与IOT的当前状态等连接/断开（连接= 1，断开= 0）</t>
  </si>
  <si>
    <t>代理启用</t>
  </si>
  <si>
    <t>这将被用于使用或不使用代理服务器设置（代理启用= 1，代理禁用= 0）</t>
  </si>
  <si>
    <t>代理服务器地址</t>
  </si>
  <si>
    <t>代理服务器端口</t>
  </si>
  <si>
    <t>代理用户名</t>
  </si>
  <si>
    <t>用户名用来登录在IOT中心服务器</t>
  </si>
  <si>
    <t>代理密码</t>
  </si>
  <si>
    <t>密码用于登录在IOT中心服务器</t>
  </si>
  <si>
    <t>设备的GUID</t>
  </si>
  <si>
    <t>从PX白色收到设备的GUID</t>
  </si>
  <si>
    <t>设备配置文件</t>
  </si>
  <si>
    <t>从PX白色收到的设备配置文件</t>
  </si>
  <si>
    <t>IOT中心服务器连接字符串</t>
  </si>
  <si>
    <t>连接字符串访问IOT中心服务器</t>
  </si>
  <si>
    <t>物联网的数据更新率</t>
  </si>
  <si>
    <t>数据更新率从设备到云</t>
  </si>
  <si>
    <t>5秒</t>
  </si>
  <si>
    <t>10秒</t>
  </si>
  <si>
    <t>15秒</t>
  </si>
  <si>
    <t>20秒</t>
  </si>
  <si>
    <t>25秒</t>
  </si>
  <si>
    <t>30秒</t>
  </si>
  <si>
    <t>IOT Cadence的更新率</t>
  </si>
  <si>
    <t>韵律数据更新率从设备到云</t>
  </si>
  <si>
    <t>输入电压1</t>
  </si>
  <si>
    <t>所有阶段的平均电压</t>
  </si>
  <si>
    <t>输入1个频率</t>
  </si>
  <si>
    <t>输入1期1电压</t>
  </si>
  <si>
    <t>输入1的电压，相位1</t>
  </si>
  <si>
    <t>输入1阶段第2电压</t>
  </si>
  <si>
    <t>输入1的电压，第2阶段</t>
  </si>
  <si>
    <t>输入1期3电压</t>
  </si>
  <si>
    <t>输入1的电压，相位3</t>
  </si>
  <si>
    <t>旁路电压</t>
  </si>
  <si>
    <t>旁路频率</t>
  </si>
  <si>
    <t>绕过第1阶段电压</t>
  </si>
  <si>
    <t>绕过第1阶段的电压</t>
  </si>
  <si>
    <t>绕过第2阶段电压</t>
  </si>
  <si>
    <t>旁路第2阶段的电压</t>
  </si>
  <si>
    <t>绕过第3阶段电压</t>
  </si>
  <si>
    <t>绕道第三阶段的电压</t>
  </si>
  <si>
    <t>输出功率</t>
  </si>
  <si>
    <t>输出VA</t>
  </si>
  <si>
    <t>输出电流</t>
  </si>
  <si>
    <t>输出效率</t>
  </si>
  <si>
    <t>输出频率</t>
  </si>
  <si>
    <t>输出电压</t>
  </si>
  <si>
    <t>输出相电压1</t>
  </si>
  <si>
    <t>输出相电压2</t>
  </si>
  <si>
    <t>输出相电压3</t>
  </si>
  <si>
    <t>PowerConverter类型</t>
  </si>
  <si>
    <t>1 IN - 1个OUT</t>
  </si>
  <si>
    <t>3 IN - 1个OUT</t>
  </si>
  <si>
    <t>零件号</t>
  </si>
  <si>
    <t>额定电压</t>
  </si>
  <si>
    <t>电池电压，Pole1</t>
  </si>
  <si>
    <t>开</t>
  </si>
  <si>
    <t>运行时清空</t>
  </si>
  <si>
    <t>秒</t>
  </si>
  <si>
    <t>剩余Capactiy</t>
  </si>
  <si>
    <t>负载百分比</t>
  </si>
  <si>
    <t>PowerSummary模式</t>
  </si>
  <si>
    <t>开机模式</t>
  </si>
  <si>
    <t>待机模式</t>
  </si>
  <si>
    <t>旁路模式</t>
  </si>
  <si>
    <t>行模式</t>
  </si>
  <si>
    <t>电池模式</t>
  </si>
  <si>
    <t>电池测试模式</t>
  </si>
  <si>
    <t>故障模式</t>
  </si>
  <si>
    <t>转换模式</t>
  </si>
  <si>
    <t>ECO模式</t>
  </si>
  <si>
    <t>关闭模式</t>
  </si>
  <si>
    <t>放大状态</t>
  </si>
  <si>
    <t>巴克状态</t>
  </si>
  <si>
    <t>其他</t>
  </si>
  <si>
    <t>报警代码</t>
  </si>
  <si>
    <t>PowerConverter从旁路控制</t>
  </si>
  <si>
    <t>未使用</t>
  </si>
  <si>
    <t>开关关闭自动旁路</t>
  </si>
  <si>
    <t>PowerConverter到旁路控制</t>
  </si>
  <si>
    <t>开关自动旁路</t>
  </si>
  <si>
    <t>出口1个状态</t>
  </si>
  <si>
    <t>未通电</t>
  </si>
  <si>
    <t>不受保护</t>
  </si>
  <si>
    <t>受保护</t>
  </si>
  <si>
    <t>出口2个状态</t>
  </si>
  <si>
    <t>出口3个状态</t>
  </si>
  <si>
    <t>电池测试结果</t>
  </si>
  <si>
    <t>完成并顺利通过</t>
  </si>
  <si>
    <t>完成和警告</t>
  </si>
  <si>
    <t>完成和错误</t>
  </si>
  <si>
    <t>中止</t>
  </si>
  <si>
    <t>进行中</t>
  </si>
  <si>
    <t>没有测试iniated</t>
  </si>
  <si>
    <t>测试计划</t>
  </si>
  <si>
    <t>电池测试命令</t>
  </si>
  <si>
    <t>启动电池测试</t>
  </si>
  <si>
    <t>没有测试</t>
  </si>
  <si>
    <t>快速测试</t>
  </si>
  <si>
    <t>深试验</t>
  </si>
  <si>
    <t>中止测试</t>
  </si>
  <si>
    <t>电池使用时间测试命令</t>
  </si>
  <si>
    <t>启动电池测试通过时间</t>
  </si>
  <si>
    <t>电池电量测试命令</t>
  </si>
  <si>
    <t>启动电池测试按等级</t>
  </si>
  <si>
    <t>组0 Cadence公司</t>
  </si>
  <si>
    <t>10S节奏SeeME所型</t>
  </si>
  <si>
    <t>第1组的Cadence</t>
  </si>
  <si>
    <t>60年代节奏，StoreMe + SeeME所型</t>
  </si>
  <si>
    <t>第2组的Cadence</t>
  </si>
  <si>
    <t>1S节奏SeeME所型</t>
  </si>
  <si>
    <t>物联网连接状态的原因</t>
  </si>
  <si>
    <t>物联网连接状态原因枚举</t>
  </si>
  <si>
    <t>的IoT初始状态（默认）</t>
  </si>
  <si>
    <t>云连接</t>
  </si>
  <si>
    <t>物联网已禁用</t>
  </si>
  <si>
    <t>物联网的时钟设置不正确</t>
  </si>
  <si>
    <t>重新连接</t>
  </si>
  <si>
    <t>无法打开连接</t>
  </si>
  <si>
    <t>过多的丢失的邮件</t>
  </si>
  <si>
    <t>无效的连接字符串</t>
  </si>
  <si>
    <t>无效的配置</t>
  </si>
  <si>
    <t>日云的消息已达到上限</t>
  </si>
  <si>
    <t>SAS令牌过期</t>
  </si>
  <si>
    <t>设备由用户上的IoT毂禁用</t>
  </si>
  <si>
    <t>重试已过期</t>
  </si>
  <si>
    <t>没有网络</t>
  </si>
  <si>
    <t>通信故障</t>
  </si>
  <si>
    <t>未知错误</t>
  </si>
  <si>
    <t>TLS初始化失败</t>
  </si>
  <si>
    <t>以太网/网络接口链路断开</t>
  </si>
  <si>
    <t>记录时间间隔</t>
  </si>
  <si>
    <t>基于时间间隔记录是为每DCID值完成。如果值为0，则间隔基于日志不会被触发。</t>
  </si>
  <si>
    <t>变化为基础的记录</t>
  </si>
  <si>
    <t>基于更改日志记录在启动时按了DCID的值来完成
0 = ONLY_MANUAL_TRIGGER
1 = LOG_ON_ANY_CHANGE
2 = LOG_ON_ALL_CHANGE
3 = LOG_ON_ALL_WRITE</t>
  </si>
  <si>
    <t>手动触发</t>
  </si>
  <si>
    <t>登录任何变化</t>
  </si>
  <si>
    <t>登录所有变化</t>
  </si>
  <si>
    <t>登录所有写</t>
  </si>
  <si>
    <t>手动日志触发</t>
  </si>
  <si>
    <t>基于更改日志记录在启动时按了DCID的值来完成
0 = NO测井
1 =记录在日志条目</t>
  </si>
  <si>
    <t>登录测试</t>
  </si>
  <si>
    <t>用于记录测试测试变量</t>
  </si>
  <si>
    <t>该设备的型号名称缩写</t>
  </si>
  <si>
    <t>设备配置文件的唯一ID</t>
  </si>
  <si>
    <t>该设备的供应商细节</t>
  </si>
  <si>
    <t>家庭设备的</t>
  </si>
  <si>
    <t>该装置的作用</t>
  </si>
  <si>
    <t>该设备的型号</t>
  </si>
  <si>
    <t>该设备的型号名称长</t>
  </si>
  <si>
    <t>装置的硬件配置</t>
  </si>
  <si>
    <t>该装置的软件配置</t>
  </si>
  <si>
    <t>自动登录</t>
  </si>
  <si>
    <t>用户名DCI</t>
  </si>
  <si>
    <t>密码DCI</t>
  </si>
  <si>
    <t>制造商名称字符串</t>
  </si>
  <si>
    <t>序列号字符串</t>
  </si>
  <si>
    <t>设备图像URL</t>
  </si>
  <si>
    <t>结合信息</t>
  </si>
  <si>
    <t>用于连接事件间隔BLE最小值</t>
  </si>
  <si>
    <t>用于连接事件间隔最小值</t>
  </si>
  <si>
    <t>用于连接事件间隔BLE最大值</t>
  </si>
  <si>
    <t>用于连接事件区间最大值。</t>
  </si>
  <si>
    <t>外围的从属等待时间</t>
  </si>
  <si>
    <t>多少个连接的时间间隔从可以跳过，如果没有数据发送</t>
  </si>
  <si>
    <t>外围的监理超时</t>
  </si>
  <si>
    <t>连接被维持多长时间尽管是无法在当前配置的连接的时间间隔进行通信的设备。</t>
  </si>
  <si>
    <t>表示活动的访问级别</t>
  </si>
  <si>
    <t>设置1</t>
  </si>
  <si>
    <t>设置2</t>
  </si>
  <si>
    <t>MAC地址</t>
  </si>
  <si>
    <t>设置3</t>
  </si>
  <si>
    <t>位29</t>
  </si>
  <si>
    <t>设置为C</t>
  </si>
  <si>
    <t>设置d</t>
  </si>
  <si>
    <t>中设定e</t>
  </si>
  <si>
    <t>设置F</t>
  </si>
  <si>
    <t>选项1</t>
  </si>
  <si>
    <t>选项2</t>
  </si>
  <si>
    <t>选项3</t>
  </si>
  <si>
    <t>选项4</t>
  </si>
  <si>
    <t>阅读1</t>
  </si>
  <si>
    <t>设置4</t>
  </si>
  <si>
    <t>阅读2</t>
  </si>
  <si>
    <t>阅读3</t>
  </si>
  <si>
    <t>设置5</t>
  </si>
  <si>
    <t>设置6</t>
  </si>
  <si>
    <t>设置7</t>
  </si>
  <si>
    <t>现状</t>
  </si>
  <si>
    <t>设备时间</t>
  </si>
  <si>
    <t>活动列表</t>
  </si>
  <si>
    <t>CR塔斯克优先定时列表</t>
  </si>
  <si>
    <t>OS塔斯克优先定时一览</t>
  </si>
  <si>
    <t>CPU利用率百分比</t>
  </si>
  <si>
    <t>故障</t>
  </si>
  <si>
    <t>事件日志测试101</t>
  </si>
  <si>
    <t>事件日志测试102</t>
  </si>
  <si>
    <t>NV存储器ID</t>
  </si>
  <si>
    <t>NV参数地址</t>
  </si>
  <si>
    <t>NV操作</t>
  </si>
  <si>
    <t>动初始化</t>
  </si>
  <si>
    <t>读取参数</t>
  </si>
  <si>
    <t>读校验</t>
  </si>
  <si>
    <t>写参数</t>
  </si>
  <si>
    <t>擦除参数</t>
  </si>
  <si>
    <t>清除所有参数</t>
  </si>
  <si>
    <t>处理器和图像</t>
  </si>
  <si>
    <t>处理器和图片ID</t>
  </si>
  <si>
    <t>处理器ID 0和图像应用程序</t>
  </si>
  <si>
    <t>处理器ID 0和图象WEB</t>
  </si>
  <si>
    <t>处理器ID 0和图像主机</t>
  </si>
  <si>
    <t>登录的用户名</t>
  </si>
  <si>
    <t>IP地址</t>
  </si>
  <si>
    <t>客户端的IP地址</t>
  </si>
  <si>
    <t>MODBUS TCP</t>
  </si>
  <si>
    <t>MODBUS TCP是一种不安全的协议，使得它可以导致安全风险</t>
  </si>
  <si>
    <t>BACnet的IP</t>
  </si>
  <si>
    <t>BACnet的IP是不安全的协议，使得它可以导致安全风险</t>
  </si>
  <si>
    <t>港口</t>
  </si>
  <si>
    <t>端口号</t>
  </si>
  <si>
    <t>未知的端口值</t>
  </si>
  <si>
    <t>HTTP端口</t>
  </si>
  <si>
    <t>HTTPS端口</t>
  </si>
  <si>
    <t>MODBUS TCP端口</t>
  </si>
  <si>
    <t>BACNET端口</t>
  </si>
  <si>
    <t>BLE端口</t>
  </si>
  <si>
    <t>以太网的IP over TCP端口</t>
  </si>
  <si>
    <t>以太网的IP over UDP端口</t>
  </si>
  <si>
    <t>观察者角色</t>
  </si>
  <si>
    <t>OPERATOR_ROLE</t>
  </si>
  <si>
    <t>观察</t>
  </si>
  <si>
    <t>观察家密码</t>
  </si>
  <si>
    <t>操作员角色</t>
  </si>
  <si>
    <t>操作者</t>
  </si>
  <si>
    <t>操作员密码</t>
  </si>
  <si>
    <t>工程师角色</t>
  </si>
  <si>
    <t>工程师</t>
  </si>
  <si>
    <t>工程师密码</t>
  </si>
  <si>
    <t>管理员角色</t>
  </si>
  <si>
    <t>管理员</t>
  </si>
  <si>
    <t>管理员密码</t>
  </si>
  <si>
    <t>重置行号</t>
  </si>
  <si>
    <t>提供发生故障，在该行号 - 异常的情况下，只有</t>
  </si>
  <si>
    <t>复位功能名称</t>
  </si>
  <si>
    <t>提供了函数名发生故障 - 异常的情况下，只有</t>
  </si>
  <si>
    <t>复位OS任务名称</t>
  </si>
  <si>
    <t>提供了发生故障的任务的名称 - OS任务或CR任务</t>
  </si>
  <si>
    <t>复位OS任务优先级</t>
  </si>
  <si>
    <t>提供了OS的任务在发生故障的优先</t>
  </si>
  <si>
    <t>复位OS堆栈大小</t>
  </si>
  <si>
    <t>提供了OS的任务在发生故障的堆栈大小</t>
  </si>
  <si>
    <t>复位CR任务地址</t>
  </si>
  <si>
    <t>提供了CR任务中发生故障的函数地址（参见图文件）</t>
  </si>
  <si>
    <t>复位CR任务帕拉姆</t>
  </si>
  <si>
    <t>提供了CR任务中发生故障的帕拉姆</t>
  </si>
  <si>
    <t>重置CSTACK大小</t>
  </si>
  <si>
    <t>提供CSTACK尺寸复位时有发生</t>
  </si>
  <si>
    <t>复位最高OS堆栈大小</t>
  </si>
  <si>
    <t>提供复位之前所使用的最高操作系统堆栈</t>
  </si>
  <si>
    <t>复位最高OS堆栈大小任务</t>
  </si>
  <si>
    <t>提供了使用复位前最高堆栈的操作系统任务的名称</t>
  </si>
  <si>
    <t>复位堆使用率</t>
  </si>
  <si>
    <t>提供复位前堆的使用比例</t>
  </si>
  <si>
    <t>复位源</t>
  </si>
  <si>
    <t>故障类型：0-NONE，1- HARD_FAULT，2- WATCHDOG，3-例外</t>
  </si>
  <si>
    <t>看门狗</t>
  </si>
  <si>
    <t>例外</t>
  </si>
  <si>
    <t>启用会话交接</t>
  </si>
  <si>
    <t>启用/禁用会话接管（启用= 1，禁止= 0）</t>
  </si>
  <si>
    <t>最大并发会话</t>
  </si>
  <si>
    <t>最大会话数用户可以拥有。</t>
  </si>
  <si>
    <t>用户帐户活动超时</t>
  </si>
  <si>
    <t>用户帐户不活动超时（秒）</t>
  </si>
  <si>
    <t>用户绝对超时</t>
  </si>
  <si>
    <t>在这之后，会话将被自动终止最大时间（秒）</t>
  </si>
  <si>
    <t>用户锁定时间</t>
  </si>
  <si>
    <t>用户将被锁定于该期间的时间（秒），如果最大失败登录尝试实现</t>
  </si>
  <si>
    <t>最大失败的登录尝试</t>
  </si>
  <si>
    <t>Maimum登录尝试，用户可以锁定帐户之前有前</t>
  </si>
  <si>
    <t>CORS产地型号</t>
  </si>
  <si>
    <t>0 - 从所有起源允许请求
1 - 允许具有请求源作为活性IP</t>
  </si>
  <si>
    <t>（*） - 允许所有产地</t>
  </si>
  <si>
    <t>（有源器件IP） - 允许产地与设备IP</t>
  </si>
  <si>
    <t>完成Adverisement包</t>
  </si>
  <si>
    <t>接收功率</t>
  </si>
  <si>
    <t>iBeacon显示主编号</t>
  </si>
  <si>
    <t>iBeacon显示次要号码</t>
  </si>
  <si>
    <t>iBeacon显示128位的UUID</t>
  </si>
  <si>
    <t>查找目标设备</t>
  </si>
  <si>
    <t>LWM2M服务发现启用</t>
  </si>
  <si>
    <t>MDNS服务器1本地域名</t>
  </si>
  <si>
    <t>MDNS服务器1的IP地址</t>
  </si>
  <si>
    <t>MDNS服务器1服务端口号</t>
  </si>
  <si>
    <t>J1939 MSG实施例1 DCI</t>
  </si>
  <si>
    <t>J1939 MSG实施例2 DCI</t>
  </si>
  <si>
    <t>J1939 MSG实施例3 DCI</t>
  </si>
  <si>
    <t>J1939 MSG实施例4 DCI</t>
  </si>
  <si>
    <t>J1939 MSG实施例5 DCI</t>
  </si>
  <si>
    <t>J1939 MSG实施例6 DCI</t>
  </si>
  <si>
    <t>J1939 MSG实施例7 DCI</t>
  </si>
  <si>
    <t>J1939 MSG实施例8 DCI</t>
  </si>
  <si>
    <t>J1939 MSG实施例9 DCI</t>
  </si>
  <si>
    <t>J1939 MSG实施例10 DCI</t>
  </si>
  <si>
    <t>设备密码设置</t>
  </si>
  <si>
    <t>一般设备密码更改</t>
  </si>
  <si>
    <t>设备是唯一的密码更改</t>
  </si>
  <si>
    <t>设备是唯一的密码没有变化</t>
  </si>
  <si>
    <t>开源许可证</t>
  </si>
  <si>
    <t>设备默认密码</t>
  </si>
  <si>
    <t>首选语言设置</t>
  </si>
  <si>
    <t>使用设备存储的语言设置</t>
  </si>
  <si>
    <t>每个用户的存储使用设备的语言设置</t>
  </si>
  <si>
    <t>使用浏览器存储的语言设置</t>
  </si>
  <si>
    <t>使用浏览器的本地语言设置</t>
  </si>
  <si>
    <t>通用语言Preferrence</t>
  </si>
  <si>
    <t>根据ISO 639-1通用语言Preferrence</t>
  </si>
  <si>
    <t>Visión general</t>
  </si>
  <si>
    <t>概观</t>
  </si>
  <si>
    <t>桶1</t>
  </si>
  <si>
    <t>斗2</t>
  </si>
  <si>
    <t>斗3</t>
  </si>
  <si>
    <t>Fecha y hora</t>
  </si>
  <si>
    <t>日期和时间</t>
  </si>
  <si>
    <t>Lugar</t>
  </si>
  <si>
    <t>语言环境</t>
  </si>
  <si>
    <t>设备操作</t>
  </si>
  <si>
    <t>Configuración de la sesión Web</t>
  </si>
  <si>
    <t>Web会话设置</t>
  </si>
  <si>
    <t>Red</t>
  </si>
  <si>
    <t>网络</t>
  </si>
  <si>
    <t>Certificado</t>
  </si>
  <si>
    <t>证书</t>
  </si>
  <si>
    <t>IPv4的</t>
  </si>
  <si>
    <t>IP白名单</t>
  </si>
  <si>
    <t>Configuración de proxy</t>
  </si>
  <si>
    <t>代理服务器设置</t>
  </si>
  <si>
    <t>Conectar a Eaton Alojado Servicios</t>
  </si>
  <si>
    <t>连接到伊顿托管服务</t>
  </si>
  <si>
    <t>Control de acceso</t>
  </si>
  <si>
    <t>访问控制</t>
  </si>
  <si>
    <t>固件</t>
  </si>
  <si>
    <t>Actualización de firmware</t>
  </si>
  <si>
    <t>固件升级</t>
  </si>
  <si>
    <t>Gestión de usuarios</t>
  </si>
  <si>
    <t>用户管理</t>
  </si>
  <si>
    <t>日志</t>
  </si>
  <si>
    <t>Información de licencia</t>
  </si>
  <si>
    <t>许可信息</t>
  </si>
  <si>
    <t>Enlaces de licencia</t>
  </si>
  <si>
    <t>许可证链接</t>
  </si>
  <si>
    <t>Enable Language support</t>
  </si>
  <si>
    <t>User who upgraded last language firmware</t>
  </si>
  <si>
    <t>Language Firmware Upgrade Epoch Time</t>
  </si>
  <si>
    <t>DCI_LANG_FIRM_UPGRADE_EPOCH_TIME</t>
  </si>
  <si>
    <t>DCI_LAST_LANG_FIRM_UPGRADE_USER</t>
  </si>
  <si>
    <t>0x0B1A</t>
  </si>
  <si>
    <t>0x0B1B</t>
  </si>
  <si>
    <t>0x0B1C</t>
  </si>
  <si>
    <t>0x0B1D</t>
  </si>
  <si>
    <t>0x0B1E</t>
  </si>
  <si>
    <t>0x0B1F</t>
  </si>
  <si>
    <t>0x0B20</t>
  </si>
  <si>
    <t>0x0B21</t>
  </si>
  <si>
    <t>0x0B22</t>
  </si>
  <si>
    <t>0x0B23</t>
  </si>
  <si>
    <t>0x0B24</t>
  </si>
  <si>
    <t>0x0B25</t>
  </si>
  <si>
    <t>0x0B26</t>
  </si>
  <si>
    <t>User who upgraded last Language firmware</t>
  </si>
  <si>
    <t>Language Firmware Updgrade User</t>
  </si>
  <si>
    <t xml:space="preserve">3;
0,PROC_ID_0_APPLICATION,Processor Main and Image APPLICATION;
1,PROC_ID_0_WWW,Processor Main and Image WEB;
2,PROC_ID_0_LANGUAGE,Processor Main and Image LANGUAGE
</t>
  </si>
  <si>
    <t>32bit Device Serial Number. (MAE)</t>
  </si>
  <si>
    <t>Product code numerical</t>
  </si>
  <si>
    <t>Product code character string</t>
  </si>
  <si>
    <t>Product model name</t>
  </si>
  <si>
    <t>Product hardware revision numerical (MAE)</t>
  </si>
  <si>
    <t>Hardware ID value</t>
  </si>
  <si>
    <t>Cstack Usage percent</t>
  </si>
  <si>
    <t>Maximum heap usage percent (Resettable)</t>
  </si>
  <si>
    <t>Current heap usage percent</t>
  </si>
  <si>
    <t>Simple application control word</t>
  </si>
  <si>
    <t>Simple application status word</t>
  </si>
  <si>
    <t>Show the current status with the IOT like connected/disconnected(connected = 1, disconnected = 0)</t>
  </si>
  <si>
    <t>Model short name of the device</t>
  </si>
  <si>
    <t>Vendor detail of the device</t>
  </si>
  <si>
    <t>Family of the device</t>
  </si>
  <si>
    <t>Role of the device</t>
  </si>
  <si>
    <t>Model of the device</t>
  </si>
  <si>
    <t>Model long name of the device</t>
  </si>
  <si>
    <t>Hardware configuration of the device</t>
  </si>
  <si>
    <t>Software configuration of the device</t>
  </si>
  <si>
    <t>Example dutycycle</t>
  </si>
  <si>
    <t>Example frequency</t>
  </si>
  <si>
    <t>Modbus serial example baudrate</t>
  </si>
  <si>
    <t>Modbus serial example stopbit</t>
  </si>
  <si>
    <t>Bacnet 0</t>
  </si>
  <si>
    <t>Bacnet 1</t>
  </si>
  <si>
    <t>Bacnet 2</t>
  </si>
  <si>
    <t>Bacnet 3</t>
  </si>
  <si>
    <t>Bacnet 4</t>
  </si>
  <si>
    <t>Bacnet 5</t>
  </si>
  <si>
    <t>Bacnet 6</t>
  </si>
  <si>
    <t>Bacnet 7</t>
  </si>
  <si>
    <t>Bacnet 8</t>
  </si>
  <si>
    <t>Bacnet 9</t>
  </si>
  <si>
    <t>Bacnet 10</t>
  </si>
  <si>
    <t>Bacnet 11</t>
  </si>
  <si>
    <t>Bacnet 12</t>
  </si>
  <si>
    <t>Bacnet 13</t>
  </si>
  <si>
    <t>Bacnet 14</t>
  </si>
  <si>
    <t>Bacnet 15</t>
  </si>
  <si>
    <t>Enter 3 comma separated IPs or range.
Eg. 192.168.1.25 (Fixed IP), 166.99.170.255 (Range 166.99.170.x) , 172.48.255.255 (Range : 172.48.x.x). 
Where 'X' value range from 1-255.</t>
  </si>
  <si>
    <t>Processor Main and Image APPLICATION</t>
  </si>
  <si>
    <t>Processor Main and Image WEB</t>
  </si>
  <si>
    <t>Processor Main and Image Language</t>
  </si>
  <si>
    <t>Numéro de série de l'appareil 32 bits. (MAE)</t>
  </si>
  <si>
    <t>Chaîne de caractères du nom du fournisseur du produit</t>
  </si>
  <si>
    <t>Code produit numérique</t>
  </si>
  <si>
    <t>Code produit ASCII</t>
  </si>
  <si>
    <t>Chaîne de caractères du code produit</t>
  </si>
  <si>
    <t>URL du fournisseur</t>
  </si>
  <si>
    <t>URL du fournisseur du produit</t>
  </si>
  <si>
    <t>Nom attribué par l'utilisateur</t>
  </si>
  <si>
    <t>32-Bit-Geräteseriennummer. (MAE)</t>
  </si>
  <si>
    <t>Zeichenfolge des Produktanbieternamens</t>
  </si>
  <si>
    <t>Produktcode numerisch</t>
  </si>
  <si>
    <t>ASCII-Produktcode</t>
  </si>
  <si>
    <t>Produktcode-Zeichenfolge</t>
  </si>
  <si>
    <t>Hersteller-URL</t>
  </si>
  <si>
    <t>Produktanbieter-URL</t>
  </si>
  <si>
    <t>Name des Produktmodells</t>
  </si>
  <si>
    <t>Zugewiesener Name</t>
  </si>
  <si>
    <t>Vom Benutzer zugewiesener Name</t>
  </si>
  <si>
    <t>Número de serie del dispositivo de 32 bits. (MAE)</t>
  </si>
  <si>
    <t>Cadena de caracteres del nombre del proveedor del producto</t>
  </si>
  <si>
    <t>Código de producto numérico</t>
  </si>
  <si>
    <t>Código de producto ASCII</t>
  </si>
  <si>
    <t>Cadena de caracteres del código del producto</t>
  </si>
  <si>
    <t>URL del proveedor</t>
  </si>
  <si>
    <t>Nombre del modelo del producto</t>
  </si>
  <si>
    <t>Nombre asignado por el usuario</t>
  </si>
  <si>
    <t>产品代码数字</t>
  </si>
  <si>
    <t>供应商网址</t>
  </si>
  <si>
    <t>分配名称</t>
  </si>
  <si>
    <t>用户分配的名称</t>
  </si>
  <si>
    <t>Heure de la mise à niveau du micrologiciel de l'application</t>
  </si>
  <si>
    <t>Heure de l'époque</t>
  </si>
  <si>
    <t>Heure de la mise à niveau du micrologiciel Web</t>
  </si>
  <si>
    <t>Utilisateur de mise à jour du micrologiciel de l'application</t>
  </si>
  <si>
    <t>Utilisateur qui a mis à jour le dernier micrologiciel de l'application</t>
  </si>
  <si>
    <t>Utilisateur de mise à jour du micrologiciel Web</t>
  </si>
  <si>
    <t>Utilisateur qui a mis à jour le dernier micrologiciel Web</t>
  </si>
  <si>
    <t>État de la mise à niveau du micrologiciel Web</t>
  </si>
  <si>
    <t>ID du matériel de la carte</t>
  </si>
  <si>
    <t>Valeur de l'ID matériel</t>
  </si>
  <si>
    <t>Pourcentage d'utilisation de Cstack</t>
  </si>
  <si>
    <t>Micrologiciel CRC</t>
  </si>
  <si>
    <t>Pourcentage maximum de pile de tas</t>
  </si>
  <si>
    <t>Pourcentage maximum d'utilisation du tas (réinitialisable)</t>
  </si>
  <si>
    <t>Pourcentage utilisé du tas</t>
  </si>
  <si>
    <t>Pourcentage d'utilisation actuel du tas</t>
  </si>
  <si>
    <t>Réinitialiser la cause</t>
  </si>
  <si>
    <t>Réinitialiser le compteur</t>
  </si>
  <si>
    <t>Max quantité de temps qu’il faut pour exécuter à travers une exécution complète de tous les processus à l’intérieur de la tâche inactive.  Temps maximum pour exécuter tous les éléments de la boucle de tâches inactive.  Cette valeur peut être réinitialisée en écrivant un zéro dans l’emplacement.</t>
  </si>
  <si>
    <t>Min montage de temps qu’il faut pour exécuter à travers une course complète de tous les processus à l’intérieur de la tâche d’oisiveté.  Temps min pour exécuter tous les éléments de la boucle de tâches inactive.  Cette valeur peut être réinitialisée.</t>
  </si>
  <si>
    <t>Code rigide statique</t>
  </si>
  <si>
    <t>Mode duplex réel.
True = Duplex complet
Faux = Demi Duplex</t>
  </si>
  <si>
    <t>Eth Port 1 Autonegotiate Activer</t>
  </si>
  <si>
    <t>État actif du comportement de négociation automatique.
Valeur = État
0 = Lien inactif
1 = Négociation automatique en cours
2 = Échec de la négociation automatique (Defafult utilisé)
3 = Négociation automatique du duplex échoué (vitesse ok)
4 = Succès de la négociation automatique
5 = Auto Négociation désactivée
6 = Port désactivé</t>
  </si>
  <si>
    <t>Délai de communication pour Modbus TCP.  0 = Désactiver.</t>
  </si>
  <si>
    <t>Délai de communication pour Modbus SERIAL.  0 = Désactiver.</t>
  </si>
  <si>
    <t>Mot de contrôle d'application simple</t>
  </si>
  <si>
    <t>Mot d'état d'application simple</t>
  </si>
  <si>
    <t>Mot d'état de l'application simple</t>
  </si>
  <si>
    <t>Niveau d'exemption de mot de passe</t>
  </si>
  <si>
    <t>Exemple de cycle de droits</t>
  </si>
  <si>
    <t>Fréquence de l’exemple</t>
  </si>
  <si>
    <t>Exemple d'adresse série Modbus</t>
  </si>
  <si>
    <t>Exemple de débit en bauds série Modbus</t>
  </si>
  <si>
    <t>Valeur du débit en bauds de la communication série - 9600, 19200, 38400, 57600, 115200, 230400</t>
  </si>
  <si>
    <t>Exemple de parité série modbus</t>
  </si>
  <si>
    <t>Parité paire</t>
  </si>
  <si>
    <t>Parité impaire</t>
  </si>
  <si>
    <t>Aucun Parité</t>
  </si>
  <si>
    <t>Exemple série Modbus stopbit</t>
  </si>
  <si>
    <t xml:space="preserve">Bit d'arrêt de la communication série_x000D_
0 - UN BIT D'ARRÊT_x000D_
1 - DEUX BITS D'ARRÊT </t>
  </si>
  <si>
    <t>Deux bits d'arrêt</t>
  </si>
  <si>
    <t>Horloge temps réel Heure au format hh: mm: ss (format 24 heures)</t>
  </si>
  <si>
    <t>Date RTC</t>
  </si>
  <si>
    <t>Date d'horloge en temps réel en JJ: MM: AAAA</t>
  </si>
  <si>
    <t>Utilisateurs actifs Bits valides</t>
  </si>
  <si>
    <t>Paramètreisation Télécharger Activer</t>
  </si>
  <si>
    <t>Accès:
0 = Désactiver
1 = Activer</t>
  </si>
  <si>
    <t>Défaut actif</t>
  </si>
  <si>
    <t>Surtension</t>
  </si>
  <si>
    <t>GF externe</t>
  </si>
  <si>
    <t>GF résiduel</t>
  </si>
  <si>
    <t>Perte de phase actuelle</t>
  </si>
  <si>
    <t>Déséquilibre actuel</t>
  </si>
  <si>
    <t>Surintensité instantanée</t>
  </si>
  <si>
    <t>Perte de phase de tension</t>
  </si>
  <si>
    <t>Déséquilibre de tension</t>
  </si>
  <si>
    <t>Déviation de fréquence rapide</t>
  </si>
  <si>
    <t>Écart de fréquence lent</t>
  </si>
  <si>
    <t>Sous courant</t>
  </si>
  <si>
    <t>Panne du contacteur</t>
  </si>
  <si>
    <t>Limite de démarrages dépassée</t>
  </si>
  <si>
    <t>Non-correspondance de rotation de phase</t>
  </si>
  <si>
    <t>PTC - Voir l'état PTC pour plus de détails</t>
  </si>
  <si>
    <t>Redémarrage sous tension</t>
  </si>
  <si>
    <t>Défaut du module de mesure</t>
  </si>
  <si>
    <t>Module de mesure non disponible ou perte de communication avec le module</t>
  </si>
  <si>
    <t>Interface utilisateur non disponible ou perte de communication avec le module</t>
  </si>
  <si>
    <t>Le voyage d'essai a été déclenché</t>
  </si>
  <si>
    <t>Échec de la mémoire NV de la carte optionnelle RTC / mémoire de sauvegarde</t>
  </si>
  <si>
    <t>L'interface utilisateur actuellement connectée ne correspond pas à ce qui était connecté auparavant</t>
  </si>
  <si>
    <t>Le module de mesure actuellement connecté ne correspond pas à ce qui était connecté auparavant</t>
  </si>
  <si>
    <t>La carte optionnelle actuellement connectée ne correspond pas à ce qui était connecté auparavant</t>
  </si>
  <si>
    <t>Le micrologiciel du module de mesure est incompatible</t>
  </si>
  <si>
    <t>Le micrologiciel de l'interface utilisateur est incompatible</t>
  </si>
  <si>
    <t>Le micrologiciel de la carte optionnelle Ethernet est incompatible</t>
  </si>
  <si>
    <t>Le micrologiciel de la carte d'option Profi est incompatible</t>
  </si>
  <si>
    <t>Interne - perte de communication avec la carte d'alimentation</t>
  </si>
  <si>
    <t>Interne - La carte d'alimentation ne répond pas à SPI</t>
  </si>
  <si>
    <t>Interne - erreur de mappage logique (tentative de réinitialisation d'usine)</t>
  </si>
  <si>
    <t>Interne - Erreur de mémoire UI NV</t>
  </si>
  <si>
    <t>Interne - Erreur de mémoire NV de la carte optionnelle</t>
  </si>
  <si>
    <t>Bit d'entrée d'application Profibus</t>
  </si>
  <si>
    <t>Mot d’entrée simple</t>
  </si>
  <si>
    <t>Paramètre d'échantillon Profibus</t>
  </si>
  <si>
    <t>Exemple de paramètre acyclique Profibus 1</t>
  </si>
  <si>
    <t>Exemple de paramètre acyclique Profibus 2</t>
  </si>
  <si>
    <t>Exemple de paramètre acyclique Profibus 3</t>
  </si>
  <si>
    <t>Exemple de paramètre acyclique Profibus 4</t>
  </si>
  <si>
    <t>Exemple de paramètre acyclique Profibus 5</t>
  </si>
  <si>
    <t>Exemple de paramètre acyclique Profibus 6</t>
  </si>
  <si>
    <t>ID du fournisseur CIP</t>
  </si>
  <si>
    <t>Numéro d'identification du fournisseur attribué par ODVA.</t>
  </si>
  <si>
    <t>Type de périphérique CIP</t>
  </si>
  <si>
    <t>CIP a défini le type de produit général.</t>
  </si>
  <si>
    <t>Cet attribut représente l'état actuel de l'ensemble des périphériques tel que mentionné dans les spécifications CIp.</t>
  </si>
  <si>
    <t>État actuel de l’appareil.
Valeur = Définition
0 = Inexistant
1 = Auto-test de périphérique
2 = Veille
3 = Opérationnel
4 = Défaut récupérable majeur
5 = Défaut irrécupérable majeur
255 = Par défaut pour obtenir tous les attributs.</t>
  </si>
  <si>
    <t>0- Désactivé
1- Activé</t>
  </si>
  <si>
    <t>0- Arrêté
1- Opérationnel
2- Défectueux</t>
  </si>
  <si>
    <t>Défectueux</t>
  </si>
  <si>
    <t>1- dans Fieldbus Control
2- dans tous les contrôles</t>
  </si>
  <si>
    <t>dans Fieldbus Control</t>
  </si>
  <si>
    <t>Parité BACnet MSTP UART</t>
  </si>
  <si>
    <t>Fin de communication en série Stop Bit 
0 - UN BIT D’ARRÊT
1 - DEUX BIT STOP</t>
  </si>
  <si>
    <t>Défaut de taux de Baud</t>
  </si>
  <si>
    <t>Liste de filtres IP approuvés Modbus / TCP Activer</t>
  </si>
  <si>
    <t>Liste de filtres IP approuvés BACnet IP Enable</t>
  </si>
  <si>
    <t>Liste de filtres IP approuvés EIP Enable</t>
  </si>
  <si>
    <t>Époque 32 bits Heure de RTC</t>
  </si>
  <si>
    <t>Définir l'heure 64 bits; secondes; microsecondes</t>
  </si>
  <si>
    <t>Époque 64 bits (32 bits en secondes et 32 bits en microsecondes) Heure du RTC</t>
  </si>
  <si>
    <t>Certificat invalide</t>
  </si>
  <si>
    <t>Certificat valide</t>
  </si>
  <si>
    <t>Contrôle de génération de certificat de périphérique</t>
  </si>
  <si>
    <t>Serveur SNTP 1</t>
  </si>
  <si>
    <t>L'adresse IP 1 du serveur SNTP</t>
  </si>
  <si>
    <t>Serveur SNTP 2</t>
  </si>
  <si>
    <t>Serveur SNTP 3</t>
  </si>
  <si>
    <t>Heure de mise à jour SNTP</t>
  </si>
  <si>
    <t>Heure de réessai SNTP</t>
  </si>
  <si>
    <t>Tension de contournement</t>
  </si>
  <si>
    <t>Sortie VA</t>
  </si>
  <si>
    <t>Tension de sortie Phase 1</t>
  </si>
  <si>
    <t>Tension de sortie phase 2</t>
  </si>
  <si>
    <t>Tension de sortie Phase 3</t>
  </si>
  <si>
    <t>1 ENTRÉE - 1 SORTIE</t>
  </si>
  <si>
    <t>2 ENTRÉES - 2 SORTIES</t>
  </si>
  <si>
    <t>3 ENTRÉES - 1 SORTIE</t>
  </si>
  <si>
    <t>3 ENTRÉES - 3 SORTIES</t>
  </si>
  <si>
    <t>1 ENTRÉE - 3 SORTIE</t>
  </si>
  <si>
    <t>Tension de la batterie, pôle 1</t>
  </si>
  <si>
    <t>Températue</t>
  </si>
  <si>
    <t>Temps d'exécution pour vider</t>
  </si>
  <si>
    <t>Secondes</t>
  </si>
  <si>
    <t>Capacité restante</t>
  </si>
  <si>
    <t>Pourcentage de charge</t>
  </si>
  <si>
    <t>Mode PowerSummary</t>
  </si>
  <si>
    <t>État de la sortie 1</t>
  </si>
  <si>
    <t>Non alimenté</t>
  </si>
  <si>
    <t>Non protégé</t>
  </si>
  <si>
    <t>État de la sortie 2</t>
  </si>
  <si>
    <t>État de la sortie 3</t>
  </si>
  <si>
    <t>Fait et passé</t>
  </si>
  <si>
    <t>Terminé et avertissement</t>
  </si>
  <si>
    <t>Terminé et erreur</t>
  </si>
  <si>
    <t>Aucun test effectué</t>
  </si>
  <si>
    <t>Test programmé</t>
  </si>
  <si>
    <t>Démarrer le test de la batterie</t>
  </si>
  <si>
    <t>Pas de test</t>
  </si>
  <si>
    <t>Test approfondi</t>
  </si>
  <si>
    <t>Annuler le test</t>
  </si>
  <si>
    <t>Commande de test d'autonomie de la batterie</t>
  </si>
  <si>
    <t>Démarrer le test de la batterie par durée</t>
  </si>
  <si>
    <t>Commande de test de niveau de batterie</t>
  </si>
  <si>
    <t>Démarrer le test de batterie par niveau</t>
  </si>
  <si>
    <t>Cadence du groupe 0</t>
  </si>
  <si>
    <t>Cadence 10s, type SeeMe</t>
  </si>
  <si>
    <t>Cadence du groupe 1</t>
  </si>
  <si>
    <t>Cadence des années 60, type StoreMe + SeeMe</t>
  </si>
  <si>
    <t>Cadence du groupe 2</t>
  </si>
  <si>
    <t>Cadence 1s, type SeeMe</t>
  </si>
  <si>
    <t>Raison de l'état de la connexion IOT</t>
  </si>
  <si>
    <t>Énumération des raisons de l'état de la connexion IOT</t>
  </si>
  <si>
    <t>État initial de l'IoT (par défaut)</t>
  </si>
  <si>
    <t>Connecté au cloud</t>
  </si>
  <si>
    <t>IoT désactivé</t>
  </si>
  <si>
    <t>L'horloge IoT n'est pas correctement réglée</t>
  </si>
  <si>
    <t>Reconnexion</t>
  </si>
  <si>
    <t>Échec de l'ouverture de la connexion</t>
  </si>
  <si>
    <t>Chaîne de connexion non valide</t>
  </si>
  <si>
    <t>Configuration invalide</t>
  </si>
  <si>
    <t>Limite quotidienne de messages cloud atteinte</t>
  </si>
  <si>
    <t>Le jeton SAS a expiré</t>
  </si>
  <si>
    <t>Appareil désactivé par l'utilisateur sur IoT Hub</t>
  </si>
  <si>
    <t>Réessayer expiré</t>
  </si>
  <si>
    <t>Échec de l'initialisation TLS</t>
  </si>
  <si>
    <t>Lien d'interface Ethernet / réseau en panne</t>
  </si>
  <si>
    <t>La journalisation basée sur l'intervalle est effectuée selon la valeur de dcid. Si la valeur est 0, la journalisation basée sur l'intervalle ne sera pas déclenchée.</t>
  </si>
  <si>
    <t>Journalisation basée sur les changements</t>
  </si>
  <si>
    <t xml:space="preserve">La journalisation basée sur les modifications est effectuée selon la valeur du dcid au démarrage_x000D_
0 = ONLY_MANUAL_TRIGGER_x000D_
1 = LOG_ON_ANY_CHANGE_x000D_
2 = LOG_ON_ALL_CHANGE_x000D_
3 = LOG_ON_ALL_WRITE </t>
  </si>
  <si>
    <t>connectez-vous à tout changement</t>
  </si>
  <si>
    <t>connectez-vous à tous les changements</t>
  </si>
  <si>
    <t>ouvrir une session tout écrire</t>
  </si>
  <si>
    <t>Déclencheur manuel du journal</t>
  </si>
  <si>
    <t>Test du journal</t>
  </si>
  <si>
    <t>Variable de test pour le test de journalisation</t>
  </si>
  <si>
    <t>Nom abrégé du modèle de l'appareil</t>
  </si>
  <si>
    <t>Identifiant unique du profil de l'appareil</t>
  </si>
  <si>
    <t>Détail du fournisseur de l'appareil</t>
  </si>
  <si>
    <t>Famille de l'appareil</t>
  </si>
  <si>
    <t>Rôle de l'appareil</t>
  </si>
  <si>
    <t>Modèle de l'appareil</t>
  </si>
  <si>
    <t>Nom long du modèle de l'appareil</t>
  </si>
  <si>
    <t>Configuration matérielle de l'appareil</t>
  </si>
  <si>
    <t>Configuration logicielle de l'appareil</t>
  </si>
  <si>
    <t>Chaîne du nom du fabricant</t>
  </si>
  <si>
    <t>Chaîne de numéro de série</t>
  </si>
  <si>
    <t>URL de l'image de l'appareil</t>
  </si>
  <si>
    <t>Informations de liaison</t>
  </si>
  <si>
    <t>Ble Valeur minimale de l'intervalle des événements de connexion</t>
  </si>
  <si>
    <t>Valeur minimale de l'intervalle des événements de connexion</t>
  </si>
  <si>
    <t>Ble Valeur maximale de l'intervalle des événements de connexion</t>
  </si>
  <si>
    <t>Valeur maximale de l'intervalle des événements de connexion.</t>
  </si>
  <si>
    <t>Latence esclave du périphérique</t>
  </si>
  <si>
    <t>Combien d'intervalles de connexion l'esclave peut sauter s'il n'a pas de données à envoyer</t>
  </si>
  <si>
    <t>Temporisation de supervision du périphérique</t>
  </si>
  <si>
    <t>Durée pendant laquelle la connexion est maintenue alors que les appareils ne peuvent pas communiquer aux intervalles de connexion actuellement configurés.</t>
  </si>
  <si>
    <t>Indiquez le niveau d'accès actif</t>
  </si>
  <si>
    <t>Lecture 1</t>
  </si>
  <si>
    <t>Lecture 2</t>
  </si>
  <si>
    <t>Lecture 3</t>
  </si>
  <si>
    <t>Test du journal des événements 101</t>
  </si>
  <si>
    <t>Test du journal des événements 102</t>
  </si>
  <si>
    <t>ID de mémoire NV</t>
  </si>
  <si>
    <t>Initilisation</t>
  </si>
  <si>
    <t>Lire le paramètre</t>
  </si>
  <si>
    <t>Lire la somme de contrôle</t>
  </si>
  <si>
    <t>Paramètre d'écriture</t>
  </si>
  <si>
    <t>Effacer le paramètre</t>
  </si>
  <si>
    <t>Processeur et ID de l'image</t>
  </si>
  <si>
    <t>Application principale et image du processeur</t>
  </si>
  <si>
    <t>Processeur principal et image WEB</t>
  </si>
  <si>
    <t>Langage principal et image du processeur</t>
  </si>
  <si>
    <t>Nom d'utilisateur enregistré</t>
  </si>
  <si>
    <t>Modbus TCP est un protocole non sécurisé et son activation peut entraîner des risques de sécurité</t>
  </si>
  <si>
    <t>IP Bacnet</t>
  </si>
  <si>
    <t>Bacnet IP est un protocole non sécurisé et son activation peut entraîner des risques de sécurité</t>
  </si>
  <si>
    <t>Valeur de port inconnue</t>
  </si>
  <si>
    <t>Port HTTPS</t>
  </si>
  <si>
    <t>Port TCP MODBUS</t>
  </si>
  <si>
    <t>Port BACNET</t>
  </si>
  <si>
    <t>Port BLE</t>
  </si>
  <si>
    <t>Langue de l'utilisateur de mise à niveau du micrologiciel</t>
  </si>
  <si>
    <t>Utilisateur qui a mis à jour le dernier firmware de langue</t>
  </si>
  <si>
    <t>Heure d’époque de mise à niveau du firmware de langue</t>
  </si>
  <si>
    <t>Époque heure</t>
  </si>
  <si>
    <t>App Fw Upgrade aktivieren</t>
  </si>
  <si>
    <t>Upgrade auf eine beliebige Version erlaubt</t>
  </si>
  <si>
    <t>Upgrade auf dieselbe oder eine höhere Version zulässig</t>
  </si>
  <si>
    <t>Epochenzeit für das Upgrade der Anwendungsfirmware</t>
  </si>
  <si>
    <t>Epochenzeit</t>
  </si>
  <si>
    <t>Epoche der Web-Firmware-Aktualisierung</t>
  </si>
  <si>
    <t>Benutzer, der die Firmware der letzten Anwendung aktualisiert hat</t>
  </si>
  <si>
    <t>Benutzer, der die letzte Web-Firmware aktualisiert hat</t>
  </si>
  <si>
    <t>Upgrade-Status der Web-Firmware</t>
  </si>
  <si>
    <t>Produkthardware-Revision numerisch (MAE)</t>
  </si>
  <si>
    <t>Cstack-Nutzungsprozentsatz</t>
  </si>
  <si>
    <t>Cstack Usage Prozent</t>
  </si>
  <si>
    <t>%.</t>
  </si>
  <si>
    <t>Maximaler Heap-Stapel-Prozentsatz</t>
  </si>
  <si>
    <t>Maximaler Heap-Nutzungsgrad (rücksetzbar)</t>
  </si>
  <si>
    <t>Aktueller Prozentsatz der Heap-Nutzung</t>
  </si>
  <si>
    <t>Ursache zurücksetzen</t>
  </si>
  <si>
    <t>Statisch fest codiert</t>
  </si>
  <si>
    <t>DHCP zugewiesen</t>
  </si>
  <si>
    <t>Entnommen aus NV</t>
  </si>
  <si>
    <t>Aktuelle Methode der IP-Zuweisung</t>
  </si>
  <si>
    <t>Einfaches App-Steuerwort</t>
  </si>
  <si>
    <t>Einfaches Anwendungssteuerwort</t>
  </si>
  <si>
    <t>Einfaches Anwendungsstatuswort</t>
  </si>
  <si>
    <t>Passwortverzichtsstufe</t>
  </si>
  <si>
    <t>Serielle Beispieladresse von Modbus</t>
  </si>
  <si>
    <t>Modbus Serienbeispiel Baudrate</t>
  </si>
  <si>
    <t>Baudratenwert für serielle Kommunikation - 9600, 19200, 38400, 57600, 115200, 230400</t>
  </si>
  <si>
    <t>serielle Modbus-Beispielparität</t>
  </si>
  <si>
    <t>Keine Parität</t>
  </si>
  <si>
    <t>Aktive Benutzer Gültige Bits</t>
  </si>
  <si>
    <t>Aktiver Fehlercode</t>
  </si>
  <si>
    <t>Aktiver Fehler</t>
  </si>
  <si>
    <t>Keine Fehler</t>
  </si>
  <si>
    <t>Unter Spannung</t>
  </si>
  <si>
    <t>Überspannung</t>
  </si>
  <si>
    <t>Externe GF</t>
  </si>
  <si>
    <t>Aktueller Phasenverlust</t>
  </si>
  <si>
    <t>Stromunwucht</t>
  </si>
  <si>
    <t>Momentaner Überstrom</t>
  </si>
  <si>
    <t>PF-Abweichung</t>
  </si>
  <si>
    <t>Spannungsphasenverlust</t>
  </si>
  <si>
    <t>Unter Strom</t>
  </si>
  <si>
    <t>Aktiviert</t>
  </si>
  <si>
    <t>SNTP-Server 3</t>
  </si>
  <si>
    <t>SNTP-Server 2</t>
  </si>
  <si>
    <t>Unverbunden</t>
  </si>
  <si>
    <t>Den aktuellen Status mit dem IOT wie verbunden/getrennt anzeigen (verbunden = 1, getrennt = 0)</t>
  </si>
  <si>
    <t>Afficher l’état actuel avec l’IOT comme connecté/déconnecté(connecté = 1, déconnecté = 0)</t>
  </si>
  <si>
    <t>Nicht mit Strom versorgt</t>
  </si>
  <si>
    <t>Nicht geschützt</t>
  </si>
  <si>
    <t>Ausgang 2 Status</t>
  </si>
  <si>
    <t>Ausgang 3 Status</t>
  </si>
  <si>
    <t>Batterietestergebnis</t>
  </si>
  <si>
    <t>Fertig und bestanden</t>
  </si>
  <si>
    <t>Fertig und Warnung</t>
  </si>
  <si>
    <t>Fertig und Fehler</t>
  </si>
  <si>
    <t>Abgebrochen</t>
  </si>
  <si>
    <t>Kein Test eingeleitet</t>
  </si>
  <si>
    <t>Batterietestbefehl</t>
  </si>
  <si>
    <t>Starten Sie den Batterietest</t>
  </si>
  <si>
    <t>Kein Test</t>
  </si>
  <si>
    <t>Tiefer Test</t>
  </si>
  <si>
    <t>Test abbrechen</t>
  </si>
  <si>
    <t>Befehl zum Testen der Batteriedauer</t>
  </si>
  <si>
    <t>Starten Sie den Batterietest nach Dauer</t>
  </si>
  <si>
    <t>Befehl zum Testen des Batteriestands</t>
  </si>
  <si>
    <t>Starten Sie den Batterietest nach Füllstand</t>
  </si>
  <si>
    <t>Trittfrequenz der Gruppe 0</t>
  </si>
  <si>
    <t>10s Trittfrequenz, SeeMe-Typ</t>
  </si>
  <si>
    <t>Trittfrequenz der Gruppe 1</t>
  </si>
  <si>
    <t>60er Trittfrequenz, StoreMe + SeeMe-Typ</t>
  </si>
  <si>
    <t>Trittfrequenz der Gruppe 2</t>
  </si>
  <si>
    <t>1s Trittfrequenz, SeeMe-Typ</t>
  </si>
  <si>
    <t>Grund für den IOT-Verbindungsstatus</t>
  </si>
  <si>
    <t>Grund für die Aufzählung des IOT-Verbindungsstatus</t>
  </si>
  <si>
    <t>IoT-Ausgangszustand (Standard)</t>
  </si>
  <si>
    <t>IoT deaktiviert</t>
  </si>
  <si>
    <t>IoT-Uhr nicht richtig eingestellt</t>
  </si>
  <si>
    <t>Wiederverbindung</t>
  </si>
  <si>
    <t>Verbindung konnte nicht geöffnet werden</t>
  </si>
  <si>
    <t>Ungültige Konfiguration</t>
  </si>
  <si>
    <t>Tägliches Cloud-Nachrichtenlimit erreicht</t>
  </si>
  <si>
    <t>SAS-Token abgelaufen</t>
  </si>
  <si>
    <t>Gerät vom Benutzer am IoT-Hub deaktiviert</t>
  </si>
  <si>
    <t>Wiederholungsversuch abgelaufen</t>
  </si>
  <si>
    <t>Ethernet / Netzwerkschnittstellenverbindung unterbrochen</t>
  </si>
  <si>
    <t>Protokollierungsintervall</t>
  </si>
  <si>
    <t>Die intervallbasierte Protokollierung erfolgt gemäß dem Wert von dcid. Wenn der Wert 0 ist, wird keine intervallbasierte Protokollierung ausgelöst.</t>
  </si>
  <si>
    <t>Änderungsbasierte Protokollierung</t>
  </si>
  <si>
    <t>manueller Auslöser</t>
  </si>
  <si>
    <t>Melden Sie sich bei jeder Änderung an</t>
  </si>
  <si>
    <t>Alle Änderungen anmelden</t>
  </si>
  <si>
    <t>Anmelden alle schreiben</t>
  </si>
  <si>
    <t>Manueller Protokollauslöser</t>
  </si>
  <si>
    <t>Initilisierung</t>
  </si>
  <si>
    <t>Parameter lesen</t>
  </si>
  <si>
    <t>Prüfsumme lesen</t>
  </si>
  <si>
    <t>Parameter schreiben</t>
  </si>
  <si>
    <t>Parameter löschen</t>
  </si>
  <si>
    <t>Alle Parameter löschen</t>
  </si>
  <si>
    <t>Prozessor- und Bild-ID</t>
  </si>
  <si>
    <t>Prozessorhaupt- und Image-ANWENDUNG</t>
  </si>
  <si>
    <t>Prozessor Haupt- und Image-WEB</t>
  </si>
  <si>
    <t>Haupt- und Bildsprache des Prozessors</t>
  </si>
  <si>
    <t>Protokollierter Benutzername</t>
  </si>
  <si>
    <t>Gibt die Zeilennummer an, bei der der Fehler aufgetreten ist - nur im Ausnahmefall</t>
  </si>
  <si>
    <t>Funktionsname zurücksetzen</t>
  </si>
  <si>
    <t>Gibt den Funktionsnamen an, in dem der Fehler aufgetreten ist - nur im Ausnahmefall</t>
  </si>
  <si>
    <t>Setzen Sie den Namen der Betriebssystemaufgabe zurück</t>
  </si>
  <si>
    <t>Gibt den Namen der Aufgabe an, bei der ein Fehler aufgetreten ist - OS-Aufgabe oder CR-Aufgabe</t>
  </si>
  <si>
    <t>Setzen Sie die Priorität der Betriebssystemaufgabe zurück</t>
  </si>
  <si>
    <t>Gibt die Priorität der Betriebssystemaufgabe an, bei der ein Fehler aufgetreten ist</t>
  </si>
  <si>
    <t>Setzen Sie die OS-Stapelgröße zurück</t>
  </si>
  <si>
    <t>Gibt die Stapelgröße der Betriebssystemaufgabe an, bei der ein Fehler aufgetreten ist</t>
  </si>
  <si>
    <t>CR-Task-Adresse zurücksetzen</t>
  </si>
  <si>
    <t>Gibt die Funktionsadresse der cr-Task an, bei der ein Fehler aufgetreten ist (siehe Kartendatei).</t>
  </si>
  <si>
    <t>CR Task Param zurücksetzen</t>
  </si>
  <si>
    <t>Gibt den Parameter der cr-Task an, bei der ein Fehler aufgetreten ist</t>
  </si>
  <si>
    <t>Cstack-Größe zurücksetzen</t>
  </si>
  <si>
    <t>Gibt die cstack-Größe an, wenn ein Reset durchgeführt wurde</t>
  </si>
  <si>
    <t>Setzen Sie die höchste OS-Stapelgröße zurück</t>
  </si>
  <si>
    <t>Firmware Upgrade User Language</t>
  </si>
  <si>
    <t>Benutzer, der auf die neueste Sprachfirmware aktualisiert hat</t>
  </si>
  <si>
    <t>Epochenzeit für das Upgrade der Sprachfirmware</t>
  </si>
  <si>
    <t>Epochenstunde</t>
  </si>
  <si>
    <t>Tiempo de la época</t>
  </si>
  <si>
    <t>Actualización de firmware web Hora de la época</t>
  </si>
  <si>
    <t>Usuario de actualización de firmware de la aplicación</t>
  </si>
  <si>
    <t>Usuario que actualizó el último firmware de la aplicación</t>
  </si>
  <si>
    <t>Usuario de actualización de firmware web</t>
  </si>
  <si>
    <t>Usuario que actualizó el último firmware web</t>
  </si>
  <si>
    <t>Estado de actualización de firmware web</t>
  </si>
  <si>
    <t>ID de hardware de placa</t>
  </si>
  <si>
    <t>Valor de ID de hardware</t>
  </si>
  <si>
    <t>Porcentaje de uso de Cstack</t>
  </si>
  <si>
    <t>Porcentaje de pila de montón máximo</t>
  </si>
  <si>
    <t>Porcentaje máximo de uso de almacenamiento dinámico (reiniciable)</t>
  </si>
  <si>
    <t>Porcentaje de montón utilizado</t>
  </si>
  <si>
    <t>Porcentaje actual de uso de almacenamiento dinámico</t>
  </si>
  <si>
    <t>Restablecer causa</t>
  </si>
  <si>
    <t>Montaje min de tiempo que se tarda en ejecutar a través de una carrera completa de todos los procesos dentro de la tarea de inactividad. El tiempo mínimo para ejecutar todos los elementos en el bucle tarea vacía. Este valor puede reiniciarse.</t>
  </si>
  <si>
    <t>Estáticamente codificado</t>
  </si>
  <si>
    <t>DHCP asignado</t>
  </si>
  <si>
    <t>Estado activo de la conducta auto-negociación.
Valor = Estado
0 = Enlace Inactivo
1 = negociación automática en fase de
2 = negociación automática fallado (Defafult utiliza)
3 = negociación automática de Duplex Error (ok velocidad)
4 = Éxito Negociación automática
5 = negociación automática de movilidad reducida
6 = Puerto de movilidad reducida</t>
  </si>
  <si>
    <t>Modo dúplex real.
Es cierto = Full Duplex
Falso = Half Duplex</t>
  </si>
  <si>
    <t>Configuración de multidifusión:
Valor: Descripción
0x00000010: Multicast Enable
0x00000000: Deshabilitar multifunción con filtro PerfectFilter
0x00000004: Deshabilitar multifunción con filtro HashTable
0x00000404: Deshabilitar multifunción con Filter_PerfectHashTable</t>
  </si>
  <si>
    <t>Desbordamiento de la comunicación para Modbus TCP. 0 = Desactivar.</t>
  </si>
  <si>
    <t>Tiempo de espera de comunicación para Modbus SERIAL. 0 = Desactivar</t>
  </si>
  <si>
    <t>Dirección de detección de conflictos habilitada. ACD proporciona protección contra direcciones IP duplicadas en la red.</t>
  </si>
  <si>
    <t>Estado ACD</t>
  </si>
  <si>
    <t>Ejemplo de ciclo de trabajo</t>
  </si>
  <si>
    <t>Ciclo de trabajo del código de ejemplo uC_PWM</t>
  </si>
  <si>
    <t>Frecuencia de ejemplo</t>
  </si>
  <si>
    <t>uC_PWM frecuencia de código de ejemplo</t>
  </si>
  <si>
    <t>Dirección de ejemplo de serie Modbus</t>
  </si>
  <si>
    <t>Velocidad de transmisión en serie de Modbus</t>
  </si>
  <si>
    <t>Comunicación en serie Valor en baudios: 9600, 19200, 38400, 57600, 115200, 230400</t>
  </si>
  <si>
    <t>paridad de ejemplo de serie modbus</t>
  </si>
  <si>
    <t>Paridad</t>
  </si>
  <si>
    <t>Paridad impar</t>
  </si>
  <si>
    <t>Ninguna paridad</t>
  </si>
  <si>
    <t>Modbus serial ejemplo stopbit</t>
  </si>
  <si>
    <t>Usuarios activos Bits válidos</t>
  </si>
  <si>
    <t>Bajo voltaje</t>
  </si>
  <si>
    <t>Sobretensión</t>
  </si>
  <si>
    <t>GF externo</t>
  </si>
  <si>
    <t>Pérdida de fase actual</t>
  </si>
  <si>
    <t>Desequilibrio actual</t>
  </si>
  <si>
    <t>Sobrecorriente instantánea</t>
  </si>
  <si>
    <t>Pérdida de fase de voltaje</t>
  </si>
  <si>
    <t>Desequilibrio de voltaje</t>
  </si>
  <si>
    <t>Desviación de frecuencia lenta</t>
  </si>
  <si>
    <t>Bajo corriente</t>
  </si>
  <si>
    <t>Baja potencia</t>
  </si>
  <si>
    <t>Falla del contactor</t>
  </si>
  <si>
    <t>Límite de inicio excedido</t>
  </si>
  <si>
    <t>Desajuste de rotación de fase</t>
  </si>
  <si>
    <t>PTC - Vea el estado de PTC para más detalles</t>
  </si>
  <si>
    <t>Reinicio bajo voltaje</t>
  </si>
  <si>
    <t>Falla del módulo de medición</t>
  </si>
  <si>
    <t>Pérdida de comunicación en bus de campo activo</t>
  </si>
  <si>
    <t>Módulo de medición no disponible o pérdida de comunicación con el módulo</t>
  </si>
  <si>
    <t>Interfaz de usuario no disponible o pérdida de comunicación con el módulo</t>
  </si>
  <si>
    <t>Se disparó el viaje de prueba</t>
  </si>
  <si>
    <t>Tarjeta opcional no disponible o pérdida de comunicación con el módulo</t>
  </si>
  <si>
    <t>RTC / Copia de seguridad de la tarjeta opcional de memoria NV falla</t>
  </si>
  <si>
    <t>La interfaz de usuario conectada actualmente no coincide con lo que estaba conectado antes</t>
  </si>
  <si>
    <t>El módulo de medición conectado actualmente no coincide con lo que estaba conectado antes</t>
  </si>
  <si>
    <t>La tarjeta de opción conectada actualmente no coincide con lo que estaba conectado antes</t>
  </si>
  <si>
    <t>El firmware del módulo de medición es incompatible</t>
  </si>
  <si>
    <t>El firmware de la interfaz de usuario es incompatible</t>
  </si>
  <si>
    <t>El firmware de la tarjeta opcional Ethernet es incompatible</t>
  </si>
  <si>
    <t>El firmware de la tarjeta opcional Profi es incompatible</t>
  </si>
  <si>
    <t>Interno: pérdida de comunicación con la placa de alimentación</t>
  </si>
  <si>
    <t>Interno: la placa de la fuente de alimentación no responde a SPI</t>
  </si>
  <si>
    <t>Interno: las sumas de verificación en la memoria NV (FRAM) no coincidieron durante la lectura (ninguno de los dos)</t>
  </si>
  <si>
    <t>Interno: las sumas de verificación en la memoria NV (FRAM) no coincidieron durante la escritura (ninguno de los pares)</t>
  </si>
  <si>
    <t>Interno: falta la tarjeta opcional de memoria RTC / Backup</t>
  </si>
  <si>
    <t>Interno: la tarjeta opcional de memoria RTC / Backup no coincide con la real</t>
  </si>
  <si>
    <t>Interno: la tarjeta opcional de memoria RTC / Backup tiene una falla NV.</t>
  </si>
  <si>
    <t>Interno: error de memoria flash en serie (Intente restablecer los valores de fábrica primero. Regrese al fabricante si no se borra)</t>
  </si>
  <si>
    <t>Interno: error de mapeo lógico (intento de restablecimiento de fábrica)</t>
  </si>
  <si>
    <t>Interno: error de memoria de UI NV</t>
  </si>
  <si>
    <t>Interno: error de memoria NV de la tarjeta opcional</t>
  </si>
  <si>
    <t>0- Discapacitados
1- Habilitado</t>
  </si>
  <si>
    <t>Velocidad de transmisión 9600</t>
  </si>
  <si>
    <t>Velocidad de transmisión 19200</t>
  </si>
  <si>
    <t>Velocidad de transmisión 38400</t>
  </si>
  <si>
    <t>Velocidad de transmisión 76800</t>
  </si>
  <si>
    <t>Velocidad de transmisión 115200</t>
  </si>
  <si>
    <t>Paridad BACnet MSTP UART</t>
  </si>
  <si>
    <t>Maestro único</t>
  </si>
  <si>
    <t>ID MAC duplicada</t>
  </si>
  <si>
    <t>Fallo de velocidad de transmisión</t>
  </si>
  <si>
    <t>Lista de filtros IP de confianza Modbus / TCP Enable</t>
  </si>
  <si>
    <t>Lista de filtros de IP de confianza BACnet IP Enable</t>
  </si>
  <si>
    <t>Lista de filtros IP de confianza EIP Enable</t>
  </si>
  <si>
    <t>Tiempo de época de 32 bits desde RTC</t>
  </si>
  <si>
    <t>Establecer tiempo de 64 bits; segundos; microsegundos</t>
  </si>
  <si>
    <t>Tiempo de época de 64 bits (32 bits en segundos y 32 bits en microsegundos) desde RTC</t>
  </si>
  <si>
    <t>Certificado inválido</t>
  </si>
  <si>
    <t>Certificado Válido</t>
  </si>
  <si>
    <t>Control de generación de certificados de dispositivo</t>
  </si>
  <si>
    <t>Servidor SNTP 1</t>
  </si>
  <si>
    <t>Servidor SNTP 2</t>
  </si>
  <si>
    <t>Servidor SNTP 3</t>
  </si>
  <si>
    <t>Mostrar el estado actual con el IOT como conectado / desconectado (conectado = 1, desconectado = 0)</t>
  </si>
  <si>
    <t>Cadena de conexión para el acceso al servidor concentrador IOT</t>
  </si>
  <si>
    <t>Velocidad de actualización de datos de cadencia de un dispositivo a la nube</t>
  </si>
  <si>
    <t>Salida VA</t>
  </si>
  <si>
    <t>Temperatura</t>
  </si>
  <si>
    <t>Tiempo de ejecución para vaciar</t>
  </si>
  <si>
    <t>Capacidad restante</t>
  </si>
  <si>
    <t>Modo de encendido</t>
  </si>
  <si>
    <t>Modo de derivación</t>
  </si>
  <si>
    <t>Modo de línea</t>
  </si>
  <si>
    <t>Modo de prueba de batería</t>
  </si>
  <si>
    <t>Modo de falla</t>
  </si>
  <si>
    <t>Modo convertidor</t>
  </si>
  <si>
    <t>Modo de apagado</t>
  </si>
  <si>
    <t>Estado de refuerzo</t>
  </si>
  <si>
    <t>Estado del dólar</t>
  </si>
  <si>
    <t>PowerConverter desde el control de derivación</t>
  </si>
  <si>
    <t>Apague el bypass automático</t>
  </si>
  <si>
    <t>Convertidor de potencia para evitar el control</t>
  </si>
  <si>
    <t>Encienda el bypass automático</t>
  </si>
  <si>
    <t>Estado de salida 1</t>
  </si>
  <si>
    <t>No alimentado</t>
  </si>
  <si>
    <t>Estado de salida 3</t>
  </si>
  <si>
    <t>Resultado de la prueba de batería</t>
  </si>
  <si>
    <t>Prueba programada</t>
  </si>
  <si>
    <t>Comando de prueba de batería</t>
  </si>
  <si>
    <t>Iniciar prueba de batería</t>
  </si>
  <si>
    <t>Ninguna prueba</t>
  </si>
  <si>
    <t>Prueba profunda</t>
  </si>
  <si>
    <t>Prueba de aborto</t>
  </si>
  <si>
    <t>Comando de prueba de duración de batería</t>
  </si>
  <si>
    <t>Iniciar prueba de batería por duración</t>
  </si>
  <si>
    <t>Iniciar prueba de batería por nivel</t>
  </si>
  <si>
    <t>Cadencia de 10 s, tipo SeeMe</t>
  </si>
  <si>
    <t>Grupo 1 Cadencia</t>
  </si>
  <si>
    <t>Cadencia de los 60, tipo StoreMe + SeeMe</t>
  </si>
  <si>
    <t>Cadencia del grupo 2</t>
  </si>
  <si>
    <t>1s cadencia, tipo SeeMe</t>
  </si>
  <si>
    <t>Motivo del estado de la conexión IOT</t>
  </si>
  <si>
    <t>Enumeraciones de razón de estado de conexión IOT</t>
  </si>
  <si>
    <t>Estado inicial de IoT (predeterminado)</t>
  </si>
  <si>
    <t>IoT deshabilitado</t>
  </si>
  <si>
    <t>El reloj de IoT no está configurado correctamente</t>
  </si>
  <si>
    <t>Error al abrir la conexión</t>
  </si>
  <si>
    <t>Cadena de conexión inválida</t>
  </si>
  <si>
    <t>Configuración inválida</t>
  </si>
  <si>
    <t>Límite diario de mensajes en la nube alcanzado</t>
  </si>
  <si>
    <t>El token SAS expiró</t>
  </si>
  <si>
    <t>Dispositivo deshabilitado por el usuario en el centro de IoT</t>
  </si>
  <si>
    <t>Reintentar expiró</t>
  </si>
  <si>
    <t>Error de inicialización de TLS</t>
  </si>
  <si>
    <t>Enlace de interfaz Ethernet / red inactivo</t>
  </si>
  <si>
    <t>El registro basado en intervalos se realiza según el valor de dcid. Si el valor es 0, el registro basado en intervalos no se activará.</t>
  </si>
  <si>
    <t>Cambio de registro basado</t>
  </si>
  <si>
    <t>Registro basado en el cambio se realiza de acuerdo con el valor de la dcid en el arranque
0 = ONLY_MANUAL_TRIGGER
1 = LOG_ON_ANY_CHANGE
2 = LOG_ON_ALL_CHANGE
3 = LOG_ON_ALL_WRITE</t>
  </si>
  <si>
    <t>Registro basado en el cambio se realiza de acuerdo con el valor de la dcid en el arranque
0 = NO TALA
1 = Record La entrada del registro</t>
  </si>
  <si>
    <t>Prueba de registro</t>
  </si>
  <si>
    <t>Variable de prueba para prueba de registro</t>
  </si>
  <si>
    <t>Nombre corto del modelo del dispositivo</t>
  </si>
  <si>
    <t>Identificación única del perfil del dispositivo</t>
  </si>
  <si>
    <t>Detalle del proveedor del dispositivo</t>
  </si>
  <si>
    <t>Familia del dispositivo</t>
  </si>
  <si>
    <t>Rol del dispositivo</t>
  </si>
  <si>
    <t>Modelo del dispositivo</t>
  </si>
  <si>
    <t>Nombre largo del modelo del dispositivo</t>
  </si>
  <si>
    <t>Configuración de hardware del dispositivo.</t>
  </si>
  <si>
    <t>Configuración del software del dispositivo.</t>
  </si>
  <si>
    <t>Cadena de nombre del fabricante</t>
  </si>
  <si>
    <t>Cadena de número de serie</t>
  </si>
  <si>
    <t>URL de imagen del dispositivo</t>
  </si>
  <si>
    <t>Información de enlace</t>
  </si>
  <si>
    <t>Ble Valor mínimo para el intervalo del evento de conexión</t>
  </si>
  <si>
    <t>Valor mínimo para el intervalo del evento de conexión</t>
  </si>
  <si>
    <t>Ble Valor máximo para el intervalo del evento de conexión</t>
  </si>
  <si>
    <t>Valor máximo para el intervalo del evento de conexión.</t>
  </si>
  <si>
    <t>Latencia esclava del periférico</t>
  </si>
  <si>
    <t>Cuántos intervalos de conexión puede omitir el esclavo si no tiene datos para enviar</t>
  </si>
  <si>
    <t>Supervisión del tiempo de espera del periférico</t>
  </si>
  <si>
    <t>Cuánto tiempo se mantiene la conexión a pesar de que los dispositivos no pueden comunicarse en los intervalos de conexión configurados actualmente.</t>
  </si>
  <si>
    <t>Indique el nivel de acceso activo</t>
  </si>
  <si>
    <t>Ajuste D</t>
  </si>
  <si>
    <t>Ajuste E</t>
  </si>
  <si>
    <t>opción 3</t>
  </si>
  <si>
    <t>opción 4</t>
  </si>
  <si>
    <t>Lectura 1</t>
  </si>
  <si>
    <t>Ajuste 4</t>
  </si>
  <si>
    <t>Lectura 2</t>
  </si>
  <si>
    <t>Lectura 3</t>
  </si>
  <si>
    <t>Ajuste 5</t>
  </si>
  <si>
    <t>Ajuste 6</t>
  </si>
  <si>
    <t>Ajuste 7</t>
  </si>
  <si>
    <t>Hora del dispositivo</t>
  </si>
  <si>
    <t>Lista de tiempos de prioridad de CR Tasker</t>
  </si>
  <si>
    <t>Lista de sincronización de prioridad de Tasker del sistema operativo</t>
  </si>
  <si>
    <t>Porcentaje de utilización de la CPU</t>
  </si>
  <si>
    <t>Prueba de registro de eventos 101</t>
  </si>
  <si>
    <t>Prueba de registro de eventos 102</t>
  </si>
  <si>
    <t>Borrado de parámetros</t>
  </si>
  <si>
    <t>Rol de observador</t>
  </si>
  <si>
    <t>rol_observador</t>
  </si>
  <si>
    <t>rol_operador</t>
  </si>
  <si>
    <t>ingeniero_role</t>
  </si>
  <si>
    <t>rol_administrador</t>
  </si>
  <si>
    <t>Contraseña del observador</t>
  </si>
  <si>
    <t>Rol del operador</t>
  </si>
  <si>
    <t>Rol de ingeniero</t>
  </si>
  <si>
    <t>Contraseña de ingeniero</t>
  </si>
  <si>
    <t>Rol de administrador</t>
  </si>
  <si>
    <t>Restablecer número de línea</t>
  </si>
  <si>
    <t>Proporciona el número de línea en el que ocurrió la falla, solo en caso de excepción</t>
  </si>
  <si>
    <t>Nombre de la función de reinicio</t>
  </si>
  <si>
    <t>Proporciona el nombre de la función en la que se produjo el error, solo en caso de excepción</t>
  </si>
  <si>
    <t>Restablecer nombre de tarea del sistema operativo</t>
  </si>
  <si>
    <t>Proporciona el nombre de la tarea en la que se produjo el error: tarea del sistema operativo o tarea de CR</t>
  </si>
  <si>
    <t>Restablecer prioridad de tareas del sistema operativo</t>
  </si>
  <si>
    <t>Proporciona la prioridad de la tarea del sistema operativo en la que se produjo el error.</t>
  </si>
  <si>
    <t>Restablecer tamaño de pila del sistema operativo</t>
  </si>
  <si>
    <t>Proporciona el tamaño de la pila de la tarea del sistema operativo en la que se produjo el error</t>
  </si>
  <si>
    <t>Restablecer dirección de tarea CR</t>
  </si>
  <si>
    <t>Proporciona la dirección de la función de la tarea cr en la que se produjo el error (consulte el archivo de mapa)</t>
  </si>
  <si>
    <t>Restablecer parámetro de tarea CR</t>
  </si>
  <si>
    <t>Proporciona el parámetro de la tarea cr en la que ocurrió la falla</t>
  </si>
  <si>
    <t>Restablecer tamaño de pila</t>
  </si>
  <si>
    <t>Proporciona el tamaño de cstack cuando se produjo el reinicio</t>
  </si>
  <si>
    <t>Restablecer el mayor tamaño de pila del sistema operativo</t>
  </si>
  <si>
    <t>Proporciona la pila de sistema operativo más alta que se usa antes del reinicio</t>
  </si>
  <si>
    <t>Restablecer tarea de tamaño de pila de SO más alto</t>
  </si>
  <si>
    <t>Proporciona el nombre de la tarea del sistema operativo utilizando la pila más alta antes de reiniciar</t>
  </si>
  <si>
    <t>Restablecer porcentaje de uso del montón</t>
  </si>
  <si>
    <t>Proporciona porcentaje de uso de almacenamiento dinámico antes de restablecer</t>
  </si>
  <si>
    <t>Restablecer fuente</t>
  </si>
  <si>
    <t>Número máximo de sesiones que puede tener un usuario.</t>
  </si>
  <si>
    <t>Cuenta de usuario Inactividad tiempo de espera</t>
  </si>
  <si>
    <t>Cuenta de usuario Tiempo de inactividad en segundos</t>
  </si>
  <si>
    <t>Tiempo de espera absoluto del usuario</t>
  </si>
  <si>
    <t>Tiempo máximo (seg.) Después del cual una sesión finalizará automáticamente</t>
  </si>
  <si>
    <t>Tiempo de bloqueo del usuario</t>
  </si>
  <si>
    <t>Un usuario estará bloqueado durante este período de tiempo (segundos) si se logra el intento máximo de inicio de sesión fallido</t>
  </si>
  <si>
    <t>Intentos máximos de inicio de sesión fallidos</t>
  </si>
  <si>
    <t>Intentos de inicio de sesión Maimum que un usuario puede tener antes del bloqueo de cuenta</t>
  </si>
  <si>
    <t>Tipo de origen CORS</t>
  </si>
  <si>
    <t>Poder recibido</t>
  </si>
  <si>
    <t>Número principal de iBeacon</t>
  </si>
  <si>
    <t>Número menor de iBeacon</t>
  </si>
  <si>
    <t>iBeacon uuid de 128 bits</t>
  </si>
  <si>
    <t>Encontrar dispositivo de destino</t>
  </si>
  <si>
    <t>Descubrimiento de servicio LWM2M habilitado</t>
  </si>
  <si>
    <t>Nombre de dominio local del servidor 1 de MDNS</t>
  </si>
  <si>
    <t>Dirección IP del servidor MDNS 1</t>
  </si>
  <si>
    <t>Número de puerto de servicio del servidor 1 de MDNS</t>
  </si>
  <si>
    <t>J1939 EJEMPLO MSG DCI 1</t>
  </si>
  <si>
    <t>J1939 EJEMPLO MSG DCI 2</t>
  </si>
  <si>
    <t>J1939 EJEMPLO MSG DCI 3</t>
  </si>
  <si>
    <t>J1939 EJEMPLO MSG DCI 4</t>
  </si>
  <si>
    <t>J1939 EJEMPLO MSG DCI 5</t>
  </si>
  <si>
    <t>J1939 MSG EJEMPLO DCI 6</t>
  </si>
  <si>
    <t>J1939 EJEMPLO MSG DCI 7</t>
  </si>
  <si>
    <t>J1939 EJEMPLO MSG DCI 8</t>
  </si>
  <si>
    <t>J1939 MSG EJEMPLO DCI 9</t>
  </si>
  <si>
    <t>J1939 MSG EJEMPLO DCI 10</t>
  </si>
  <si>
    <t>Configuración de contraseña del dispositivo</t>
  </si>
  <si>
    <t>Dispositivo de cambio de contraseña común</t>
  </si>
  <si>
    <t>Dispositivo de cambio de contraseña única</t>
  </si>
  <si>
    <t>Contraseña única del dispositivo Sin cambios</t>
  </si>
  <si>
    <t>Licencia de código abierto</t>
  </si>
  <si>
    <t>Contraseña predeterminada del dispositivo</t>
  </si>
  <si>
    <t>Configuración de idioma preferido</t>
  </si>
  <si>
    <t>Usar la configuración de idioma almacenado del dispositivo</t>
  </si>
  <si>
    <t>Usar la configuración de idioma almacenado del dispositivo por usuario</t>
  </si>
  <si>
    <t>Usar la configuración de idioma almacenado del navegador</t>
  </si>
  <si>
    <t>Usar la configuración de idioma local del navegador</t>
  </si>
  <si>
    <t>Preferencia de lenguaje común</t>
  </si>
  <si>
    <t>Preferencia de lenguaje común según ISO 639-1</t>
  </si>
  <si>
    <t>Usuario de actualización de firmware de idioma</t>
  </si>
  <si>
    <t>Usuario que actualizó el firmware del último idioma</t>
  </si>
  <si>
    <t>Idioma Firmware Upgrade Epoch Time</t>
  </si>
  <si>
    <t>语言固件升级用户</t>
  </si>
  <si>
    <t>上次升级语言固件的用户</t>
  </si>
  <si>
    <t>语言固件升级时间</t>
  </si>
  <si>
    <t>时代时间</t>
  </si>
  <si>
    <t>百氯网 0</t>
  </si>
  <si>
    <t>百家乐 1</t>
  </si>
  <si>
    <t>百家乐 2</t>
  </si>
  <si>
    <t>巴克内特 3</t>
  </si>
  <si>
    <t>百家乐 4</t>
  </si>
  <si>
    <t>巴克内特 5</t>
  </si>
  <si>
    <t>百家地 6</t>
  </si>
  <si>
    <t>百家 7</t>
  </si>
  <si>
    <t>百家乐 8</t>
  </si>
  <si>
    <t>巴克内特 9</t>
  </si>
  <si>
    <t>百网 10</t>
  </si>
  <si>
    <t>百家 11</t>
  </si>
  <si>
    <t>百家 12</t>
  </si>
  <si>
    <t>百家乐 13</t>
  </si>
  <si>
    <t>百家乐 14</t>
  </si>
  <si>
    <t>百家 15</t>
  </si>
  <si>
    <t>位26</t>
  </si>
  <si>
    <t>位27</t>
  </si>
  <si>
    <t>位28</t>
  </si>
  <si>
    <t>SNTP 操作启用</t>
  </si>
  <si>
    <t>Habilitación de la operación SNTP</t>
  </si>
  <si>
    <t>SNTP-Bedienung aktivieren</t>
  </si>
  <si>
    <t>Revue matérielle</t>
  </si>
  <si>
    <t>J1939 EXEMPLE MSG DCI 1</t>
  </si>
  <si>
    <t>J1939 EXEMPLE MSG DCI 2</t>
  </si>
  <si>
    <t>J1939 EXEMPLE MSG DCI 3</t>
  </si>
  <si>
    <t>J1939 EXEMPLE MSG DCI 4</t>
  </si>
  <si>
    <t>J1939 EXEMPLE MSG DCI 5</t>
  </si>
  <si>
    <t>J1939 EXEMPLE MSG DCI 6</t>
  </si>
  <si>
    <t>J1939 EXEMPLE MSG DCI 7</t>
  </si>
  <si>
    <t>J1939 EXEMPLE MSG DCI 8</t>
  </si>
  <si>
    <t>J1939 EXEMPLE MSG DCI 9</t>
  </si>
  <si>
    <t>J1939 EXEMPLE MSG DCI 10</t>
  </si>
  <si>
    <t>J1939 MSG BEISPIEL DCI 1</t>
  </si>
  <si>
    <t>J1939 MSG BEISPIEL DCI 2</t>
  </si>
  <si>
    <t>J1939 MSG BEISPIEL DCI 3</t>
  </si>
  <si>
    <t>J1939 MSG BEISPIEL DCI 4</t>
  </si>
  <si>
    <t>J1939 MSG BEISPIEL DCI 5</t>
  </si>
  <si>
    <t>J1939 MSG BEISPIEL DCI 6</t>
  </si>
  <si>
    <t>J1939 MSG BEISPIEL DCI 7</t>
  </si>
  <si>
    <t>J1939 MSG BEISPIEL DCI 8</t>
  </si>
  <si>
    <t>J1939 MSG BEISPIEL DCI 9</t>
  </si>
  <si>
    <t>J1939 MSG BEISPIEL DCI 10</t>
  </si>
  <si>
    <t>Tiempo de actualización del firmware de la aplicación</t>
  </si>
  <si>
    <t>应用程序固件升级纪元时间</t>
  </si>
  <si>
    <t>Valor de zona horaria se establece con offset. Por ejemplo GMT + 530 valor sera -330</t>
  </si>
  <si>
    <t>La valeur du fuseau horaire sera définie avec décalage. Par exemple GMT+530 valeur serait -330</t>
  </si>
  <si>
    <t>Godet 1</t>
  </si>
  <si>
    <t>Godet 2</t>
  </si>
  <si>
    <t>Godet 3</t>
  </si>
  <si>
    <t>Micrologiciel</t>
  </si>
  <si>
    <t>Journaux</t>
  </si>
  <si>
    <t>Eimer 1</t>
  </si>
  <si>
    <t>Eimer 2</t>
  </si>
  <si>
    <t>Eimer 3</t>
  </si>
  <si>
    <t>Cubo 1</t>
  </si>
  <si>
    <t>Cubo 2</t>
  </si>
  <si>
    <t>Cubo 3</t>
  </si>
  <si>
    <t>Época</t>
  </si>
  <si>
    <t>Acciones del dispositivo</t>
  </si>
  <si>
    <t>Lista blanca de IP</t>
  </si>
  <si>
    <t>Registros</t>
  </si>
  <si>
    <t>en</t>
  </si>
  <si>
    <t>English</t>
  </si>
  <si>
    <t>French</t>
  </si>
  <si>
    <t>German</t>
  </si>
  <si>
    <t>Chinese</t>
  </si>
  <si>
    <t>Spanish</t>
  </si>
  <si>
    <t>Common Language Header Fields</t>
  </si>
  <si>
    <t>App Firmware Rev Num</t>
  </si>
  <si>
    <t>App Firmware Rev Number</t>
  </si>
  <si>
    <t>Device Firmware Revision Number</t>
  </si>
  <si>
    <t>Language Firmware Rev Num</t>
  </si>
  <si>
    <t>Language Firmware Revision Number</t>
  </si>
  <si>
    <t>CONST_FIRMWARE_VER_NUM</t>
  </si>
  <si>
    <t>Application Firmware Version Number</t>
  </si>
  <si>
    <t>DCI_APP_FIRM_VER_NUM</t>
  </si>
  <si>
    <t>DCI_WEB_FIRM_VER_NUM</t>
  </si>
  <si>
    <t>DCI_LTK_VER_ASCII</t>
  </si>
  <si>
    <t>DCI_LANG_FIRM_VER_NUM</t>
  </si>
  <si>
    <t>DCI_APP_FIRM_VER</t>
  </si>
  <si>
    <t>DCI_LOG_FIRMWARE_VERSION</t>
  </si>
  <si>
    <t>Web Firmware Version Number</t>
  </si>
  <si>
    <t>App Firmware Ver Num</t>
  </si>
  <si>
    <t>App Firmware Ver Number</t>
  </si>
  <si>
    <t>Num Web Firmware Ver</t>
  </si>
  <si>
    <t>Language firmware Version Number</t>
  </si>
  <si>
    <t>Product Hardware Version</t>
  </si>
  <si>
    <t>Application Firmware Version</t>
  </si>
  <si>
    <t>Firmware Version for logging</t>
  </si>
  <si>
    <t>Firmware Version parameter used for logging</t>
  </si>
  <si>
    <t>Révision du matériel produit numérique (MAE)</t>
  </si>
  <si>
    <t>Numéro de version du micrologiciel de l'application</t>
  </si>
  <si>
    <t>Numéro de rév du firmware de l’application</t>
  </si>
  <si>
    <t>Numéro ver du firmware de l’application</t>
  </si>
  <si>
    <t>Numéro de version du firmware Web</t>
  </si>
  <si>
    <t>LTK révision ASCII</t>
  </si>
  <si>
    <t>Paramètre Firmware Version utilisé pour la journalisation</t>
  </si>
  <si>
    <t>Langue Firmware Rev Num</t>
  </si>
  <si>
    <t>Numéro de révision du firmware de la langue</t>
  </si>
  <si>
    <t>Sprach-Firmware-Revisionsnummer</t>
  </si>
  <si>
    <t>Sprach-Firmware Rev-Num</t>
  </si>
  <si>
    <t>Firmware-Version-Parameter für die Protokollierung</t>
  </si>
  <si>
    <t>LTK-Revision ASCII</t>
  </si>
  <si>
    <t>Versionsnummer der Web-Firmware</t>
  </si>
  <si>
    <t>Firmware-Nummer der Anwendung</t>
  </si>
  <si>
    <t>Versionsnummer der Firmware der Anwendung</t>
  </si>
  <si>
    <t>Die Firmware-Nummer der Anwendung</t>
  </si>
  <si>
    <t>Número de revisión del firmware de voz</t>
  </si>
  <si>
    <t>El número de firmware de la aplicación</t>
  </si>
  <si>
    <t>Número de versión del firmware de la aplicación</t>
  </si>
  <si>
    <t>Número de firmware de la aplicación</t>
  </si>
  <si>
    <t>Número de versión del firmware web</t>
  </si>
  <si>
    <t>Numérico de revisión de hardware del producto (MAE)</t>
  </si>
  <si>
    <t>Revisión LTK ASCII</t>
  </si>
  <si>
    <t>Parámetros de la versión de firmware para el registro</t>
  </si>
  <si>
    <t>Firmware de voz Rev-Num</t>
  </si>
  <si>
    <t>語音固件修訂號。</t>
  </si>
  <si>
    <t>Rev-Num 语音固件</t>
  </si>
  <si>
    <t>用于注册的固件版本参数</t>
  </si>
  <si>
    <t>Ltk Ascii 评论</t>
  </si>
  <si>
    <t>产品硬件修订数字 （MAE）</t>
  </si>
  <si>
    <t>硬件修订版</t>
  </si>
  <si>
    <t>Web 固件版本号</t>
  </si>
  <si>
    <t>Num Web 固件视图</t>
  </si>
  <si>
    <t>应用程序固件数量</t>
  </si>
  <si>
    <t>应用程序固件版本号</t>
  </si>
  <si>
    <t>应用程序中的固件数</t>
  </si>
  <si>
    <t>语音固件修订号</t>
  </si>
  <si>
    <t>Web Firmware Ver Num</t>
  </si>
  <si>
    <t>App Firmware Version Number</t>
  </si>
  <si>
    <t>Language_Pack\Language_INI</t>
  </si>
  <si>
    <t>gzip exe file path=</t>
  </si>
  <si>
    <t>Language_Pack\Language_JSON</t>
  </si>
  <si>
    <t>..\Babelfish\Tools\Gzip\gzip.exe</t>
  </si>
  <si>
    <t>Test Counter</t>
  </si>
  <si>
    <t>DCI_BLE_TEST_COUNTER</t>
  </si>
  <si>
    <t>DCI_BLE_LOG</t>
  </si>
  <si>
    <t>DCI_BLE_LOG_INDEX</t>
  </si>
  <si>
    <t>BLE Test Log</t>
  </si>
  <si>
    <t>BLE Test Log Index</t>
  </si>
  <si>
    <t>Test Counter for logging data</t>
  </si>
  <si>
    <t>Log Array</t>
  </si>
  <si>
    <t>Log Index</t>
  </si>
  <si>
    <t>b24801da-f817-11ea-adc1-0242ac120002</t>
  </si>
  <si>
    <t>Counter</t>
  </si>
  <si>
    <t>Log Data</t>
  </si>
  <si>
    <t>Notification</t>
  </si>
  <si>
    <t>Write without response</t>
  </si>
  <si>
    <t>dateTimePickerLocale file path=</t>
  </si>
  <si>
    <t>..\WebUI_2.0\PxBlueModule\layouts\src\px-components\localization</t>
  </si>
  <si>
    <t>DCI_DATA_LOG</t>
  </si>
  <si>
    <t>Data logging for predefined parameters at fixed interval, change of value or manual trigger</t>
  </si>
  <si>
    <t>DCI_EVENT_LOG</t>
  </si>
  <si>
    <t>Application specific Events Log</t>
  </si>
  <si>
    <t>Audit-Power Log</t>
  </si>
  <si>
    <t>DCI_AUDIT_POWER_LOG</t>
  </si>
  <si>
    <t>Audit Log for power and reset</t>
  </si>
  <si>
    <t>Audit-Fw-Update Log</t>
  </si>
  <si>
    <t>DCI_AUDIT_FW_UPGRADE_LOG</t>
  </si>
  <si>
    <t>Audit Log for firmware update</t>
  </si>
  <si>
    <t>Audit-User Log</t>
  </si>
  <si>
    <t>DCI_AUDIT_USER_LOG</t>
  </si>
  <si>
    <t>Audit Log for user</t>
  </si>
  <si>
    <t>Audit-Config Log</t>
  </si>
  <si>
    <t>DCI_AUDIT_CONFIG_LOG</t>
  </si>
  <si>
    <t>Audit Log for configuration</t>
  </si>
  <si>
    <t>数据记录</t>
  </si>
  <si>
    <t>Enregistrement des données pour des paramètres prédéfinis à intervalle fixe, changement de valeur ou déclenchement manuel</t>
  </si>
  <si>
    <t>Datenprotokollierung für vordefinierte Parameter in festem Intervall, Wertänderung oder manueller Trigger</t>
  </si>
  <si>
    <t>Registro de datos para parámetros predefinidos a intervalos fijos, cambio de valor o activación manual</t>
  </si>
  <si>
    <t>固定间隔，值更改或手动触发的预定义参数的数据记录</t>
  </si>
  <si>
    <t>事件记录日志</t>
  </si>
  <si>
    <t>Journal des événements spécifiques à l'application</t>
  </si>
  <si>
    <t>Anwendungsspezifisches Ereignisprotokoll</t>
  </si>
  <si>
    <t>Registro de eventos específicos de la aplicación</t>
  </si>
  <si>
    <t>特定于应用程序的事件日志</t>
  </si>
  <si>
    <t>Journal d’audit de l’alimentation</t>
  </si>
  <si>
    <t>Audit-Power-Protokoll</t>
  </si>
  <si>
    <t>Registro de potencia de auditoría</t>
  </si>
  <si>
    <t>审核权限日志</t>
  </si>
  <si>
    <t>Journal d'audit pour l'alimentation et la réinitialisation</t>
  </si>
  <si>
    <t>Audit-Protokoll für Stromversorgung und Zurücksetzen</t>
  </si>
  <si>
    <t>Registro de auditoría para encendido y reinicio</t>
  </si>
  <si>
    <t>审核日志以获取电源并重置</t>
  </si>
  <si>
    <t>Journal d'audit-Fw-Update</t>
  </si>
  <si>
    <t>Audit-Fw-Update-Protokoll</t>
  </si>
  <si>
    <t>Registro de actualización de firmware de auditoría</t>
  </si>
  <si>
    <t>审核-固件-更新日志</t>
  </si>
  <si>
    <t>Journal d'audit pour la mise à jour du micrologiciel</t>
  </si>
  <si>
    <t>Überwachungsprotokoll für Firmware-Aktualisierung</t>
  </si>
  <si>
    <t>Registro de auditoría para actualización de firmware</t>
  </si>
  <si>
    <t>审核日志以更新固件</t>
  </si>
  <si>
    <t>Journal de l’utilisateur d’audit</t>
  </si>
  <si>
    <t>Audit-Benutzerprotokoll</t>
  </si>
  <si>
    <t>Registro de usuario de auditoría</t>
  </si>
  <si>
    <t>审核用户日志</t>
  </si>
  <si>
    <t>Journal d'audit pour l'utilisateur</t>
  </si>
  <si>
    <t>Überwachungsprotokoll für Benutzer</t>
  </si>
  <si>
    <t>Registro de auditoría para el usuario</t>
  </si>
  <si>
    <t>用户的审核日志</t>
  </si>
  <si>
    <t>Journal de configuration d'audit</t>
  </si>
  <si>
    <t>Audit-Config-Protokoll</t>
  </si>
  <si>
    <t>Registro de configuración de auditoría</t>
  </si>
  <si>
    <t>审核配置日志</t>
  </si>
  <si>
    <t>Journal d'audit pour la configuration</t>
  </si>
  <si>
    <t>Überwachungsprotokoll für die Konfiguration</t>
  </si>
  <si>
    <t>Registro de auditoría para la configuración</t>
  </si>
  <si>
    <t>审核日志以进行配置</t>
  </si>
  <si>
    <t>Data Log Memory Clear</t>
  </si>
  <si>
    <t>Event Log Memory Clear</t>
  </si>
  <si>
    <t>Audit-Power Log Memory Clear</t>
  </si>
  <si>
    <t>Audit-Fw-Update Log Memory Clear</t>
  </si>
  <si>
    <t>Audit-User Log Memory Clear</t>
  </si>
  <si>
    <t>Audit-Config Log Memory Clear</t>
  </si>
  <si>
    <t>Événement de journalisation</t>
  </si>
  <si>
    <t>Pas d'évènement</t>
  </si>
  <si>
    <t>Redémarrage de l'appareil</t>
  </si>
  <si>
    <t>La mise à niveau de l'image a commencé</t>
  </si>
  <si>
    <t>Mise à niveau de l'image terminée</t>
  </si>
  <si>
    <t>Échec de la somme de contrôle</t>
  </si>
  <si>
    <t>Échec de la vérification de la signature</t>
  </si>
  <si>
    <t>Échec de la restauration de la version</t>
  </si>
  <si>
    <t>Échec de la restauration des données NV</t>
  </si>
  <si>
    <t>Échec de l'écriture du paramètre NV</t>
  </si>
  <si>
    <t>Échec de l'effacement des paramètres NV</t>
  </si>
  <si>
    <t>NV efface tous les paramètres échoue</t>
  </si>
  <si>
    <t>Changement de mot de passe auto-utilisateur</t>
  </si>
  <si>
    <t>Autre changement de mot de passe utilisateur</t>
  </si>
  <si>
    <t>Utilisateur créé</t>
  </si>
  <si>
    <t>Utilisateur supprimé</t>
  </si>
  <si>
    <t>Événement enregistré par l'utilisateur administrateur</t>
  </si>
  <si>
    <t>Événement connecté par l'utilisateur</t>
  </si>
  <si>
    <t>Déconnexion de l'utilisateur</t>
  </si>
  <si>
    <t>Événement verrouillé par l'utilisateur</t>
  </si>
  <si>
    <t>Réinitialiser l'utilisateur administrateur par défaut</t>
  </si>
  <si>
    <t>Réinitialiser tous les comptes utilisateurs</t>
  </si>
  <si>
    <t>Effacer la mémoire du journal de données</t>
  </si>
  <si>
    <t>Effacer la mémoire du journal des événements</t>
  </si>
  <si>
    <t>Effacer la mémoire du journal de l'alimentation d'audit</t>
  </si>
  <si>
    <t>Effacer la mémoire du journal Audit-Fw-Update</t>
  </si>
  <si>
    <t>Effacer la mémoire du journal de l'utilisateur d'audit</t>
  </si>
  <si>
    <t>Effacement de la mémoire du journal d'audit-config</t>
  </si>
  <si>
    <t>Test événement-101</t>
  </si>
  <si>
    <t>Test événement-102</t>
  </si>
  <si>
    <t>Protokollierungsereignis</t>
  </si>
  <si>
    <t>Kein Event</t>
  </si>
  <si>
    <t>Gerät neu starten</t>
  </si>
  <si>
    <t>Image-Upgrade gestartet</t>
  </si>
  <si>
    <t>Image-Upgrade abgeschlossen</t>
  </si>
  <si>
    <t>Prüfsummenfehler</t>
  </si>
  <si>
    <t>Fehler bei der Signaturüberprüfung</t>
  </si>
  <si>
    <t>Versions-Rollback-Fehler</t>
  </si>
  <si>
    <t>NV-Datenwiederherstellung schlägt fehl</t>
  </si>
  <si>
    <t>NV-Parameter schreiben fehlgeschlagen</t>
  </si>
  <si>
    <t>Das Löschen der NV-Parameter schlägt fehl</t>
  </si>
  <si>
    <t>NV löschen alle Parameter fehlschlagen</t>
  </si>
  <si>
    <t>Änderung des Selbstbenutzerkennworts</t>
  </si>
  <si>
    <t>Änderung des Benutzerkennworts</t>
  </si>
  <si>
    <t>Benutzer erstellt</t>
  </si>
  <si>
    <t>Benutzer gelöscht</t>
  </si>
  <si>
    <t>Vom Administrator protokolliertes Ereignis</t>
  </si>
  <si>
    <t>Benutzer hat sich angemeldet</t>
  </si>
  <si>
    <t>Benutzerabmeldung</t>
  </si>
  <si>
    <t>Vom Benutzer gesperrtes Ereignis</t>
  </si>
  <si>
    <t>Standardadministrator zurücksetzen</t>
  </si>
  <si>
    <t>Setzen Sie alle Benutzerkonten zurück</t>
  </si>
  <si>
    <t>Datenprotokollspeicher löschen</t>
  </si>
  <si>
    <t>Ereignisprotokollspeicher löschen</t>
  </si>
  <si>
    <t>Audit-Power-Protokollspeicher löschen</t>
  </si>
  <si>
    <t>Audit-Fw-Update-Protokollspeicher löschen</t>
  </si>
  <si>
    <t>Audit-User Log Memory löschen</t>
  </si>
  <si>
    <t>Audit-Config-Protokollspeicher löschen</t>
  </si>
  <si>
    <t>Testereignis-101</t>
  </si>
  <si>
    <t>Testereignis-102</t>
  </si>
  <si>
    <t>Evento de registro</t>
  </si>
  <si>
    <t>No evento</t>
  </si>
  <si>
    <t>Reinicio del dispositivo</t>
  </si>
  <si>
    <t>Restablecimiento de fábrica</t>
  </si>
  <si>
    <t>Se inició la actualización de la imagen</t>
  </si>
  <si>
    <t>Actualización de imagen completa</t>
  </si>
  <si>
    <t>Fallo de la suma de comprobación</t>
  </si>
  <si>
    <t>Fallo de verificación de firma</t>
  </si>
  <si>
    <t>Error de reversión de la versión</t>
  </si>
  <si>
    <t>Error de restauración de datos NV</t>
  </si>
  <si>
    <t>Error de escritura de parámetros NV</t>
  </si>
  <si>
    <t>Error al borrar el parámetro NV</t>
  </si>
  <si>
    <t>NV borrar todos los parámetros fallan</t>
  </si>
  <si>
    <t>Cambio de contraseña de usuario propio</t>
  </si>
  <si>
    <t>Otro cambio de contraseña de usuario</t>
  </si>
  <si>
    <t>Usuario creado</t>
  </si>
  <si>
    <t>Usuario eliminado</t>
  </si>
  <si>
    <t>Evento registrado por el usuario administrador</t>
  </si>
  <si>
    <t>Evento de usuario registrado</t>
  </si>
  <si>
    <t>Cierre de sesión de usuario</t>
  </si>
  <si>
    <t>Evento bloqueado por el usuario</t>
  </si>
  <si>
    <t>Restablecer usuario administrador predeterminado</t>
  </si>
  <si>
    <t>Restablecer todas las cuentas de usuario</t>
  </si>
  <si>
    <t>Borrar memoria de registro de datos</t>
  </si>
  <si>
    <t>Borrar la memoria del registro de eventos</t>
  </si>
  <si>
    <t>Borrado de memoria de registro de energía de auditoría</t>
  </si>
  <si>
    <t>Borrado de memoria de registro de usuario de auditoría</t>
  </si>
  <si>
    <t>Borrado de memoria de registro de configuración de auditoría</t>
  </si>
  <si>
    <t>Evento de prueba-101</t>
  </si>
  <si>
    <t>Evento de prueba-102</t>
  </si>
  <si>
    <t>记录事件</t>
  </si>
  <si>
    <t>没有活动</t>
  </si>
  <si>
    <t>设备重启</t>
  </si>
  <si>
    <t>图像升级开始</t>
  </si>
  <si>
    <t>图像升级完成</t>
  </si>
  <si>
    <t>校验和失败</t>
  </si>
  <si>
    <t>签名验证失败</t>
  </si>
  <si>
    <t>版本回滚失败</t>
  </si>
  <si>
    <t>NV数据还原失败</t>
  </si>
  <si>
    <t>NV参数写入失败</t>
  </si>
  <si>
    <t>NV参数擦除失败</t>
  </si>
  <si>
    <t>NV擦除所有参数失败</t>
  </si>
  <si>
    <t>自行用户密码更改</t>
  </si>
  <si>
    <t>其他用户密码更改</t>
  </si>
  <si>
    <t>用户创建</t>
  </si>
  <si>
    <t>用户已删除</t>
  </si>
  <si>
    <t>管理员用户记录的事件</t>
  </si>
  <si>
    <t>用户登录事件</t>
  </si>
  <si>
    <t>用户注销</t>
  </si>
  <si>
    <t>用户锁定事件</t>
  </si>
  <si>
    <t>重置默认管理员用户</t>
  </si>
  <si>
    <t>重置所有用户帐户</t>
  </si>
  <si>
    <t>数据记录存储器清除</t>
  </si>
  <si>
    <t>事件日志存储器清除</t>
  </si>
  <si>
    <t>审核电源日志存储器清除</t>
  </si>
  <si>
    <t>Audit-Fw-Update日志存储器清除</t>
  </si>
  <si>
    <t>审核用户日志存储器清除</t>
  </si>
  <si>
    <t>审核配置日志内存清除</t>
  </si>
  <si>
    <t>测试事件101</t>
  </si>
  <si>
    <t>测试事件102</t>
  </si>
  <si>
    <t>Firmware Information</t>
  </si>
  <si>
    <t>Informations sur le micrologiciel</t>
  </si>
  <si>
    <t>Firmware-Informationen</t>
  </si>
  <si>
    <t>Información de firmware</t>
  </si>
  <si>
    <t>固件信息</t>
  </si>
  <si>
    <t>Information</t>
  </si>
  <si>
    <t>Version du firmware</t>
  </si>
  <si>
    <t>固件版本</t>
  </si>
  <si>
    <t>Versión de firmware</t>
  </si>
  <si>
    <t>DCI_DEVICE_UP_TIME_SEC</t>
  </si>
  <si>
    <t>Device Up Time</t>
  </si>
  <si>
    <t>Device up time since last reboot(in seconds)</t>
  </si>
  <si>
    <t>Device Up Count</t>
  </si>
  <si>
    <t>Temps de disponibilité de l'appareil</t>
  </si>
  <si>
    <t>Geräte-Betriebszeit</t>
  </si>
  <si>
    <t>Tiempo de actividad del dispositivo</t>
  </si>
  <si>
    <t>设备启动时间</t>
  </si>
  <si>
    <t>Temps de fonctionnement de l'appareil depuis le dernier redémarrage (en secondes)</t>
  </si>
  <si>
    <t>Gerätebetriebszeit seit dem letzten Neustart (in Sekunden)</t>
  </si>
  <si>
    <t>Tiempo de funcionamiento del dispositivo desde el último reinicio (en segundos)</t>
  </si>
  <si>
    <t>自上次重启以来的设备启动时间（以秒为单位）</t>
  </si>
  <si>
    <t>0, 7, 15, 31, 99</t>
  </si>
  <si>
    <t>ar</t>
  </si>
  <si>
    <t>he</t>
  </si>
  <si>
    <t>نظرة عامة</t>
  </si>
  <si>
    <t>סקירה כללית</t>
  </si>
  <si>
    <t>دلو 1</t>
  </si>
  <si>
    <t>דלי 1</t>
  </si>
  <si>
    <t>دلو 2</t>
  </si>
  <si>
    <t>דלי 2</t>
  </si>
  <si>
    <t>دلو 3</t>
  </si>
  <si>
    <t>דלי 3</t>
  </si>
  <si>
    <t>وقت الحقبة</t>
  </si>
  <si>
    <t>זמן עידן</t>
  </si>
  <si>
    <t>التاريخ و الوقت</t>
  </si>
  <si>
    <t>תאריך ושעה</t>
  </si>
  <si>
    <t>لغة</t>
  </si>
  <si>
    <t>אזור</t>
  </si>
  <si>
    <t>إجراءات الجهاز</t>
  </si>
  <si>
    <t>פעולות מכשיר</t>
  </si>
  <si>
    <t>إعدادات جلسة الويب</t>
  </si>
  <si>
    <t>הגדרות מושב אינטרנט</t>
  </si>
  <si>
    <t>شبكة الاتصال</t>
  </si>
  <si>
    <t>רֶשֶׁת</t>
  </si>
  <si>
    <t>شهادة</t>
  </si>
  <si>
    <t>תְעוּדָה</t>
  </si>
  <si>
    <t>القائمة البيضاء IP</t>
  </si>
  <si>
    <t>רשימת היתרים של IP</t>
  </si>
  <si>
    <t>إعدادات الوكيل</t>
  </si>
  <si>
    <t>הגדרות פרוקסי</t>
  </si>
  <si>
    <t>اتصل بخدمات إيتون المستضافة</t>
  </si>
  <si>
    <t>התחבר לשירותים המתארחים של איטון</t>
  </si>
  <si>
    <t>صلاحية التحكم صلاحية الدخول</t>
  </si>
  <si>
    <t>בקרת גישה</t>
  </si>
  <si>
    <t>البرامج الثابتة</t>
  </si>
  <si>
    <t>קושחה</t>
  </si>
  <si>
    <t>ترقية البرامج الثابتة</t>
  </si>
  <si>
    <t>שדרוג קושחה</t>
  </si>
  <si>
    <t>معلومات البرامج الثابتة</t>
  </si>
  <si>
    <t>מידע על קושחה</t>
  </si>
  <si>
    <t>إدارةالمستخدم</t>
  </si>
  <si>
    <t>ניהול משתמשים</t>
  </si>
  <si>
    <t>السجلات</t>
  </si>
  <si>
    <t>יומנים</t>
  </si>
  <si>
    <t>معلومات الترخيص</t>
  </si>
  <si>
    <t>נתוני רישיון</t>
  </si>
  <si>
    <t>روابط الترخيص</t>
  </si>
  <si>
    <t>קישורי רישיון</t>
  </si>
  <si>
    <t>Arabic Language Header</t>
  </si>
  <si>
    <t>Hebrew Language Header</t>
  </si>
  <si>
    <t>Arabic</t>
  </si>
  <si>
    <t>Hebrew</t>
  </si>
  <si>
    <t>رقم سري</t>
  </si>
  <si>
    <t>מספר סידורי</t>
  </si>
  <si>
    <t>32 بت الرقم التسلسلي للجهاز. (ماي)</t>
  </si>
  <si>
    <t>מספר סידורי למכשיר 32 סיביות. (MAE)</t>
  </si>
  <si>
    <t>اسم البائع</t>
  </si>
  <si>
    <t>שם ספק</t>
  </si>
  <si>
    <t>سلسلة أحرف اسم بائع المنتج</t>
  </si>
  <si>
    <t>מחרוזת תווים של שם ספק המוצר</t>
  </si>
  <si>
    <t>كود المنتج</t>
  </si>
  <si>
    <t>קוד מוצר</t>
  </si>
  <si>
    <t>رمز المنتج العددي</t>
  </si>
  <si>
    <t>קוד מוצר מספרי</t>
  </si>
  <si>
    <t>رمز منتج ASCII</t>
  </si>
  <si>
    <t>קוד מוצר ASCII</t>
  </si>
  <si>
    <t>سلسلة أحرف رمز المنتج</t>
  </si>
  <si>
    <t>מחרוזת תווים של קוד מוצר</t>
  </si>
  <si>
    <t>عنوان URL البائع</t>
  </si>
  <si>
    <t>כתובת URL של ספק</t>
  </si>
  <si>
    <t>عنوان URL لبائع المنتج</t>
  </si>
  <si>
    <t>כתובת אתר של ספק מוצר</t>
  </si>
  <si>
    <t>اسم المنتج</t>
  </si>
  <si>
    <t>שם מוצר</t>
  </si>
  <si>
    <t>اسم النموذج</t>
  </si>
  <si>
    <t>שם המודל</t>
  </si>
  <si>
    <t>اسم طراز المنتج</t>
  </si>
  <si>
    <t>שם דגם המוצר</t>
  </si>
  <si>
    <t>الاسم المعين</t>
  </si>
  <si>
    <t>שם מוקצה</t>
  </si>
  <si>
    <t>الاسم المعين من قبل المستخدم</t>
  </si>
  <si>
    <t>שם שהוקצה למשתמש</t>
  </si>
  <si>
    <t>تفعيل ترقية التطبيق Fw</t>
  </si>
  <si>
    <t>שדרוג App Fw מופעל</t>
  </si>
  <si>
    <t>الترقية إلى أي إصدار مسموح به</t>
  </si>
  <si>
    <t>שדרג לכל גרסה מותרת</t>
  </si>
  <si>
    <t>الترقية إلى نفس الإصدار أو إصدار أعلى مسموح به</t>
  </si>
  <si>
    <t>שדרג לגרסה זהה או גבוהה יותר</t>
  </si>
  <si>
    <t>الترقية غير مسموح بها</t>
  </si>
  <si>
    <t>לא ניתן לשדרג</t>
  </si>
  <si>
    <t>وقت حقبة ترقية البرامج الثابتة للتطبيق</t>
  </si>
  <si>
    <t>שדרוג קושחת האפליקציה זמן עידן</t>
  </si>
  <si>
    <t>זמן העידן</t>
  </si>
  <si>
    <t>وقت حقبة ترقية البرامج الثابتة للويب</t>
  </si>
  <si>
    <t>שדרוג קושחת האינטרנט בזמן עידן</t>
  </si>
  <si>
    <t>مستخدم تحديث البرنامج الثابت للتطبيق</t>
  </si>
  <si>
    <t>משתמש עדכון קושחת האפליקציה</t>
  </si>
  <si>
    <t>المستخدم الذي قام بترقية البرنامج الثابت الأخير للتطبيق</t>
  </si>
  <si>
    <t>משתמש ששדרג את קושחת היישום האחרונה</t>
  </si>
  <si>
    <t>مستخدم تحديث البرامج الثابتة على الويب</t>
  </si>
  <si>
    <t>משתמש עדכון קושחת האינטרנט</t>
  </si>
  <si>
    <t>المستخدم الذي قام بترقية آخر برنامج ثابت للويب</t>
  </si>
  <si>
    <t>משתמש ששדרג את קושחת האינטרנט האחרונה</t>
  </si>
  <si>
    <t>حالة ترقية البرامج الثابتة للويب</t>
  </si>
  <si>
    <t>מצב שדרוג קושחת האינטרנט</t>
  </si>
  <si>
    <t>معرف جهاز اللوحة</t>
  </si>
  <si>
    <t>מזהה חומרת לוח</t>
  </si>
  <si>
    <t>قيمة معرف الجهاز</t>
  </si>
  <si>
    <t>ערך מזהה חומרה</t>
  </si>
  <si>
    <t>نسبة استخدام Cstack</t>
  </si>
  <si>
    <t>אחוז השימוש ב- Cstack</t>
  </si>
  <si>
    <t>אחוז שימוש ב- Cstack</t>
  </si>
  <si>
    <t>٪</t>
  </si>
  <si>
    <t>البرامج الثابتة CRC</t>
  </si>
  <si>
    <t>קושחת CRC</t>
  </si>
  <si>
    <t>ماكس كومة نسبة مكدس</t>
  </si>
  <si>
    <t>אחוז ערימת ערימה מקסימאלית</t>
  </si>
  <si>
    <t>نسبة استخدام كومة الذاكرة المؤقتة القصوى (قابلة لإعادة الضبط)</t>
  </si>
  <si>
    <t>אחוז שימוש מקסימלי בערימה (ניתנת לאיפוס)</t>
  </si>
  <si>
    <t>النسبة المئوية المستخدمة كومة</t>
  </si>
  <si>
    <t>אחוז בשימוש בערימה</t>
  </si>
  <si>
    <t>نسبة استخدام الكومة الحالية</t>
  </si>
  <si>
    <t>אחוז השימוש בערימה הנוכחית</t>
  </si>
  <si>
    <t>إعادة تعيين السبب</t>
  </si>
  <si>
    <t>אפס את הסיבה</t>
  </si>
  <si>
    <t>إعادة تعيين العداد</t>
  </si>
  <si>
    <t>אפס מונה</t>
  </si>
  <si>
    <t>يوفر العدد الحالي من عمليات إعادة التعيين. يمكن إعادة تعيين هذه القيمة إلى 0.</t>
  </si>
  <si>
    <t>מספק את מספר האיפוס הנוכחי. ניתן לאפס ערך זה ל -0.</t>
  </si>
  <si>
    <t>الخمول حلقة الوقت افي</t>
  </si>
  <si>
    <t>שדרת לולאה בזמן סרק</t>
  </si>
  <si>
    <t>مقدار الوقت المستغرق للتشغيل خلال تشغيل واحد كامل لجميع العمليات داخل المهمة الخاملة. وقت تشغيل كافة العناصر في حلقة المهام الخاملة.</t>
  </si>
  <si>
    <t>משך הזמן שלוקח לרוץ ריצה מלאה אחת של כל התהליכים בתוך מטלת הסרק. הזמן להפעיל את כל הפריטים בלולאת המשימות הבטלה.</t>
  </si>
  <si>
    <t>الحد الأقصى لوقت حلقة الخمول</t>
  </si>
  <si>
    <t>זמן לולאה סרק מקסימום</t>
  </si>
  <si>
    <t>الحد الأقصى من الوقت المستغرق للتشغيل خلال تشغيل واحد كامل لجميع العمليات داخل المهمة الخاملة. أقصى وقت لتشغيل جميع العناصر في حلقة المهام الخاملة. يمكن إعادة تعيين هذه القيمة عن طريق كتابة صفر في الموقع.</t>
  </si>
  <si>
    <t>משך הזמן המקסימלי שלוקח לרוץ ריצה מלאה אחת של כל התהליכים בתוך משימת הסרק. הזמן המקסימלי להפעלת כל הפריטים בלולאת המשימות הבטלה. ניתן לאפס ערך זה על ידי כתיבת אפס למיקום.</t>
  </si>
  <si>
    <t>وقت الخمول للحلقة دقيقة</t>
  </si>
  <si>
    <t>זמן לולאה סרק דקות</t>
  </si>
  <si>
    <t>الحد الأدنى من الوقت المستغرق للتشغيل من خلال تشغيل واحد كامل لجميع العمليات داخل المهمة الخاملة. الوقت الأدنى لتشغيل كافة العناصر في حلقة المهام الخاملة. يمكن إعادة تعيين هذه القيمة.</t>
  </si>
  <si>
    <t>זמן מינימלי שלוקח לעבור לרוץ אחד שלם של כל התהליכים בתוך משימת הסרק. הזמן המינימלי להפעלת כל הפריטים בלולאת המשימות סרק. ניתן לאפס ערך זה.</t>
  </si>
  <si>
    <t>عنوان MAC لشبكة إيثرنت</t>
  </si>
  <si>
    <t>כתובת MAC של Ethernet</t>
  </si>
  <si>
    <t>تم تعيين عنوان MAC الفريد لهذا الجهاز. (MAE)</t>
  </si>
  <si>
    <t>כתובת MAC ייחודית שהוקצתה למכשיר זה. (MAE)</t>
  </si>
  <si>
    <t>حالة التحكم في طريقة تخصيص عنوان IP من مفتاح DIP أو Ethernet</t>
  </si>
  <si>
    <t>מצב הבקרה על שיטת הקצאת כתובות ה- IP הוא ממתג DIP או Ethernet</t>
  </si>
  <si>
    <t>حالة التحكم في طريقة تخصيص عنوان IP من مفتاح DIP أو Ethernet.
1 = مفتاح DIP
2 = إيثرنت</t>
  </si>
  <si>
    <t>מצב הבקרה על שיטת הקצאת כתובות ה- IP הוא ממתג DIP או Ethernet.
1 = מתג DIP
2 = אתרנט</t>
  </si>
  <si>
    <t>مفتاح DIP</t>
  </si>
  <si>
    <t>מתג DIP</t>
  </si>
  <si>
    <t>إيثرنت</t>
  </si>
  <si>
    <t>אתרנט</t>
  </si>
  <si>
    <t>طريقة تخصيص IP</t>
  </si>
  <si>
    <t>שיטת הקצאת IP</t>
  </si>
  <si>
    <t>يسمح بتعيين الطريقة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
(المعلمات الحرجة - يجب توخي الحذر أثناء التبديل إلى طريقة مختلفة)</t>
  </si>
  <si>
    <t>מאפשר להגדיר את השיטה בה משתמשים להקצאת כתובת IP:
0 - שחזר (קידוד קשיח 192.168.1.254).
1 - DHCP.
2 - כתובת מלאה שנלקחה מזיכרון NV.
3 - שלוש אוקטטים עליונים מ- NV ואוקטט תחתון שנבחרו על ידי הגדרת מתג הטבילה.
(פרמטרים קריטיים - יש לנקוט בזהירות בעת מעבר לשיטה אחרת)</t>
  </si>
  <si>
    <t>ثابت بشكل ثابت</t>
  </si>
  <si>
    <t>מקודד סטטית</t>
  </si>
  <si>
    <t>تم تخصيص DHCP</t>
  </si>
  <si>
    <t>DHCP מוקצה</t>
  </si>
  <si>
    <t>مأخوذة من NV</t>
  </si>
  <si>
    <t>נלקח מ- NV</t>
  </si>
  <si>
    <t>تم تكوين مفتاح DIP</t>
  </si>
  <si>
    <t>מתג DIP מוגדר</t>
  </si>
  <si>
    <t>الطريقة الحالية لتخصيص IP</t>
  </si>
  <si>
    <t>השיטה הנוכחית של הקצאת IP</t>
  </si>
  <si>
    <t>يعرض الطريقة الحالية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t>
  </si>
  <si>
    <t>מציג את השיטה הנוכחית המשמשת להקצאת כתובת IP:
0 - שחזר (קידוד קשיח 192.168.1.254).
1 - DHCP.
2 - כתובת מלאה שנלקחה מזיכרון NV.
3 - שלוש אוקטטים עליונים מ- NV ואוקטט תחתון שנבחרו על ידי הגדרת מתג הטבילה.</t>
  </si>
  <si>
    <t>عنوان IP الحالي لشبكة إيثرنت</t>
  </si>
  <si>
    <t>כתובת ה- IP הנוכחית של אתרנט</t>
  </si>
  <si>
    <t>عنوان IP النشط المستخدم على الشبكة.</t>
  </si>
  <si>
    <t>כתובת ה- IP הפעילה הנמצאת בשימוש ברשת.</t>
  </si>
  <si>
    <t>عرض قناع الشبكة الفرعية للإيثرنت</t>
  </si>
  <si>
    <t>מסכת רשת משנה של אתרנט</t>
  </si>
  <si>
    <t>عنوان IP لقناع الشبكة الفرعية النشط المستخدم على الشبكة.</t>
  </si>
  <si>
    <t>כתובת ה- IP המסכה של רשת המשנה הפעילה הנמצאת בשימוש ברשת.</t>
  </si>
  <si>
    <t>تقديم بوابة إيثرنت الافتراضية</t>
  </si>
  <si>
    <t>הציג את שער ברירת המחדל של אתרנט</t>
  </si>
  <si>
    <t>عنوان IP الخاص بالبوابة الافتراضية النشط المستخدم على الشبكة.</t>
  </si>
  <si>
    <t>כתובת ה- IP של שער ברירת המחדל הפעילה הנמצאת בשימוש ברשת.</t>
  </si>
  <si>
    <t>عنوان IP الخاص بشبكة إيثرنت المخزنة</t>
  </si>
  <si>
    <t>כתובת IP מאוחסנת של אתרנט</t>
  </si>
  <si>
    <t>عنوان IP المستخدم في تكوين تحديد عنوان NV.</t>
  </si>
  <si>
    <t>כתובת ה- IP המשמשת בתצורת בחירת כתובת NV.</t>
  </si>
  <si>
    <t>قناع الشبكة الفرعية لشبكة إيثرنت المخزنة</t>
  </si>
  <si>
    <t>מסכת רשת רשת Ethernet מאוחסנת</t>
  </si>
  <si>
    <t>قناع الشبكة الفرعية IP المستخدم في تكوين تحديد عنوان NV.</t>
  </si>
  <si>
    <t>מסכת רשת המשנה IP המשמשת בתצורת בחירת כתובת NV.</t>
  </si>
  <si>
    <t>بوابة إيثرنت الافتراضية المخزنة</t>
  </si>
  <si>
    <t>שער ברירת מחדל של Ethernet מאוחסן</t>
  </si>
  <si>
    <t>بوابة IP الافتراضية المستخدمة في تكوين تحديد عنوان NV.</t>
  </si>
  <si>
    <t>שער ברירת המחדל של ה- IP המשמש בתצורת בחירת כתובת NV.</t>
  </si>
  <si>
    <t>مفاتيح تراجع BCM</t>
  </si>
  <si>
    <t>מתגי טבילה של BCM</t>
  </si>
  <si>
    <t>حالات تبديل تراجع BCM (من لوحة إمداد الطاقة)
Bit-9 Bits1-8 طريقة تخصيص عناوين IP
1 0 استعادة (192.168.1.254 ترميزها الثابت).
1 1 DHCP
1 2 العنوان الكامل مأخوذ من ذاكرة NV الخاصة بـ EDC.
1 3 سيتم تحديد طريقة تخصيص عنوان IP من Ethernet n / w. سيعتمد حسب الDCID DCI_IP_ADDRESS_ALLOCATION_METHOD.
1 4-255 محفوظة. (سيتم استخدام طريقة التحكم والتخصيص السابقة.
0 لا تهتم (سيتم استخدام طريقة التحكم والتخصيص السابقة.</t>
  </si>
  <si>
    <t>מדינות מתג טבילה של BCM (מלוח אספקת החשמל)
Bit-9 ביטים 1-8 שיטת הקצאת IP Addres
1 0 שחזר (קוד מקודד 192.168.1.254).
1 1 DHCP
1 2 כתובת מלאה שנלקחה מזיכרון NV של EDC.
1 3 שיטת הקצאת כתובות IP תיבחר מ- Ethernet n / w. יהיה תלוי לפי הערך ב- DCID DCI_IP_ADDRESS_ALLOCATION_METHOD.
1 4-255 שמור. (נעשה שימוש בשיטת בקרה והקצאה קודמת.
0 לא אכפת לך (ישמשו בשיטת בקרה והקצאה קודמת.</t>
  </si>
  <si>
    <t>تحديد سرعة منفذ Eth Port 1</t>
  </si>
  <si>
    <t>נמל Eth 1 בחר מהירות</t>
  </si>
  <si>
    <t>حدد سرعة ارتباط إيثرنت. يُستخدم فقط عندما يتم تعطيل التفاوض التلقائي.
القيم الصالحة: 10 ، 100</t>
  </si>
  <si>
    <t>בחר את מהירות קישור ה- Ethernet. משמש רק כאשר משא ומתן אוטומטי מושבת.
ערכים תקפים: 10, 100</t>
  </si>
  <si>
    <t>ميجابايت</t>
  </si>
  <si>
    <t>سرعة 10 ميجابت في الثانية</t>
  </si>
  <si>
    <t>מהירות 10 Mbps</t>
  </si>
  <si>
    <t>سرعة 100 ميجابت في الثانية</t>
  </si>
  <si>
    <t>מהירות של 100 Mbps</t>
  </si>
  <si>
    <t>سرعة منفذ Eth 1 الفعلية</t>
  </si>
  <si>
    <t>נמל את 1 מהירות בפועל</t>
  </si>
  <si>
    <t>سرعة ارتباط إيثرنت الفعلية.</t>
  </si>
  <si>
    <t>מהירות קישור אתרנט בפועל.</t>
  </si>
  <si>
    <t>تمكين Eth Port 1 Full Duplex</t>
  </si>
  <si>
    <t>יציאת Eth 1 דופלקס מלא אפשרי</t>
  </si>
  <si>
    <t>يحدد وضع الازدواج. يُستخدم فقط عندما يتم تعطيل التفاوض التلقائي.
صحيح = ازدواج كامل
خطأ = نصف مزدوج</t>
  </si>
  <si>
    <t>בוחר את מצב הדופלקס. משמש רק כאשר משא ומתן אוטומטי מושבת.
נכון = דופלקס מלא
שקר = חצי דופלקס</t>
  </si>
  <si>
    <t>منفذ Eth 1 حالة الازدواج الكامل</t>
  </si>
  <si>
    <t>יציאת Eth 1 מצב דופלקס מלא</t>
  </si>
  <si>
    <t>وضع الازدواج الفعلي.
صحيح = ازدواج كامل
خطأ = نصف مزدوج</t>
  </si>
  <si>
    <t>מצב דופלקס בפועל.
נכון = דופלקס מלא
שקר = חצי דופלקס</t>
  </si>
  <si>
    <t>تمكين التفاوض التلقائي لمنفذ Eth Port 1</t>
  </si>
  <si>
    <t>יציאת Eth 1 משא ומתן אוטומטי אפשר</t>
  </si>
  <si>
    <t>يحدد التفاوض التلقائي لسرعة الارتباط والازدواج.
صواب = ممكّن</t>
  </si>
  <si>
    <t>בוחר משא ומתן אוטומטי על מהירות הקישור והדופלקס.
נכון = מופעל</t>
  </si>
  <si>
    <t>دولة التفاوض الذاتي Eth Port 1</t>
  </si>
  <si>
    <t>נמל את '1 מדינה עם משא ומתן אוטומטי</t>
  </si>
  <si>
    <t>الحالة النشطة لسلوك التفاوض التلقائي.
القيمة = الحالة
0 = الارتباط غير نشط
1 = التفاوض التلقائي قيد التقدم
2 = فشل التفاوض التلقائي (تم استخدام Defafult)
3 = فشل التفاوض التلقائي على الازدواج (السرعة جيدة)
4 = نجاح التفاوض التلقائي
5 = التفاوض التلقائي معطل
6 = منفذ معطل</t>
  </si>
  <si>
    <t>מצב פעיל של התנהגות משא ומתן אוטומטי.
ערך = מדינה
0 = קישור לא פעיל
1 = משא ומתן אוטומטי בעיצומו
2 = המשא ומתן האוטומטי נכשל (נעשה שימוש בלא תקן)
3 = משא ומתן אוטומטי על דופלקס נכשל (מהירות בסדר)
4 = הצלחה במשא ומתן אוטומטי
5 = משא ומתן אוטומטי מושבת
6 = יציאה מושבתת</t>
  </si>
  <si>
    <t>تم تمكين منفذ Eth 1</t>
  </si>
  <si>
    <t>יציאת את 1 מופעלת</t>
  </si>
  <si>
    <t>يمكن لهذه المعلمة تعطيل منفذ Ethernet. فعالية تعطيل المنفذ.
صحيح = تمكين المنفذ
خطأ = تعطيل المنفذ</t>
  </si>
  <si>
    <t>פרמטר זה יכול להשבית את יציאת ה- Ethernet. השבתת היציאה ביעילות.
נכון = אפשר יציאה
שקר = השבת נמל</t>
  </si>
  <si>
    <t>تحديد سرعة منفذ Eth Port 2</t>
  </si>
  <si>
    <t>נמל Eth 2 בחר מהירות</t>
  </si>
  <si>
    <t>منفذ Eth Port 2 السرعة الفعلية</t>
  </si>
  <si>
    <t>נמל Eth 2 מהירות בפועל</t>
  </si>
  <si>
    <t>تمكين Eth Port 2 Full Duplex</t>
  </si>
  <si>
    <t>יציאת Eth 2 Duplex Full Enable</t>
  </si>
  <si>
    <t>منفذ Eth Port 2 حالة الازدواج الكامل</t>
  </si>
  <si>
    <t>יציאת Eth 2 מצב דופלקס מלא</t>
  </si>
  <si>
    <t>تمكين التفاوض التلقائي لمنفذ Eth Port 2</t>
  </si>
  <si>
    <t>יציאת Eth 2 משא ומתן אוטומטי אפשר</t>
  </si>
  <si>
    <t>دولة التفاوض الذاتي Eth Port 2</t>
  </si>
  <si>
    <t>נמל את'י 2 משא ומתן אוטומטי עם המדינה</t>
  </si>
  <si>
    <t>تم تمكين منفذ Eth2</t>
  </si>
  <si>
    <t>יציאת את 2 מופעלת</t>
  </si>
  <si>
    <t>البث المتعدد تمكين تعطيل</t>
  </si>
  <si>
    <t>Multicast Enable השבת</t>
  </si>
  <si>
    <t>إعدادات البث المتعدد:
القيمة: الوصف
0x00000010: تمكين الإرسال المتعدد
0x00000000: تعطيل البث المتعدد باستخدام مرشح PerfectFilter
0x00000004: تعطيل البث المتعدد باستخدام مرشح HashTable
0x00000404: تعطيل الإرسال المتعدد باستخدام Filter_PerfectHashTable</t>
  </si>
  <si>
    <t>הגדרות שידור לקול:
ערך: תיאור
0x00000010: הפעלת שידור לקבוצה
0x00000000: השבתת שידור מרובה בעזרת FilterFilter PerfectFilter
0x00000004: השבתת שידור מרובה באמצעות HashTable מסנן
0x00000404: השבתת שידור לקבוצה באמצעות Filter_PerfectHashTable</t>
  </si>
  <si>
    <t>بث تمكين تعطيل</t>
  </si>
  <si>
    <t>שידור אפשר השבתה</t>
  </si>
  <si>
    <t>بث تمكين تعطيل الإعدادات:
0x00000000: BroadcastFramesReception_Enable
0x00000020: BroadcastFramesReception_Disable</t>
  </si>
  <si>
    <t>שידור אפשר הגדרות השבתה:
0x00000000: BroadcastFramesReception_Enable
0x00000020: BroadcastFramesReception_Disable</t>
  </si>
  <si>
    <t>مهلة Modbus TCP Com</t>
  </si>
  <si>
    <t>זמן פסק זמן לקראת TCP של Modbus</t>
  </si>
  <si>
    <t>مهلة الاتصال لـ Modbus TCP. 0 = تعطيل.</t>
  </si>
  <si>
    <t>פסק זמן לתקשורת עבור Modbus TCP. 0 = השבת.</t>
  </si>
  <si>
    <t>ميلي ثانية</t>
  </si>
  <si>
    <t>אלפיות השנייה</t>
  </si>
  <si>
    <t>مهلة Modbus SERIAL Com</t>
  </si>
  <si>
    <t>זמן פסק זמן לסידרה של Modbus</t>
  </si>
  <si>
    <t>مهلة الاتصال لـ Modbus SERIAL. 0 = تعطيل.</t>
  </si>
  <si>
    <t>פסק זמן לתקשורת עבור Modbus SERIAL. 0 = השבת.</t>
  </si>
  <si>
    <t>تمكين ACD</t>
  </si>
  <si>
    <t>הפעלת ACD</t>
  </si>
  <si>
    <t>تمكين اكتشاف تعارض العنوان. يوفر ACD الحماية من عناوين IP المكررة على الشبكة.</t>
  </si>
  <si>
    <t>אפשרות לזיהוי כתובות כתובת מופעלת. ACD מספק הגנה מפני כתובות IP כפולות ברשת.</t>
  </si>
  <si>
    <t>حالة ACD</t>
  </si>
  <si>
    <t>מצב ACD</t>
  </si>
  <si>
    <t>عنوان حالة كشف التعارض.
Val = الوصف
0 = لم يتم اكتشاف تعارض
1 = كشف تعارض دفاع
2 = تم التراجع عن اكتشاف التعارض</t>
  </si>
  <si>
    <t>כתובת מצב זיהוי סכסוכים.
Val = תיאור
0 = לא זוהה סכסוך
1 = התנגשות זוהתה הגנה
2 = התגלה קונפליקט</t>
  </si>
  <si>
    <t>حالة تعارض ACD</t>
  </si>
  <si>
    <t>מצב התנגשות ACD</t>
  </si>
  <si>
    <t>حالة كشف تعارض العنوان. حالة نشاط ACD عند اكتشاف التعارض الأخير.
Val = الوصف
0 = لا تعارض
1 = دقق في عنوان IPV4
2 = كشف مستمر
3 = فحص شبه نشط</t>
  </si>
  <si>
    <t>כתובת זיהוי סכסוכים. מצב הפעילות ב- ACD כאשר התגלה הסכסוך האחרון.
Val = תיאור
0 = ללא קונפליקט
1 = כתובת IPV4 לבדיקה
2 = איתור מתמשך
3 = בדיקה חצי פעילה</t>
  </si>
  <si>
    <t>ACD المتضارب MAC</t>
  </si>
  <si>
    <t>ACD מסוכסך עם MAC</t>
  </si>
  <si>
    <t>عنوان MAC المتعارض في كشف تعارض العنوان. عنوان MAC المصدر من رأس حزمة Ethernet المستلمة والتي تم إرسالها بواسطة جهاز يبلغ عن تعارض.</t>
  </si>
  <si>
    <t>כתובת MAC זיהוי התנגשות בזיהוי התנגשות. כתובת ה- MAC המקורית מכותרת חבילת ה- Ethernet שהתקבלה ונשלחה על ידי מכשיר המדווח על התנגשות.</t>
  </si>
  <si>
    <t>ACD المتضارب PDU</t>
  </si>
  <si>
    <t>PDU מסוכסך עם ACD</t>
  </si>
  <si>
    <t>اكتشاف تعارض العنوان ARP PDU الخام عند اكتشاف التعارض.</t>
  </si>
  <si>
    <t>כתובת איתור התנגשויות ARP PDU גולמי כאשר זוהתה התנגשות.</t>
  </si>
  <si>
    <t>كلمة بسيطة للتحكم في التطبيق</t>
  </si>
  <si>
    <t>מילה פשוטה לבקרת אפליקציות</t>
  </si>
  <si>
    <t>מילת בקרת יישום פשוטה</t>
  </si>
  <si>
    <t>كلمة حالة التطبيق بسيطة</t>
  </si>
  <si>
    <t>מילת סטטוס של אפליקציה פשוטה</t>
  </si>
  <si>
    <t>كلمة حالة تطبيق بسيطة</t>
  </si>
  <si>
    <t>מילת סטטוס יישום פשוטה</t>
  </si>
  <si>
    <t>مستوى التنازل عن كلمة المرور</t>
  </si>
  <si>
    <t>רמת ויתור על סיסמה</t>
  </si>
  <si>
    <t>أي مستوى أقل من أو يساوي هذه القيمة لا يحتاج إلى كلمة مرور</t>
  </si>
  <si>
    <t>כל רמה נמוכה או שווה לערך זה אינה זקוקה לסיסמה</t>
  </si>
  <si>
    <t>هذا دور له وصول للقراءة فقط</t>
  </si>
  <si>
    <t>זוהי תפקיד שיש גישה לקריאה בלבד</t>
  </si>
  <si>
    <t>هذا دور عامل له امتيازات التحكم في المنتج</t>
  </si>
  <si>
    <t>זוהי תפקיד מפעיל בעל הרשאות בקרת מוצרים</t>
  </si>
  <si>
    <t>هذا هو دور مهندس له امتيازات تكوين المنتج</t>
  </si>
  <si>
    <t>זוהי תפקיד מהנדס עם הרשאות תצורת מוצר</t>
  </si>
  <si>
    <t>هذا مسؤول يتمتع بجميع الامتيازات</t>
  </si>
  <si>
    <t>זהו מנהל מערכת עם כל ההרשאות</t>
  </si>
  <si>
    <t>مثال dutycycle</t>
  </si>
  <si>
    <t>אופני חובה לדוגמא</t>
  </si>
  <si>
    <t>uC_PWM مثال التعليمات البرمجية dutycycle</t>
  </si>
  <si>
    <t>uC_PWM דוגמת קוד מחזור</t>
  </si>
  <si>
    <t>نسبه مئويه</t>
  </si>
  <si>
    <t>אָחוּז</t>
  </si>
  <si>
    <t>تردد مثال</t>
  </si>
  <si>
    <t>תדירות לדוגמא</t>
  </si>
  <si>
    <t>مثال تردد رمز uC_PWM</t>
  </si>
  <si>
    <t>תדירות קוד לדוגמא uC_PWM</t>
  </si>
  <si>
    <t>هيرتز</t>
  </si>
  <si>
    <t>הרץ</t>
  </si>
  <si>
    <t>عنوان المثال التسلسلي Modbus</t>
  </si>
  <si>
    <t>כתובת לדוגמא סדרת Modbus</t>
  </si>
  <si>
    <t>مثال على المسلسل مودبوس</t>
  </si>
  <si>
    <t>דוגמה סדרתית של מודבוס</t>
  </si>
  <si>
    <t>قيمة معدل الباود للاتصال التسلسلي - 9600 ، 19200 ، 38400 ، 57600 ، 115200 ، 230400</t>
  </si>
  <si>
    <t>ערך Baud Rate של תקשורת טורית - 9600, 19200, 38400, 57600, 115200, 230400</t>
  </si>
  <si>
    <t>تكافؤ المثال التسلسلي modbus</t>
  </si>
  <si>
    <t>זוגיות לדוגמא סדרת</t>
  </si>
  <si>
    <t>الاتصال التسلسلي بت التكافؤ
0 - حتى الزواج
1 - تماثل ODD
2 - عدم وجود زواج</t>
  </si>
  <si>
    <t>זוגיות תקשורת טורית
0 - אפילו זוגיות
1 - PARITY ODD
2 - אף זוגיות</t>
  </si>
  <si>
    <t>حتى التعادل</t>
  </si>
  <si>
    <t>זוגיות אפילו</t>
  </si>
  <si>
    <t>التعادل الغريب</t>
  </si>
  <si>
    <t>זוגיות מוזרה</t>
  </si>
  <si>
    <t>لا يوجد تماثل</t>
  </si>
  <si>
    <t>אין זוגיות</t>
  </si>
  <si>
    <t>نموذج مودبوس المسلسل stopbit</t>
  </si>
  <si>
    <t>דוגמא סטורית של מודבוס סדרתי</t>
  </si>
  <si>
    <t>الاتصال التسلسلي توقف بت
0 - بت توقف واحد
1 - بت توقف اثنين</t>
  </si>
  <si>
    <t>עצירת תקשורת טורית
0 - BIT עצירה אחת
1 - שני עצירות</t>
  </si>
  <si>
    <t>وقفة واحدة بت</t>
  </si>
  <si>
    <t>اثنان توقف بت</t>
  </si>
  <si>
    <t>שני סטופ ביט</t>
  </si>
  <si>
    <t>uC_AtoD مثال رمز قيمة ADC</t>
  </si>
  <si>
    <t>קוד לדוגמא uC_AtoD ערך ADC</t>
  </si>
  <si>
    <t>توقيت RTC</t>
  </si>
  <si>
    <t>זמן RTC</t>
  </si>
  <si>
    <t>Real Time Clock Time بتنسيق hh: mm: ss (تنسيق 24 ساعة)</t>
  </si>
  <si>
    <t>זמן שעון בזמן אמת בשעה: מ"מ: פורמט ss (פורמט 24 שעות)</t>
  </si>
  <si>
    <t>تاريخ RTC</t>
  </si>
  <si>
    <t>תאריך RTC</t>
  </si>
  <si>
    <t>التاريخ الحقيقي على مدار الساعة باليوم: MM: YYYY</t>
  </si>
  <si>
    <t>תאריך שעון בזמן אמת ב- DD: MM: YYYY</t>
  </si>
  <si>
    <t>المستخدمين النشطين بت صالح</t>
  </si>
  <si>
    <t>משתמשים פעילים ביטים תקפים</t>
  </si>
  <si>
    <t>المستخدم 1 الاسم الكامل</t>
  </si>
  <si>
    <t>משתמש 1 שם מלא</t>
  </si>
  <si>
    <t>اسم المستخدم 1</t>
  </si>
  <si>
    <t>שם משתמש משתמש 1</t>
  </si>
  <si>
    <t>كلمة مرور المستخدم 1</t>
  </si>
  <si>
    <t>סיסמה של משתמש 1</t>
  </si>
  <si>
    <t>الدور المعين للمستخدم 1</t>
  </si>
  <si>
    <t>תפקיד 1 שהוקצה למשתמש</t>
  </si>
  <si>
    <t>المستخدم 1 تعيين كلمة مرور الوقت</t>
  </si>
  <si>
    <t>משתמש 1 סיסמא מוגדר זמן עידן</t>
  </si>
  <si>
    <t>وقت آخر تسجيل دخول للمستخدم 1</t>
  </si>
  <si>
    <t>משתמש 1 הכניסה האחרונה זמן עידן</t>
  </si>
  <si>
    <t>إعداد تعقيد كلمة مرور المستخدم 1</t>
  </si>
  <si>
    <t>הגדרת מורכבות סיסמה למשתמש 1</t>
  </si>
  <si>
    <t>إعداد تعقيد كلمة المرور للمستخدم 1 (تعطيل التعقيد الصفري ، مستوى Compexity Non-Zero-Pwd)</t>
  </si>
  <si>
    <t>הגדרת מורכבות סיסמא של משתמש 1 (מורכבות אפס-Pwd השבתה, רמת מורכבות שאינה אפס-Pwd)</t>
  </si>
  <si>
    <t>إعداد تقادم كلمة المرور للمستخدم 1</t>
  </si>
  <si>
    <t>הגדרת הזדקנות סיסמה למשתמש 1</t>
  </si>
  <si>
    <t>إعداد تقادم كلمة مرور المستخدم 1 (تعطيل تقادم كلمة مرور المستخدم صفر ، مهلة تقادم كلمة المرور غير الصفرية بالأيام)</t>
  </si>
  <si>
    <t>הגדרת הזדקנות סיסמא למשתמש 1 (אפס הזדקנות אפס Pwd, הפסקת הזדקנות שאינה אפס Pwd בימים)</t>
  </si>
  <si>
    <t>المستخدم 2 الاسم الكامل</t>
  </si>
  <si>
    <t>שם מלא של משתמש 2</t>
  </si>
  <si>
    <t>اسم المستخدم 2</t>
  </si>
  <si>
    <t>שם משתמש משתמש 2</t>
  </si>
  <si>
    <t>كلمة مرور المستخدم 2</t>
  </si>
  <si>
    <t>סיסמה של משתמש 2</t>
  </si>
  <si>
    <t>الدور المعين للمستخدم 2</t>
  </si>
  <si>
    <t>תפקיד 2 שהוקצה למשתמש</t>
  </si>
  <si>
    <t>المستخدم 2 تعيين كلمة مرور الوقت</t>
  </si>
  <si>
    <t>משתמש 2 סיסמא הגדרת זמן עידן</t>
  </si>
  <si>
    <t>وقت آخر تسجيل دخول للمستخدم 2</t>
  </si>
  <si>
    <t>משתמש 2 הכניסה האחרונה זמן עידן</t>
  </si>
  <si>
    <t>إعداد تعقيد كلمة مرور المستخدم 2</t>
  </si>
  <si>
    <t>הגדרת מורכבות סיסמה של משתמש 2</t>
  </si>
  <si>
    <t>إعداد تعقيد كلمة مرور المستخدم 2 (تعطيل التعقيد الصفري ، مستوى Compexity Non-Zero-Pwd)</t>
  </si>
  <si>
    <t>הגדרת מורכבות סיסמא של משתמש 2 (מורכבות אפס-Pwd השבתה, רמת מורכבות שאינה אפס-Pwd)</t>
  </si>
  <si>
    <t>إعداد تقادم كلمة المرور للمستخدم 2</t>
  </si>
  <si>
    <t>הגדרת הזדקנות סיסמא של משתמש 2</t>
  </si>
  <si>
    <t>إعداد تقادم كلمة مرور المستخدم 2 (تعطيل تقادم كلمة المرور الصفرية ، مهلة الشيخوخة غير الصفرية بالأيام)</t>
  </si>
  <si>
    <t>הגדרת הזדקנות סיסמאות של משתמש 2 (אפס הזדקנות אפס Pwd, הפסקת הזדקנות שאינה אפס Pwd בימים)</t>
  </si>
  <si>
    <t>المستخدم 3 الاسم الكامل</t>
  </si>
  <si>
    <t>משתמש 3 שם מלא</t>
  </si>
  <si>
    <t>اسم المستخدم 3</t>
  </si>
  <si>
    <t>משתמש 3 שם משתמש</t>
  </si>
  <si>
    <t>كلمة مرور المستخدم 3</t>
  </si>
  <si>
    <t>סיסמה של משתמש 3</t>
  </si>
  <si>
    <t>الدور المعين للمستخدم 3</t>
  </si>
  <si>
    <t>תפקיד 3 שהוקצה למשתמש</t>
  </si>
  <si>
    <t>المستخدم 3 تعيين كلمة مرور الوقت</t>
  </si>
  <si>
    <t>משתמש 3 סיסמא הגדרת זמן עידן</t>
  </si>
  <si>
    <t>وقت آخر تسجيل دخول للمستخدم 3</t>
  </si>
  <si>
    <t>משתמש 3 הכניסה האחרונה זמן עידן</t>
  </si>
  <si>
    <t>إعداد تعقيد كلمة مرور المستخدم 3</t>
  </si>
  <si>
    <t>הגדרת מורכבות סיסמה של משתמש 3</t>
  </si>
  <si>
    <t>إعداد تعقيد كلمة مرور المستخدم 3 (تعطيل التعقيد الصفري ، مستوى Compexity Non-Zero-Pwd)</t>
  </si>
  <si>
    <t>הגדרת מורכבות סיסמא של משתמש 3 (מורכבות אפס-Pwd השבתה, רמת מורכבות שאינה אפס-Pwd)</t>
  </si>
  <si>
    <t>إعداد تقادم كلمة المرور للمستخدم 3</t>
  </si>
  <si>
    <t>הגדרת הזדקנות סיסמא של משתמש 3</t>
  </si>
  <si>
    <t>إعداد تقادم كلمة مرور المستخدم 3 (تعطيل تقادم كلمة مرور المستخدم الصفري ، مهلة الشيخوخة غير الصفرية بالأيام)</t>
  </si>
  <si>
    <t>הגדרת הזדקנות סיסמא של משתמש 3 (הפסקת הזדקנות אפס Pwd, הפסקת הזדקנות שאינה אפס Pwd בימים)</t>
  </si>
  <si>
    <t>المستخدم 4 الاسم الكامل</t>
  </si>
  <si>
    <t>משתמש מלא 4 שם מלא</t>
  </si>
  <si>
    <t>اسم المستخدم 4</t>
  </si>
  <si>
    <t>משתמש 4 שם משתמש</t>
  </si>
  <si>
    <t>كلمة مرور المستخدم 4</t>
  </si>
  <si>
    <t>סיסמה של משתמש 4</t>
  </si>
  <si>
    <t>الدور المعين للمستخدم 4</t>
  </si>
  <si>
    <t>תפקיד 4 שהוקצה למשתמש</t>
  </si>
  <si>
    <t>المستخدم 4 تعيين كلمة مرور الوقت</t>
  </si>
  <si>
    <t>משתמש 4 סיסמא הגדרת זמן עידן</t>
  </si>
  <si>
    <t>وقت آخر تسجيل دخول للمستخدم 4</t>
  </si>
  <si>
    <t>משתמש 4 הכניסה האחרונה זמן עידן</t>
  </si>
  <si>
    <t>إعداد تعقيد كلمة مرور المستخدم 4</t>
  </si>
  <si>
    <t>הגדרת מורכבות סיסמה של משתמש 4</t>
  </si>
  <si>
    <t>إعداد تعقيد كلمة مرور المستخدم 4 (تعطيل التعقيد الصفري ، مستوى Compexity Non-Zero-Pwd)</t>
  </si>
  <si>
    <t>הגדרת מורכבות סיסמה של משתמש 4 (השבתה של אפס-Pwd, השבתה של רמת אפס-Pwd)</t>
  </si>
  <si>
    <t>إعداد تقادم كلمة المرور للمستخدم 4</t>
  </si>
  <si>
    <t>הגדרת הזדקנות סיסמה למשתמש 4</t>
  </si>
  <si>
    <t>إعداد تقادم كلمة مرور المستخدم 4 (تعطيل تقادم كلمة المرور الصفرية ، مهلة الشيخوخة غير الصفرية بالأيام)</t>
  </si>
  <si>
    <t>הגדרת הזדקנות סיסמה של משתמש 4 (הזדקנות אפס-Pwd השבתה, פסק זמן להזדקנות שאינו אפס-Pwd בימים)</t>
  </si>
  <si>
    <t>المستخدم 5 الاسم الكامل</t>
  </si>
  <si>
    <t>משתמש 5 שם מלא</t>
  </si>
  <si>
    <t>اسم المستخدم 5</t>
  </si>
  <si>
    <t>משתמש 5 שם משתמש</t>
  </si>
  <si>
    <t>كلمة مرور المستخدم 5</t>
  </si>
  <si>
    <t>סיסמה של משתמש 5</t>
  </si>
  <si>
    <t>الدور المعين للمستخدم 5</t>
  </si>
  <si>
    <t>תפקיד 5 שהוקצה למשתמש</t>
  </si>
  <si>
    <t>المستخدم 5 تعيين كلمة مرور الوقت</t>
  </si>
  <si>
    <t>משתמש 5 מוגדר סיסמא עידן זמן</t>
  </si>
  <si>
    <t>وقت آخر تسجيل دخول للمستخدم 5</t>
  </si>
  <si>
    <t>משתמש 5 הכניסה האחרונה זמן עידן</t>
  </si>
  <si>
    <t>إعداد تعقيد كلمة مرور المستخدم 5</t>
  </si>
  <si>
    <t>הגדרת מורכבות סיסמה של משתמש 5</t>
  </si>
  <si>
    <t>إعداد تعقيد كلمة مرور المستخدم 5 (تعطيل التعقيد الصفري ، مستوى Compexity Non-Zero-Pwd)</t>
  </si>
  <si>
    <t>הגדרת מורכבות סיסמה של משתמש 5 (מורכבות אפס-Pwd השבתה, רמת מורכבות שאינה אפס-Pwd)</t>
  </si>
  <si>
    <t>المستخدم 5 إعداد تقادم كلمة المرور</t>
  </si>
  <si>
    <t>הגדרת הזדקנות סיסמא של משתמש 5</t>
  </si>
  <si>
    <t>إعداد تقادم كلمة مرور المستخدم 5 (تعطيل تقادم كلمة المرور الصفرية ، مهلة الشيخوخة غير الصفرية بالأيام)</t>
  </si>
  <si>
    <t>הגדרת הזדקנות סיסמה של משתמש 5 (הזדקנות אפס-Pwd השבתה, זמן קצוב להזדקנות שאינה אפס-Pwd בימים)</t>
  </si>
  <si>
    <t>المستخدم 6 الاسم الكامل</t>
  </si>
  <si>
    <t>משתמש 6 שם מלא</t>
  </si>
  <si>
    <t>اسم المستخدم 6</t>
  </si>
  <si>
    <t>משתמש 6 שם משתמש</t>
  </si>
  <si>
    <t>كلمة مرور المستخدم 6</t>
  </si>
  <si>
    <t>סיסמה של משתמש 6</t>
  </si>
  <si>
    <t>الدور المعين للمستخدم 6</t>
  </si>
  <si>
    <t>תפקיד 6 שהוקצה למשתמש</t>
  </si>
  <si>
    <t>المستخدم 6 تعيين كلمة مرور الوقت</t>
  </si>
  <si>
    <t>משתמש 6 סיסמא הגדרת זמן עידן</t>
  </si>
  <si>
    <t>وقت آخر تسجيل دخول للمستخدم 6</t>
  </si>
  <si>
    <t>משתמש 6 זמן הכניסה האחרון</t>
  </si>
  <si>
    <t>إعداد تعقيد كلمة مرور المستخدم 6</t>
  </si>
  <si>
    <t>הגדרת מורכבות סיסמה של משתמש 6</t>
  </si>
  <si>
    <t>إعداد تعقيد كلمة مرور المستخدم 6 (تعطيل التعقيد الصفري ، مستوى Compexity Non-Zero-Pwd)</t>
  </si>
  <si>
    <t>הגדרת מורכבות סיסמה של משתמש 6 (מורכבות אפס-Pwd השבתה, רמת מורכבות שאינה אפס-Pwd)</t>
  </si>
  <si>
    <t>المستخدم 6 إعداد تقادم كلمة المرور</t>
  </si>
  <si>
    <t>הגדרת הזדקנות סיסמה למשתמש 6</t>
  </si>
  <si>
    <t>إعداد تقادم كلمة مرور المستخدم 6 (تعطيل تقادم كلمة المرور الصفرية ، مهلة الشيخوخة غير الصفرية بالأيام)</t>
  </si>
  <si>
    <t>הגדרת הזדקנות סיסמאות של משתמש 6 (אפס הזדקנות אפס Pwd, הפסקת הזדקנות שאינה אפס Pwd בימים)</t>
  </si>
  <si>
    <t>HTTP هو بروتوكول غير آمن ويمكن أن يؤدي تمكينه إلى مخاطر أمنية</t>
  </si>
  <si>
    <t>HTTP הוא פרוטוקול לא בטוח והפעלה שלו עלולה להוביל לסיכון ביטחוני</t>
  </si>
  <si>
    <t>تعطيل</t>
  </si>
  <si>
    <t>השבת</t>
  </si>
  <si>
    <t>ممكن</t>
  </si>
  <si>
    <t>לְאַפשֵׁר</t>
  </si>
  <si>
    <t>تمكين تنزيل المعلمات</t>
  </si>
  <si>
    <t>הורדת פרמטריזציה מאפשרת</t>
  </si>
  <si>
    <t>التمكن من:
0 = تعطيل
1 = تمكين</t>
  </si>
  <si>
    <t>גִישָׁה:
0 = השבת
1 = אפשר</t>
  </si>
  <si>
    <t>يتجاهل المعلمات في رسالة تحديد المعاملات</t>
  </si>
  <si>
    <t>מתעלם מפרמטרים בהודעת פרמטרים</t>
  </si>
  <si>
    <t>قم بتنزيل التكوين في رسالة المعلمات إلى C445</t>
  </si>
  <si>
    <t>הורד תצורה בהודעת פרמטרים ל- C445</t>
  </si>
  <si>
    <t>بت حالة التحذير</t>
  </si>
  <si>
    <t>ביטויי מצב אזהרה</t>
  </si>
  <si>
    <t>رمز خطأ نشط</t>
  </si>
  <si>
    <t>קוד תקלה פעיל</t>
  </si>
  <si>
    <t>خطأ نشط</t>
  </si>
  <si>
    <t>תקלה פעילה</t>
  </si>
  <si>
    <t>لا أخطاء</t>
  </si>
  <si>
    <t>ללא תקלות</t>
  </si>
  <si>
    <t>تحت الجهد</t>
  </si>
  <si>
    <t>מתח תחת</t>
  </si>
  <si>
    <t>على الجهد</t>
  </si>
  <si>
    <t>מתח יתר</t>
  </si>
  <si>
    <t>GF خارجي</t>
  </si>
  <si>
    <t>GF חיצוני</t>
  </si>
  <si>
    <t>المتبقي GF</t>
  </si>
  <si>
    <t>GF שיורי</t>
  </si>
  <si>
    <t>خسارة المرحلة الحالية</t>
  </si>
  <si>
    <t>אובדן שלב הנוכחי</t>
  </si>
  <si>
    <t>عدم التوازن الحالي</t>
  </si>
  <si>
    <t>חוסר איזון נוכחי</t>
  </si>
  <si>
    <t>لحظية على التيار</t>
  </si>
  <si>
    <t>מיידי על פני זרם</t>
  </si>
  <si>
    <t>مربى</t>
  </si>
  <si>
    <t>ריבה</t>
  </si>
  <si>
    <t>الانحراف PF</t>
  </si>
  <si>
    <t>סטיית PF</t>
  </si>
  <si>
    <t>فقدان طور الجهد</t>
  </si>
  <si>
    <t>איבוד שלב מתח</t>
  </si>
  <si>
    <t>عدم توازن الجهد</t>
  </si>
  <si>
    <t>חוסר איזון במתח</t>
  </si>
  <si>
    <t>سرعة انحراف التردد</t>
  </si>
  <si>
    <t>סטיית תדרים מהירה</t>
  </si>
  <si>
    <t>تردد الانحراف بطيء</t>
  </si>
  <si>
    <t>סטיית תדרים איטית</t>
  </si>
  <si>
    <t>تحت التيار</t>
  </si>
  <si>
    <t>תחת זרם</t>
  </si>
  <si>
    <t>قوة عالية</t>
  </si>
  <si>
    <t>הספק גבוה</t>
  </si>
  <si>
    <t>طاقة منخفضة</t>
  </si>
  <si>
    <t>צריכת חשמל נמוכה</t>
  </si>
  <si>
    <t>فشل المقاولين</t>
  </si>
  <si>
    <t>כשל במגע</t>
  </si>
  <si>
    <t>تم تجاوز حد البدء</t>
  </si>
  <si>
    <t>מגבלת ההתחלות חרגה</t>
  </si>
  <si>
    <t>الزائد</t>
  </si>
  <si>
    <t>להעמיס יותר מדי</t>
  </si>
  <si>
    <t>المماطلة</t>
  </si>
  <si>
    <t>דוּכָן</t>
  </si>
  <si>
    <t>عدم تطابق دوران الطور</t>
  </si>
  <si>
    <t>אי התאמה בין סיבוב שלב</t>
  </si>
  <si>
    <t>PTC - راجع حالة PTC للحصول على التفاصيل</t>
  </si>
  <si>
    <t>PTC - ראה מצב PTC לפרטים</t>
  </si>
  <si>
    <t>تحت إعادة تشغيل الجهد</t>
  </si>
  <si>
    <t>בהפעלה מחדש של מתח</t>
  </si>
  <si>
    <t>خطأ في وحدة القياس</t>
  </si>
  <si>
    <t>תקלה במודול המדידה</t>
  </si>
  <si>
    <t>فقدان الاتصال في ناقل المجال النشط</t>
  </si>
  <si>
    <t>אובדן תקשורת באוטובוס שטח פעיל</t>
  </si>
  <si>
    <t>وحدة القياس غير متوفرة أو فقد الاتصال بالوحدة</t>
  </si>
  <si>
    <t>מודול מדידה אינו זמין או אובדן תקשורת עם המודול</t>
  </si>
  <si>
    <t>واجهة المستخدم غير متوفرة أو فقد الاتصال بالوحدة</t>
  </si>
  <si>
    <t>ממשק משתמש לא זמין או אובדן תקשורת עם המודול</t>
  </si>
  <si>
    <t>تم تشغيل رحلة اختبارية</t>
  </si>
  <si>
    <t>נסיעת המבחן הופעלה</t>
  </si>
  <si>
    <t>بطاقة الخيار غير متوفرة أو فقد الاتصال بالوحدة</t>
  </si>
  <si>
    <t>כרטיס אפשרות אינו זמין או אובדן תקשורת עם המודול</t>
  </si>
  <si>
    <t>RTC / Backup Memory Option Board تفشل ذاكرة NV</t>
  </si>
  <si>
    <t>זיכרון RTC / זיכרון גיבוי לוח זיכרון NV נכשל</t>
  </si>
  <si>
    <t>لا تتطابق واجهة المستخدم المتصلة حاليًا مع ما تم توصيله من قبل</t>
  </si>
  <si>
    <t>ממשק המשתמש המחובר כעת אינו תואם למה שהיה מחובר קודם</t>
  </si>
  <si>
    <t>لا تتطابق وحدة القياس المتصلة حاليًا مع ما تم توصيله من قبل</t>
  </si>
  <si>
    <t>מודול המדידה המחובר כעת אינו תואם למה שהיה מחובר קודם</t>
  </si>
  <si>
    <t>لا تتوافق بطاقة الخيار المتصلة حاليًا مع ما تم توصيله من قبل</t>
  </si>
  <si>
    <t>כרטיס האופציה המחובר כרגע אינו תואם למה שהיה מחובר קודם</t>
  </si>
  <si>
    <t>البرامج الثابتة لوحدة القياس غير متوافقة</t>
  </si>
  <si>
    <t>קושחת מודול מדידה אינה תואמת</t>
  </si>
  <si>
    <t>البرامج الثابتة لواجهة المستخدم غير متوافقة</t>
  </si>
  <si>
    <t>קושחת ממשק משתמש אינה תואמת</t>
  </si>
  <si>
    <t>البرنامج الثابت لبطاقة خيار Ethernet غير متوافق</t>
  </si>
  <si>
    <t>הקושחה של כרטיס ה- Ethernet Option אינה תואמת</t>
  </si>
  <si>
    <t>البرامج الثابتة لـ Profi Option Card غير متوافقة</t>
  </si>
  <si>
    <t>הקושחה של Profi Option Card אינה תואמת</t>
  </si>
  <si>
    <t>داخلي - فقدان الاتصال مع Power Supply Board</t>
  </si>
  <si>
    <t>פנימי - אובדן תקשורת עם לוח ספקי החשמל</t>
  </si>
  <si>
    <t>داخلي - لوحة إمداد الطاقة لا تستجيب لـ SPI</t>
  </si>
  <si>
    <t>פנימי - לוח אספקת החשמל אינו מגיב ל- SPI</t>
  </si>
  <si>
    <t>داخلي - لم تتطابق المجاميع الاختبارية في ذاكرة NV (FRAM) أثناء القراءة (أي من الزوجين)</t>
  </si>
  <si>
    <t>פנימי - סכומי בדיקה בזיכרון NV (FRAM) לא התאימו במהלך הקריאה (אף אחד מהזוג)</t>
  </si>
  <si>
    <t>داخلي - لم تتطابق المجاميع الاختبارية في ذاكرة NV (FRAM) أثناء الكتابة (أي من الزوجين)</t>
  </si>
  <si>
    <t>פנימי - סכומי בדיקה בזיכרון NV (FRAM) לא התאימו במהלך הכתיבה (אף זוג לא)</t>
  </si>
  <si>
    <t>داخلي - بطاقة خيار ذاكرة RTC / النسخ الاحتياطي مفقودة</t>
  </si>
  <si>
    <t>פנימי - כרטיס אפשרות זיכרון RTC / גיבוי חסר</t>
  </si>
  <si>
    <t>داخلي - لا تطابق بطاقة خيار ذاكرة RTC / النسخ الاحتياطي الفعلية</t>
  </si>
  <si>
    <t>פנימי - כרטיס אפשרות זיכרון RTC / גיבוי אינו תואם בפועל</t>
  </si>
  <si>
    <t>داخلي - بطاقة خيار ذاكرة RTC / النسخ الاحتياطي بها خطأ NV.</t>
  </si>
  <si>
    <t>פנימי - כרטיס זיכרון RTC / גיבוי כולל תקלת NV.</t>
  </si>
  <si>
    <t>داخلي - خطأ في ذاكرة الفلاش التسلسلي (حاول إعادة ضبط المصنع أولاً. ارجع إلى الشركة المصنعة إذا لم يتم مسحها)</t>
  </si>
  <si>
    <t>תקלה בזיכרון פלאש פנימי - סדרתי (נסה לאפס את המפעל תחילה. חזור ליצרן אם לא נוקה)</t>
  </si>
  <si>
    <t>داخلي - خطأ في التعيين المنطقي (محاولة إعادة ضبط المصنع)</t>
  </si>
  <si>
    <t>פנימי - שגיאת מיפוי לוגי (ניסיון איפוס להגדרות היצרן)</t>
  </si>
  <si>
    <t>داخلي - خطأ في ذاكرة UI NV</t>
  </si>
  <si>
    <t>פנימי - שגיאת זיכרון NV של ממשק המשתמש</t>
  </si>
  <si>
    <t>داخلي - خطأ في ذاكرة خيار بطاقة NV</t>
  </si>
  <si>
    <t>פנימי - שגיאת זיכרון NV של כרטיס אופציה</t>
  </si>
  <si>
    <t>עַל</t>
  </si>
  <si>
    <t>إيقاف</t>
  </si>
  <si>
    <t>כבוי</t>
  </si>
  <si>
    <t>تبديل</t>
  </si>
  <si>
    <t>לְמַתֵג</t>
  </si>
  <si>
    <t>غير معرف</t>
  </si>
  <si>
    <t>לא מוגדר</t>
  </si>
  <si>
    <t>كلمة إدخال تطبيق Profibus</t>
  </si>
  <si>
    <t>Word קלט יישומי Profibus</t>
  </si>
  <si>
    <t>إدخال تطبيق Profibus DWord</t>
  </si>
  <si>
    <t>קלט יישום Profibus DWord</t>
  </si>
  <si>
    <t>بت إخراج تطبيق Profibus</t>
  </si>
  <si>
    <t>סיבית פלט יישומי Profibus</t>
  </si>
  <si>
    <t>حالة دبوس المنفذ
0 = تشغيل التحكم في LED
1 = إيقاف تشغيل تحكم LED
2 = مفتاح تحكم LED
3 = تشغيل التحكم LED غير محدد</t>
  </si>
  <si>
    <t>מצב סיכת יציאה
0 = בקרת LED מופעלת
1 = בקרת LED כבה
2 = שליטת LED Turn Toggle
3 = בקרת LED הופכת ללא הגדרה</t>
  </si>
  <si>
    <t>كلمة إخراج تطبيق Profibus</t>
  </si>
  <si>
    <t>מילת פלט יישומי Profibus</t>
  </si>
  <si>
    <t>إخراج تطبيق Profibus Dword</t>
  </si>
  <si>
    <t>פלט יישומי Profibus Dword</t>
  </si>
  <si>
    <t>إدخال كلمة بسيطة</t>
  </si>
  <si>
    <t>מילת קלט פשוטה</t>
  </si>
  <si>
    <t>نموذج معلمة Profibus</t>
  </si>
  <si>
    <t>פרמטר לדוגמא של Profibus</t>
  </si>
  <si>
    <t>نموذج Profibus معلمة غير دورية 1</t>
  </si>
  <si>
    <t>פרמטר אצטלי לדוגמא Profibus 1</t>
  </si>
  <si>
    <t>نموذج Profibus معلمة غير دورية 2</t>
  </si>
  <si>
    <t>פרמטר Acyclic לדוגמא Profibus 2</t>
  </si>
  <si>
    <t>نموذج Profibus معلمة غير دائرية 3</t>
  </si>
  <si>
    <t>פרמטר Acyclic לדוגמא 3</t>
  </si>
  <si>
    <t>نموذج Profibus معلمة غير دورية 4</t>
  </si>
  <si>
    <t>פרמטר אצטלי לדוגמא Profibus 4</t>
  </si>
  <si>
    <t>نموذج Profibus معلمة غير دورية 5</t>
  </si>
  <si>
    <t>פרמטר א-מחזורי לדוגמא Profibus 5</t>
  </si>
  <si>
    <t>نموذج Profibus معلمة غير دورية 6</t>
  </si>
  <si>
    <t>פרמטר Acyclic לדוגמא Profibus 6</t>
  </si>
  <si>
    <t>معرف بائع CIP</t>
  </si>
  <si>
    <t>מזהה ספק CIP</t>
  </si>
  <si>
    <t>قام ODVA بتعيين رقم تعريف البائع.</t>
  </si>
  <si>
    <t>ODVA הוקצה מספר זיהוי ספק.</t>
  </si>
  <si>
    <t>نوع جهاز CIP</t>
  </si>
  <si>
    <t>סוג מכשיר CIP</t>
  </si>
  <si>
    <t>نوع المنتج العام المحدد بواسطة CIP.</t>
  </si>
  <si>
    <t>CIP הגדיר סוג מוצר כללי.</t>
  </si>
  <si>
    <t>حالة الجهاز</t>
  </si>
  <si>
    <t>מצב מכשיר</t>
  </si>
  <si>
    <t>تمثل هذه السمة الحالة الحالية للأجهزة بأكملها وفقًا لما هو مذكور في مواصفات CIp.</t>
  </si>
  <si>
    <t>מאפיין זה מייצג את המצב הנוכחי של כל המכשירים כמפורט במפרט CIp.</t>
  </si>
  <si>
    <t>في ASM-100</t>
  </si>
  <si>
    <t>ב- ASM-100</t>
  </si>
  <si>
    <t>خارج ASM-120</t>
  </si>
  <si>
    <t>الحالة الحالية للجهاز.
القيمة = التعريف
0 = غير موجود
1 = الاختبار الذاتي للجهاز
2 = الاستعداد
3 = عمليّة
4 = خطأ كبير قابل للاسترداد
5 = خطأ كبير لا يمكن إصلاحه
255 = الإعداد الافتراضي للحصول على كافة السمات.</t>
  </si>
  <si>
    <t>מצבו הנוכחי של המכשיר.
ערך = הגדרה
0 = לא קיים
1 = בדיקה עצמית של המכשיר
2 = המתנה
3 = תפעולי
4 = תקלה ניתנת לשחזור
5 = תקלה גדולה שאינה ניתנת לשחזור
255 = ברירת מחדל עבור קבל תכונות הכל.</t>
  </si>
  <si>
    <t>ديناميكي في ASM Terminator</t>
  </si>
  <si>
    <t>שליחות דינמית IN ASM</t>
  </si>
  <si>
    <t>الجمعية الديناميكية المنهي. القيمة = 0</t>
  </si>
  <si>
    <t>מחסל הרכבה דינמי. ערך = 0</t>
  </si>
  <si>
    <t>عضو i / p ديناميكي 1</t>
  </si>
  <si>
    <t>חבר i / p דינמי 1</t>
  </si>
  <si>
    <t>تستخدم بواسطة البرامج الثابتة لتهيئة تجميع ديناميكي 32 بت في البداية وسيوفر مرجعًا لحقن جميع الأعضاء المضافين حديثًا أثناء وقت التشغيل.</t>
  </si>
  <si>
    <t>משמש קושחה לאתחול הרכבה דינמית של 32 סיביות בהתחלה והיא תספק התייחסות להזרקת כל שאר החברים שנוספו לאחרונה במהלך הריצה.</t>
  </si>
  <si>
    <t>ديناميكي i / p member2</t>
  </si>
  <si>
    <t>חבר דינמי ל- i / p2</t>
  </si>
  <si>
    <t>عضو i / p ديناميكي 3</t>
  </si>
  <si>
    <t>חבר דינמי ל- i / p 3</t>
  </si>
  <si>
    <t>عضو i / p ديناميكي 4</t>
  </si>
  <si>
    <t>חבר i / p דינמי 4</t>
  </si>
  <si>
    <t>عضو i / p ديناميكي 5</t>
  </si>
  <si>
    <t>חבר דינמי ל- i / p 5</t>
  </si>
  <si>
    <t>عضو i / p ديناميكي 6</t>
  </si>
  <si>
    <t>חבר דינמי ל- i / p 6</t>
  </si>
  <si>
    <t>عضو i / p ديناميكي 7</t>
  </si>
  <si>
    <t>חבר i / p דינמי 7</t>
  </si>
  <si>
    <t>عضو i / p ديناميكي 8</t>
  </si>
  <si>
    <t>חבר דינמי ל- i / p 8</t>
  </si>
  <si>
    <t>اختيار DYN IN ASM-1</t>
  </si>
  <si>
    <t>DYN IN ASM בחירה -1</t>
  </si>
  <si>
    <t>واجهة لإدراج المعلمة في مثيل التجميع الديناميكي رقم 150 ، الفهرس 1</t>
  </si>
  <si>
    <t>ממשק להכנסת הפרמטר במופע הרכבה דינמי מספר 150, אינדקס -1</t>
  </si>
  <si>
    <t>اختيار DYN IN ASM -2</t>
  </si>
  <si>
    <t>DYN IN ASM בחירה -2</t>
  </si>
  <si>
    <t>واجهة لإدراج المعلمة في مثيل التجميع الديناميكي رقم 150 ، الفهرس 2</t>
  </si>
  <si>
    <t>ממשק להכנסת הפרמטר במופע הרכבה דינמי מספר 150, אינדקס -2</t>
  </si>
  <si>
    <t>اختيار DYN IN ASM -3</t>
  </si>
  <si>
    <t>DYN IN ASM בחירה -3</t>
  </si>
  <si>
    <t>واجهة لإدراج المعلمة في مثيل التجميع الديناميكي رقم 150 ، الفهرس 3</t>
  </si>
  <si>
    <t>ממשק להכנסת הפרמטר במופע הרכבה דינמי מספר 150, אינדקס -3</t>
  </si>
  <si>
    <t>اختيار DYN IN ASM-4</t>
  </si>
  <si>
    <t>DYN IN ASM בחירה -4</t>
  </si>
  <si>
    <t>واجهة لإدراج المعلمة في مثيل التجميع الديناميكي رقم 150 ، الفهرس 4</t>
  </si>
  <si>
    <t>ממשק להכנסת הפרמטר במופע הרכבה דינמי מספר 150, אינדקס -4</t>
  </si>
  <si>
    <t>اختيار DYN IN ASM -5</t>
  </si>
  <si>
    <t>DYN IN ASM בחירה -5</t>
  </si>
  <si>
    <t>واجهة لإدراج المعلمة في مثيل التجميع الديناميكي رقم 150 ، الفهرس 5</t>
  </si>
  <si>
    <t>ממשק להכנסת הפרמטר במופע הרכבה דינמי מספר 150, אינדקס -5</t>
  </si>
  <si>
    <t>اختيار DYN IN ASM -6</t>
  </si>
  <si>
    <t>DYN IN ASM בחירה 6</t>
  </si>
  <si>
    <t>واجهة لإدراج المعلمة في مثيل التجميع الديناميكي رقم 150 ، الفهرس 6</t>
  </si>
  <si>
    <t>ממשק להכנסת הפרמטר במופע הרכבה דינמי מספר 150, אינדקס -6</t>
  </si>
  <si>
    <t>اختيار DYN IN ASM -7</t>
  </si>
  <si>
    <t>DYN IN ASM בחירה -7</t>
  </si>
  <si>
    <t>واجهة لإدراج المعلمة في مثيل التجميع الديناميكي رقم 150 ، الفهرس 7</t>
  </si>
  <si>
    <t>ממשק להכנסת הפרמטר במופע הרכבה דינמי מספר 150, אינדקס -7</t>
  </si>
  <si>
    <t>اختيار DYN IN ASM -8</t>
  </si>
  <si>
    <t>DYN IN ASM בחירה 8</t>
  </si>
  <si>
    <t>واجهة لإدراج المعلمة في مثيل التجميع الديناميكي رقم 150 ، الفهرس 8</t>
  </si>
  <si>
    <t>ממשק להכנסת הפרמטר במופע הרכבה דינמי מספר 150, אינדקס -8</t>
  </si>
  <si>
    <t>ديناميكي خارج ASM المنهي</t>
  </si>
  <si>
    <t>מחסל דינמי OUT ASM</t>
  </si>
  <si>
    <t>عضو ديناميكي o / p1</t>
  </si>
  <si>
    <t>חבר דינמי ל- O / P 1</t>
  </si>
  <si>
    <t>ديناميكي o / p member2</t>
  </si>
  <si>
    <t>חבר דינמי ל- O / P2</t>
  </si>
  <si>
    <t>عضو ديناميكي o / p3</t>
  </si>
  <si>
    <t>חבר o / p דינמי 3</t>
  </si>
  <si>
    <t>عضو ديناميكي o / p 4</t>
  </si>
  <si>
    <t>חבר דינמי ל- O / P 4</t>
  </si>
  <si>
    <t>DYN OUT ASM التحديد -1</t>
  </si>
  <si>
    <t>DYN OUT ASM בחירה -1</t>
  </si>
  <si>
    <t>DYN OUT ASM التحديد -2</t>
  </si>
  <si>
    <t>DYN OUT ASM בחירה -2</t>
  </si>
  <si>
    <t>DYN OUT ASM Selection -3</t>
  </si>
  <si>
    <t>DYN OUT ASM בחירה -3</t>
  </si>
  <si>
    <t>DYN OUT ASM التحديد -4</t>
  </si>
  <si>
    <t>DYN OUT ASM בחירה -4</t>
  </si>
  <si>
    <t>DHCP إلى Static IP addr lock</t>
  </si>
  <si>
    <t>DHCP לנעילת תוספות IP סטטית</t>
  </si>
  <si>
    <t>قائمة انتظار الخطأ - مرتبة</t>
  </si>
  <si>
    <t>תור תקלה - ממוין</t>
  </si>
  <si>
    <t>قائمة بالأخطاء بناءً على الأحدث. التكرارات غير مسموح بها. يتم فرزها حسب الحدث بحيث يكون الأحدث في أعلى قائمة الانتظار.</t>
  </si>
  <si>
    <t>רשימת תקלות המבוססת על האחרונה. כפילויות אינן מורשות. הם ממוינים לפי אירוע עם החדש ביותר בראש התור.</t>
  </si>
  <si>
    <t>قائمة انتظار الخطأ - ترتيب الحدث</t>
  </si>
  <si>
    <t>תור תקלות - הזמנת אירוע</t>
  </si>
  <si>
    <t>قائمة بالأخطاء بناءً على الأحدث. التكرارات مسموح بها وآخرها في الأعلى.</t>
  </si>
  <si>
    <t>רשימת תקלות המבוססת על האחרונה. כפילויות מותרות והאחרון נמצא בחלק העליון.</t>
  </si>
  <si>
    <t>بت حالة خطأ</t>
  </si>
  <si>
    <t>ביטים במצב תקלה</t>
  </si>
  <si>
    <t>مجموعة من بتات الخطأ.
بت = الوصف
0 = خطأ
1 = تحذير</t>
  </si>
  <si>
    <t>מערך של סיביות תקלה.
ביט = תיאור
0 = תקלה
1 = אזהרה</t>
  </si>
  <si>
    <t>اكتشاف عيب إعادة تعيين</t>
  </si>
  <si>
    <t>איפוס תקלה</t>
  </si>
  <si>
    <t>إعادة تعيين جميع أخطاء وحدة الاتصال غير النشطة.
بت = الوصف
0 = إعادة تعيين
1 = تدفق الطابور</t>
  </si>
  <si>
    <t>אפס את כל התקלות הלא פעילות של מודול התקשורת.
ביט = תיאור
0 = אפס
1 = תור שטיפה</t>
  </si>
  <si>
    <t>اختبار EIP Reg 1</t>
  </si>
  <si>
    <t>מבחן EIP רג 1</t>
  </si>
  <si>
    <t>اختبار EIP Reg 2</t>
  </si>
  <si>
    <t>מבחן EIP רג '2</t>
  </si>
  <si>
    <t>اختبار EIP Reg 3</t>
  </si>
  <si>
    <t>מבחן EIP רג 3</t>
  </si>
  <si>
    <t>اختبار EIP Reg 4</t>
  </si>
  <si>
    <t>מבחן EIP רג 4</t>
  </si>
  <si>
    <t>47808 - BAC0
47809 - BAC1
47810 - BAC2
47811 - BAC3
47812 - BAC4
47813 - BAC5
47814 - BAC6
47815 - BAC7
47816 - BAC8
47817 - BAC9
47818 - باكا
47819 - BACB
47820 - مركز المؤتمرات
47821 - BACD
47822 - BACE
47823 - BACF</t>
  </si>
  <si>
    <t>باكنيت 0</t>
  </si>
  <si>
    <t>باكنيت 1</t>
  </si>
  <si>
    <t>בקנט 1</t>
  </si>
  <si>
    <t>בקנט 2</t>
  </si>
  <si>
    <t>בקנט 3</t>
  </si>
  <si>
    <t>בקנט 4</t>
  </si>
  <si>
    <t>باكنيت 5</t>
  </si>
  <si>
    <t>בקנט 5</t>
  </si>
  <si>
    <t>בקנט 6</t>
  </si>
  <si>
    <t>باكنيت 7</t>
  </si>
  <si>
    <t>בקנט 7</t>
  </si>
  <si>
    <t>باكنيت 8</t>
  </si>
  <si>
    <t>בקנט 8</t>
  </si>
  <si>
    <t>בקנט 9</t>
  </si>
  <si>
    <t>باكنيت 10</t>
  </si>
  <si>
    <t>בקנט 10</t>
  </si>
  <si>
    <t>בקנט 11</t>
  </si>
  <si>
    <t>باكنيت 12</t>
  </si>
  <si>
    <t>בקנט 12</t>
  </si>
  <si>
    <t>باكنيت 13</t>
  </si>
  <si>
    <t>בקנט 13</t>
  </si>
  <si>
    <t>باكنيت 14</t>
  </si>
  <si>
    <t>בקנט 14</t>
  </si>
  <si>
    <t>باكنيت 15</t>
  </si>
  <si>
    <t>בקנט 15</t>
  </si>
  <si>
    <t>0- معاق
1- ممكن</t>
  </si>
  <si>
    <t>0- מושבת
1 - מופעל</t>
  </si>
  <si>
    <t>معاق</t>
  </si>
  <si>
    <t>נָכֶה</t>
  </si>
  <si>
    <t>מופעל</t>
  </si>
  <si>
    <t>0- متوقف
1- تشغيلية
2- معيب</t>
  </si>
  <si>
    <t>0- נעצר
1- תפעולי
2- תקלה</t>
  </si>
  <si>
    <t>توقفت</t>
  </si>
  <si>
    <t>עצר</t>
  </si>
  <si>
    <t>التشغيل</t>
  </si>
  <si>
    <t>מִבצָעִי</t>
  </si>
  <si>
    <t>معيب</t>
  </si>
  <si>
    <t>תקלה</t>
  </si>
  <si>
    <t>1- في مراقبة Fieldbus
2- في كل ضوابط</t>
  </si>
  <si>
    <t>1- בבקרת שדה אוטובוס
2- בכל שליטה</t>
  </si>
  <si>
    <t>في تحكم Fieldbus</t>
  </si>
  <si>
    <t>בבקרת שדה אוטובוס</t>
  </si>
  <si>
    <t>في كل تحكم</t>
  </si>
  <si>
    <t>ב- All Control</t>
  </si>
  <si>
    <t>معدل البود BACnet MSTP UART</t>
  </si>
  <si>
    <t>0-9600
1- 19200
2- 38400
3- 76800
4- 115200</t>
  </si>
  <si>
    <t>باودرات 9600</t>
  </si>
  <si>
    <t>שוד 9600</t>
  </si>
  <si>
    <t>باودرات 19200</t>
  </si>
  <si>
    <t>باودرات 38400</t>
  </si>
  <si>
    <t>שוד 38400</t>
  </si>
  <si>
    <t>باودرات 76800</t>
  </si>
  <si>
    <t>שוד 76800</t>
  </si>
  <si>
    <t>باودرات 115200</t>
  </si>
  <si>
    <t>تكافؤ BACnet MSTP UART</t>
  </si>
  <si>
    <t>זוגיות MSTP UART של BACnet</t>
  </si>
  <si>
    <t>תחנת ביט BARTnet MSTP UART</t>
  </si>
  <si>
    <t>0- لا شيء
1- السيد الوحيد
2- معرف MAC مكرر
3- خطأ في معدل الباود</t>
  </si>
  <si>
    <t>0- אין
1- אדון יחיד
2- מזהה MAC משוכפל
3- תקלה בקצב הפליטה</t>
  </si>
  <si>
    <t>لا شيء</t>
  </si>
  <si>
    <t>אף אחד</t>
  </si>
  <si>
    <t>السيد الوحيد</t>
  </si>
  <si>
    <t>אדון יחיד</t>
  </si>
  <si>
    <t>معرف MAC مكرر</t>
  </si>
  <si>
    <t>שכפול מזהה MAC</t>
  </si>
  <si>
    <t>خطأ معدل الباود</t>
  </si>
  <si>
    <t>תקלה בקצב שידור</t>
  </si>
  <si>
    <t>القائمة البيضاء لعامل تصفية عنوان IP الموثوق به</t>
  </si>
  <si>
    <t>רשימה לבנה של מסנן כתובת IP מהימנה</t>
  </si>
  <si>
    <t>أدخل 3 عناوين IP أو نطاقًا مفصولة بفواصل.
على سبيل المثال. 192.168.1.25 (IP ثابت) ، 166.99.170.255 (النطاق 166.99.170.x) ، 172.48.255.255 (النطاق: 172.48.x.x).
حيث تتراوح قيمة 'X' من 1-255.</t>
  </si>
  <si>
    <t>הזן 3 כתובות IP או טווח מופרדים באמצעות פסיקים.
לְמָשָׁל. 192.168.1.25 (IP קבוע), 166.99.170.255 (טווח 166.99.170.x), 172.48.255.255 (טווח: 172.48.x.x).
כאשר ערך 'X' נע בין 1-255.</t>
  </si>
  <si>
    <t>قائمة عوامل تصفية IP الموثوق بها Modbus / TCP Enable</t>
  </si>
  <si>
    <t>רשימת מסנני IP מהימנה הפעלת Modbus / TCP</t>
  </si>
  <si>
    <t>قائمة عوامل تصفية IP الموثوقة BACnet IP Enable</t>
  </si>
  <si>
    <t>רשימת מסנני IP מהימנה הפעלת IP BACnet</t>
  </si>
  <si>
    <t>قائمة عوامل تصفية IP الموثوق بها تمكين EIP</t>
  </si>
  <si>
    <t>רשימת מסנני IP מהימנה הפעלת EIP</t>
  </si>
  <si>
    <t>ضبط الوقت</t>
  </si>
  <si>
    <t>זמן מוגדר</t>
  </si>
  <si>
    <t>عصر 32 بت الوقت من RTC</t>
  </si>
  <si>
    <t>תקופת 32 סיביות זמן מ- RTC</t>
  </si>
  <si>
    <t>הגדר זמן 64bit; שניות; מיקרו שניות</t>
  </si>
  <si>
    <t>64 بت (32 بت بالثواني و 32 بت بالميكروثانية) حقبة الوقت من RTC</t>
  </si>
  <si>
    <t>עידן 64 סיביות (32 סיביות בשניות ו 32 סיביות במיקרו-שניות) זמן מ- RTC</t>
  </si>
  <si>
    <t>وحدة زمنية</t>
  </si>
  <si>
    <t>אזור זמן</t>
  </si>
  <si>
    <t>سيتم تعيين قيمة المنطقة الزمنية مع الإزاحة. على سبيل المثال ، ستكون قيمة GMT + 530 هي -330</t>
  </si>
  <si>
    <t>ערך אזור הזמן ייקבע בקיזוז. למשל GMT + 530 ערך יהיה -330</t>
  </si>
  <si>
    <t>GMT-11: 00</t>
  </si>
  <si>
    <t>GMT -11: 00</t>
  </si>
  <si>
    <t>GMT-10: 00</t>
  </si>
  <si>
    <t>GMT-09: 00</t>
  </si>
  <si>
    <t>GMT -09: 00</t>
  </si>
  <si>
    <t>GMT-08: 00</t>
  </si>
  <si>
    <t>GMT -8: 00</t>
  </si>
  <si>
    <t>GMT-07: 00</t>
  </si>
  <si>
    <t>GMT -07: 00</t>
  </si>
  <si>
    <t>GMT-06: 00</t>
  </si>
  <si>
    <t>GMT-05: 00</t>
  </si>
  <si>
    <t>GMT -05: 00</t>
  </si>
  <si>
    <t>GMT-04: 30</t>
  </si>
  <si>
    <t>GMT-04: 00</t>
  </si>
  <si>
    <t>GMT -04: 00</t>
  </si>
  <si>
    <t>GMT-03: 30</t>
  </si>
  <si>
    <t>GMT-03: 00</t>
  </si>
  <si>
    <t>GMT-02: 00</t>
  </si>
  <si>
    <t>GMT-01: 00</t>
  </si>
  <si>
    <t>GMT -01: 00</t>
  </si>
  <si>
    <t>GMT / UTC</t>
  </si>
  <si>
    <t>GMT + 01: 00</t>
  </si>
  <si>
    <t>GMT + 02: 00</t>
  </si>
  <si>
    <t>GMT + 03: 00</t>
  </si>
  <si>
    <t>GMT + 03: 30</t>
  </si>
  <si>
    <t>GMT + 04: 00</t>
  </si>
  <si>
    <t>GMT + 05: 00</t>
  </si>
  <si>
    <t>GMT + 05: 30</t>
  </si>
  <si>
    <t>GMT + 05: 45</t>
  </si>
  <si>
    <t>GMT + 06: 00</t>
  </si>
  <si>
    <t>GMT + 06: 30</t>
  </si>
  <si>
    <t>GMT + 07: 00</t>
  </si>
  <si>
    <t>GMT + 08: 00</t>
  </si>
  <si>
    <t>GMT + 09: 00</t>
  </si>
  <si>
    <t>GMT + 09: 30</t>
  </si>
  <si>
    <t>GMT + 10: 00</t>
  </si>
  <si>
    <t>GMT + 11: 00</t>
  </si>
  <si>
    <t>GMT + 12: 00</t>
  </si>
  <si>
    <t>GMT + 13: 00</t>
  </si>
  <si>
    <t>صيغة التاريخ</t>
  </si>
  <si>
    <t>פורמט תאריך</t>
  </si>
  <si>
    <t>قيم تنسيق التاريخ
0 = mm / dd / yyyy
1 = يوم / شهر / سنة
2 = yyyy-mm-dd
3 = dd mm yyyy</t>
  </si>
  <si>
    <t>ערכי פורמט תאריך
0 = mm / dd / yyyy
1 = dd / mm / yyyy
2 = yyyy-mm-dd
3 = dd mm mm yyyy</t>
  </si>
  <si>
    <t>شهر / يوم / سنة</t>
  </si>
  <si>
    <t>mm / dd / yyyy</t>
  </si>
  <si>
    <t>dd / mm / yyyy</t>
  </si>
  <si>
    <t>تنسيق الوقت</t>
  </si>
  <si>
    <t>פורמט זמן</t>
  </si>
  <si>
    <t>يمكن أن يكون تنسيق الوقت
0-12 ساعة
1 - 24 ساعة</t>
  </si>
  <si>
    <t>פורמט זמן יכול להיות
0 - 12 שעות
1-24 שעות</t>
  </si>
  <si>
    <t>12 ساعة (ص / م)</t>
  </si>
  <si>
    <t>12 שעות (AM / PM)</t>
  </si>
  <si>
    <t>24 ساعة</t>
  </si>
  <si>
    <t>24 שעות</t>
  </si>
  <si>
    <t>إعادة تشغيل الجهاز أو إعادة تعيينه</t>
  </si>
  <si>
    <t>אתחל מחדש או אפס את המכשיר</t>
  </si>
  <si>
    <t>جهاز إعادة التشغيل هو إعادة ضبط بسيطة ، وسيتم إيقاف تشغيل الجهاز وتشغيله. إعادة ضبط المصنع هي إعادة ضبط المصنع ، سيتم مسح جميع البيانات غير المتطايرة يرجى تحديث المتصفح بمجرد حفظه.</t>
  </si>
  <si>
    <t>אתחול המכשיר מאופס רך, המכשיר יכבה ויופעל. איפוס המפעל התאפס קשה, כל הנתונים שאינם נדיפים יימחקו. אנא רענן את הדפדפן לאחר שתשמור אותו.</t>
  </si>
  <si>
    <t>جهاز إعادة التشغيل</t>
  </si>
  <si>
    <t>הפעל מחדש את המכשיר</t>
  </si>
  <si>
    <t>اعدادات المصنع</t>
  </si>
  <si>
    <t>איפוס למפעל</t>
  </si>
  <si>
    <t>حالة صلاحية شهادة الجهاز</t>
  </si>
  <si>
    <t>סטטוס תוקף של תעודת מכשיר</t>
  </si>
  <si>
    <t>حالة صلاحية شهادة الجهاز
0 - الشهادة غير صالحة
1 - الشهادة صالحة</t>
  </si>
  <si>
    <t>סטטוס תוקף של תעודת מכשיר
0 - האישור לא חוקי
1 - תעודה תקפה</t>
  </si>
  <si>
    <t>الشهادة غير صالحة</t>
  </si>
  <si>
    <t>האישור לא חוקי</t>
  </si>
  <si>
    <t>شهادة صالحة</t>
  </si>
  <si>
    <t>תעודה תקפה</t>
  </si>
  <si>
    <t>التحكم في إنشاء شهادة الجهاز</t>
  </si>
  <si>
    <t>בקרת ייצור תעודות מכשיר</t>
  </si>
  <si>
    <t>التحكم في إنشاء شهادة الجهاز
0 - تعطيل إنشاء الشهادة. إذا لم يتم إنشاء الشهادة المعطلة بعد إعادة ضبط المصنع
1 - تمكين إنشاء الشهادة. إذا تم تمكين الشهادة سيتم إنشاؤها بعد إعادة ضبط المصنع.
2 - تمكين إنشاء الشهادة عند تغيير IP. إذا تم تمكين الشهادة سيتم إنشاء عند التمهيد إذا تم تغيير IP.</t>
  </si>
  <si>
    <t>בקרת ייצור תעודות מכשיר
0 - השבת יצירת תעודות. אם אישור מושבת לא ייווצר לאחר איפוס להגדרות היצרן.
1 - הפעלת אישורי הפעלה. אם האישור המאופשר ייווצר לאחר איפוס המפעל.
2 - יצירת אישורים מופעלת בשינוי IP. אם אישור מופעל ייווצר בעת האתחול אם ה- IP שונה.</t>
  </si>
  <si>
    <t>إنشاء الشهادة تعطيل. إذا لم يتم إنشاء الشهادة المعطلة بعد إعادة ضبط المصنع</t>
  </si>
  <si>
    <t>השבת יצירת תעודות. אם אישור מושבת לא ייווצר לאחר איפוס להגדרות היצרן.</t>
  </si>
  <si>
    <t>تمكين إنشاء الشهادة. إذا تم تمكين الشهادة سيتم إنشاؤها بعد إعادة ضبط المصنع.</t>
  </si>
  <si>
    <t>הפעלת אישורי הפעלה. אם האישור המאופשר ייווצר לאחר איפוס המפעל.</t>
  </si>
  <si>
    <t>إنشاء الشهادة تمكين عند تغيير IP. إذا تم تمكين الشهادة سيتم إنشاء عند التمهيد إذا تم تغيير IP.</t>
  </si>
  <si>
    <t>הפקת אישורים מופעלת בשינוי IP. אם אישור מופעל ייווצר בעת האתחול אם ה- IP שונה.</t>
  </si>
  <si>
    <t>بيانات الأعطال الداخلية</t>
  </si>
  <si>
    <t>נתוני תקלה פנימיים</t>
  </si>
  <si>
    <t>مجموعة من الكلمات التي تحتوي على معلومات تشخيصية مفصلة لسبب الخطأ.</t>
  </si>
  <si>
    <t>מערך מילים המכיל מידע אבחוני מפורט לסיבת התקלה.</t>
  </si>
  <si>
    <t>تمكين عملية SNTP</t>
  </si>
  <si>
    <t>פעולת SNTP מופעלת</t>
  </si>
  <si>
    <t>إدخال IP يدوي</t>
  </si>
  <si>
    <t>הזנת IP ידנית</t>
  </si>
  <si>
    <t>خادم SNTP 1</t>
  </si>
  <si>
    <t>שרת SNTP 1</t>
  </si>
  <si>
    <t>عنوان IP لخادم SNTP 1</t>
  </si>
  <si>
    <t>כתובת ה- IP של שרת SNTP 1</t>
  </si>
  <si>
    <t>خادم SNTP 2</t>
  </si>
  <si>
    <t>שרת SNTP 2</t>
  </si>
  <si>
    <t>عنوان IP لخادم SNTP 2</t>
  </si>
  <si>
    <t>כתובת ה- IP של שרת SNTP 2</t>
  </si>
  <si>
    <t>خادم SNTP 3</t>
  </si>
  <si>
    <t>שרת SNTP 3</t>
  </si>
  <si>
    <t>عنوان IP لخادم SNTP 3</t>
  </si>
  <si>
    <t>כתובת ה- IP של שרת SNTP 3</t>
  </si>
  <si>
    <t>وقت تحديث SNTP</t>
  </si>
  <si>
    <t>זמן עדכון SNTP</t>
  </si>
  <si>
    <t>وقت إعادة محاولة SNTP</t>
  </si>
  <si>
    <t>זמן ניסיון SNTP מחדש</t>
  </si>
  <si>
    <t>سيتم مضاعفة وقت إعادة محاولة SNTP في حالة عدم استجابة أي خادم. سيزيد حتى 10 مرات من وقت إعادة المحاولة الذي قام المستخدم بتكوينه.</t>
  </si>
  <si>
    <t>זמן ניסיון ה- SNTP יוכפל כשאף שרת לא מגיב. זה יגדל עד 10 פעמים של זמן ניסיון מחדש שהגדיר המשתמש.</t>
  </si>
  <si>
    <t>حالة خادم SNTP النشط</t>
  </si>
  <si>
    <t>מצב שרת SNTP פעיל</t>
  </si>
  <si>
    <t>غير متصل</t>
  </si>
  <si>
    <t>לא מחובר</t>
  </si>
  <si>
    <t>متصل_الخادم_2</t>
  </si>
  <si>
    <t>מחובר_לשרת_3</t>
  </si>
  <si>
    <t>تمكين أو تعطيل IOT</t>
  </si>
  <si>
    <t>IOT הפעל או השבת</t>
  </si>
  <si>
    <t>زر التحكم للاتصال أو قطع الاتصال بـ IOT (الاتصال = 1 ، قطع الاتصال = 0)</t>
  </si>
  <si>
    <t>כפתור בקרה לחיבור או ניתוק ל- IOT (התחבר = 1, ניתוק = 0)</t>
  </si>
  <si>
    <t>حالة اتصال IOT</t>
  </si>
  <si>
    <t>מצב חיבור IOT</t>
  </si>
  <si>
    <t>إظهار الحالة الحالية مع IOT مثل متصل / غير متصل (متصل = 1 ، غير متصل = 0)</t>
  </si>
  <si>
    <t>הראה את המצב הנוכחי עם ה- IOT כמו מחובר / מנותק (מחובר = 1, מנותק = 0)</t>
  </si>
  <si>
    <t>تمكين الوكيل</t>
  </si>
  <si>
    <t>הפעלת שרת proxy</t>
  </si>
  <si>
    <t>سيتم استخدام هذا لاستخدام إعدادات الخادم الوكيل أو تجاوزها (تمكين الوكيل = 1 ، تعطيل الوكيل = 0)</t>
  </si>
  <si>
    <t>זה ישמש לשימוש או לעקוף את הגדרות שרת ה- Proxy (Proxy Enable = 1, Proxy Disable = 0)</t>
  </si>
  <si>
    <t>عنوان الخادم الوكيل</t>
  </si>
  <si>
    <t>כתובת שרת proxy</t>
  </si>
  <si>
    <t>منفذ الخادم الوكيل</t>
  </si>
  <si>
    <t>יציאת שרת פרוקסי</t>
  </si>
  <si>
    <t>יציאת שרת proxy</t>
  </si>
  <si>
    <t>اسم مستخدم الوكيل</t>
  </si>
  <si>
    <t>שם משתמש proxy</t>
  </si>
  <si>
    <t>اسم المستخدم المستخدم لتسجيل الدخول في خادم محور IOT</t>
  </si>
  <si>
    <t>שם משתמש המשמש להתחברות בשרת הרכזת IOT</t>
  </si>
  <si>
    <t>كلمة مرور الوكيل</t>
  </si>
  <si>
    <t>סיסמת פרוקסי</t>
  </si>
  <si>
    <t>كلمة المرور المستخدمة لتسجيل الدخول في خادم IOT hub</t>
  </si>
  <si>
    <t>סיסמה המשמשת להתחברות בשרת רכזת IOT</t>
  </si>
  <si>
    <t>جهاز GUID</t>
  </si>
  <si>
    <t>GUID של המכשיר</t>
  </si>
  <si>
    <t>تم استلام جهاز GUID من PX أبيض</t>
  </si>
  <si>
    <t>ה- GUID של המכשיר התקבל מ- PX לבן</t>
  </si>
  <si>
    <t>ملف تعريف الجهاز</t>
  </si>
  <si>
    <t>פרופיל מכשיר</t>
  </si>
  <si>
    <t>تم استلام ملف تعريف الجهاز من PX أبيض</t>
  </si>
  <si>
    <t>פרופיל המכשיר התקבל מ- PX לבן</t>
  </si>
  <si>
    <t>سلسلة اتصال IOT Hub Server</t>
  </si>
  <si>
    <t>מחרוזת חיבור שרת IOT Hub</t>
  </si>
  <si>
    <t>سلسلة الاتصال للوصول إلى خادم IOT Hub</t>
  </si>
  <si>
    <t>מחרוזת חיבור לגישה לשרת IOT Hub</t>
  </si>
  <si>
    <t>معدل تحديث بيانات IOT</t>
  </si>
  <si>
    <t>קצב עדכון נתוני IOT</t>
  </si>
  <si>
    <t>معدل تحديث البيانات من الجهاز إلى السحابة</t>
  </si>
  <si>
    <t>קצב עדכון נתונים ממכשיר לענן</t>
  </si>
  <si>
    <t>5 ثوان</t>
  </si>
  <si>
    <t>5 שניות</t>
  </si>
  <si>
    <t>10 ثواني</t>
  </si>
  <si>
    <t>10 שניות</t>
  </si>
  <si>
    <t>15 ثانية</t>
  </si>
  <si>
    <t>15 שניות</t>
  </si>
  <si>
    <t>20 ثانية</t>
  </si>
  <si>
    <t>20 שניות</t>
  </si>
  <si>
    <t>25 ثانية</t>
  </si>
  <si>
    <t>25 שניות</t>
  </si>
  <si>
    <t>30 ثانية</t>
  </si>
  <si>
    <t>30 שניות</t>
  </si>
  <si>
    <t>معدل تحديث إيقاع IOT</t>
  </si>
  <si>
    <t>שיעור עדכוני קצב של IOT</t>
  </si>
  <si>
    <t>معدل تحديث بيانات الإيقاع من الجهاز إلى السحابة</t>
  </si>
  <si>
    <t>קצב עדכון נתוני קצב ממכשיר לענן</t>
  </si>
  <si>
    <t>المدخلات 1 الجهد</t>
  </si>
  <si>
    <t>מתח כניסה 1</t>
  </si>
  <si>
    <t>متوسط ​​الجهد لجميع المراحل</t>
  </si>
  <si>
    <t>מתח ממוצע לכל השלבים</t>
  </si>
  <si>
    <t>تردد الإدخال 1</t>
  </si>
  <si>
    <t>תדר קלט 1</t>
  </si>
  <si>
    <t>المدخلات 1 المرحلة 1 الجهد</t>
  </si>
  <si>
    <t>קלט 1 שלב 1 מתח</t>
  </si>
  <si>
    <t>جهد المدخلات 1 ، المرحلة 1</t>
  </si>
  <si>
    <t>מתח כניסה 1, שלב 1</t>
  </si>
  <si>
    <t>المدخلات 1 المرحلة 2 الجهد</t>
  </si>
  <si>
    <t>קלט 1 שלב 2 מתח</t>
  </si>
  <si>
    <t>جهد المدخلات 1 ، المرحلة 2</t>
  </si>
  <si>
    <t>מתח כניסה 1, שלב 2</t>
  </si>
  <si>
    <t>المدخلات 1 المرحلة 3 الجهد</t>
  </si>
  <si>
    <t>קלט 1 שלב 3 מתח</t>
  </si>
  <si>
    <t>جهد المدخلات 1 ، المرحلة 3</t>
  </si>
  <si>
    <t>מתח כניסה 1, שלב 3</t>
  </si>
  <si>
    <t>تجاوز الجهد</t>
  </si>
  <si>
    <t>מתח עוקף</t>
  </si>
  <si>
    <t>تردد الالتفافية</t>
  </si>
  <si>
    <t>תדירות עוקף</t>
  </si>
  <si>
    <t>تجاوز المرحلة 1 الجهد</t>
  </si>
  <si>
    <t>מתח עוקף שלב 1</t>
  </si>
  <si>
    <t>جهد تجاوز المرحلة 1</t>
  </si>
  <si>
    <t>מתח שלב עוקף שלב 1</t>
  </si>
  <si>
    <t>تجاوز المرحلة 2 الجهد</t>
  </si>
  <si>
    <t>מתח עוקף שלב 2</t>
  </si>
  <si>
    <t>جهد تجاوز المرحلة 2</t>
  </si>
  <si>
    <t>מתח שלב עוקף</t>
  </si>
  <si>
    <t>تجاوز المرحلة 3 الجهد</t>
  </si>
  <si>
    <t>עוקף שלב 3 מתח</t>
  </si>
  <si>
    <t>جهد تجاوز المرحلة 3</t>
  </si>
  <si>
    <t>מתח שלב עוקף 3</t>
  </si>
  <si>
    <t>انتاج الطاقة</t>
  </si>
  <si>
    <t>כוח תפוקה</t>
  </si>
  <si>
    <t>الإخراج VA</t>
  </si>
  <si>
    <t>פלט VA</t>
  </si>
  <si>
    <t>التيار الخارج</t>
  </si>
  <si>
    <t>זרם מוצא</t>
  </si>
  <si>
    <t>كفاءة الإخراج</t>
  </si>
  <si>
    <t>יעילות תפוקה</t>
  </si>
  <si>
    <t>تردد الخرج</t>
  </si>
  <si>
    <t>תדר פלט</t>
  </si>
  <si>
    <t>الجهد الناتج</t>
  </si>
  <si>
    <t>מתח יציאה</t>
  </si>
  <si>
    <t>خرج المرحلة 1 الجهد</t>
  </si>
  <si>
    <t>מתח יציאה שלב 1</t>
  </si>
  <si>
    <t>خرج المرحلة 2 الجهد</t>
  </si>
  <si>
    <t>מתח שלב 2 יציאה</t>
  </si>
  <si>
    <t>مرحلة الإخراج 3 الجهد</t>
  </si>
  <si>
    <t>מתח שלב 3 יציאה</t>
  </si>
  <si>
    <t>نوع محول الطاقة</t>
  </si>
  <si>
    <t>סוג PowerConverter</t>
  </si>
  <si>
    <t>1 في 1 خارج</t>
  </si>
  <si>
    <t>2 في - 2 خارج</t>
  </si>
  <si>
    <t>3 في 1 خارج</t>
  </si>
  <si>
    <t>3 في - 3 خارج</t>
  </si>
  <si>
    <t>1 في - 3 خارج</t>
  </si>
  <si>
    <t>رقم القطعة</t>
  </si>
  <si>
    <t>מספר חלק</t>
  </si>
  <si>
    <t>الجهد الاسمي</t>
  </si>
  <si>
    <t>מתח נומינלי</t>
  </si>
  <si>
    <t>جهد البطارية ، القطب 1</t>
  </si>
  <si>
    <t>מתח סוללה, מוט 1</t>
  </si>
  <si>
    <t>درجة الحرارة</t>
  </si>
  <si>
    <t>טמפרטורה</t>
  </si>
  <si>
    <t>كلفن</t>
  </si>
  <si>
    <t>קלווין</t>
  </si>
  <si>
    <t>وقت التشغيل للإفراغ</t>
  </si>
  <si>
    <t>הפעל זמן לריק</t>
  </si>
  <si>
    <t>ثواني</t>
  </si>
  <si>
    <t>שניות</t>
  </si>
  <si>
    <t>القدرة المتبقية</t>
  </si>
  <si>
    <t>נשאר קפקטיי</t>
  </si>
  <si>
    <t>تحميل في المئة</t>
  </si>
  <si>
    <t>אחוז עומס</t>
  </si>
  <si>
    <t>وضع PowerSummary</t>
  </si>
  <si>
    <t>מצב PowerSummary</t>
  </si>
  <si>
    <t>وضع التشغيل</t>
  </si>
  <si>
    <t>מצב הפעלה</t>
  </si>
  <si>
    <t>وضعيه الإستعداد</t>
  </si>
  <si>
    <t>מצב המתנה</t>
  </si>
  <si>
    <t>وضع التجاوز</t>
  </si>
  <si>
    <t>מצב עוקף</t>
  </si>
  <si>
    <t>وضع الخط</t>
  </si>
  <si>
    <t>מצב קו</t>
  </si>
  <si>
    <t>وضع البطارية</t>
  </si>
  <si>
    <t>מצב סוללה</t>
  </si>
  <si>
    <t>وضع اختبار البطارية</t>
  </si>
  <si>
    <t>מצב בדיקת סוללה</t>
  </si>
  <si>
    <t>وضع الخطأ</t>
  </si>
  <si>
    <t>מצב תקלה</t>
  </si>
  <si>
    <t>وضع المحول</t>
  </si>
  <si>
    <t>מצב ממיר</t>
  </si>
  <si>
    <t>نمط الصدى</t>
  </si>
  <si>
    <t>מצב לסביבה</t>
  </si>
  <si>
    <t>وضع الإغلاق</t>
  </si>
  <si>
    <t>מצב כיבוי</t>
  </si>
  <si>
    <t>تعزيز الدولة</t>
  </si>
  <si>
    <t>שפר את המדינה</t>
  </si>
  <si>
    <t>دولة باك</t>
  </si>
  <si>
    <t>מדינת באק</t>
  </si>
  <si>
    <t>آخر</t>
  </si>
  <si>
    <t>אַחֵר</t>
  </si>
  <si>
    <t>كود التنبيه</t>
  </si>
  <si>
    <t>קוד אזעקה</t>
  </si>
  <si>
    <t>محول الطاقة من التحكم الالتفافي</t>
  </si>
  <si>
    <t>PowerConverter מבקרת מעקף</t>
  </si>
  <si>
    <t>غير مستعمل</t>
  </si>
  <si>
    <t>לא בשימוש</t>
  </si>
  <si>
    <t>قم بإيقاف تشغيل تجاوز تلقائي</t>
  </si>
  <si>
    <t>כבה את העקיפה האוטומטית</t>
  </si>
  <si>
    <t>PowerConverter لتجاوز التحكم</t>
  </si>
  <si>
    <t>PowerConverter לשליטה עוקפת</t>
  </si>
  <si>
    <t>قم بتشغيل التجاوز التلقائي</t>
  </si>
  <si>
    <t>הפעל מעקף אוטומטי</t>
  </si>
  <si>
    <t>حالة المخرج 1</t>
  </si>
  <si>
    <t>סטטוס לשקע 1</t>
  </si>
  <si>
    <t>لا تعمل بالطاقة</t>
  </si>
  <si>
    <t>לא מופעל</t>
  </si>
  <si>
    <t>غير محمية</t>
  </si>
  <si>
    <t>לא מוגן</t>
  </si>
  <si>
    <t>محمي</t>
  </si>
  <si>
    <t>מוּגָן</t>
  </si>
  <si>
    <t>حالة المخرج 2</t>
  </si>
  <si>
    <t>סטטוס לשקע 2</t>
  </si>
  <si>
    <t>حالة المخرج 3</t>
  </si>
  <si>
    <t>סטטוס לשקע 3</t>
  </si>
  <si>
    <t>نتيجة اختبار البطارية</t>
  </si>
  <si>
    <t>תוצאת בדיקת הסוללה</t>
  </si>
  <si>
    <t>تم وتمريره</t>
  </si>
  <si>
    <t>בוצע ועבר</t>
  </si>
  <si>
    <t>تم والتحذير</t>
  </si>
  <si>
    <t>בוצע ואזהרה</t>
  </si>
  <si>
    <t>تم والخطأ</t>
  </si>
  <si>
    <t>בוצע ושגיאה</t>
  </si>
  <si>
    <t>أجهضت</t>
  </si>
  <si>
    <t>בוטל</t>
  </si>
  <si>
    <t>في تقدم</t>
  </si>
  <si>
    <t>בתהליך</t>
  </si>
  <si>
    <t>لم يتم بدء الاختبار</t>
  </si>
  <si>
    <t>שום מבחן לא מוערך</t>
  </si>
  <si>
    <t>مجدول الاختبار</t>
  </si>
  <si>
    <t>מבחן מתוזמן</t>
  </si>
  <si>
    <t>أمر اختبار البطارية</t>
  </si>
  <si>
    <t>פקודת בדיקת סוללה</t>
  </si>
  <si>
    <t>ابدأ اختبار البطارية</t>
  </si>
  <si>
    <t>התחל בדיקת סוללה</t>
  </si>
  <si>
    <t>لا يوجد اختبار</t>
  </si>
  <si>
    <t>אין מבחן</t>
  </si>
  <si>
    <t>اختبار سريع</t>
  </si>
  <si>
    <t>מבחן מהיר</t>
  </si>
  <si>
    <t>اختبار عميق</t>
  </si>
  <si>
    <t>מבחן עמוק</t>
  </si>
  <si>
    <t>إجهاض الاختبار</t>
  </si>
  <si>
    <t>בדיקת הפלה</t>
  </si>
  <si>
    <t>أمر اختبار مدة البطارية</t>
  </si>
  <si>
    <t>פקודת בדיקת משך הסוללה</t>
  </si>
  <si>
    <t>ابدأ اختبار البطارية حسب المدة</t>
  </si>
  <si>
    <t>התחל בדיקת סוללה לפי משך זמן</t>
  </si>
  <si>
    <t>أمر اختبار مستوى البطارية</t>
  </si>
  <si>
    <t>פקודת בדיקת רמת סוללה</t>
  </si>
  <si>
    <t>ابدأ اختبار البطارية حسب المستوى</t>
  </si>
  <si>
    <t>התחל את בדיקת הסוללה לפי רמה</t>
  </si>
  <si>
    <t>المجموعة 0 الإيقاع</t>
  </si>
  <si>
    <t>קבוצה 0 קצב</t>
  </si>
  <si>
    <t>10s إيقاع ، نوع SeeMe</t>
  </si>
  <si>
    <t>קצב של 10s, סוג SeeMe</t>
  </si>
  <si>
    <t>إيقاع المجموعة 1</t>
  </si>
  <si>
    <t>קבוצה 1 בקצב</t>
  </si>
  <si>
    <t>60s إيقاع ، نوع StoreMe + SeeMe</t>
  </si>
  <si>
    <t>קצב של שנות ה -60, StoreMe + סוג SeeMe</t>
  </si>
  <si>
    <t>المجموعة 2 الإيقاع</t>
  </si>
  <si>
    <t>קבוצה 2 מקצב</t>
  </si>
  <si>
    <t>1s إيقاع ، نوع SeeMe</t>
  </si>
  <si>
    <t>קצב של 1s, סוג SeeMe</t>
  </si>
  <si>
    <t>سبب حالة اتصال IOT</t>
  </si>
  <si>
    <t>סיבה למצב חיבור IOT</t>
  </si>
  <si>
    <t>تعداد سبب حالة اتصال IOT</t>
  </si>
  <si>
    <t>הסיבות למצב חיבור IOT הן enums</t>
  </si>
  <si>
    <t>الحالة الأولية لـ IoT (افتراضي)</t>
  </si>
  <si>
    <t>מצב התחלתי של IoT (ברירת מחדל)</t>
  </si>
  <si>
    <t>الغيمة متصلة</t>
  </si>
  <si>
    <t>מחובר לענן</t>
  </si>
  <si>
    <t>إنترنت الأشياء المعوقين</t>
  </si>
  <si>
    <t>IoT מושבת</t>
  </si>
  <si>
    <t>لم يتم ضبط ساعة إنترنت الأشياء بشكل صحيح</t>
  </si>
  <si>
    <t>שעון ה- IoT לא הוגדר כהלכה</t>
  </si>
  <si>
    <t>إعادة الاتصال</t>
  </si>
  <si>
    <t>מתחבר מחדש</t>
  </si>
  <si>
    <t>فشل في فتح الاتصال</t>
  </si>
  <si>
    <t>פתיחת החיבור נכשלה</t>
  </si>
  <si>
    <t>عدد كبير جدًا من الرسائل المفقودة</t>
  </si>
  <si>
    <t>יותר מדי הודעות שאבדו</t>
  </si>
  <si>
    <t>سلسلة اتصال غير صالحة</t>
  </si>
  <si>
    <t>מחרוזת חיבור לא חוקית</t>
  </si>
  <si>
    <t>تكوين غير صحيح</t>
  </si>
  <si>
    <t>תצורה לא חוקית</t>
  </si>
  <si>
    <t>تم الوصول إلى حد الرسائل السحابية اليومية</t>
  </si>
  <si>
    <t>הגבלת הודעת הענן היומית</t>
  </si>
  <si>
    <t>انتهت صلاحية رمز SAS</t>
  </si>
  <si>
    <t>אסימון SAS פג</t>
  </si>
  <si>
    <t>تم تعطيل الجهاز من قبل المستخدم في مركز إنترنت الأشياء</t>
  </si>
  <si>
    <t>המכשיר מושבת על ידי המשתמש במרכז ה- IoT</t>
  </si>
  <si>
    <t>انتهت صلاحية إعادة المحاولة</t>
  </si>
  <si>
    <t>פג תוקף הניסיון מחדש</t>
  </si>
  <si>
    <t>لا توجد شبكة</t>
  </si>
  <si>
    <t>אין רשת</t>
  </si>
  <si>
    <t>خطأ في الاتصال</t>
  </si>
  <si>
    <t>שגיאת תקשורת</t>
  </si>
  <si>
    <t>خطأ غير معروف</t>
  </si>
  <si>
    <t>שגיאה לא ידועה</t>
  </si>
  <si>
    <t>فشل تهيئة TLS</t>
  </si>
  <si>
    <t>כשל באתחול TLS</t>
  </si>
  <si>
    <t>ارتباط واجهة إيثرنت / الشبكة</t>
  </si>
  <si>
    <t>קישור ממשק Ethernet / רשת למטה</t>
  </si>
  <si>
    <t>فاصل التسجيل</t>
  </si>
  <si>
    <t>מרווח רישום</t>
  </si>
  <si>
    <t>يتم التسجيل على أساس الفاصل حسب قيمة dcid. إذا كانت القيمة تساوي 0 ، فلن يتم تشغيل التسجيل المستند إلى الفاصل الزمني.</t>
  </si>
  <si>
    <t>רישום מבוסס רווחים מתבצע לפי הערך של dcid. אם הערך הוא 0 אז לא יופעל רישום מבוסס רווחים.</t>
  </si>
  <si>
    <t>تغيير على أساس التسجيل</t>
  </si>
  <si>
    <t>רישום מבוסס שינויים</t>
  </si>
  <si>
    <t>يتم إجراء التسجيل المعتمد على التغيير وفقًا لقيمة dcid عند بدء التشغيل
0 = ONLY_MANUAL_TRIGGER
1 = LOG_ON_ANY_CHANGE
2 = LOG_ON_ALL_CHANGE
3 = LOG_ON_ALL_WRITE</t>
  </si>
  <si>
    <t>רישום מבוסס שינויים מתבצע לפי הערך של ה- dcid בעת ההפעלה
0 = ON_LY_MANUAL_TRIGGER
1 = LOG_ON_ANY_CHANGE
2 = LOG_ON_ALL_CHANGE
3 = LOG_ON_ALL_WRITE</t>
  </si>
  <si>
    <t>الزناد اليدوي</t>
  </si>
  <si>
    <t>הדק ידני</t>
  </si>
  <si>
    <t>تسجيل الدخول على أي تغيير</t>
  </si>
  <si>
    <t>היכנס לכל שינוי</t>
  </si>
  <si>
    <t>تسجيل الدخول كل التغيير</t>
  </si>
  <si>
    <t>تسجيل الدخول كل الكتابة</t>
  </si>
  <si>
    <t>היכנס לכל לכתוב</t>
  </si>
  <si>
    <t>مشغل السجل اليدوي</t>
  </si>
  <si>
    <t>טריגר יומן ידני</t>
  </si>
  <si>
    <t>يتم إجراء التسجيل المعتمد على التغيير وفقًا لقيمة dcid عند بدء التشغيل
0 = ممنوع تسجيل الدخول
1 = سجل إدخال السجل</t>
  </si>
  <si>
    <t>רישום מבוסס שינויים מתבצע לפי הערך של ה- dcid בעת ההפעלה
0 = ללא כניסה
1 = הקלט את ערך היומן</t>
  </si>
  <si>
    <t>اختبار السجل</t>
  </si>
  <si>
    <t>מבחן יומן</t>
  </si>
  <si>
    <t>متغير الاختبار لاختبار التسجيل</t>
  </si>
  <si>
    <t>משתנה בדיקה לבדיקת רישום</t>
  </si>
  <si>
    <t>نموذج الاسم المختصر للجهاز</t>
  </si>
  <si>
    <t>שם המכשיר הקצר</t>
  </si>
  <si>
    <t>معرف فريد لملف تعريف الجهاز</t>
  </si>
  <si>
    <t>מזהה ייחודי של פרופיל המכשיר</t>
  </si>
  <si>
    <t>تفاصيل بائع الجهاز</t>
  </si>
  <si>
    <t>פרט הספק של המכשיר</t>
  </si>
  <si>
    <t>عائلة الجهاز</t>
  </si>
  <si>
    <t>משפחת המכשיר</t>
  </si>
  <si>
    <t>دور الجهاز</t>
  </si>
  <si>
    <t>תפקיד המכשיר</t>
  </si>
  <si>
    <t>طراز الجهاز</t>
  </si>
  <si>
    <t>דגם המכשיר</t>
  </si>
  <si>
    <t>اسم الطراز الطويل للجهاز</t>
  </si>
  <si>
    <t>דגם שם מכשיר ארוך</t>
  </si>
  <si>
    <t>تكوين الأجهزة للجهاز</t>
  </si>
  <si>
    <t>תצורת חומרה של המכשיר</t>
  </si>
  <si>
    <t>تكوين برامج الجهاز</t>
  </si>
  <si>
    <t>תצורת התוכנה של המכשיר</t>
  </si>
  <si>
    <t>تسجيل الدخول التلقائي</t>
  </si>
  <si>
    <t>כניסה אוטומטית</t>
  </si>
  <si>
    <t>اسم المستخدم DCI</t>
  </si>
  <si>
    <t>שם משתמש DCI</t>
  </si>
  <si>
    <t>كلمة المرور DCI</t>
  </si>
  <si>
    <t>סיסמא DCI</t>
  </si>
  <si>
    <t>سلسلة اسم الشركة المصنعة</t>
  </si>
  <si>
    <t>מחרוזת שם יצרן</t>
  </si>
  <si>
    <t>سلسلة الرقم التسلسلي</t>
  </si>
  <si>
    <t>מחרוזת מספר סידורי</t>
  </si>
  <si>
    <t>عنوان URL لصورة الجهاز</t>
  </si>
  <si>
    <t>כתובת אתר של תמונת מכשיר</t>
  </si>
  <si>
    <t>معلومات الترابط</t>
  </si>
  <si>
    <t>מידע על אגרות חוב</t>
  </si>
  <si>
    <t>Ble الحد الأدنى لقيمة الفاصل الزمني لحدث الاتصال</t>
  </si>
  <si>
    <t>Ble ערך מינימלי עבור מרווח אירוע החיבור</t>
  </si>
  <si>
    <t>الحد الأدنى لقيمة الفاصل الزمني لحدث الاتصال</t>
  </si>
  <si>
    <t>ערך מינימלי עבור מרווח אירוע החיבור</t>
  </si>
  <si>
    <t>Ble القيمة القصوى للفاصل الزمني لحدث الاتصال</t>
  </si>
  <si>
    <t>Ble ערך מקסימלי עבור מרווח אירוע החיבור</t>
  </si>
  <si>
    <t>الحد الأقصى لقيمة الفاصل الزمني لحدث الاتصال.</t>
  </si>
  <si>
    <t>ערך מרבי עבור מרווח אירוע החיבור.</t>
  </si>
  <si>
    <t>الرقيق الكمون المحيطي</t>
  </si>
  <si>
    <t>חביון עבדים של פריפריה</t>
  </si>
  <si>
    <t>كم عدد فترات الاتصال التي يمكن للرقيق تخطيها إذا لم يكن لديه بيانات لإرسالها</t>
  </si>
  <si>
    <t>כמה מרווחי חיבור יכול העבד לדלג אם אין לו נתונים לשלוח</t>
  </si>
  <si>
    <t>مهلة الإشراف على الطرفية</t>
  </si>
  <si>
    <t>פסק זמן לפיקוח על פריפריה</t>
  </si>
  <si>
    <t>كم من الوقت يتم الحفاظ على الاتصال على الرغم من أن الأجهزة غير قادرة على الاتصال في فترات الاتصال المكونة حاليًا.</t>
  </si>
  <si>
    <t>כמה זמן נשמר החיבור למרות שהמכשירים אינם מסוגלים לתקשר במרווחי החיבור המוגדרים כעת.</t>
  </si>
  <si>
    <t>حدد مستوى الوصول النشط</t>
  </si>
  <si>
    <t>ציין את רמת הגישה הפעילה</t>
  </si>
  <si>
    <t>מפתח_ה Ble_Peripheral_Device_pass</t>
  </si>
  <si>
    <t>الإعداد 1</t>
  </si>
  <si>
    <t>הגדרה 1</t>
  </si>
  <si>
    <t>الإعداد 2</t>
  </si>
  <si>
    <t>הגדרה 2</t>
  </si>
  <si>
    <t>عنوان ماك</t>
  </si>
  <si>
    <t>الإعداد 3</t>
  </si>
  <si>
    <t>הגדרה 3</t>
  </si>
  <si>
    <t>الإعداد أ</t>
  </si>
  <si>
    <t>הגדרה א</t>
  </si>
  <si>
    <t>بت 15</t>
  </si>
  <si>
    <t>الإعداد ب</t>
  </si>
  <si>
    <t>بت 23</t>
  </si>
  <si>
    <t>بت 25</t>
  </si>
  <si>
    <t>الإعداد ج</t>
  </si>
  <si>
    <t>הגדרה ג</t>
  </si>
  <si>
    <t>الإعداد د</t>
  </si>
  <si>
    <t>הגדרה D</t>
  </si>
  <si>
    <t>الإعداد E.</t>
  </si>
  <si>
    <t>הגדרת ה</t>
  </si>
  <si>
    <t>الإعداد F</t>
  </si>
  <si>
    <t>הגדרת F</t>
  </si>
  <si>
    <t>الخيار 1</t>
  </si>
  <si>
    <t>אופציה 1</t>
  </si>
  <si>
    <t>الخيار 2</t>
  </si>
  <si>
    <t>אפשרות 2</t>
  </si>
  <si>
    <t>الخيار 3</t>
  </si>
  <si>
    <t>אפשרות 3</t>
  </si>
  <si>
    <t>الخيار 4</t>
  </si>
  <si>
    <t>אפשרות 4</t>
  </si>
  <si>
    <t>القراءة 1</t>
  </si>
  <si>
    <t>קריאה 1</t>
  </si>
  <si>
    <t>الإعداد 4</t>
  </si>
  <si>
    <t>הגדרה 4</t>
  </si>
  <si>
    <t>القراءة 2</t>
  </si>
  <si>
    <t>קריאה 2</t>
  </si>
  <si>
    <t>القراءة 3</t>
  </si>
  <si>
    <t>קריאה 3</t>
  </si>
  <si>
    <t>الإعداد 5</t>
  </si>
  <si>
    <t>הגדרה 5</t>
  </si>
  <si>
    <t>الإعداد 6</t>
  </si>
  <si>
    <t>הגדרה 6</t>
  </si>
  <si>
    <t>الإعداد 7</t>
  </si>
  <si>
    <t>הגדרה 7</t>
  </si>
  <si>
    <t>الوضع الحالي</t>
  </si>
  <si>
    <t>המצב הנוכחי</t>
  </si>
  <si>
    <t>وقت الجهاز</t>
  </si>
  <si>
    <t>זמן מכשיר</t>
  </si>
  <si>
    <t>قائمة الأحداث</t>
  </si>
  <si>
    <t>רשימת אירועים</t>
  </si>
  <si>
    <t>قائمة توقيت أولوية CR Tasker</t>
  </si>
  <si>
    <t>רשימת תזמון עדיפות של CR Tasker</t>
  </si>
  <si>
    <t>قائمة توقيت أولوية OS Tasker</t>
  </si>
  <si>
    <t>רשימת תזמון עדיפות של מערכת ההפעלה Tasker</t>
  </si>
  <si>
    <t>نسبة استخدام وحدة المعالجة المركزية</t>
  </si>
  <si>
    <t>אחוז ניצול המעבד</t>
  </si>
  <si>
    <t>خطأ</t>
  </si>
  <si>
    <t>אשמה</t>
  </si>
  <si>
    <t>اختبار سجل الأحداث 101</t>
  </si>
  <si>
    <t>מבחן יומן אירועים 101</t>
  </si>
  <si>
    <t>اختبار سجل الأحداث 102</t>
  </si>
  <si>
    <t>מבחן יומן אירועים 102</t>
  </si>
  <si>
    <t>معرف ذاكرة NV</t>
  </si>
  <si>
    <t>מזהה זיכרון NV</t>
  </si>
  <si>
    <t>عنوان معلمة NV</t>
  </si>
  <si>
    <t>כתובת פרמטר NV</t>
  </si>
  <si>
    <t>عملية NV</t>
  </si>
  <si>
    <t>מבצע NV</t>
  </si>
  <si>
    <t>بدء</t>
  </si>
  <si>
    <t>אתחול</t>
  </si>
  <si>
    <t>قراءة المعامل</t>
  </si>
  <si>
    <t>קרא פרמטר</t>
  </si>
  <si>
    <t>قراءة المجموع الاختباري</t>
  </si>
  <si>
    <t>קרא את סכום הבדיקה</t>
  </si>
  <si>
    <t>اكتب المعلمة</t>
  </si>
  <si>
    <t>כתוב פרמטר</t>
  </si>
  <si>
    <t>محو المعلمة</t>
  </si>
  <si>
    <t>מחק פרמטר</t>
  </si>
  <si>
    <t>محو جميع المعلمات</t>
  </si>
  <si>
    <t>מחק את כל הפרמטרים</t>
  </si>
  <si>
    <t>المعالج والصورة</t>
  </si>
  <si>
    <t>מעבד ותמונה</t>
  </si>
  <si>
    <t>المعالج ومعرف الصورة</t>
  </si>
  <si>
    <t>מעבד ותעודת זהות</t>
  </si>
  <si>
    <t>المعالج الرئيسي وتطبيق الصورة</t>
  </si>
  <si>
    <t>יישום ראשי של מעבד ותמונות</t>
  </si>
  <si>
    <t>المعالج الرئيسي وصورة WEB</t>
  </si>
  <si>
    <t>מעבד ראשי ותמונת WEB</t>
  </si>
  <si>
    <t>المعالج الرئيسي ولغة الصورة</t>
  </si>
  <si>
    <t>מעבד שפה ראשי ותמונות</t>
  </si>
  <si>
    <t>اسم المستخدم المسجل</t>
  </si>
  <si>
    <t>שם משתמש רשום</t>
  </si>
  <si>
    <t>عنوان IP</t>
  </si>
  <si>
    <t>כתובת ה - IP</t>
  </si>
  <si>
    <t>عنوان IP الخاص بالعميل</t>
  </si>
  <si>
    <t>כתובת ה- IP של הלקוח</t>
  </si>
  <si>
    <t>مودبوس TCP</t>
  </si>
  <si>
    <t>يعد Modbus TCP بروتوكولًا غير آمن ويمكن أن يؤدي تمكينه إلى مخاطر أمنية</t>
  </si>
  <si>
    <t>Modbus TCP הוא פרוטוקול לא מאובטח והפעלתו עלולה להוביל לסיכון ביטחוני</t>
  </si>
  <si>
    <t>IP של Bacnet</t>
  </si>
  <si>
    <t>Bacnet IP هو بروتوكول غير آمن ويمكن أن يؤدي تمكينه إلى مخاطر أمنية</t>
  </si>
  <si>
    <t>Bacnet IP הוא פרוטוקול לא מאובטח והפעלתו עלולה להוביל לסיכון ביטחוני</t>
  </si>
  <si>
    <t>ميناء</t>
  </si>
  <si>
    <t>נמל</t>
  </si>
  <si>
    <t>رقم المنفذ</t>
  </si>
  <si>
    <t>מספר נמל</t>
  </si>
  <si>
    <t>قيمة منفذ غير معروفة</t>
  </si>
  <si>
    <t>ערך נמל לא ידוע</t>
  </si>
  <si>
    <t>منفذ HTTP</t>
  </si>
  <si>
    <t>יציאת HTTP</t>
  </si>
  <si>
    <t>منفذ HTTPS</t>
  </si>
  <si>
    <t>יציאת HTTPS</t>
  </si>
  <si>
    <t>منفذ MODBUS TCP</t>
  </si>
  <si>
    <t>יציאת MODBUS TCP</t>
  </si>
  <si>
    <t>منفذ BACNET</t>
  </si>
  <si>
    <t>יציאת BACNET</t>
  </si>
  <si>
    <t>منفذ بليه</t>
  </si>
  <si>
    <t>נמל BLE</t>
  </si>
  <si>
    <t>إيثرنت IP عبر منفذ TCP</t>
  </si>
  <si>
    <t>אתרנט IP דרך יציאת TCP</t>
  </si>
  <si>
    <t>إيثرنت IP عبر منفذ UDP</t>
  </si>
  <si>
    <t>Ethernet IP דרך יציאת UDP</t>
  </si>
  <si>
    <t>دور المراقب</t>
  </si>
  <si>
    <t>תפקיד המשקיף</t>
  </si>
  <si>
    <t>Observer_role</t>
  </si>
  <si>
    <t>מתבונן_מלחמה</t>
  </si>
  <si>
    <t>عامل التشغيل</t>
  </si>
  <si>
    <t>Engineer_role</t>
  </si>
  <si>
    <t>مراقب</t>
  </si>
  <si>
    <t>מַשׁקִיף</t>
  </si>
  <si>
    <t>كلمة مرور المراقب</t>
  </si>
  <si>
    <t>סיסמת המשקיף</t>
  </si>
  <si>
    <t>دور المشغل</t>
  </si>
  <si>
    <t>תפקיד המפעיל</t>
  </si>
  <si>
    <t>المشغل أو العامل</t>
  </si>
  <si>
    <t>מַפעִיל</t>
  </si>
  <si>
    <t>كلمة مرور المشغل</t>
  </si>
  <si>
    <t>סיסמת מפעיל</t>
  </si>
  <si>
    <t>دور المهندس</t>
  </si>
  <si>
    <t>תפקיד המהנדס</t>
  </si>
  <si>
    <t>مهندس</t>
  </si>
  <si>
    <t>מהנדס</t>
  </si>
  <si>
    <t>كلمة مرور المهندس</t>
  </si>
  <si>
    <t>סיסמת מהנדס</t>
  </si>
  <si>
    <t>دور المسؤول</t>
  </si>
  <si>
    <t>תפקיד מנהל</t>
  </si>
  <si>
    <t>مشرف</t>
  </si>
  <si>
    <t>מנהל</t>
  </si>
  <si>
    <t>كلمة سر المشرف</t>
  </si>
  <si>
    <t>סיסמת מנהל</t>
  </si>
  <si>
    <t>إعادة تعيين رقم الخط</t>
  </si>
  <si>
    <t>אפס את מספר השורה</t>
  </si>
  <si>
    <t>يوفر رقم السطر الذي حدث فيه الخطأ - في حالة الاستثناء فقط</t>
  </si>
  <si>
    <t>מספק את מספר השורה בו התרחשה התקלה - למקרה חריג בלבד</t>
  </si>
  <si>
    <t>إعادة تعيين اسم الوظيفة</t>
  </si>
  <si>
    <t>אפס את שם הפונקציה</t>
  </si>
  <si>
    <t>يوفر اسم الوظيفة التي حدث فيها الخطأ - في حالة الاستثناء فقط</t>
  </si>
  <si>
    <t>מספק את שם הפונקציה בו התרחשה התקלה - למקרה חריג בלבד</t>
  </si>
  <si>
    <t>إعادة تعيين اسم مهمة نظام التشغيل</t>
  </si>
  <si>
    <t>אפס את שם המשימות של מערכת ההפעלה</t>
  </si>
  <si>
    <t>يوفر اسم المهمة التي حدث فيها الخطأ - مهمة نظام التشغيل أو مهمة CR</t>
  </si>
  <si>
    <t>מספק את שם המשימה בה התרחשה התקלה - משימת מערכת הפעלה או משימת CR</t>
  </si>
  <si>
    <t>إعادة تعيين أولوية مهام نظام التشغيل</t>
  </si>
  <si>
    <t>אפס את עדיפות המשימות של מערכת ההפעלה</t>
  </si>
  <si>
    <t>يوفر أولوية مهمة نظام التشغيل التي حدث فيها الخطأ</t>
  </si>
  <si>
    <t>מספק את העדיפות של משימת מערכת ההפעלה בה התרחשה התקלה</t>
  </si>
  <si>
    <t>إعادة تعيين حجم مكدس نظام التشغيل</t>
  </si>
  <si>
    <t>אפס את גודל הערימה של מערכת ההפעלה</t>
  </si>
  <si>
    <t>يوفر حجم الحزمة لمهمة نظام التشغيل التي حدث فيها الخطأ</t>
  </si>
  <si>
    <t>מספק את גודל המחסנית של משימת מערכת ההפעלה בה התרחשה התקלה</t>
  </si>
  <si>
    <t>إعادة تعيين عنوان مهمة CR</t>
  </si>
  <si>
    <t>אפס את כתובת המשימות של CR</t>
  </si>
  <si>
    <t>يوفر عنوان الوظيفة لمهمة cr التي حدث فيها الخطأ (إحالة ملف الخريطة)</t>
  </si>
  <si>
    <t>מספק את כתובת הפונקציה של משימת cr בה אירעה תקלה (עיין בקובץ המפה)</t>
  </si>
  <si>
    <t>إعادة تعيين معلمة مهمة CR</t>
  </si>
  <si>
    <t>אפס את פרק המשימות של CR</t>
  </si>
  <si>
    <t>يوفر معلمة مهمة cr التي حدث فيها الخطأ</t>
  </si>
  <si>
    <t>מספק את חוברת המשימה cr בה התרחשה התקלה</t>
  </si>
  <si>
    <t>إعادة تعيين حجم Cstack</t>
  </si>
  <si>
    <t>אפס את גודל ה- Cstack</t>
  </si>
  <si>
    <t>يوفر حجم التكديس عند حدوث إعادة التعيين</t>
  </si>
  <si>
    <t>מספק את גודל cstack בעת איפוס</t>
  </si>
  <si>
    <t>إعادة تعيين حجم مكدس نظام التشغيل الأعلى</t>
  </si>
  <si>
    <t>אפס את גודל הערימה הגבוה ביותר של מערכת ההפעלה</t>
  </si>
  <si>
    <t>يوفر أعلى مكدس نظام تشغيل يتم استخدامه قبل إعادة التعيين</t>
  </si>
  <si>
    <t>מספק את ערימת מערכת ההפעלה הגבוהה ביותר בה נעשה שימוש לפני האיפוס</t>
  </si>
  <si>
    <t>إعادة تعيين مهمة حجم مكدس نظام التشغيل الأعلى</t>
  </si>
  <si>
    <t>אפס את משימת גודל הערימה הגבוהה ביותר של מערכת ההפעלה</t>
  </si>
  <si>
    <t>يوفر اسم مهمة نظام التشغيل باستخدام أعلى مكدس قبل إعادة التعيين</t>
  </si>
  <si>
    <t>מספק את שם משימת ה- OS באמצעות הערימה הגבוהה ביותר לפני האיפוס</t>
  </si>
  <si>
    <t>إعادة تعيين نسبة استخدام الكومة</t>
  </si>
  <si>
    <t>אפס את אחוז השימוש בערימה</t>
  </si>
  <si>
    <t>يوفر نسبة استخدام الكومة قبل إعادة التعيين</t>
  </si>
  <si>
    <t>מספק אחוז שימוש בערימה לפני איפוס</t>
  </si>
  <si>
    <t>إعادة ضبط المصدر</t>
  </si>
  <si>
    <t>אפס את המקור</t>
  </si>
  <si>
    <t>نوع الخطأ: 0-NONE، 1-HARD_FAULT، 2-WATCHDOG، 3-EXCEPTION</t>
  </si>
  <si>
    <t>סוג תקלה: 0-NONE, 1-HARD_FAULT, 2-WATCHDOG, 3-Exception</t>
  </si>
  <si>
    <t>المراقبة</t>
  </si>
  <si>
    <t>כֶּלֶב שְׁמִירָה</t>
  </si>
  <si>
    <t>استثناء</t>
  </si>
  <si>
    <t>יוצא מן הכלל</t>
  </si>
  <si>
    <t>تفعيل استحواذ الجلسة</t>
  </si>
  <si>
    <t>אפשר השתלטות על מושב</t>
  </si>
  <si>
    <t>تمكين / تعطيل الاستيلاء على الجلسة (تمكين = 1 ، تعطيل = 0)</t>
  </si>
  <si>
    <t>הפעל / השבת את השתלטות ההפעלה (הפעל = 1, השבת = 0)</t>
  </si>
  <si>
    <t>الحد الأقصى من الجلسات المتزامنة</t>
  </si>
  <si>
    <t>מקסימום מושבים במקביל</t>
  </si>
  <si>
    <t>الحد الأقصى لعدد الجلسات التي يمكن للمستخدم الحصول عليها.</t>
  </si>
  <si>
    <t>מספר פעילויות מקסימאלי שמשתמש יכול לקיים.</t>
  </si>
  <si>
    <t>انتهت مهلة عدم نشاط حساب المستخدم</t>
  </si>
  <si>
    <t>פסק זמן של חוסר פעילות בחשבון משתמש</t>
  </si>
  <si>
    <t>مهلة عدم نشاط حساب المستخدم بالثواني</t>
  </si>
  <si>
    <t>זמן קצוב לחוסר פעילות של חשבון משתמש בשניות</t>
  </si>
  <si>
    <t>المهلة المطلقة للمستخدم</t>
  </si>
  <si>
    <t>פסק זמן מוחלט למשתמש</t>
  </si>
  <si>
    <t>الحد الأقصى للوقت (بالثانية) الذي سيتم بعده إنهاء الجلسة تلقائيًا</t>
  </si>
  <si>
    <t>זמן מרבי (שניות) שלאחריו יושבת הפעלה אוטומטית</t>
  </si>
  <si>
    <t>وقت قفل المستخدم</t>
  </si>
  <si>
    <t>זמן נעילת משתמש</t>
  </si>
  <si>
    <t>سيتم قفل المستخدم لهذه الفترة الزمنية (بالثانية) إذا تم تحقيق أقصى محاولة تسجيل دخول فاشلة</t>
  </si>
  <si>
    <t>משתמש יינעל למשך פרק זמן זה (שניות) אם יושג ניסיון כניסה מרבי שנכשל</t>
  </si>
  <si>
    <t>الحد الأقصى من محاولات تسجيل الدخول الفاشلة</t>
  </si>
  <si>
    <t>ניסיונות כניסה מרובים שנכשלו</t>
  </si>
  <si>
    <t>محاولات تسجيل دخول Maimum يمكن للمستخدم إجراؤها من قبل قبل قفل الحساب</t>
  </si>
  <si>
    <t>ניסיונות כניסה גדולים ביותר שיכולים להיות למשתמש לפני נעילת החשבון</t>
  </si>
  <si>
    <t>نوع أصل CORS</t>
  </si>
  <si>
    <t>סוג מקור CORS</t>
  </si>
  <si>
    <t>0 - طلب من كل مصدر مسموح به
1 - السماح للطلب ذي الأصل كعنوان IP نشط</t>
  </si>
  <si>
    <t>0 - מותר לבקשה מכל המקור
1 - אפשר בקשה שמקורה בתור IP פעיל</t>
  </si>
  <si>
    <t>(*) - يسمح بجميع Origin</t>
  </si>
  <si>
    <t>(*) - מאפשר לכל מקור</t>
  </si>
  <si>
    <t>(عنوان IP للجهاز النشط) - يسمح لـ Origin مع عنوان IP للجهاز</t>
  </si>
  <si>
    <t>(IP של מכשיר פעיל) - מאפשר ל- Origin עם IP של מכשיר</t>
  </si>
  <si>
    <t>حزمة Adverisement كاملة</t>
  </si>
  <si>
    <t>חבילת פרסומת מלאה</t>
  </si>
  <si>
    <t>تلقى الطاقة</t>
  </si>
  <si>
    <t>קיבל כוח</t>
  </si>
  <si>
    <t>رقم iBeacon الرئيسي</t>
  </si>
  <si>
    <t>מספר רב של iBeacon</t>
  </si>
  <si>
    <t>رقم iBeacon الثانوي</t>
  </si>
  <si>
    <t>מספר מינורי iBeacon</t>
  </si>
  <si>
    <t>uuid 128 بت iBeacon</t>
  </si>
  <si>
    <t>iBeacon 128 סיביות uuid</t>
  </si>
  <si>
    <t>البحث عن الجهاز المستهدف</t>
  </si>
  <si>
    <t>מצא מכשיר יעד</t>
  </si>
  <si>
    <t>تمكين اكتشاف خدمة LWM2M</t>
  </si>
  <si>
    <t>אפשרות גילוי שירות LWM2M</t>
  </si>
  <si>
    <t>MDNS Server 1 اسم المجال المحلي</t>
  </si>
  <si>
    <t>שרת MDNS 1 שם דומיין מקומי</t>
  </si>
  <si>
    <t>عنوان IP لخادم MDNS 1</t>
  </si>
  <si>
    <t>כתובת IP של שרת MDNS 1</t>
  </si>
  <si>
    <t>رقم منفذ خدمة خادم MDNS 1</t>
  </si>
  <si>
    <t>מספר יציאת שירות של שרת MDNS 1</t>
  </si>
  <si>
    <t>J1939 MSG مثال DCI 1</t>
  </si>
  <si>
    <t>J1939 MSG דוגמה DCI 1</t>
  </si>
  <si>
    <t>J1939 MSG مثال DCI 2</t>
  </si>
  <si>
    <t>J1939 MSG דוגמה DCI 2</t>
  </si>
  <si>
    <t>J1939 MSG مثال DCI 3</t>
  </si>
  <si>
    <t>J1939 MSG דוגמה DCI 3</t>
  </si>
  <si>
    <t>J1939 MSG مثال DCI 4</t>
  </si>
  <si>
    <t>J1939 MSG דוגמה DCI 4</t>
  </si>
  <si>
    <t>J1939 MSG مثال 5 DCI</t>
  </si>
  <si>
    <t>J1939 MSG דוגמה DCI 5</t>
  </si>
  <si>
    <t>J1939 MSG مثال DCI 6</t>
  </si>
  <si>
    <t>J1939 MSG דוגמה DCI 6</t>
  </si>
  <si>
    <t>J1939 MSG مثال DCI 7</t>
  </si>
  <si>
    <t>J1939 MSG דוגמה DCI 7</t>
  </si>
  <si>
    <t>J1939 MSG مثال DCI 8</t>
  </si>
  <si>
    <t>J1939 MSG דוגמה DCI 8</t>
  </si>
  <si>
    <t>J1939 MSG مثال DCI 9</t>
  </si>
  <si>
    <t>J1939 MSG דוגמה DCI 9</t>
  </si>
  <si>
    <t>J1939 MSG مثال DCI 10</t>
  </si>
  <si>
    <t>J1939 MSG דוגמה DCI 10</t>
  </si>
  <si>
    <t>إعداد كلمة مرور الجهاز</t>
  </si>
  <si>
    <t>הגדרת סיסמת מכשיר</t>
  </si>
  <si>
    <t>تغيير كلمة المرور العامة للجهاز</t>
  </si>
  <si>
    <t>שינוי סיסמא נפוץ במכשיר</t>
  </si>
  <si>
    <t>تغيير كلمة مرور الجهاز الفريدة</t>
  </si>
  <si>
    <t>שינוי סיסמא ייחודי למכשיר</t>
  </si>
  <si>
    <t>كلمة مرور الجهاز الفريدة لا تغيير</t>
  </si>
  <si>
    <t>סיסמא ייחודית למכשיר ללא שינוי</t>
  </si>
  <si>
    <t>ترخيص مفتوح المصدر</t>
  </si>
  <si>
    <t>רישיון קוד פתוח</t>
  </si>
  <si>
    <t>كلمة المرور الافتراضية للجهاز</t>
  </si>
  <si>
    <t>סיסמת ברירת מחדל למכשיר</t>
  </si>
  <si>
    <t>إعداد اللغة المفضل</t>
  </si>
  <si>
    <t>הגדרת שפה מועדפת</t>
  </si>
  <si>
    <t>استخدم إعداد اللغة المخزنة على الجهاز</t>
  </si>
  <si>
    <t>השתמש בהגדרת השפה המאוחסנת במכשיר</t>
  </si>
  <si>
    <t>استخدم إعداد اللغة المخزنة على الجهاز لكل مستخدم</t>
  </si>
  <si>
    <t>השתמש בהגדרת השפה המאוחסנת בהתקן לכל משתמש</t>
  </si>
  <si>
    <t>استخدم إعدادات اللغة المخزنة في المتصفح</t>
  </si>
  <si>
    <t>השתמש בהגדרת השפה המאוחסנת בדפדפן</t>
  </si>
  <si>
    <t>استخدم إعدادات اللغة المحلية للمتصفح</t>
  </si>
  <si>
    <t>השתמש בהגדרת השפה המקומית של הדפדפן</t>
  </si>
  <si>
    <t>تفضيل اللغة العامة</t>
  </si>
  <si>
    <t>העדפת שפה נפוצה</t>
  </si>
  <si>
    <t>تفضيل اللغة الشائعة وفقًا لمعيار ISO 639-1</t>
  </si>
  <si>
    <t>העדפת שפה נפוצה על פי ISO 639-1</t>
  </si>
  <si>
    <t>مستخدم تحديث البرنامج الثابت للغة</t>
  </si>
  <si>
    <t>משתמש עדכון קושחה לשפה</t>
  </si>
  <si>
    <t>المستخدم الذي قام بترقية البرنامج الثابت للغة الأخيرة</t>
  </si>
  <si>
    <t>משתמש ששדרג את קושחת השפה האחרונה</t>
  </si>
  <si>
    <t>وقت عصر ترقية البرامج الثابتة للغة</t>
  </si>
  <si>
    <t>שדרוג קושחת השפה עידן זמן</t>
  </si>
  <si>
    <t>البرامج الثابتة للتطبيق Rev Num</t>
  </si>
  <si>
    <t>מס 'קושחת אפליקציות</t>
  </si>
  <si>
    <t>رقم مراجعة البرنامج الثابت للتطبيق</t>
  </si>
  <si>
    <t>מספר הקושחה של קושחת האפליקציה</t>
  </si>
  <si>
    <t>البرنامج الثابت للتطبيق Ver Num</t>
  </si>
  <si>
    <t>קושחת האפליקציה Ver Num</t>
  </si>
  <si>
    <t>رقم إصدار البرنامج الثابت للتطبيق</t>
  </si>
  <si>
    <t>מספר האימות של קושחת האפליקציה</t>
  </si>
  <si>
    <t>Num Web Firmware الإصدار</t>
  </si>
  <si>
    <t>Num Firmware Firmware</t>
  </si>
  <si>
    <t>رقم إصدار البرنامج الثابت للويب</t>
  </si>
  <si>
    <t>מספר גרסת קושחת האינטרנט</t>
  </si>
  <si>
    <t>القس الأجهزة</t>
  </si>
  <si>
    <t>חומרה Rev</t>
  </si>
  <si>
    <t>مراجعة أجهزة المنتج العددية (MAE)</t>
  </si>
  <si>
    <t>מספרי תיקון חומרת מוצר (MAE)</t>
  </si>
  <si>
    <t>مراجعة LTK ASCII</t>
  </si>
  <si>
    <t>LTK עדכון ASCII</t>
  </si>
  <si>
    <t>نسخة برنامج ثابت</t>
  </si>
  <si>
    <t>גרסת קושחה</t>
  </si>
  <si>
    <t>يتم استخدام معلمة إصدار البرنامج الثابت للتسجيل</t>
  </si>
  <si>
    <t>פרמטר גרסת קושחה המשמש לרישום</t>
  </si>
  <si>
    <t>البرنامج الثابت للغة Rev Num</t>
  </si>
  <si>
    <t>מס 'קושחת שפה</t>
  </si>
  <si>
    <t>رقم مراجعة البرنامج الثابت للغة</t>
  </si>
  <si>
    <t>מספר עדכון קושחת שפה</t>
  </si>
  <si>
    <t>سجل البيانات</t>
  </si>
  <si>
    <t>יומן נתונים</t>
  </si>
  <si>
    <t>تسجيل البيانات للمعلمات المحددة مسبقًا في فاصل زمني ثابت أو تغيير القيمة أو المشغل اليدوي</t>
  </si>
  <si>
    <t>רישום נתונים לפרמטרים שהוגדרו מראש במרווח קבוע, שינוי ערך או טריגר ידני</t>
  </si>
  <si>
    <t>سجل الأحداث</t>
  </si>
  <si>
    <t>יומן אירועים</t>
  </si>
  <si>
    <t>سجل الأحداث الخاصة بالتطبيق</t>
  </si>
  <si>
    <t>יומן אירועים ספציפי ליישום</t>
  </si>
  <si>
    <t>سجل سلطة التدقيق</t>
  </si>
  <si>
    <t>יומן כוח ביקורת</t>
  </si>
  <si>
    <t>سجل التدقيق للطاقة وإعادة التعيين</t>
  </si>
  <si>
    <t>יומן ביקורת לצורך הפעלה ואיפוס</t>
  </si>
  <si>
    <t>سجل التحديث - مهاجم المراجعة</t>
  </si>
  <si>
    <t>יומן ביקורת-Fw-Update</t>
  </si>
  <si>
    <t>سجل التدقيق لتحديث البرامج الثابتة</t>
  </si>
  <si>
    <t>יומן ביקורת לצורך עדכון קושחה</t>
  </si>
  <si>
    <t>سجل مستخدم التدقيق</t>
  </si>
  <si>
    <t>יומן משתמש ביקורת</t>
  </si>
  <si>
    <t>سجل التدقيق للمستخدم</t>
  </si>
  <si>
    <t>יומן ביקורת למשתמש</t>
  </si>
  <si>
    <t>سجل تكوين التدقيق</t>
  </si>
  <si>
    <t>יומן ביקורת-תצורה</t>
  </si>
  <si>
    <t>سجل التدقيق للتكوين</t>
  </si>
  <si>
    <t>יומן ביקורת לתצורה</t>
  </si>
  <si>
    <t>حدث التسجيل</t>
  </si>
  <si>
    <t>אירוע כניסה</t>
  </si>
  <si>
    <t>لا حدث</t>
  </si>
  <si>
    <t>אין אירוע</t>
  </si>
  <si>
    <t>إعادة تشغيل الجهاز</t>
  </si>
  <si>
    <t>بدأت ترقية الصورة</t>
  </si>
  <si>
    <t>שדרוג התמונה התחיל</t>
  </si>
  <si>
    <t>اكتملت ترقية الصورة</t>
  </si>
  <si>
    <t>שדרוג התמונה הושלם</t>
  </si>
  <si>
    <t>فشل المجموع الاختباري</t>
  </si>
  <si>
    <t>כישלון בדיקת בדיקה</t>
  </si>
  <si>
    <t>فشل التحقق من التوقيع</t>
  </si>
  <si>
    <t>כשל באימות חתימה</t>
  </si>
  <si>
    <t>فشل التراجع عن الإصدار</t>
  </si>
  <si>
    <t>כשל בהחזרת הגרסה</t>
  </si>
  <si>
    <t>تفشل استعادة بيانات NV</t>
  </si>
  <si>
    <t>שחזור הנתונים של NV נכשל</t>
  </si>
  <si>
    <t>تفشل كتابة معلمة NV</t>
  </si>
  <si>
    <t>כתיבת פרמטר NV נכשלה</t>
  </si>
  <si>
    <t>NV محو المعلمة تفشل</t>
  </si>
  <si>
    <t>מחיקת פרמטר NV נכשלה</t>
  </si>
  <si>
    <t>NV محو جميع المعلمات تفشل</t>
  </si>
  <si>
    <t>NV למחוק את כל הפרמטרים נכשלים</t>
  </si>
  <si>
    <t>تغيير كلمة مرور المستخدم الذاتي</t>
  </si>
  <si>
    <t>שינוי סיסמת משתמש עצמי</t>
  </si>
  <si>
    <t>تغيير كلمة مرور المستخدم الأخرى</t>
  </si>
  <si>
    <t>שינוי סיסמת משתמש אחר</t>
  </si>
  <si>
    <t>تم إنشاء المستخدم</t>
  </si>
  <si>
    <t>המשתמש נוצר</t>
  </si>
  <si>
    <t>تم حذف المستخدم</t>
  </si>
  <si>
    <t>המשתמש נמחק</t>
  </si>
  <si>
    <t>سجل المستخدم الإداري الحدث</t>
  </si>
  <si>
    <t>אירוע של משתמש מנהל מערכת</t>
  </si>
  <si>
    <t>قام المستخدم بتسجيل الدخول</t>
  </si>
  <si>
    <t>אירוע המשתמש מחובר</t>
  </si>
  <si>
    <t>خروج المستخدم</t>
  </si>
  <si>
    <t>יציאת משתמשים</t>
  </si>
  <si>
    <t>حدث مغلق بواسطة المستخدم</t>
  </si>
  <si>
    <t>אירוע נעול משתמש</t>
  </si>
  <si>
    <t>إعادة تعيين المستخدم المسؤول الافتراضي</t>
  </si>
  <si>
    <t>אפס את משתמש הניהול המוגדר כברירת מחדל</t>
  </si>
  <si>
    <t>إعادة تعيين جميع حسابات المستخدمين</t>
  </si>
  <si>
    <t>אפס את כל חשבונות המשתמש</t>
  </si>
  <si>
    <t>ذاكرة سجل البيانات مسح</t>
  </si>
  <si>
    <t>זיכרון יומן נתונים נקה</t>
  </si>
  <si>
    <t>ذاكرة سجل الأحداث مسح</t>
  </si>
  <si>
    <t>זיכרון יומן האירועים נקה</t>
  </si>
  <si>
    <t>مسح ذاكرة سجل الطاقة</t>
  </si>
  <si>
    <t>זיכרון יומן יומן ביקורת נקה</t>
  </si>
  <si>
    <t>مسح ذاكرة سجل المراجعة - Fw</t>
  </si>
  <si>
    <t>ביקורת-Fw-Update זיכרון יומן נקה</t>
  </si>
  <si>
    <t>مسح ذاكرة سجل المستخدم للتدقيق</t>
  </si>
  <si>
    <t>זיכרון יומן יומן ביקורת-משתמש נקה</t>
  </si>
  <si>
    <t>ذاكرة سجل تكوين التدقيق مسح</t>
  </si>
  <si>
    <t>זיכרון יומן Audit-Config נקה</t>
  </si>
  <si>
    <t>حدث الاختبار - 101</t>
  </si>
  <si>
    <t>אירוע מבחן -101</t>
  </si>
  <si>
    <t>حدث الاختبار 102</t>
  </si>
  <si>
    <t>אירוע מבחן -102</t>
  </si>
  <si>
    <t>وقت تشغيل الجهاز</t>
  </si>
  <si>
    <t>זמן עד המכשיר</t>
  </si>
  <si>
    <t>وقت تشغيل الجهاز منذ آخر إعادة تشغيل (بالثواني)</t>
  </si>
  <si>
    <t>זמן הפעלת המכשיר מאז האתחול האחרון (בשניות)</t>
  </si>
  <si>
    <t xml:space="preserve">3;
0,UNRESTRICTED_FW_UPGRADE,Upgrade to any version;
1,RESTRICTED_FW_UPGRADE,Upgrade to same or higher version;
2,NO_FW_UPGRADE,Upgrade not allowed
</t>
  </si>
  <si>
    <t xml:space="preserve">4;
0,RESTORE_IP,Statically Hardcoded;
1,SET_DHCP,DHCP Allocated;
2,SET_NV_MEMORY,Taken From NV;
3,DIP_SWITCH_SETTING,DIP Switch Configured
</t>
  </si>
  <si>
    <t xml:space="preserve">2;
1,DIP_SWITCH,DIP Switch;
2,ETHERNET,Ethernet
</t>
  </si>
  <si>
    <t>1, 2</t>
  </si>
  <si>
    <t xml:space="preserve">5;
0,NO_ROLE,This can be accessd without authentication;
7,VIEWER,This is a Role having readonly access;
15,OPERATOR,This is an Operator Role having Product control privileges;
31,ENGINEER,This is an Engineer Role having Product configuration privileges;
99,ADMIN,This is an Administrator having all privileges
</t>
  </si>
  <si>
    <t>0, 1, 2, 3, 4, 5, 6, 7, 8, 9, 10, 11, 12, 13, 14, 15, 16, 17, 18, 19, 20, 21, 22, 23, 24, 25, 26, 27, 28, 29, 30, 31, 32, 33, 34, 35, 36, 37, 500, 501, 502, 503, 504, 505, 506, 507, 508, 509, 510</t>
  </si>
  <si>
    <t>47808, 47809, 47810, 47811, 47812, 47813, 47814, 47815, 47816, 47817, 47818, 47819, 47820, 47821, 47822, 47823</t>
  </si>
  <si>
    <t xml:space="preserve">16;
47808,BAC0,Bacnet 0;
47809,BAC1,Bacnet 1;
47810,BAC2,Bacnet 2;
47811,BAC3,Bacnet 3;
47812,BAC4,Bacnet 4;
47813,BAC5,Bacnet 5;
47814,BAC6,Bacnet 6;
47815,BAC7,Bacnet 7;
47816,BAC8,Bacnet 8;
47817,BAC9,Bacnet 9;
47818,BACA,Bacnet 10;
47819,BACB,Bacnet 11;
47820,BACC,Bacnet 12;
47821,BACD,Bacnet 13;
47822,BACE,Bacnet 14;
47823,BACF,Bacnet 15
</t>
  </si>
  <si>
    <t xml:space="preserve">32;
660,GMT_PLUS_660,GMT-11:00;
600,GMT_PLUS_600,GMT-10:00;
540,GMT_PLUS_540,GMT-09:00;
480,GMT_PLUS_480,GMT-08:00;
420,GMT_PLUS_420,GMT-07:00;
360,GMT_PLUS_360,GMT-06:00;
300,GMT_PLUS_300,GMT-05:00;
270,GMT_PLUS_270,GMT-04:30;
240,GMT_PLUS_240,GMT-04:00;
210,GMT_PLUS_210,GMT-03:30;
180,GMT_PLUS_180,GMT-03:00;
120,GMT_PLUS_120,GMT-02:00;
60,GMT_PLUS_60,GMT-01:00;
0,GMT_UTC,GMT/UTC;
-60,GMT_NEG_60,GMT+01:00;
-120,GMT_NEG_120,GMT+02:00;
-180,GMT_NEG_180,GMT+03:00;
-210,GMT_NEG_210,GMT+03:30;
-240,GMT_NEG_240,GMT+04:00;
-300,GMT_NEG_300,GMT+05:00;
-330,GMT_NEG_330,GMT+05:30;
-345,GMT_NEG_345,GMT+05:45;
-360,GMT_NEG_360,GMT+06:00;
-390,GMT_NEG_390,GMT+06:30;
-420,GMT_NEG_420,GMT+07:00;
-480,GMT_NEG_480,GMT+08:00;
-540,GMT_NEG_540,GMT+09:00;
-570,GMT_NEG_570,GMT+09:30;
-600,GMT_NEG_600,GMT+10:00;
-660,GMT_NEG_660,GMT+11:00;
-720,GMT_NEG_720,GMT+12:00;
-780,GMT_NEG_780,GMT+13:00
</t>
  </si>
  <si>
    <t>660, 600, 540, 480, 420, 360, 300, 270, 240, 210, 180, 120, 60, 0, -60, -120, -180, -210, -240, -300, -330, -345, -360, -390, -420, -480, -540, -570, -600, -660, -720, -780</t>
  </si>
  <si>
    <t xml:space="preserve">4;
0,DD_MM_YYYY,mm/dd/yyyy;
1,MM_DD_YYYY,dd/mm/yyyy;
2,DDMMYYYY,yyyy-mm-dd;
3,YYYY_MM_DD,dd mm yyyy
</t>
  </si>
  <si>
    <t xml:space="preserve">2;
0,TWELVE_HOURS_FORMAT,12Hrs (AM/PM);
1,TWENTYFOUR_HOURS_FORMAT,24Hrs
</t>
  </si>
  <si>
    <t xml:space="preserve">2;
1,REBOOT_DEVICE,Reboot Device;
2,FACTORY_RESET,Factory Reset
</t>
  </si>
  <si>
    <t xml:space="preserve">4;
0,UNCONNECTED,Unconnected;
1,CONNECTED_SERVER_1,Connected_To_Server_1;
2,CONNECTED_SERVER_2,Connected_To_Server_2;
3,CONNECTED_SERVER_3,Connected_To_Server_3
</t>
  </si>
  <si>
    <t xml:space="preserve">4;
0,ONLY_MANUAL_TRIGGER,manual trigger;
1,LOG_ON_ANY_CHANGE,log on any change;
2,LOG_ON_ALL_CHANGE,log on all change;
3,LOG_ON_ALL_WRITE,log on all write
</t>
  </si>
  <si>
    <t xml:space="preserve">2;
0,OPERATIONAL,Operational;
1,FAULT,Fault
</t>
  </si>
  <si>
    <t>0, 1, 2, 3, 4, 5</t>
  </si>
  <si>
    <t>Reserved (not used)</t>
  </si>
  <si>
    <t>Viewer</t>
  </si>
  <si>
    <t>זהו מנהל בעל כל ההרשאות</t>
  </si>
  <si>
    <t>צוֹפֶה</t>
  </si>
  <si>
    <t>مشاهد</t>
  </si>
  <si>
    <t>هذا دور له حق وصول للقراءة فقط</t>
  </si>
  <si>
    <t>这是具有所有特权的管理员</t>
  </si>
  <si>
    <t>这是具有产品配置特权的工程师角色</t>
  </si>
  <si>
    <t>操作员</t>
  </si>
  <si>
    <t>这是具有产品控制权限的操作员角色</t>
  </si>
  <si>
    <t>检视器</t>
  </si>
  <si>
    <t>这是一个具有只读访问权限的角色</t>
  </si>
  <si>
    <t>Dies ist ein Administrator mit allen Berechtigungen</t>
  </si>
  <si>
    <t>Dies ist eine Engineer-Rolle mit Produktkonfigurationsberechtigungen</t>
  </si>
  <si>
    <t>Dies ist eine Operatorrolle mit Produktsteuerungsrechten</t>
  </si>
  <si>
    <t>Zuschauer</t>
  </si>
  <si>
    <t>Dies ist eine Rolle mit schreibgeschütztem Zugriff</t>
  </si>
  <si>
    <t>Este es un administrador que tiene todos los privilegios</t>
  </si>
  <si>
    <t>Este es un rol de ingeniero que tiene privilegios de configuración del producto</t>
  </si>
  <si>
    <t>Este es un rol de operador que tiene privilegios de control del producto</t>
  </si>
  <si>
    <t>Espectador</t>
  </si>
  <si>
    <t>Este es un rol que tiene acceso de solo lectura</t>
  </si>
  <si>
    <t>Administrateur</t>
  </si>
  <si>
    <t>Il s'agit d'un rôle d'ingénieur ayant des privilèges de configuration de produit</t>
  </si>
  <si>
    <t>Il s'agit d'un rôle d'opérateur disposant de privilèges de contrôle de produit</t>
  </si>
  <si>
    <t>Téléspectateur</t>
  </si>
  <si>
    <t>Ceci est un rôle ayant un accès en lecture seule</t>
  </si>
  <si>
    <t xml:space="preserve">Admin user role </t>
  </si>
  <si>
    <t xml:space="preserve">Viewer user role </t>
  </si>
  <si>
    <t xml:space="preserve">Operator user role </t>
  </si>
  <si>
    <t xml:space="preserve">Engineer user role </t>
  </si>
  <si>
    <t>Description of Engineer user role</t>
  </si>
  <si>
    <t>Description of Admin user role</t>
  </si>
  <si>
    <t>Description of Operator user role</t>
  </si>
  <si>
    <t>Description of Viewer user role</t>
  </si>
  <si>
    <t>Non-DCI Strings Description</t>
  </si>
  <si>
    <t>DCI Strings Description</t>
  </si>
  <si>
    <t>French Language</t>
  </si>
  <si>
    <t>German Language</t>
  </si>
  <si>
    <t>Spanish Language</t>
  </si>
  <si>
    <t>Chinese Language</t>
  </si>
  <si>
    <t>Arabic Language</t>
  </si>
  <si>
    <t>Hebrew Language</t>
  </si>
  <si>
    <t>Französisch</t>
  </si>
  <si>
    <t>Française</t>
  </si>
  <si>
    <t>Francesa</t>
  </si>
  <si>
    <t>法文</t>
  </si>
  <si>
    <t xml:space="preserve">فرنسي       </t>
  </si>
  <si>
    <t>צָרְפָתִית</t>
  </si>
  <si>
    <t>גֶרמָנִיָת</t>
  </si>
  <si>
    <t>ألمانية</t>
  </si>
  <si>
    <t>德语</t>
  </si>
  <si>
    <t>Alemana</t>
  </si>
  <si>
    <t>Deutsche</t>
  </si>
  <si>
    <t>Allemande</t>
  </si>
  <si>
    <t>Espagnole</t>
  </si>
  <si>
    <t>Spanisch</t>
  </si>
  <si>
    <t>Española</t>
  </si>
  <si>
    <t>西班牙文</t>
  </si>
  <si>
    <t>الأسبانية</t>
  </si>
  <si>
    <t>ספרדית</t>
  </si>
  <si>
    <t>סִינִית</t>
  </si>
  <si>
    <t>صينى</t>
  </si>
  <si>
    <t>中文</t>
  </si>
  <si>
    <t>China</t>
  </si>
  <si>
    <t>Chinesisch</t>
  </si>
  <si>
    <t>Chinoise</t>
  </si>
  <si>
    <t>arabe</t>
  </si>
  <si>
    <t>Arabisch</t>
  </si>
  <si>
    <t>Arábica</t>
  </si>
  <si>
    <t>阿拉伯</t>
  </si>
  <si>
    <t>عربى</t>
  </si>
  <si>
    <t>עֲרָבִית</t>
  </si>
  <si>
    <t>עִברִית</t>
  </si>
  <si>
    <t>اللغة العبرية</t>
  </si>
  <si>
    <t>希伯来语</t>
  </si>
  <si>
    <t>Hebrea</t>
  </si>
  <si>
    <t>hebräisch</t>
  </si>
  <si>
    <t>Hébreue</t>
  </si>
  <si>
    <t>BACNet, IOT, FUS, Services</t>
  </si>
  <si>
    <t>Sample_App</t>
  </si>
  <si>
    <t>BACNet, IOT, REST, Logging</t>
  </si>
  <si>
    <t>BACNet, Sample_App</t>
  </si>
  <si>
    <t>BACNet, FUS, Sample_App</t>
  </si>
  <si>
    <t>FUS</t>
  </si>
  <si>
    <t>BACNet, FUS</t>
  </si>
  <si>
    <t>FUS, Services</t>
  </si>
  <si>
    <t>Debug</t>
  </si>
  <si>
    <t>Services</t>
  </si>
  <si>
    <t>Logging, Services</t>
  </si>
  <si>
    <t>Ethernet, Sample_App</t>
  </si>
  <si>
    <t>EIP</t>
  </si>
  <si>
    <t>Modbus_TCP</t>
  </si>
  <si>
    <t>Modbus Serial</t>
  </si>
  <si>
    <t>Web_Server</t>
  </si>
  <si>
    <t>REST</t>
  </si>
  <si>
    <t>FUS, Sample_App</t>
  </si>
  <si>
    <t>RTC</t>
  </si>
  <si>
    <t>Profibus</t>
  </si>
  <si>
    <t>Profibus, Sample_App</t>
  </si>
  <si>
    <t>EIP, Sample_App</t>
  </si>
  <si>
    <t>BACNet</t>
  </si>
  <si>
    <t>BACNet_IP</t>
  </si>
  <si>
    <t>BACNet_MSTP</t>
  </si>
  <si>
    <t>Logging, RTC</t>
  </si>
  <si>
    <t>TLS</t>
  </si>
  <si>
    <t>SNTP</t>
  </si>
  <si>
    <t>IOT</t>
  </si>
  <si>
    <t>Logging</t>
  </si>
  <si>
    <t>Logging, Sample_App</t>
  </si>
  <si>
    <t>BLE</t>
  </si>
  <si>
    <t>Logging, FUS</t>
  </si>
  <si>
    <t>Logging, Web_Server</t>
  </si>
  <si>
    <t>Modbus_TCP, Sample_App</t>
  </si>
  <si>
    <t>BACNet_IP, Sample_App</t>
  </si>
  <si>
    <t>MDNS, Sample_App</t>
  </si>
  <si>
    <t>J1939, Sample_App</t>
  </si>
  <si>
    <t>J1939</t>
  </si>
  <si>
    <t>i18n</t>
  </si>
  <si>
    <t>FUS, i18n</t>
  </si>
  <si>
    <t>Logging, BLE, Sample_App</t>
  </si>
  <si>
    <t>Tags</t>
  </si>
  <si>
    <t>PTP enable or disable</t>
  </si>
  <si>
    <t>DCI_PTP_ENABLE</t>
  </si>
  <si>
    <t xml:space="preserve">2;
0,PTP_DISABLE,PTP disable;
1,PTP_ENABLE,PTP enable
</t>
  </si>
  <si>
    <t>Enable or Disable PTP</t>
  </si>
  <si>
    <t>PTP</t>
  </si>
  <si>
    <t>IEC61850_TYPE_IDENTIFIER</t>
  </si>
  <si>
    <t xml:space="preserve">Derivative Path =      </t>
  </si>
  <si>
    <t>TAG_TYPE_BOOL</t>
  </si>
  <si>
    <t>IEC61850_GOOSE_DCI_Data</t>
  </si>
  <si>
    <t>TAG_TYPE_UINT8</t>
  </si>
  <si>
    <t>TAG_TYPE_SINT8</t>
  </si>
  <si>
    <t>TAG_TYPE_UINT16</t>
  </si>
  <si>
    <t>TAG_TYPE_SINT16</t>
  </si>
  <si>
    <t>TAG_TYPE_UINT32</t>
  </si>
  <si>
    <t>TAG_TYPE_SINT32</t>
  </si>
  <si>
    <t>TAG_TYPE_UINT64</t>
  </si>
  <si>
    <t>TAG_TYPE_SINT64</t>
  </si>
  <si>
    <t>TAG_TYPE_FLOAT</t>
  </si>
  <si>
    <t>TAG_TYPE_LFLOAT</t>
  </si>
  <si>
    <t>TAG_TYPE_DFLOAT</t>
  </si>
  <si>
    <t>Group ID</t>
  </si>
  <si>
    <t>Control block reference name</t>
  </si>
  <si>
    <t>Description Logic nodes details</t>
  </si>
  <si>
    <t>IEC61850 GOOSE Data type</t>
  </si>
  <si>
    <t>TAG_TYPE_BYTE</t>
  </si>
  <si>
    <t>Pub_Start</t>
  </si>
  <si>
    <t>"Device_1/LLN0.gocbRef_1"</t>
  </si>
  <si>
    <t>GGIO Logical node 1</t>
  </si>
  <si>
    <t>TAG_TYPE_WORD</t>
  </si>
  <si>
    <t>VLAN priority</t>
  </si>
  <si>
    <t>DCI_IEC61850_VLAN_PRI1</t>
  </si>
  <si>
    <t>TAG_TYPE_DWORD</t>
  </si>
  <si>
    <t>VLAN VID</t>
  </si>
  <si>
    <t>DCI_IEC61850_VLAN_VID1</t>
  </si>
  <si>
    <t>TAG_TYPE_STRING8</t>
  </si>
  <si>
    <t>VLAN application ID</t>
  </si>
  <si>
    <t>DCI_IEC61850_VLAN_APP_ID1</t>
  </si>
  <si>
    <t>TAG_TYPE_Q</t>
  </si>
  <si>
    <t>Mac address 1</t>
  </si>
  <si>
    <t>DCI_IEC61850_MAC_ADD_ID1</t>
  </si>
  <si>
    <t>TAG_TYPE_T</t>
  </si>
  <si>
    <t>GOOSE ID 1</t>
  </si>
  <si>
    <t>DCI_IEC61850_GOOSE_ID1</t>
  </si>
  <si>
    <t>CB Ref Name 1</t>
  </si>
  <si>
    <t>DCI_IEC61850_CB_REF_NAME1</t>
  </si>
  <si>
    <t>Data set name 1</t>
  </si>
  <si>
    <t>DCI_IEC61850_DATA_SET_NAME1</t>
  </si>
  <si>
    <t>ConfRev 1</t>
  </si>
  <si>
    <t>DCI_IEC61850_CONFIG_REV1</t>
  </si>
  <si>
    <t>ndsCommisioning 1</t>
  </si>
  <si>
    <t>DCI_IEC61850_NDS_COM1</t>
  </si>
  <si>
    <t>Test 1</t>
  </si>
  <si>
    <t>DCI_IEC61850_TEST1</t>
  </si>
  <si>
    <t>Number of Data set entries 1</t>
  </si>
  <si>
    <t>DCI_IEC61850_NUM_DATA_SET_ENTRIES1</t>
  </si>
  <si>
    <t>Start</t>
  </si>
  <si>
    <t>Pin 1 GGIO Logical node</t>
  </si>
  <si>
    <t>Pin 1 Binary Status</t>
  </si>
  <si>
    <t>DCI_IEC61850_IND1_STVAL</t>
  </si>
  <si>
    <t>Pin 1 Quality</t>
  </si>
  <si>
    <t>DCI_IEC61850_IND1_Q</t>
  </si>
  <si>
    <t>Pin 1 Time</t>
  </si>
  <si>
    <t>DCI_IEC61850_IND1_T</t>
  </si>
  <si>
    <t>End</t>
  </si>
  <si>
    <t>Pin 2 GGIO Logical node</t>
  </si>
  <si>
    <t>Pin 2 Binary Status</t>
  </si>
  <si>
    <t>DCI_IEC61850_IND2_STVAL</t>
  </si>
  <si>
    <t>Pin 2 Quality</t>
  </si>
  <si>
    <t>DCI_IEC61850_IND2_Q</t>
  </si>
  <si>
    <t>Pin 2 Time</t>
  </si>
  <si>
    <t>DCI_IEC61850_IND2_T</t>
  </si>
  <si>
    <t>Pub_End</t>
  </si>
  <si>
    <t>"Device_1/LLN0.gocbRef_2"</t>
  </si>
  <si>
    <t>GGIO Logical node 2</t>
  </si>
  <si>
    <t>DCI_IEC61850_VLAN_PRI2</t>
  </si>
  <si>
    <t>DCI_IEC61850_VLAN_VID2</t>
  </si>
  <si>
    <t>DCI_IEC61850_VLAN_APP_ID2</t>
  </si>
  <si>
    <t>Mac address 2</t>
  </si>
  <si>
    <t>DCI_IEC61850_MAC_ADD_ID2</t>
  </si>
  <si>
    <t>GOOSE ID 2</t>
  </si>
  <si>
    <t>DCI_IEC61850_GOOSE_ID2</t>
  </si>
  <si>
    <t>CB Ref Name 2</t>
  </si>
  <si>
    <t>DCI_IEC61850_CB_REF_NAME2</t>
  </si>
  <si>
    <t>Data set name 2</t>
  </si>
  <si>
    <t>DCI_IEC61850_DATA_SET_NAME2</t>
  </si>
  <si>
    <t>ConfRev 2</t>
  </si>
  <si>
    <t>DCI_IEC61850_CONFIG_REV2</t>
  </si>
  <si>
    <t>ndsCommisioning 2</t>
  </si>
  <si>
    <t>DCI_IEC61850_NDS_COM2</t>
  </si>
  <si>
    <t>Test 2</t>
  </si>
  <si>
    <t>DCI_IEC61850_TEST2</t>
  </si>
  <si>
    <t>Number of Data set entries 2</t>
  </si>
  <si>
    <t>DCI_IEC61850_NUM_DATA_SET_ENTRIES2</t>
  </si>
  <si>
    <t>Pin 3 GGIO Logical node</t>
  </si>
  <si>
    <t>Pin 3 Binary Status</t>
  </si>
  <si>
    <t>DCI_IEC61850_IND3_STVAL</t>
  </si>
  <si>
    <t>Pin 3 Quality</t>
  </si>
  <si>
    <t>DCI_IEC61850_IND3_Q</t>
  </si>
  <si>
    <t>Pin 3 Time</t>
  </si>
  <si>
    <t>DCI_IEC61850_IND3_T</t>
  </si>
  <si>
    <t>Pin 4 GGIO Logical node</t>
  </si>
  <si>
    <t>Pin 4 Binary Status</t>
  </si>
  <si>
    <t>DCI_IEC61850_IND4_STVAL</t>
  </si>
  <si>
    <t>Pin 4 Quality</t>
  </si>
  <si>
    <t>DCI_IEC61850_IND4_Q</t>
  </si>
  <si>
    <t>Pin 4 Time</t>
  </si>
  <si>
    <t>DCI_IEC61850_IND4_T</t>
  </si>
  <si>
    <t>Sub_Start</t>
  </si>
  <si>
    <t>"Device_2/LLN0.gocbRef_1"</t>
  </si>
  <si>
    <t>VLAN priority 4</t>
  </si>
  <si>
    <t>DCI_IEC61850_VLAN_PRI4</t>
  </si>
  <si>
    <t>VLAN VID 4</t>
  </si>
  <si>
    <t>DCI_IEC61850_VLAN_VID4</t>
  </si>
  <si>
    <t>VLAN application ID 4</t>
  </si>
  <si>
    <t>DCI_IEC61850_VLAN_APP_ID4</t>
  </si>
  <si>
    <t>Mac address 4</t>
  </si>
  <si>
    <t>DCI_IEC61850_MAC_ADD_ID4</t>
  </si>
  <si>
    <t>GOOSE ID 4</t>
  </si>
  <si>
    <t>DCI_IEC61850_GOOSE_ID4</t>
  </si>
  <si>
    <t>CB Ref Name 4</t>
  </si>
  <si>
    <t>DCI_IEC61850_CB_REF_NAME4</t>
  </si>
  <si>
    <t>Data set name 4</t>
  </si>
  <si>
    <t>DCI_IEC61850_DATA_SET_NAME4</t>
  </si>
  <si>
    <t>ConfRev 4</t>
  </si>
  <si>
    <t>DCI_IEC61850_CONFIG_REV4</t>
  </si>
  <si>
    <t>ndsCommisioning 4</t>
  </si>
  <si>
    <t>DCI_IEC61850_NDS_COM4</t>
  </si>
  <si>
    <t>Test 4</t>
  </si>
  <si>
    <t>DCI_IEC61850_TEST4</t>
  </si>
  <si>
    <t>Number of Data set entries 4</t>
  </si>
  <si>
    <t>DCI_IEC61850_NUM_DATA_SET_ENTRIES4</t>
  </si>
  <si>
    <t>Pin 5 GGIO Logical node</t>
  </si>
  <si>
    <t>Relay 1 Binary Status</t>
  </si>
  <si>
    <t>DCI_IEC61850_ALM1_STVAL</t>
  </si>
  <si>
    <t>Relay 1 Quality</t>
  </si>
  <si>
    <t>DCI_IEC61850_ALM1_Q</t>
  </si>
  <si>
    <t>Relay 1 Time</t>
  </si>
  <si>
    <t>DCI_IEC61850_ALM1_T</t>
  </si>
  <si>
    <t>Pin 6 GGIO Logical node</t>
  </si>
  <si>
    <t>Relay 2 Binary Status</t>
  </si>
  <si>
    <t>DCI_IEC61850_ALM2_STVAL</t>
  </si>
  <si>
    <t>Relay 2 Quality</t>
  </si>
  <si>
    <t>DCI_IEC61850_ALM2_Q</t>
  </si>
  <si>
    <t>Relay 2 Time</t>
  </si>
  <si>
    <t>DCI_IEC61850_ALM2_T</t>
  </si>
  <si>
    <t>Sub_End</t>
  </si>
  <si>
    <t>"Device_2/LLN0.gocbRef_2"</t>
  </si>
  <si>
    <t>VLAN priority 5</t>
  </si>
  <si>
    <t>DCI_IEC61850_VLAN_PRI5</t>
  </si>
  <si>
    <t>VLAN VID 5</t>
  </si>
  <si>
    <t>DCI_IEC61850_VLAN_VID5</t>
  </si>
  <si>
    <t>VLAN application ID 5</t>
  </si>
  <si>
    <t>DCI_IEC61850_VLAN_APP_ID5</t>
  </si>
  <si>
    <t>Mac address 5</t>
  </si>
  <si>
    <t>DCI_IEC61850_MAC_ADD_ID5</t>
  </si>
  <si>
    <t>GOOSE ID 5</t>
  </si>
  <si>
    <t>DCI_IEC61850_GOOSE_ID5</t>
  </si>
  <si>
    <t>CB Ref Name 5</t>
  </si>
  <si>
    <t>DCI_IEC61850_CB_REF_NAME5</t>
  </si>
  <si>
    <t>Data set name 5</t>
  </si>
  <si>
    <t>DCI_IEC61850_DATA_SET_NAME5</t>
  </si>
  <si>
    <t>ConfRev 5</t>
  </si>
  <si>
    <t>DCI_IEC61850_CONFIG_REV5</t>
  </si>
  <si>
    <t>ndsCommisioning 5</t>
  </si>
  <si>
    <t>DCI_IEC61850_NDS_COM5</t>
  </si>
  <si>
    <t>Test 5</t>
  </si>
  <si>
    <t>DCI_IEC61850_TEST5</t>
  </si>
  <si>
    <t>Number of Data set entries 5</t>
  </si>
  <si>
    <t>DCI_IEC61850_NUM_DATA_SET_ENTRIES5</t>
  </si>
  <si>
    <t>Relay 5 Binary Status</t>
  </si>
  <si>
    <t>DCI_IEC61850_ALM5_STVAL</t>
  </si>
  <si>
    <t>Relay 5 Quality</t>
  </si>
  <si>
    <t>DCI_IEC61850_ALM5_Q</t>
  </si>
  <si>
    <t>Relay 5 Time</t>
  </si>
  <si>
    <t>DCI_IEC61850_ALM5_T</t>
  </si>
  <si>
    <t>Relay 6 Binary Status</t>
  </si>
  <si>
    <t>DCI_IEC61850_ALM6_STVAL</t>
  </si>
  <si>
    <t>Relay 6 Quality</t>
  </si>
  <si>
    <t>DCI_IEC61850_ALM6_Q</t>
  </si>
  <si>
    <t>Relay 6 Time</t>
  </si>
  <si>
    <t>DCI_IEC61850_ALM6_T</t>
  </si>
  <si>
    <t>IEC61850_SAV_DCI_Data</t>
  </si>
  <si>
    <t>SV ID</t>
  </si>
  <si>
    <t>"Device_1/LLN0.svcbRef_1"</t>
  </si>
  <si>
    <t>TCTR, TVTR Logical node</t>
  </si>
  <si>
    <t>SAV_VLAN priority 1</t>
  </si>
  <si>
    <t>DCI_IEC61850_SAV_VLAN_PRI1</t>
  </si>
  <si>
    <t>SAV_VLAN VID 1</t>
  </si>
  <si>
    <t>DCI_IEC61850_SAV_VLAN_VID1</t>
  </si>
  <si>
    <t>SAV_VLAN application ID 1</t>
  </si>
  <si>
    <t>DCI_IEC61850_SAV_VLAN_APP_ID1</t>
  </si>
  <si>
    <t>SAV_Mac address 1</t>
  </si>
  <si>
    <t>DCI_IEC61850_SAV_MAC_ADD_ID1</t>
  </si>
  <si>
    <t>SAV ID 1</t>
  </si>
  <si>
    <t>DCI_IEC61850_SAV_ID1</t>
  </si>
  <si>
    <t>SAV_CB Ref Name 1</t>
  </si>
  <si>
    <t>DCI_IEC61850_SAV_CB_REF_NAME1</t>
  </si>
  <si>
    <t>SAV_Data set name 1</t>
  </si>
  <si>
    <t>DCI_IEC61850_SAV_DATA_SET_NAME1</t>
  </si>
  <si>
    <t>SAV_ConfRev 1</t>
  </si>
  <si>
    <t>DCI_IEC61850_SAV_CONFIG_REV1</t>
  </si>
  <si>
    <t>SAV_Sample Sync 1</t>
  </si>
  <si>
    <t>DCI_IEC61850_SAV_SMP_SYNC1</t>
  </si>
  <si>
    <t>SAV_Sample Rate 1</t>
  </si>
  <si>
    <t>DCI_IEC61850_SAV_SMP_RATE1</t>
  </si>
  <si>
    <t>SAV_Sample Mode 1</t>
  </si>
  <si>
    <t>DCI_IEC61850_SAV_SMP_MODE1</t>
  </si>
  <si>
    <t>SAV_Num Cycles Per Sec 1</t>
  </si>
  <si>
    <t>DCI_IEC61850_SAV_NUM_CYCLES_PER_SEC1</t>
  </si>
  <si>
    <t>SAV_Num ASDU 1</t>
  </si>
  <si>
    <t>DCI_IEC61850_SAV_NUM_ASDU1</t>
  </si>
  <si>
    <t>SAV_Number of Dataset Entries 1</t>
  </si>
  <si>
    <t>DCI_IEC61850_SAV_NUM_DATA_SET_ENTRIES1</t>
  </si>
  <si>
    <t>PhaseA Amp</t>
  </si>
  <si>
    <t>SAV_PhaseA Amp 1</t>
  </si>
  <si>
    <t>DCI_IEC61850_SAV_PHA_AMP1</t>
  </si>
  <si>
    <t>SAV_PhaseA Amp 1 Quality</t>
  </si>
  <si>
    <t>DCI_IEC61850_SAV_PHA_AMP1_Q</t>
  </si>
  <si>
    <t>PhaseB Amp</t>
  </si>
  <si>
    <t>SAV_PhaseB Amp 1</t>
  </si>
  <si>
    <t>DCI_IEC61850_SAV_PHB_AMP1</t>
  </si>
  <si>
    <t>SAV_PhaseB Amp 1 Quality</t>
  </si>
  <si>
    <t>DCI_IEC61850_SAV_PHB_AMP1_Q</t>
  </si>
  <si>
    <t>PhaseC Amp</t>
  </si>
  <si>
    <t>SAV_PhaseC Amp 1</t>
  </si>
  <si>
    <t>DCI_IEC61850_SAV_PHC_AMP1</t>
  </si>
  <si>
    <t>SAV_PhaseC Amp 1 Quality</t>
  </si>
  <si>
    <t>DCI_IEC61850_SAV_PHC_AMP1_Q</t>
  </si>
  <si>
    <t>PhaseN Amp</t>
  </si>
  <si>
    <t>SAV_PhaseN Amp 1</t>
  </si>
  <si>
    <t>DCI_IEC61850_SAV_PHN_AMP1</t>
  </si>
  <si>
    <t>SAV_PhaseN Amp 1 Quality</t>
  </si>
  <si>
    <t>DCI_IEC61850_SAV_PHN_AMP1_Q</t>
  </si>
  <si>
    <t>PhaseA Volt</t>
  </si>
  <si>
    <t>SAV_PhaseA Volt 1</t>
  </si>
  <si>
    <t>DCI_IEC61850_SAV_PHA_VOLT1</t>
  </si>
  <si>
    <t>SAV_PhaseA Volt 1 Quality</t>
  </si>
  <si>
    <t>DCI_IEC61850_SAV_PHA_VOLT1_Q</t>
  </si>
  <si>
    <t>PhaseB Volt</t>
  </si>
  <si>
    <t>SAV_PhaseB Volt 1</t>
  </si>
  <si>
    <t>DCI_IEC61850_SAV_PHB_VOLT1</t>
  </si>
  <si>
    <t>SAV_PhaseB Volt 1 Quality</t>
  </si>
  <si>
    <t>DCI_IEC61850_SAV_PHB_VOLT1_Q</t>
  </si>
  <si>
    <t>PhaseC Volt</t>
  </si>
  <si>
    <t>SAV_PhaseC Volt 1</t>
  </si>
  <si>
    <t>DCI_IEC61850_SAV_PHC_VOLT1</t>
  </si>
  <si>
    <t>SAV_PhaseC Volt 1 Quality</t>
  </si>
  <si>
    <t>DCI_IEC61850_SAV_PHC_VOLT1_Q</t>
  </si>
  <si>
    <t>PhaseN Volt</t>
  </si>
  <si>
    <t>SAV_PhaseN Volt 1</t>
  </si>
  <si>
    <t>DCI_IEC61850_SAV_PHN_VOLT1</t>
  </si>
  <si>
    <t>SAV_PhaseN Volt 1 Quality</t>
  </si>
  <si>
    <t>DCI_IEC61850_SAV_PHN_VOLT1_Q</t>
  </si>
  <si>
    <t>"Device_2/LLN0.svcbRef_1"</t>
  </si>
  <si>
    <t>SAV_VLAN priority 2</t>
  </si>
  <si>
    <t>DCI_IEC61850_SAV_VLAN_PRI2</t>
  </si>
  <si>
    <t>SAV_VLAN VID 2</t>
  </si>
  <si>
    <t>DCI_IEC61850_SAV_VLAN_VID2</t>
  </si>
  <si>
    <t>SAV_VLAN application ID 2</t>
  </si>
  <si>
    <t>DCI_IEC61850_SAV_VLAN_APP_ID2</t>
  </si>
  <si>
    <t>SAV_Mac address 2</t>
  </si>
  <si>
    <t>DCI_IEC61850_SAV_MAC_ADD_ID2</t>
  </si>
  <si>
    <t>SAV ID 2</t>
  </si>
  <si>
    <t>DCI_IEC61850_SAV_ID2</t>
  </si>
  <si>
    <t>SAV_CB Ref Name 2</t>
  </si>
  <si>
    <t>DCI_IEC61850_SAV_CB_REF_NAME2</t>
  </si>
  <si>
    <t>SAV_Data set name 2</t>
  </si>
  <si>
    <t>DCI_IEC61850_SAV_DATA_SET_NAME2</t>
  </si>
  <si>
    <t>SAV_ConfRev 2</t>
  </si>
  <si>
    <t>DCI_IEC61850_SAV_CONFIG_REV2</t>
  </si>
  <si>
    <t>SAV_Sample Sync 2</t>
  </si>
  <si>
    <t>DCI_IEC61850_SAV_SMP_SYNC2</t>
  </si>
  <si>
    <t>SAV_Sample Rate 2</t>
  </si>
  <si>
    <t>DCI_IEC61850_SAV_SMP_RATE2</t>
  </si>
  <si>
    <t>SAV_Sample Mode 2</t>
  </si>
  <si>
    <t>DCI_IEC61850_SAV_SMP_MODE2</t>
  </si>
  <si>
    <t>SAV_Num Cycles Per Sec 2</t>
  </si>
  <si>
    <t>DCI_IEC61850_SAV_NUM_CYCLES_PER_SEC2</t>
  </si>
  <si>
    <t>SAV_Num ASDU 2</t>
  </si>
  <si>
    <t>DCI_IEC61850_SAV_NUM_ASDU2</t>
  </si>
  <si>
    <t>SAV_Number of Dataset Entries 2</t>
  </si>
  <si>
    <t>DCI_IEC61850_SAV_NUM_DATA_SET_ENTRIES2</t>
  </si>
  <si>
    <t>SAV_PhaseA Amp2</t>
  </si>
  <si>
    <t>DCI_IEC61850_SAV_PHA_AMP2</t>
  </si>
  <si>
    <t>SAV_PhaseA Amp 2 Quality</t>
  </si>
  <si>
    <t>DCI_IEC61850_SAV_PHA_AMP2_Q</t>
  </si>
  <si>
    <t xml:space="preserve">SAV_PhaseB Amp 2 </t>
  </si>
  <si>
    <t>DCI_IEC61850_SAV_PHB_AMP2</t>
  </si>
  <si>
    <t>SAV_PhaseB Amp 2 Quality</t>
  </si>
  <si>
    <t>DCI_IEC61850_SAV_PHB_AMP2_Q</t>
  </si>
  <si>
    <t>SAV_PhaseC Amp 2</t>
  </si>
  <si>
    <t>DCI_IEC61850_SAV_PHC_AMP2</t>
  </si>
  <si>
    <t>SAV_PhaseC Amp 2 Quality</t>
  </si>
  <si>
    <t>DCI_IEC61850_SAV_PHC_AMP2_Q</t>
  </si>
  <si>
    <t>SAV_PhaseN Amp 2</t>
  </si>
  <si>
    <t>DCI_IEC61850_SAV_PHN_AMP2</t>
  </si>
  <si>
    <t>SAV_PhaseN Amp 2 Quality</t>
  </si>
  <si>
    <t>DCI_IEC61850_SAV_PHN_AMP2_Q</t>
  </si>
  <si>
    <t>SAV_PhaseA Volt 2</t>
  </si>
  <si>
    <t>DCI_IEC61850_SAV_PHA_VOLT2</t>
  </si>
  <si>
    <t>SAV_PhaseA Volt 2 Quality</t>
  </si>
  <si>
    <t>DCI_IEC61850_SAV_PHA_VOLT2_Q</t>
  </si>
  <si>
    <t>SAV_PhaseB Volt 2</t>
  </si>
  <si>
    <t>DCI_IEC61850_SAV_PHB_VOLT2</t>
  </si>
  <si>
    <t>SAV_PhaseB Volt 2 Quality</t>
  </si>
  <si>
    <t>DCI_IEC61850_SAV_PHB_VOLT2_Q</t>
  </si>
  <si>
    <t>SAV_PhaseC Volt 2</t>
  </si>
  <si>
    <t>DCI_IEC61850_SAV_PHC_VOLT2</t>
  </si>
  <si>
    <t>SAV_PhaseC Volt 2 Quality</t>
  </si>
  <si>
    <t>DCI_IEC61850_SAV_PHC_VOLT2_Q</t>
  </si>
  <si>
    <t>SAV_PhaseN Volt 2</t>
  </si>
  <si>
    <t>DCI_IEC61850_SAV_PHN_VOLT2</t>
  </si>
  <si>
    <t>SAV_PhaseN Volt 2 Quality</t>
  </si>
  <si>
    <t>DCI_IEC61850_SAV_PHN_VOLT2_Q</t>
  </si>
  <si>
    <t>0x01, 0x0C, 0xCD, 0xBE, 0xEF, 0x11</t>
  </si>
  <si>
    <t>"goID_SubTest1"</t>
  </si>
  <si>
    <t>"Device_1/datset_name_1"</t>
  </si>
  <si>
    <t>0x01, 0x0C, 0xCD, 0xBE, 0xEF, 0x22</t>
  </si>
  <si>
    <t>"goID_SubTest2"</t>
  </si>
  <si>
    <t>"Device_1/datset_name_2"</t>
  </si>
  <si>
    <t>0x01, 0x0C, 0xCD, 0xBE, 0xEF, 0x21</t>
  </si>
  <si>
    <t>"Device_2/datset_name_1"</t>
  </si>
  <si>
    <t>"Device_2/datset_name_2"</t>
  </si>
  <si>
    <t>0x4001</t>
  </si>
  <si>
    <t>0x01, 0xFE, 0xED, 0xBE, 0xEF, 0x11</t>
  </si>
  <si>
    <t>"MU01"</t>
  </si>
  <si>
    <t>"Device_1/LLN0.svbRef_1"</t>
  </si>
  <si>
    <t>"PhsMeas1"</t>
  </si>
  <si>
    <t>0x5001</t>
  </si>
  <si>
    <t>0x01, 0xFE, 0xED, 0xBE, 0xEF, 0x21</t>
  </si>
  <si>
    <t>"MU02"</t>
  </si>
  <si>
    <t>"Device_2/LLN0.svbRef_1"</t>
  </si>
  <si>
    <t>"PhsMeas2"</t>
  </si>
  <si>
    <t>IEC61850_GOOSE</t>
  </si>
  <si>
    <t>IEC61850_SAV</t>
  </si>
  <si>
    <t>BACNet, Modbus</t>
  </si>
  <si>
    <t>FUS, Logging</t>
  </si>
  <si>
    <t>Modbus_Serial</t>
  </si>
  <si>
    <t>PTP disable</t>
  </si>
  <si>
    <t>PTP enable</t>
  </si>
  <si>
    <t>Activer ou désactiver PTP</t>
  </si>
  <si>
    <t>Désactiver PTP</t>
  </si>
  <si>
    <t>Activer PTP</t>
  </si>
  <si>
    <t>Priorité VLAN</t>
  </si>
  <si>
    <t>ID d'application VLAN</t>
  </si>
  <si>
    <t>Adresse Mac 1</t>
  </si>
  <si>
    <t>OIE ID 1</t>
  </si>
  <si>
    <t>Nom de référence CB 1</t>
  </si>
  <si>
    <t>Nom de l'ensemble de données 1</t>
  </si>
  <si>
    <t>Nombre d'entrées de jeu de données 1</t>
  </si>
  <si>
    <t>État binaire de la broche 1</t>
  </si>
  <si>
    <t>Qualité de la broche 1</t>
  </si>
  <si>
    <t>Heure de la broche 1</t>
  </si>
  <si>
    <t>État binaire de la broche 2</t>
  </si>
  <si>
    <t>Qualité de la broche 2</t>
  </si>
  <si>
    <t>Heure de la broche 2</t>
  </si>
  <si>
    <t>Adresse Mac 2</t>
  </si>
  <si>
    <t>OIE ID 2</t>
  </si>
  <si>
    <t>CB Ref Nom 2</t>
  </si>
  <si>
    <t>Nom de l'ensemble de données 2</t>
  </si>
  <si>
    <t>Nombre d'entrées d'ensemble de données 2</t>
  </si>
  <si>
    <t>État binaire de la broche 3</t>
  </si>
  <si>
    <t>Qualité de la broche 3</t>
  </si>
  <si>
    <t>Heure de la broche 3</t>
  </si>
  <si>
    <t>État binaire de la broche 4</t>
  </si>
  <si>
    <t>Qualité de la broche 4</t>
  </si>
  <si>
    <t>Heure de la broche 4</t>
  </si>
  <si>
    <t>Priorité VLAN 4</t>
  </si>
  <si>
    <t>ID d'application VLAN 4</t>
  </si>
  <si>
    <t>Adresse Mac 4</t>
  </si>
  <si>
    <t>OIE ID 4</t>
  </si>
  <si>
    <t>Nom de référence CB 4</t>
  </si>
  <si>
    <t>Nom de l'ensemble de données 4</t>
  </si>
  <si>
    <t>Nombre d'entrées d'ensemble de données 4</t>
  </si>
  <si>
    <t>État binaire du relais 1</t>
  </si>
  <si>
    <t>Qualité du relais 1</t>
  </si>
  <si>
    <t>Heure du relais 1</t>
  </si>
  <si>
    <t>État binaire du relais 2</t>
  </si>
  <si>
    <t>Qualité du relais 2</t>
  </si>
  <si>
    <t>Heure du relais 2</t>
  </si>
  <si>
    <t>Priorité VLAN 5</t>
  </si>
  <si>
    <t>ID d'application VLAN 5</t>
  </si>
  <si>
    <t>Adresse Mac 5</t>
  </si>
  <si>
    <t>OIE ID 5</t>
  </si>
  <si>
    <t>Nom de référence CB 5</t>
  </si>
  <si>
    <t>Nom de l'ensemble de données 5</t>
  </si>
  <si>
    <t>Nombre d'entrées d'ensemble de données 5</t>
  </si>
  <si>
    <t>État binaire du relais 5</t>
  </si>
  <si>
    <t>Qualité du relais 5</t>
  </si>
  <si>
    <t>Heure du relais 5</t>
  </si>
  <si>
    <t>État binaire du relais 6</t>
  </si>
  <si>
    <t>Qualité du relais 6</t>
  </si>
  <si>
    <t>Heure du relais 6</t>
  </si>
  <si>
    <t>SAV_VLAN priorité 1</t>
  </si>
  <si>
    <t>ID d'application SAV_VLAN 1</t>
  </si>
  <si>
    <t>Adresse SAV_Mac 1</t>
  </si>
  <si>
    <t>ID SAV 1</t>
  </si>
  <si>
    <t>SAV_CB Ref Nom 1</t>
  </si>
  <si>
    <t>SAV_Data set nom 1</t>
  </si>
  <si>
    <t>SAV_Num Cycles par Sec 1</t>
  </si>
  <si>
    <t>SAV_Number d'entrées de jeu de données 1</t>
  </si>
  <si>
    <t>Qualité SAV_PhaseA Amp 1</t>
  </si>
  <si>
    <t>Qualité SAV_PhaseB Amp 1</t>
  </si>
  <si>
    <t>Qualité SAV_PhaseC Amp 1</t>
  </si>
  <si>
    <t>Qualité SAV_PhaseN Amp 1</t>
  </si>
  <si>
    <t>Qualité SAV_PhaseA Volt 1</t>
  </si>
  <si>
    <t>Qualité SAV_PhaseB Volt 1</t>
  </si>
  <si>
    <t>Qualité SAV_PhaseC Volt 1</t>
  </si>
  <si>
    <t>Qualité SAV_PhaseN Volt 1</t>
  </si>
  <si>
    <t>SAV_VLAN priorité 2</t>
  </si>
  <si>
    <t>ID d'application SAV_VLAN 2</t>
  </si>
  <si>
    <t>Adresse SAV_Mac 2</t>
  </si>
  <si>
    <t>ID SAV 2</t>
  </si>
  <si>
    <t>SAV_CB Ref Nom 2</t>
  </si>
  <si>
    <t>SAV_Data nom du jeu 2</t>
  </si>
  <si>
    <t>SAV_Num Cycles par Sec 2</t>
  </si>
  <si>
    <t>SAV_Number d'entrées de jeu de données 2</t>
  </si>
  <si>
    <t>Qualité SAV_PhaseA Amp 2</t>
  </si>
  <si>
    <t>SAV_PhaseB Amp 2</t>
  </si>
  <si>
    <t>Qualité SAV_PhaseB Amp 2</t>
  </si>
  <si>
    <t>Qualité SAV_PhaseC Amp 2</t>
  </si>
  <si>
    <t>Qualité SAV_PhaseN Amp 2</t>
  </si>
  <si>
    <t>Qualité SAV_PhaseA Volt 2</t>
  </si>
  <si>
    <t>Qualité SAV_PhaseB Volt 2</t>
  </si>
  <si>
    <t>Qualité SAV_PhaseC Volt 2</t>
  </si>
  <si>
    <t>Qualité SAV_PhaseN Volt 2</t>
  </si>
  <si>
    <t>PTP aktivieren oder deaktivieren</t>
  </si>
  <si>
    <t>PTP deaktivieren</t>
  </si>
  <si>
    <t>PTP aktivieren</t>
  </si>
  <si>
    <t>VLAN-Priorität</t>
  </si>
  <si>
    <t>VLAN-Anwendungs-ID</t>
  </si>
  <si>
    <t>Mac-Adresse 1</t>
  </si>
  <si>
    <t>Gans ID 1</t>
  </si>
  <si>
    <t>Datensatzname 1</t>
  </si>
  <si>
    <t>Anzahl der Datensatzeinträge 1</t>
  </si>
  <si>
    <t>Pin 1 Binärstatus</t>
  </si>
  <si>
    <t>Pin 1 Qualität</t>
  </si>
  <si>
    <t>Pin 1 Zeit</t>
  </si>
  <si>
    <t>Pin 2 Binärstatus</t>
  </si>
  <si>
    <t>Pin 2 Qualität</t>
  </si>
  <si>
    <t>Pin 2 Zeit</t>
  </si>
  <si>
    <t>Mac-Adresse 2</t>
  </si>
  <si>
    <t>Gans ID 2</t>
  </si>
  <si>
    <t>Datensatzname 2</t>
  </si>
  <si>
    <t>Anzahl der Datensatzeinträge 2</t>
  </si>
  <si>
    <t>Pin 3 Binärstatus</t>
  </si>
  <si>
    <t>Pin 3 Qualität</t>
  </si>
  <si>
    <t>Pin 3 Zeit</t>
  </si>
  <si>
    <t>Pin 4 Binärstatus</t>
  </si>
  <si>
    <t>Pin 4 Qualität</t>
  </si>
  <si>
    <t>Pin 4 Zeit</t>
  </si>
  <si>
    <t>VLAN-Priorität 4</t>
  </si>
  <si>
    <t>VLAN-Anwendungs-ID 4</t>
  </si>
  <si>
    <t>Mac-Adresse 4</t>
  </si>
  <si>
    <t>Gans ID 4</t>
  </si>
  <si>
    <t>Datensatzname 4</t>
  </si>
  <si>
    <t>Anzahl der Datensatzeinträge 4</t>
  </si>
  <si>
    <t>Binärstatus von Relais 1</t>
  </si>
  <si>
    <t>Qualität von Relais 1</t>
  </si>
  <si>
    <t>Relais 1 Zeit</t>
  </si>
  <si>
    <t>Binärstatus von Relais 2</t>
  </si>
  <si>
    <t>Qualität von Relais 2</t>
  </si>
  <si>
    <t>Relais 2 Zeit</t>
  </si>
  <si>
    <t>VLAN-Priorität 5</t>
  </si>
  <si>
    <t>VLAN-Anwendungs-ID 5</t>
  </si>
  <si>
    <t>Mac-Adresse 5</t>
  </si>
  <si>
    <t>Gans ID 5</t>
  </si>
  <si>
    <t>Datensatzname 5</t>
  </si>
  <si>
    <t>Anzahl der Datensatzeinträge 5</t>
  </si>
  <si>
    <t>Relais 5 Binärstatus</t>
  </si>
  <si>
    <t>Relais 5 Qualität</t>
  </si>
  <si>
    <t>Relais 5 Zeit</t>
  </si>
  <si>
    <t>Relais 6 Binärstatus</t>
  </si>
  <si>
    <t>Relais 6 Qualität</t>
  </si>
  <si>
    <t>Relais 6 Zeit</t>
  </si>
  <si>
    <t>SAV_VLAN Priorität 1</t>
  </si>
  <si>
    <t>SAV_VLAN-Anwendungs-ID 1</t>
  </si>
  <si>
    <t>SAV_Mac-Adresse 1</t>
  </si>
  <si>
    <t>SAV_Data Set Name 1</t>
  </si>
  <si>
    <t>SAV_Sample-Modus 1</t>
  </si>
  <si>
    <t>SAV_Num Zyklen pro Sekunde 1</t>
  </si>
  <si>
    <t>SAV_Anzahl der Datensatzeinträge 1</t>
  </si>
  <si>
    <t>SAV_PhaseA Amp 1 Qualität</t>
  </si>
  <si>
    <t>SAV_PhaseB Amp 1 Qualität</t>
  </si>
  <si>
    <t>SAV_PhaseC Amp 1 Qualität</t>
  </si>
  <si>
    <t>SAV_PhaseN Amp 1 Qualität</t>
  </si>
  <si>
    <t>SAV_PhaseA Volt 1 Qualität</t>
  </si>
  <si>
    <t>SAV_PhaseB Volt 1 Qualität</t>
  </si>
  <si>
    <t>SAV_PhaseC Volt 1 Qualität</t>
  </si>
  <si>
    <t>SAV_PhaseN Volt 1 Qualität</t>
  </si>
  <si>
    <t>SAV_VLAN Priorität 2</t>
  </si>
  <si>
    <t>SAV_VLAN-Anwendungs-ID 2</t>
  </si>
  <si>
    <t>SAV_Mac-Adresse 2</t>
  </si>
  <si>
    <t>SAV_Data Set Name 2</t>
  </si>
  <si>
    <t>SAV_Sample-Modus 2</t>
  </si>
  <si>
    <t>SAV_Num Zyklen pro Sekunde 2</t>
  </si>
  <si>
    <t>SAV_Anzahl der Datensatzeinträge 2</t>
  </si>
  <si>
    <t>SAV_PhaseA Amp 2 Qualität</t>
  </si>
  <si>
    <t>SAV_PhaseB Amp 2 Qualität</t>
  </si>
  <si>
    <t>SAV_PhaseC Amp 2 Qualität</t>
  </si>
  <si>
    <t>SAV_PhaseN Amp 2 Qualität</t>
  </si>
  <si>
    <t>SAV_PhaseA Volt 2 Qualität</t>
  </si>
  <si>
    <t>SAV_PhaseB Volt 2 Qualität</t>
  </si>
  <si>
    <t>SAV_PhaseC Volt 2 Qualität</t>
  </si>
  <si>
    <t>SAV_PhaseN Volt 2 Qualität</t>
  </si>
  <si>
    <t>Activar o desactivar PTP</t>
  </si>
  <si>
    <t>Deshabilitar PTP</t>
  </si>
  <si>
    <t>Habilitar PTP</t>
  </si>
  <si>
    <t>Prioridad de VLAN</t>
  </si>
  <si>
    <t>VID de VLAN</t>
  </si>
  <si>
    <t>ID de aplicación de VLAN</t>
  </si>
  <si>
    <t>Dirección Mac 1</t>
  </si>
  <si>
    <t>ID DE GANSO 1</t>
  </si>
  <si>
    <t>CB Ref Nombre 1</t>
  </si>
  <si>
    <t>Nombre del conjunto de datos 1</t>
  </si>
  <si>
    <t>nds Puesta en servicio 1</t>
  </si>
  <si>
    <t>Prueba 1</t>
  </si>
  <si>
    <t>Número de entradas del conjunto de datos 1</t>
  </si>
  <si>
    <t>Estado binario del pin 1</t>
  </si>
  <si>
    <t>Pin 1 Calidad</t>
  </si>
  <si>
    <t>Pin 1 vez</t>
  </si>
  <si>
    <t>Estado binario del pin 2</t>
  </si>
  <si>
    <t>Pin 2 Calidad</t>
  </si>
  <si>
    <t>Pin 2 tiempo</t>
  </si>
  <si>
    <t>Dirección Mac 2</t>
  </si>
  <si>
    <t>IDENTIFICACIÓN DE GANSO 2</t>
  </si>
  <si>
    <t>CB Ref Nombre 2</t>
  </si>
  <si>
    <t>Nombre del conjunto de datos 2</t>
  </si>
  <si>
    <t>nds Puesta en servicio 2</t>
  </si>
  <si>
    <t>Prueba 2</t>
  </si>
  <si>
    <t>Número de entradas del conjunto de datos 2</t>
  </si>
  <si>
    <t>Estado binario del pin 3</t>
  </si>
  <si>
    <t>Pin 3 Calidad</t>
  </si>
  <si>
    <t>Pin 3 tiempo</t>
  </si>
  <si>
    <t>Estado binario del pin 4</t>
  </si>
  <si>
    <t>Pin 4 Calidad</t>
  </si>
  <si>
    <t>Pin 4 tiempo</t>
  </si>
  <si>
    <t>Prioridad 4 de VLAN</t>
  </si>
  <si>
    <t>ID de aplicación de VLAN 4</t>
  </si>
  <si>
    <t>Dirección Mac 4</t>
  </si>
  <si>
    <t>ID DE GANSO 4</t>
  </si>
  <si>
    <t>CB Ref Nombre 4</t>
  </si>
  <si>
    <t>Nombre del conjunto de datos 4</t>
  </si>
  <si>
    <t>nds Puesta en servicio 4</t>
  </si>
  <si>
    <t>Prueba 4</t>
  </si>
  <si>
    <t>Número de entradas del conjunto de datos 4</t>
  </si>
  <si>
    <t>Estado binario del relé 1</t>
  </si>
  <si>
    <t>Calidad del relé 1</t>
  </si>
  <si>
    <t>Relé 1 vez</t>
  </si>
  <si>
    <t>Estado binario del relé 2</t>
  </si>
  <si>
    <t>Calidad del relé 2</t>
  </si>
  <si>
    <t>Tiempo de relé 2</t>
  </si>
  <si>
    <t>Prioridad 5 de VLAN</t>
  </si>
  <si>
    <t>ID de aplicación de VLAN 5</t>
  </si>
  <si>
    <t>Dirección Mac 5</t>
  </si>
  <si>
    <t>ID DE GANSO 5</t>
  </si>
  <si>
    <t>CB Ref Nombre 5</t>
  </si>
  <si>
    <t>Nombre del conjunto de datos 5</t>
  </si>
  <si>
    <t>nds Puesta en servicio 5</t>
  </si>
  <si>
    <t>Prueba 5</t>
  </si>
  <si>
    <t>Número de entradas del conjunto de datos 5</t>
  </si>
  <si>
    <t>Estado binario del relé 5</t>
  </si>
  <si>
    <t>Calidad del relé 5</t>
  </si>
  <si>
    <t>Relé 5 tiempo</t>
  </si>
  <si>
    <t>Estado binario del relé 6</t>
  </si>
  <si>
    <t>Calidad del relé 6</t>
  </si>
  <si>
    <t>Relé 6 tiempo</t>
  </si>
  <si>
    <t>SAV_VLAN prioridad 1</t>
  </si>
  <si>
    <t>ID de aplicación 1 de SAV_VLAN</t>
  </si>
  <si>
    <t>Dirección SAV_Mac 1</t>
  </si>
  <si>
    <t>SAV_CB Ref Nombre 1</t>
  </si>
  <si>
    <t>SAV_Data nombre del conjunto 1</t>
  </si>
  <si>
    <t>SAV_Sample Modo 1</t>
  </si>
  <si>
    <t>SAV_Num ciclos por segundo 1</t>
  </si>
  <si>
    <t>SAV_PhaseA Amp 1 Calidad</t>
  </si>
  <si>
    <t>SAV_PhaseB Amp 1 Calidad</t>
  </si>
  <si>
    <t>SAV_PhaseC Amplificador 1</t>
  </si>
  <si>
    <t>SAV_PhaseC Amp 1 Calidad</t>
  </si>
  <si>
    <t>SAV_PhaseN Amp 1 Calidad</t>
  </si>
  <si>
    <t>SAV_PhaseA Voltio 1</t>
  </si>
  <si>
    <t>Calidad SAV_PhaseA Volt 1</t>
  </si>
  <si>
    <t>SAV_PhaseB Voltio 1</t>
  </si>
  <si>
    <t>SAV_PhaseB Volt 1 Calidad</t>
  </si>
  <si>
    <t>SAV_PhaseC Voltio 1</t>
  </si>
  <si>
    <t>Calidad SAV_PhaseC Volt 1</t>
  </si>
  <si>
    <t>SAV_PhaseN Voltio 1</t>
  </si>
  <si>
    <t>Calidad SAV_PhaseN Volt 1</t>
  </si>
  <si>
    <t>SAV_VLAN prioridad 2</t>
  </si>
  <si>
    <t>ID de aplicación SAV_VLAN 2</t>
  </si>
  <si>
    <t>SAV_Mac dirección 2</t>
  </si>
  <si>
    <t>SAV_CB Ref Nombre 2</t>
  </si>
  <si>
    <t>SAV_Data nombre del conjunto 2</t>
  </si>
  <si>
    <t>SAV_Sample Modo 2</t>
  </si>
  <si>
    <t>SAV_Num ciclos por segundo 2</t>
  </si>
  <si>
    <t>SAV_PhaseA Amp 2 Calidad</t>
  </si>
  <si>
    <t>SAV_PhaseB Amp 2 Calidad</t>
  </si>
  <si>
    <t>SAV_PhaseC Amplificador 2</t>
  </si>
  <si>
    <t>Calidad SAV_PhaseC Amp 2</t>
  </si>
  <si>
    <t>SAV_PhaseN Amp 2 Calidad</t>
  </si>
  <si>
    <t>SAV_PhaseA Voltio 2</t>
  </si>
  <si>
    <t>Calidad SAV_PhaseA Volt 2</t>
  </si>
  <si>
    <t>SAV_PhaseB Voltio 2</t>
  </si>
  <si>
    <t>Calidad SAV_PhaseB Volt 2</t>
  </si>
  <si>
    <t>SAV_PhaseC Voltio 2</t>
  </si>
  <si>
    <t>Calidad SAV_PhaseC Volt 2</t>
  </si>
  <si>
    <t>Calidad SAV_PhaseN Volt 2</t>
  </si>
  <si>
    <t>启用或禁用PTP</t>
  </si>
  <si>
    <t>PTP禁用</t>
  </si>
  <si>
    <t>PTP启用</t>
  </si>
  <si>
    <t>VLAN优先级</t>
  </si>
  <si>
    <t>VLAN应用ID</t>
  </si>
  <si>
    <t>Mac地址1</t>
  </si>
  <si>
    <t>鹅ID 1</t>
  </si>
  <si>
    <t>CB参考名称1</t>
  </si>
  <si>
    <t>数据集名称1</t>
  </si>
  <si>
    <t>ndsComisioning 1</t>
  </si>
  <si>
    <t>测试1</t>
  </si>
  <si>
    <t>数据集条目数1</t>
  </si>
  <si>
    <t>引脚1二进制状态</t>
  </si>
  <si>
    <t>引脚1质量</t>
  </si>
  <si>
    <t>引脚1时间</t>
  </si>
  <si>
    <t>引脚2二进制状态</t>
  </si>
  <si>
    <t>引脚2质量</t>
  </si>
  <si>
    <t>针2时间</t>
  </si>
  <si>
    <t>Mac地址2</t>
  </si>
  <si>
    <t>鹅ID 2</t>
  </si>
  <si>
    <t>CB参考名称2</t>
  </si>
  <si>
    <t>数据集名称2</t>
  </si>
  <si>
    <t>ndsComisioning 2</t>
  </si>
  <si>
    <t>测试2</t>
  </si>
  <si>
    <t>数据集条目数2</t>
  </si>
  <si>
    <t>引脚3二进制状态</t>
  </si>
  <si>
    <t>引脚3的质量</t>
  </si>
  <si>
    <t>引脚3时间</t>
  </si>
  <si>
    <t>引脚4二进制状态</t>
  </si>
  <si>
    <t>针脚4质量</t>
  </si>
  <si>
    <t>针4时间</t>
  </si>
  <si>
    <t>VLAN优先级4</t>
  </si>
  <si>
    <t>VLAN应用程序ID 4</t>
  </si>
  <si>
    <t>Mac地址4</t>
  </si>
  <si>
    <t>鹅ID 4</t>
  </si>
  <si>
    <t>CB参考名称4</t>
  </si>
  <si>
    <t>数据集名称4</t>
  </si>
  <si>
    <t>ndsComisioning 4</t>
  </si>
  <si>
    <t>测试4</t>
  </si>
  <si>
    <t>数据集条目数4</t>
  </si>
  <si>
    <t>继电器1的二进制状态</t>
  </si>
  <si>
    <t>中继1质量</t>
  </si>
  <si>
    <t>接力1次</t>
  </si>
  <si>
    <t>继电器2二进制状态</t>
  </si>
  <si>
    <t>中继2品质</t>
  </si>
  <si>
    <t>接力赛2时间</t>
  </si>
  <si>
    <t>VLAN优先级5</t>
  </si>
  <si>
    <t>VLAN应用程序ID 5</t>
  </si>
  <si>
    <t>Mac地址5</t>
  </si>
  <si>
    <t>鹅ID 5</t>
  </si>
  <si>
    <t>CB参考名称5</t>
  </si>
  <si>
    <t>数据集名称5</t>
  </si>
  <si>
    <t>ndsComisioning 5</t>
  </si>
  <si>
    <t>测试5</t>
  </si>
  <si>
    <t>数据集条目数5</t>
  </si>
  <si>
    <t>继电器5二进制状态</t>
  </si>
  <si>
    <t>中继5品质</t>
  </si>
  <si>
    <t>接力5时间</t>
  </si>
  <si>
    <t>继电器6二进制状态</t>
  </si>
  <si>
    <t>继电器6质量</t>
  </si>
  <si>
    <t>接力6时间</t>
  </si>
  <si>
    <t>SAV_VLAN优先级1</t>
  </si>
  <si>
    <t>SAV_VLAN应用程序ID 1</t>
  </si>
  <si>
    <t>SAV_Mac地址1</t>
  </si>
  <si>
    <t>SAV_CB参考名称1</t>
  </si>
  <si>
    <t>SAV_数据集名称1</t>
  </si>
  <si>
    <t>SAV_采样率1</t>
  </si>
  <si>
    <t>SAV_采样模式1</t>
  </si>
  <si>
    <t>SAV_每秒钟的循环次数1</t>
  </si>
  <si>
    <t>SAV_数据集条目数1</t>
  </si>
  <si>
    <t>SAV_PhaseA放大器1</t>
  </si>
  <si>
    <t>SAV_PhaseA放大器1的质量</t>
  </si>
  <si>
    <t>SAV_PhaseB放大器1</t>
  </si>
  <si>
    <t>SAV_PhaseB放大器1的质量</t>
  </si>
  <si>
    <t>SAV_PhaseC放大器1</t>
  </si>
  <si>
    <t>SAV_PhaseC Amp 1质量</t>
  </si>
  <si>
    <t>SAV_PhaseN放大器1</t>
  </si>
  <si>
    <t>SAV_PhaseN Amp 1质量</t>
  </si>
  <si>
    <t>SAV_PhaseA电压1</t>
  </si>
  <si>
    <t>SAV_PhaseA Volt 1质量</t>
  </si>
  <si>
    <t>SAV_PhaseB电压1</t>
  </si>
  <si>
    <t>SAV_PhaseB Volt 1质量</t>
  </si>
  <si>
    <t>SAV_PhaseC电压1</t>
  </si>
  <si>
    <t>SAV_PhaseC Volt 1质量</t>
  </si>
  <si>
    <t>SAV_PhaseN Volt 1质量</t>
  </si>
  <si>
    <t>SAV_VLAN优先级2</t>
  </si>
  <si>
    <t>SAV_VLAN应用程序ID 2</t>
  </si>
  <si>
    <t>SAV_Mac地址2</t>
  </si>
  <si>
    <t>SAV_CB参考名称2</t>
  </si>
  <si>
    <t>SAV_Data集名称2</t>
  </si>
  <si>
    <t>SAV_采样率2</t>
  </si>
  <si>
    <t>SAV_采样模式2</t>
  </si>
  <si>
    <t>SAV_Num Cycles per Sec 2</t>
  </si>
  <si>
    <t>SAV_数据集条目数2</t>
  </si>
  <si>
    <t>SAV_PhaseA放大器2的质量</t>
  </si>
  <si>
    <t>SAV_PhaseB放大器2</t>
  </si>
  <si>
    <t>SAV_PhaseB放大器2的质量</t>
  </si>
  <si>
    <t>SAV_PhaseC放大器2</t>
  </si>
  <si>
    <t>SAV_PhaseC Amp 2质量</t>
  </si>
  <si>
    <t>SAV_PhaseN放大器2</t>
  </si>
  <si>
    <t>SAV_PhaseN Amp 2质量</t>
  </si>
  <si>
    <t>SAV_PhaseA Volt 2质量</t>
  </si>
  <si>
    <t>SAV_PhaseB电压2</t>
  </si>
  <si>
    <t>SAV_PhaseB Volt 2质量</t>
  </si>
  <si>
    <t>SAV_PhaseC Volt 2质量</t>
  </si>
  <si>
    <t>SAV_PhaseN Volt 2质量</t>
  </si>
  <si>
    <t>تمكين أو تعطيل PTP</t>
  </si>
  <si>
    <t>تعطيل PTP</t>
  </si>
  <si>
    <t>تمكين PTP</t>
  </si>
  <si>
    <t>أولوية VLAN</t>
  </si>
  <si>
    <t>معرف تطبيق VLAN</t>
  </si>
  <si>
    <t>عنوان Mac 1</t>
  </si>
  <si>
    <t>معرف GOOSE 1</t>
  </si>
  <si>
    <t>اسم مرجع CB 1</t>
  </si>
  <si>
    <t>اسم مجموعة البيانات 1</t>
  </si>
  <si>
    <t>NDSCommisioning 1</t>
  </si>
  <si>
    <t>اختبار 1</t>
  </si>
  <si>
    <t>عدد إدخالات مجموعة البيانات 1</t>
  </si>
  <si>
    <t>دبوس 1 الوضع الثنائي</t>
  </si>
  <si>
    <t>جودة دبوس 1</t>
  </si>
  <si>
    <t>دبوس 1 مرة</t>
  </si>
  <si>
    <t>دبوس 2 الوضع الثنائي</t>
  </si>
  <si>
    <t>جودة دبوس 2</t>
  </si>
  <si>
    <t>دبوس 2 مرة</t>
  </si>
  <si>
    <t>عنوان Mac 2</t>
  </si>
  <si>
    <t>معرف GOOSE 2</t>
  </si>
  <si>
    <t>اسم مرجع CB 2</t>
  </si>
  <si>
    <t>اسم مجموعة البيانات 2</t>
  </si>
  <si>
    <t>nds التخطيط 2</t>
  </si>
  <si>
    <t>اختبار 2</t>
  </si>
  <si>
    <t>عدد إدخالات مجموعة البيانات 2</t>
  </si>
  <si>
    <t>دبوس 3 الوضع الثنائي</t>
  </si>
  <si>
    <t>جودة دبوس 3</t>
  </si>
  <si>
    <t>دبوس 3 مرة</t>
  </si>
  <si>
    <t>دبوس 4 الوضع الثنائي</t>
  </si>
  <si>
    <t>جودة دبوس 4</t>
  </si>
  <si>
    <t>دبوس 4 الوقت</t>
  </si>
  <si>
    <t>أولوية VLAN 4</t>
  </si>
  <si>
    <t>معرف تطبيق VLAN 4</t>
  </si>
  <si>
    <t>عنوان Mac 4</t>
  </si>
  <si>
    <t>معرف GOOSE 4</t>
  </si>
  <si>
    <t>اسم مرجع CB 4</t>
  </si>
  <si>
    <t>اسم مجموعة البيانات 4</t>
  </si>
  <si>
    <t>NDSCommisioning 4</t>
  </si>
  <si>
    <t>اختبار 4</t>
  </si>
  <si>
    <t>عدد إدخالات مجموعة البيانات 4</t>
  </si>
  <si>
    <t>ترحيل 1 الحالة الثنائية</t>
  </si>
  <si>
    <t>جودة التتابع 1</t>
  </si>
  <si>
    <t>وقت التتابع 1</t>
  </si>
  <si>
    <t>ترحيل 2 الحالة الثنائية</t>
  </si>
  <si>
    <t>جودة التتابع 2</t>
  </si>
  <si>
    <t>وقت التتابع 2</t>
  </si>
  <si>
    <t>أولوية VLAN 5</t>
  </si>
  <si>
    <t>معرف تطبيق VLAN 5</t>
  </si>
  <si>
    <t>عنوان Mac 5</t>
  </si>
  <si>
    <t>معرف GOOSE 5</t>
  </si>
  <si>
    <t>اسم مرجع CB 5</t>
  </si>
  <si>
    <t>اسم مجموعة البيانات 5</t>
  </si>
  <si>
    <t>nds التخطيط 5</t>
  </si>
  <si>
    <t>NDSCommisioning 5</t>
  </si>
  <si>
    <t>اختبار 5</t>
  </si>
  <si>
    <t>عدد إدخالات مجموعة البيانات 5</t>
  </si>
  <si>
    <t>ترحيل 5 الحالة الثنائية</t>
  </si>
  <si>
    <t>جودة التتابع 5</t>
  </si>
  <si>
    <t>وقت التتابع 5</t>
  </si>
  <si>
    <t>ترحيل 6 حالة ثنائية</t>
  </si>
  <si>
    <t>جودة التتابع 6</t>
  </si>
  <si>
    <t>وقت التتابع 6</t>
  </si>
  <si>
    <t>أولوية SAV_VLAN 1</t>
  </si>
  <si>
    <t>معرف تطبيق SAV_VLAN 1</t>
  </si>
  <si>
    <t>عنوان SAV_Mac 1</t>
  </si>
  <si>
    <t>معرف SAV 1</t>
  </si>
  <si>
    <t>SAV_CB اسم المرجع 1</t>
  </si>
  <si>
    <t>SAV_ اسم مجموعة البيانات 1</t>
  </si>
  <si>
    <t>معدل SAV_Sample 1</t>
  </si>
  <si>
    <t>SAV_Sample الوضع 1</t>
  </si>
  <si>
    <t>دورات SAV_Num في الثانية 1</t>
  </si>
  <si>
    <t>SAV_N عدد إدخالات مجموعة البيانات 1</t>
  </si>
  <si>
    <t>SAV_PhaseA أمبير 1</t>
  </si>
  <si>
    <t>SAV_PhaseA Volt 1 الجودة</t>
  </si>
  <si>
    <t>SAV_PhaseB Volt 1 الجودة</t>
  </si>
  <si>
    <t>SAV_PhaseC فولت 1</t>
  </si>
  <si>
    <t>SAV_PhaseC Volt 1 الجودة</t>
  </si>
  <si>
    <t>SAV_PhaseN Volt 1 الجودة</t>
  </si>
  <si>
    <t>أولوية SAV_VLAN 2</t>
  </si>
  <si>
    <t>معرف تطبيق SAV_VLAN 2</t>
  </si>
  <si>
    <t>عنوان SAV_Mac 2</t>
  </si>
  <si>
    <t>معرف SAV 2</t>
  </si>
  <si>
    <t>اسم المرجع SAV_CB 2</t>
  </si>
  <si>
    <t>SAV_ اسم مجموعة البيانات 2</t>
  </si>
  <si>
    <t>المرجع 2</t>
  </si>
  <si>
    <t>معدل SAV_Sample 2</t>
  </si>
  <si>
    <t>SAV_Sample الوضع 2</t>
  </si>
  <si>
    <t>دورات SAV_Num في الثانية 2</t>
  </si>
  <si>
    <t>SAV_N عدد إدخالات مجموعة البيانات 2</t>
  </si>
  <si>
    <t>جودة SAV_PhaseA Amp 2</t>
  </si>
  <si>
    <t>جودة SAV_PhaseC Amp 2</t>
  </si>
  <si>
    <t>جودة SAV_PhaseN Amp 2</t>
  </si>
  <si>
    <t>SAV_PhaseA Volt 2 الجودة</t>
  </si>
  <si>
    <t>SAV_PhaseB Volt 2 الجودة</t>
  </si>
  <si>
    <t>SAV_PhaseC فولت 2</t>
  </si>
  <si>
    <t>SAV_PhaseC Volt 2 الجودة</t>
  </si>
  <si>
    <t>SAV_PhaseN Volt 2 الجودة</t>
  </si>
  <si>
    <t>הפעל או השבת PTP</t>
  </si>
  <si>
    <t>השבתת PTP</t>
  </si>
  <si>
    <t>הפעלת PTP</t>
  </si>
  <si>
    <t>עדיפות VLAN</t>
  </si>
  <si>
    <t>מזהה יישום VLAN</t>
  </si>
  <si>
    <t>כתובת מק 1</t>
  </si>
  <si>
    <t>מזהה אווז 1</t>
  </si>
  <si>
    <t>שם CB Ref 1</t>
  </si>
  <si>
    <t>שם מערך הנתונים 1</t>
  </si>
  <si>
    <t>nds תכנון 1</t>
  </si>
  <si>
    <t>מבחן 1</t>
  </si>
  <si>
    <t>מספר ערכי מערך הנתונים 1</t>
  </si>
  <si>
    <t>סיכה 1 סטטוס בינארי</t>
  </si>
  <si>
    <t>איכות סיכה 1</t>
  </si>
  <si>
    <t>זמן סיכה 1</t>
  </si>
  <si>
    <t>סיכה 2 סטטוס בינארי</t>
  </si>
  <si>
    <t>סיכה 2 איכות</t>
  </si>
  <si>
    <t>זמן סיכה 2</t>
  </si>
  <si>
    <t>כתובת מק 2</t>
  </si>
  <si>
    <t>מזהה GOOSE 2</t>
  </si>
  <si>
    <t>CB Ref Ref שם 2</t>
  </si>
  <si>
    <t>שם מערך הנתונים 2</t>
  </si>
  <si>
    <t>מבחן 2</t>
  </si>
  <si>
    <t>מספר ערכי מערכי הנתונים 2</t>
  </si>
  <si>
    <t>סיכה 3 סטטוס בינארי</t>
  </si>
  <si>
    <t>סיכה 3 איכות</t>
  </si>
  <si>
    <t>זמן סיכה 3</t>
  </si>
  <si>
    <t>סיכה 4 סטטוס בינארי</t>
  </si>
  <si>
    <t>סיכה 4 איכות</t>
  </si>
  <si>
    <t>סיכה 4 זמן</t>
  </si>
  <si>
    <t>עדיפות VLAN 4</t>
  </si>
  <si>
    <t>מזהה יישום VLAN 4</t>
  </si>
  <si>
    <t>כתובת מק 4</t>
  </si>
  <si>
    <t>מזהה אווז 4</t>
  </si>
  <si>
    <t>שם CB Ref. 4</t>
  </si>
  <si>
    <t>שם מערך הנתונים 4</t>
  </si>
  <si>
    <t>מבחן 4</t>
  </si>
  <si>
    <t>מספר ערכי מערכי הנתונים 4</t>
  </si>
  <si>
    <t>ממסר 1 סטטוס בינארי</t>
  </si>
  <si>
    <t>ממסר 1 איכות</t>
  </si>
  <si>
    <t>ממסר פעם אחת</t>
  </si>
  <si>
    <t>ממסר 2 סטטוס בינארי</t>
  </si>
  <si>
    <t>ממסר 2 איכות</t>
  </si>
  <si>
    <t>ממסר 2 זמן</t>
  </si>
  <si>
    <t>עדיפות VLAN 5</t>
  </si>
  <si>
    <t>מזהה יישום VLAN 5</t>
  </si>
  <si>
    <t>כתובת מק 5</t>
  </si>
  <si>
    <t>מזהה אווז 5</t>
  </si>
  <si>
    <t>שם CB Ref Ref 5</t>
  </si>
  <si>
    <t>שם מערך הנתונים 5</t>
  </si>
  <si>
    <t>מבחן 5</t>
  </si>
  <si>
    <t>מספר ערכי מערך הנתונים 5</t>
  </si>
  <si>
    <t>ממסר 5 סטטוס בינארי</t>
  </si>
  <si>
    <t>ממסר 5 איכות</t>
  </si>
  <si>
    <t>ממסר 5 זמן</t>
  </si>
  <si>
    <t>ממסר 6 סטטוס בינארי</t>
  </si>
  <si>
    <t>ממסר 6 איכות</t>
  </si>
  <si>
    <t>ממסר 6 זמן</t>
  </si>
  <si>
    <t>עדיפות SAV_VLAN 1</t>
  </si>
  <si>
    <t>מזהה יישום SAV_VLAN 1</t>
  </si>
  <si>
    <t>כתובת SAV_Mac 1</t>
  </si>
  <si>
    <t>מזהה SAV 1</t>
  </si>
  <si>
    <t>שם Ref SAV_CB 1</t>
  </si>
  <si>
    <t>שם ערכת SAV_Data 1</t>
  </si>
  <si>
    <t>SAV_ סנכרון לדוגמא 1</t>
  </si>
  <si>
    <t>SAV_ קצב לדוגמא 1</t>
  </si>
  <si>
    <t>מצב SAV_ דוגמה 1</t>
  </si>
  <si>
    <t>מחזורי SAV_Num לשנייה 1</t>
  </si>
  <si>
    <t>SAV_Number של ערכי מערכי נתונים 1</t>
  </si>
  <si>
    <t>SAV_Phase מגבר 1</t>
  </si>
  <si>
    <t>SAV_Phase מגבר 1 איכות</t>
  </si>
  <si>
    <t>SAV_PhaseB מגבר 1</t>
  </si>
  <si>
    <t>SAV_PhaseB Amp 1 איכות</t>
  </si>
  <si>
    <t>מגבר SAV_PhaseC 1</t>
  </si>
  <si>
    <t>SAV_PhaseC מגבר איכות 1</t>
  </si>
  <si>
    <t>SAV_PhaseN מגבר 1</t>
  </si>
  <si>
    <t>SAV_PhaseN Amp 1 איכות</t>
  </si>
  <si>
    <t>SAV_Paze וולט 1</t>
  </si>
  <si>
    <t>SAV_Phase איכות וולט 1</t>
  </si>
  <si>
    <t>SAV_PhaseB וולט 1</t>
  </si>
  <si>
    <t>SAV_PhaseB וולט 1 איכות</t>
  </si>
  <si>
    <t>SAV_PhaseC וולט 1</t>
  </si>
  <si>
    <t>SAV_PhaseC וולט 1 איכות</t>
  </si>
  <si>
    <t>SAV_PhaseN וולט 1</t>
  </si>
  <si>
    <t>SAV_PhaseN וולט 1 איכות</t>
  </si>
  <si>
    <t>עדיפות SAV_VLAN 2</t>
  </si>
  <si>
    <t>מזהה יישום SAV_VLAN 2</t>
  </si>
  <si>
    <t>כתובת SAV_Mac 2</t>
  </si>
  <si>
    <t>מזהה SAV 2</t>
  </si>
  <si>
    <t>שם Ref SAV_CB 2</t>
  </si>
  <si>
    <t>שם ערכת SAV_Data 2</t>
  </si>
  <si>
    <t>SAV_Sync סינכרון 2</t>
  </si>
  <si>
    <t>SAV_ קצב לדוגמא 2</t>
  </si>
  <si>
    <t>מצב SAV_ מדגם 2</t>
  </si>
  <si>
    <t>מחזורי SAV_Num לשנייה 2</t>
  </si>
  <si>
    <t>SAV_Number של ערכי מערכי נתונים 2</t>
  </si>
  <si>
    <t>SAV_PhaseA מגבר 2 איכות</t>
  </si>
  <si>
    <t>SAV_PhaseB מגבר 2</t>
  </si>
  <si>
    <t>SAV_PhaseB מגבר איכות 2</t>
  </si>
  <si>
    <t>מגבר SAV_PhaseC 2</t>
  </si>
  <si>
    <t>SAV_PhaseC מגבר איכות 2</t>
  </si>
  <si>
    <t>SAV_PhaseN מגבר 2</t>
  </si>
  <si>
    <t>SAV_PhaseN Amp 2 איכות</t>
  </si>
  <si>
    <t>SAV_PhA וולט 2</t>
  </si>
  <si>
    <t>SAV_Phase וולט 2 איכות</t>
  </si>
  <si>
    <t>SAV_PhaseB וולט 2</t>
  </si>
  <si>
    <t>SAV_PhaseB וולט 2 איכות</t>
  </si>
  <si>
    <t>SAV_PhaseC וולט 2</t>
  </si>
  <si>
    <t>SAV_PhaseC וולט 2 איכות</t>
  </si>
  <si>
    <t>SAV_PhaseN וולט 2</t>
  </si>
  <si>
    <t>SAV_PhaseN וולט 2 איכות</t>
  </si>
  <si>
    <t>Param Hidden</t>
  </si>
  <si>
    <t xml:space="preserve">                                              Full Path  "dciMeta.js"</t>
  </si>
  <si>
    <t>..\WebUI_2.0\src\configuration\dciMeta.js</t>
  </si>
  <si>
    <t xml:space="preserve">    styleIf: [
      {
        src: meta.dciMetaData.ETH_ACD_CONFLICTED_STATE.id,
        targets: [meta.dciMetaData.ETH_ACD_CONFLICTED_STATE.id],
        values: ["1"],
        style: '{"backgroundColor": "Red", "color": "White"}'
      }
    ]</t>
  </si>
  <si>
    <t xml:space="preserve">    styleIf: [
      {
        src: meta.dciMetaData.SNTP_ACTIVE_SERVER.id,
        values: ["0"],
        targets: [meta.dciMetaData.SNTP_ACTIVE_SERVER.id],
        style: '{"backgroundColor": "Red", "color": "White"}'
      },
      {
        src: meta.dciMetaData.SNTP_ACTIVE_SERVER.id,
        values: ["1"],
        targets: [meta.dciMetaData.SNTP_SERVER_1.id],
        style: '{"borderStyle": "solid", "borderWidth":"2px", "borderColor": "Green", "borderRadius": "35px"}'
      },
      {
        src: meta.dciMetaData.SNTP_ACTIVE_SERVER.id,
        values: ["2"],
        targets: [meta.dciMetaData.SNTP_SERVER_2.id],
        style: '{"borderStyle": "solid", "borderWidth":"2px", "borderColor": "Green", "borderRadius": "35px"}'
      },
      {
        src: meta.dciMetaData.SNTP_ACTIVE_SERVER.id,
        values: ["3"],
        targets: [meta.dciMetaData.SNTP_SERVER_3.id],
        style: '{"borderStyle": "solid", "borderWidth":"2px", "borderColor": "Green", "borderRadius": "35px"}'
      }
    ],
    disabledIf: [
      {
        src: meta.dciMetaData.SNTP_SERVICE_ENABLE.id,
        notValues: ["0"],
        targets: [meta.dciMetaData.UNIX_EPOCH_TIME.id]
      },
      {
        src: meta.dciMetaData.SNTP_SERVICE_ENABLE.id,
        notValues: ["1"],
        targets: [
          meta.dciMetaData.SNTP_SERVER_1.id,
          meta.dciMetaData.SNTP_SERVER_2.id,
          meta.dciMetaData.SNTP_SERVER_3.id
        ]
      }
    ],
    hiddenIf: [
      {
        src: meta.dciMetaData.SNTP_SERVICE_ENABLE.id,
        notValues: ["9999"], // Always hide (we still need it as a src though)
        targets: [meta.dciMetaData.SNTP_ACTIVE_SERVER.id]
      },
      {
        src: meta.dciMetaData.SNTP_SERVICE_ENABLE.id,
        values: ["0"],
        targets: [
          meta.dciMetaData.SNTP_ACTIVE_SERVER.id,
          meta.dciMetaData.SNTP_SERVER_1.id,
          meta.dciMetaData.SNTP_SERVER_2.id,
          meta.dciMetaData.SNTP_SERVER_3.id
        ]
      }
    ]</t>
  </si>
  <si>
    <t xml:space="preserve">    criticalIf: [
      {
        targets: [meta.dciMetaData.REST_RESET_COMMAND.id]
      }
    ]</t>
  </si>
  <si>
    <t xml:space="preserve">    styleIf: [
      {
        src: meta.dciMetaData.ACTIVE_IP_ADDRESS.id,
        targets: [meta.dciMetaData.ACTIVE_IP_ADDRESS.id],
        values: ['""'],
        style: '{"backgroundColor": "Red", "color": "White"}'
      },
      {
        src: meta.dciMetaData.ACTIVE_SUBNET_MASK.id,
        targets: [meta.dciMetaData.ACTIVE_SUBNET_MASK.id],
        values: ['""'],
        style: '{"backgroundColor": "Red", "color": "White"}'
      },
      {
        src: meta.dciMetaData.ACTIVE_DEFAULT_GATEWAY.id,
        targets: [meta.dciMetaData.ACTIVE_DEFAULT_GATEWAY.id],
        values: ['""'],
        style: '{"backgroundColor": "Red", "color": "White"}'
      },
      {
        src: meta.dciMetaData.STATIC_IP_ADDRESS.id,
        targets: [meta.dciMetaData.STATIC_IP_ADDRESS.id],
        values: ['""'],
        style: '{"backgroundColor": "Red", "color": "White"}'
      },
      {
        src: meta.dciMetaData.STATIC_SUBNET_MASK.id,
        targets: [meta.dciMetaData.STATIC_SUBNET_MASK.id],
        values: ['""'],
        style: '{"backgroundColor": "Red", "color": "White"}'
      },
      {
        src: meta.dciMetaData.STATIC_DEFAULT_GATEWAY.id,
        targets: [meta.dciMetaData.STATIC_DEFAULT_GATEWAY.id],
        values: ['""'],
        style: '{"backgroundColor": "Red", "color": "White"}'
      }
    ],
    hiddenIf: [
      {
        src: "16",
        notValues: ["0", "1"],
        targets: [meta.dciMetaData.ACTIVE_IP_ADDRESS.id, meta.dciMetaData.ACTIVE_SUBNET_MASK.id, meta.dciMetaData.ACTIVE_DEFAULT_GATEWAY.id]
      },
      {
        src: "16",
        values: ["0", "1"],
        targets: [meta.dciMetaData.STATIC_IP_ADDRESS.id, meta.dciMetaData.STATIC_SUBNET_MASK.id, meta.dciMetaData.STATIC_DEFAULT_GATEWAY.id]
      }
    ],
    criticalIf: [
      {
        targets: [meta.dciMetaData.IP_ADDRESS_ALLOCATION_METHOD.id, meta.dciMetaData.STATIC_IP_ADDRESS.id, meta.dciMetaData.STATIC_SUBNET_MASK.id, meta.dciMetaData.STATIC_DEFAULT_GATEWAY.id]
      }
    ]</t>
  </si>
  <si>
    <t xml:space="preserve">    criticalIf: [
      {
        targets: [meta.dciMetaData.TRUSTED_IP_WHITELIST.id]
      }
    ]</t>
  </si>
  <si>
    <t xml:space="preserve">    styleIf: [
      {
        src: meta.dciMetaData.IOT_PROXY_SERVER.id,
        targets: [meta.dciMetaData.IOT_PROXY_SERVER.id],
        values: ['""'],
        style: '{"backgroundColor": "Red", "color":"White"}'
      },
      {
        src: meta.dciMetaData.IOT_PROXY_PORT.id,
        targets: [meta.dciMetaData.IOT_PROXY_PORT.id],
        values: ['""'],
        style: '{"backgroundColor": "Red", "color":"White"}'
      }
    ],
    hiddenIf: [
      {
        src: meta.dciMetaData.IOT_PROXY_ENABLE.id,
        values: ["0"],
        targets: [meta.dciMetaData.IOT_PROXY_SERVER.id, meta.dciMetaData.IOT_PROXY_PORT.id, meta.dciMetaData.IOT_PROXY_USERNAME.id, meta.dciMetaData.IOT_PROXY_PASSWORD.id]
      }
    ],
    criticalIf: [
      {
        targets: [meta.dciMetaData.IOT_PROXY_USERNAME.id, meta.dciMetaData.IOT_PROXY_PASSWORD.id]
      }
    ]</t>
  </si>
  <si>
    <t xml:space="preserve">    styleIf: [
      {
        src: meta.dciMetaData.IOT_STATUS.id,
        targets: [meta.dciMetaData.IOT_STATUS.id],
        values: ["0"],
        style: '{"backgroundColor": "Red", "color": "White"}'
      },
      {
        src: meta.dciMetaData.IOT_DEVICE_GUID.id,
        targets: [meta.dciMetaData.IOT_DEVICE_GUID.id],
        values: ['""'],
        style: '{"backgroundColor": "Red", "color": "White"}'
      },
      {
        src: meta.dciMetaData.IOT_CONN_STRING.id,
        targets: [meta.dciMetaData.IOT_CONN_STRING.id],
        values: ['""'],
        style: '{"backgroundColor": "Red", "color": "White"}'
      }
    ],
    hiddenIf: [
      {
        src: meta.dciMetaData.IOT_CONNECT.id,
        values: ["0"],
        targets: [meta.dciMetaData.IOT_DEVICE_GUID.id, meta.dciMetaData.IOT_CONN_STRING.id]
      },
      {
        src: meta.dciMetaData.IOT_CONNECT.id,
        values: ["0", "1"],
        targets: [meta.dciMetaData.IOT_CONN_STAT_REASON.id, meta.dciMetaData.IOT_STATUS.id]
      }
    ],
    criticalIf: [
      {
        targets: [meta.dciMetaData.IOT_CONN_STRING.id]
      }
    ]</t>
  </si>
  <si>
    <t xml:space="preserve">    criticalIf: [
      {
        targets: [meta.dciMetaData.MODBUS_TCP_ENABLE.id, meta.dciMetaData.BACNET_IP_ENABLE.id, meta.dciMetaData.HTTP_ENABLE.id, meta.dciMetaData.CORS_TYPE.id]
      }
    ]</t>
  </si>
  <si>
    <t xml:space="preserve">    criticalIf: [
      {
        targets: [meta.dciMetaData.FW_UPGRADE_MODE.id]
      }
    ]</t>
  </si>
  <si>
    <t>Sub Tab</t>
  </si>
  <si>
    <t>Preference</t>
  </si>
  <si>
    <t>/settings</t>
  </si>
  <si>
    <t>Réglages</t>
  </si>
  <si>
    <t>die Einstellungen</t>
  </si>
  <si>
    <t>Ajustes</t>
  </si>
  <si>
    <t>设定值</t>
  </si>
  <si>
    <t>إعدادات</t>
  </si>
  <si>
    <t>הגדרות</t>
  </si>
  <si>
    <t>הַעֲדָפָה</t>
  </si>
  <si>
    <t>الأفضلية</t>
  </si>
  <si>
    <t>偏爱</t>
  </si>
  <si>
    <t>Preferencia</t>
  </si>
  <si>
    <t>Präferenz</t>
  </si>
  <si>
    <t>Préférence</t>
  </si>
  <si>
    <t>/preference</t>
  </si>
  <si>
    <t>/network</t>
  </si>
  <si>
    <t>/firmware</t>
  </si>
  <si>
    <t>/userManagement</t>
  </si>
  <si>
    <t>Standard power-up</t>
  </si>
  <si>
    <t>Wakeup from sleep</t>
  </si>
  <si>
    <t>Watchdog reset</t>
  </si>
  <si>
    <t>Software - internally</t>
  </si>
  <si>
    <t>Microcontroller reset pin</t>
  </si>
  <si>
    <t>Brown out reset</t>
  </si>
  <si>
    <t>Reset cause undefined</t>
  </si>
  <si>
    <t>undervoltage</t>
  </si>
  <si>
    <t>overvoltage</t>
  </si>
  <si>
    <t>residual GF</t>
  </si>
  <si>
    <t>current phase loss</t>
  </si>
  <si>
    <t>current unbalance</t>
  </si>
  <si>
    <t>instantaneous over current</t>
  </si>
  <si>
    <t>jam</t>
  </si>
  <si>
    <t>voltage phase loss</t>
  </si>
  <si>
    <t>voltage unbalance</t>
  </si>
  <si>
    <t>freq deviation fast</t>
  </si>
  <si>
    <t>freq deviation slow</t>
  </si>
  <si>
    <t>under current</t>
  </si>
  <si>
    <t>high power</t>
  </si>
  <si>
    <t>low power</t>
  </si>
  <si>
    <t>reserved</t>
  </si>
  <si>
    <t>exceeds starts limit</t>
  </si>
  <si>
    <t>overload</t>
  </si>
  <si>
    <t>stall</t>
  </si>
  <si>
    <t>phase rotation</t>
  </si>
  <si>
    <t>PTC</t>
  </si>
  <si>
    <t>under voltage restart</t>
  </si>
  <si>
    <t>peak demand</t>
  </si>
  <si>
    <t>bit 0</t>
  </si>
  <si>
    <t>bit 1</t>
  </si>
  <si>
    <t>bit 2</t>
  </si>
  <si>
    <t>bit 3</t>
  </si>
  <si>
    <t>bit 4</t>
  </si>
  <si>
    <t>bit 5</t>
  </si>
  <si>
    <t>bit 6</t>
  </si>
  <si>
    <t>bit 7</t>
  </si>
  <si>
    <t>Bit 0</t>
  </si>
  <si>
    <t>Bit 1</t>
  </si>
  <si>
    <t>Bit 2</t>
  </si>
  <si>
    <t>Bit 4</t>
  </si>
  <si>
    <t>Bit 5</t>
  </si>
  <si>
    <t>Bit 6</t>
  </si>
  <si>
    <t>Bit 7</t>
  </si>
  <si>
    <t>Bit 8</t>
  </si>
  <si>
    <t>Bit 9</t>
  </si>
  <si>
    <t>Bit 10</t>
  </si>
  <si>
    <t>Bit 11</t>
  </si>
  <si>
    <t>Bit 12</t>
  </si>
  <si>
    <t>Bit 13</t>
  </si>
  <si>
    <t>Bit 14</t>
  </si>
  <si>
    <t>Bit 15</t>
  </si>
  <si>
    <t>Bit 16</t>
  </si>
  <si>
    <t>Bit 17</t>
  </si>
  <si>
    <t>Bit 18</t>
  </si>
  <si>
    <t>Bit 19</t>
  </si>
  <si>
    <t>Bit 20</t>
  </si>
  <si>
    <t>Bit 21</t>
  </si>
  <si>
    <t>Bit 22</t>
  </si>
  <si>
    <t>Bit 23</t>
  </si>
  <si>
    <t>Bit 24</t>
  </si>
  <si>
    <t>Bit 25</t>
  </si>
  <si>
    <t>Bit 26</t>
  </si>
  <si>
    <t>Bit 27</t>
  </si>
  <si>
    <t>Bit 28</t>
  </si>
  <si>
    <t>Bit 29</t>
  </si>
  <si>
    <t>Bit 30</t>
  </si>
  <si>
    <t>Bit 31</t>
  </si>
  <si>
    <t>Mise sous tension standard</t>
  </si>
  <si>
    <t>Réveil du sommeil</t>
  </si>
  <si>
    <t>Réinitialisation du chien de garde</t>
  </si>
  <si>
    <t>Logiciel - en interne</t>
  </si>
  <si>
    <t>Broche de réinitialisation du microcontrôleur</t>
  </si>
  <si>
    <t>Brown out réinitialisé</t>
  </si>
  <si>
    <t>Réinitialiser la cause non définie</t>
  </si>
  <si>
    <t>Bits d'état d'avertissement</t>
  </si>
  <si>
    <t xml:space="preserve">Champ de bit pour l'état d'avertissement. Emplacement du bit - condition
0 = sous tension
1 = surtension
2 = GF haute résistance
3 = GF résiduel
4 = perte de phase actuelle
5 = déséquilibre de courant
6 = surintensité instantanée
7 = confiture
8 = écart PF
9 = perte de phase de tension
10 = déséquilibre de tension
11 = écart de fréquence rapide
12 = écart de fréquence lent
13 = sous-courant
14 = haute puissance
15 = faible puissance
16 = surcharge
17 = décrochage
18 = rotation de phase
19 = dépasse la limite de démarrage
20 = défaut d'initialisation
21 = défaut de mémoire NV
22 = perte de communication
23 = erreur de msg de communication </t>
  </si>
  <si>
    <t>sous-tension</t>
  </si>
  <si>
    <t>surtension</t>
  </si>
  <si>
    <t>perte de phase actuelle</t>
  </si>
  <si>
    <t>déséquilibre actuel</t>
  </si>
  <si>
    <t>surintensité instantanée</t>
  </si>
  <si>
    <t>Écart PF</t>
  </si>
  <si>
    <t>perte de phase de tension</t>
  </si>
  <si>
    <t>déséquilibre de tension</t>
  </si>
  <si>
    <t>déviation de fréquence rapide</t>
  </si>
  <si>
    <t>écart de fréquence lent</t>
  </si>
  <si>
    <t>sous courant</t>
  </si>
  <si>
    <t>haute puissance</t>
  </si>
  <si>
    <t>batterie faible</t>
  </si>
  <si>
    <t>réservé</t>
  </si>
  <si>
    <t>dépasse la limite de démarrage</t>
  </si>
  <si>
    <t>surcharge</t>
  </si>
  <si>
    <t>paralyser</t>
  </si>
  <si>
    <t>rotation de phase</t>
  </si>
  <si>
    <t>redémarrage sous tension</t>
  </si>
  <si>
    <t>demande de pointe</t>
  </si>
  <si>
    <t xml:space="preserve">État des broches du port_x000D_
0 = état de la LED allumé_x000D_
1 = état LED éteint_x000D_
2 = bascule d'état LED_x000D_
3 = État du voyant non défini </t>
  </si>
  <si>
    <t>DÉSACTIVÉ</t>
  </si>
  <si>
    <t>Einstellung A.</t>
  </si>
  <si>
    <t>Einstellung B.</t>
  </si>
  <si>
    <t>Configuración 1</t>
  </si>
  <si>
    <t>poco 7</t>
  </si>
  <si>
    <t>Configuración A</t>
  </si>
  <si>
    <t>Poco 5</t>
  </si>
  <si>
    <t>Poco 6</t>
  </si>
  <si>
    <t>Poco 7</t>
  </si>
  <si>
    <t>Poco 8</t>
  </si>
  <si>
    <t>Poco 10</t>
  </si>
  <si>
    <t>Poco 12</t>
  </si>
  <si>
    <t>Poco 15</t>
  </si>
  <si>
    <t>Configuración B</t>
  </si>
  <si>
    <t>Poco 16</t>
  </si>
  <si>
    <t>Poco 17</t>
  </si>
  <si>
    <t>Poco 18</t>
  </si>
  <si>
    <t>Poco 19</t>
  </si>
  <si>
    <t>Poco 20</t>
  </si>
  <si>
    <t>Poco 22</t>
  </si>
  <si>
    <t>Poco 26</t>
  </si>
  <si>
    <t>Poco 28</t>
  </si>
  <si>
    <t>Poco 30</t>
  </si>
  <si>
    <t>Poco 31</t>
  </si>
  <si>
    <t>poco 0</t>
  </si>
  <si>
    <t>poco 1</t>
  </si>
  <si>
    <t>poco 2</t>
  </si>
  <si>
    <t>poco 3</t>
  </si>
  <si>
    <t>poco 4</t>
  </si>
  <si>
    <t>poco 5</t>
  </si>
  <si>
    <t>poco 6</t>
  </si>
  <si>
    <t>Poco 0</t>
  </si>
  <si>
    <t>Poco 1</t>
  </si>
  <si>
    <t>Poco 2</t>
  </si>
  <si>
    <t>Poco 3</t>
  </si>
  <si>
    <t>Poco 4</t>
  </si>
  <si>
    <t>Poco 9</t>
  </si>
  <si>
    <t>Poco 11</t>
  </si>
  <si>
    <t>Poco 13</t>
  </si>
  <si>
    <t>Poco 14</t>
  </si>
  <si>
    <t>Poco 21</t>
  </si>
  <si>
    <t>Poco 23</t>
  </si>
  <si>
    <t>Poco 24</t>
  </si>
  <si>
    <t>Poco 25</t>
  </si>
  <si>
    <t>Poco 27</t>
  </si>
  <si>
    <t>Poco 29</t>
  </si>
  <si>
    <t>在</t>
  </si>
  <si>
    <t>离开</t>
  </si>
  <si>
    <t>不明确的</t>
  </si>
  <si>
    <t>0位</t>
  </si>
  <si>
    <t>位1</t>
  </si>
  <si>
    <t>2位</t>
  </si>
  <si>
    <t>3位</t>
  </si>
  <si>
    <t>4位</t>
  </si>
  <si>
    <t>5位</t>
  </si>
  <si>
    <t>6位</t>
  </si>
  <si>
    <t>7位</t>
  </si>
  <si>
    <t>设置A</t>
  </si>
  <si>
    <t>位6</t>
  </si>
  <si>
    <t>8位</t>
  </si>
  <si>
    <t>9位</t>
  </si>
  <si>
    <t>10位</t>
  </si>
  <si>
    <t>位11</t>
  </si>
  <si>
    <t>12位</t>
  </si>
  <si>
    <t>13位</t>
  </si>
  <si>
    <t>14位</t>
  </si>
  <si>
    <t>15位</t>
  </si>
  <si>
    <t>设置B</t>
  </si>
  <si>
    <t>16位</t>
  </si>
  <si>
    <t>17位</t>
  </si>
  <si>
    <t>18位</t>
  </si>
  <si>
    <t>19位</t>
  </si>
  <si>
    <t>20位</t>
  </si>
  <si>
    <t>21位</t>
  </si>
  <si>
    <t>22位</t>
  </si>
  <si>
    <t>23位</t>
  </si>
  <si>
    <t>24位</t>
  </si>
  <si>
    <t>25位</t>
  </si>
  <si>
    <t>30位</t>
  </si>
  <si>
    <t>31位</t>
  </si>
  <si>
    <t>تشغيل</t>
  </si>
  <si>
    <t>بت 0</t>
  </si>
  <si>
    <t>بت 1</t>
  </si>
  <si>
    <t>بت 2</t>
  </si>
  <si>
    <t>بت 3</t>
  </si>
  <si>
    <t>بت 4</t>
  </si>
  <si>
    <t>بت 5</t>
  </si>
  <si>
    <t>بت 6</t>
  </si>
  <si>
    <t>بت 7</t>
  </si>
  <si>
    <t>بت 8</t>
  </si>
  <si>
    <t>بت 9</t>
  </si>
  <si>
    <t>بت 10</t>
  </si>
  <si>
    <t>بت 11</t>
  </si>
  <si>
    <t>بت 12</t>
  </si>
  <si>
    <t>بت 13</t>
  </si>
  <si>
    <t>بت 14</t>
  </si>
  <si>
    <t>بت 16</t>
  </si>
  <si>
    <t>بت 17</t>
  </si>
  <si>
    <t>بت 18</t>
  </si>
  <si>
    <t>بت 19</t>
  </si>
  <si>
    <t>بت 20</t>
  </si>
  <si>
    <t>بت 21</t>
  </si>
  <si>
    <t>بت 22</t>
  </si>
  <si>
    <t>بت 24</t>
  </si>
  <si>
    <t>بت 26</t>
  </si>
  <si>
    <t>بت 27</t>
  </si>
  <si>
    <t>بت 28</t>
  </si>
  <si>
    <t>بت 29</t>
  </si>
  <si>
    <t>بت 30</t>
  </si>
  <si>
    <t>بت 31</t>
  </si>
  <si>
    <t>קצת 0</t>
  </si>
  <si>
    <t>קצת 1</t>
  </si>
  <si>
    <t>קצת 2</t>
  </si>
  <si>
    <t>קצת 3</t>
  </si>
  <si>
    <t>קצת 4</t>
  </si>
  <si>
    <t>קצת 5</t>
  </si>
  <si>
    <t>קצת 6</t>
  </si>
  <si>
    <t>קצת 7</t>
  </si>
  <si>
    <t>ביט 1</t>
  </si>
  <si>
    <t>ביט 2</t>
  </si>
  <si>
    <t>ביט 3</t>
  </si>
  <si>
    <t>ביט 4</t>
  </si>
  <si>
    <t>ביט 5</t>
  </si>
  <si>
    <t>ביט 6</t>
  </si>
  <si>
    <t>ביט 7</t>
  </si>
  <si>
    <t>ביט 8</t>
  </si>
  <si>
    <t>ביט 9</t>
  </si>
  <si>
    <t>ביט 10</t>
  </si>
  <si>
    <t>ביט 11</t>
  </si>
  <si>
    <t>ביט 12</t>
  </si>
  <si>
    <t>ביט 13</t>
  </si>
  <si>
    <t>ביט 14</t>
  </si>
  <si>
    <t>ביט 15</t>
  </si>
  <si>
    <t>הגדרה ב '</t>
  </si>
  <si>
    <t>קצת 15</t>
  </si>
  <si>
    <t>ביט 16</t>
  </si>
  <si>
    <t>ביט 17</t>
  </si>
  <si>
    <t>ביט 18</t>
  </si>
  <si>
    <t>ביט 19</t>
  </si>
  <si>
    <t>ביט 20</t>
  </si>
  <si>
    <t>ביט 21</t>
  </si>
  <si>
    <t>ביט 22</t>
  </si>
  <si>
    <t>ביט 23</t>
  </si>
  <si>
    <t>ביט 24</t>
  </si>
  <si>
    <t>ביט 25</t>
  </si>
  <si>
    <t>ביט 26</t>
  </si>
  <si>
    <t>ביט 27</t>
  </si>
  <si>
    <t>ביט 28</t>
  </si>
  <si>
    <t>ביט 29</t>
  </si>
  <si>
    <t>קצת 30</t>
  </si>
  <si>
    <t>ביט 31</t>
  </si>
  <si>
    <t>הפעלה רגילה</t>
  </si>
  <si>
    <t>התעוררות מהשינה</t>
  </si>
  <si>
    <t>איפוס כלב השמירה</t>
  </si>
  <si>
    <t>תוכנה - באופן פנימי</t>
  </si>
  <si>
    <t>סיכת איפוס למיקרו-בקר</t>
  </si>
  <si>
    <t>איפוס החום החוצה</t>
  </si>
  <si>
    <t>אפס גורם לא מוגדר</t>
  </si>
  <si>
    <t xml:space="preserve">מספק את הגורם לאיפוס.
ביט = תיאור
0 = הפעלה
1 = התעוררות
2 = כלב שמירה
3 = תוכנה
4 = איפוס סיכה
5 = בראון אאוט
6 = לא מוגדר </t>
  </si>
  <si>
    <t>معيار الطاقة</t>
  </si>
  <si>
    <t>استيقظ من النوم</t>
  </si>
  <si>
    <t>إعادة تعيين الوكالة الدولية للطاقة الذرية</t>
  </si>
  <si>
    <t>البرمجيات - داخليا</t>
  </si>
  <si>
    <t>إعادة تعيين دبوس متحكم</t>
  </si>
  <si>
    <t>إعادة تعيين براون</t>
  </si>
  <si>
    <t>إعادة تعيين سبب غير محدد</t>
  </si>
  <si>
    <t xml:space="preserve">يقدم سبب إعادة التعيين.
بت = الوصف
0 = تشغيل
1 = استيقظ
2 = حراسة
3 = البرامج
4 = إعادة تعيين الدبوس
5 = براون أوت
6 = غير محدد </t>
  </si>
  <si>
    <t>重置原因</t>
  </si>
  <si>
    <t>标准加电</t>
  </si>
  <si>
    <t>从睡眠中唤醒</t>
  </si>
  <si>
    <t>看门狗复位</t>
  </si>
  <si>
    <t>软件-内部</t>
  </si>
  <si>
    <t>单片机复位引脚</t>
  </si>
  <si>
    <t>掉电复位</t>
  </si>
  <si>
    <t>重置原因未定义</t>
  </si>
  <si>
    <t>“提供了重置的原因。
位=说明
0 =上电
1 =唤醒
2 =看门狗
3 =软件
4 =复位引脚
5 =掉电
6 =未定义”</t>
  </si>
  <si>
    <t>Standard-Power-Up</t>
  </si>
  <si>
    <t>Aus dem Schlaf aufwachen</t>
  </si>
  <si>
    <t>Watchdog zurückgesetzt</t>
  </si>
  <si>
    <t>Software - intern</t>
  </si>
  <si>
    <t>Mikrocontroller-Reset-Pin</t>
  </si>
  <si>
    <t>Brown out Reset</t>
  </si>
  <si>
    <t>Ursache zurücksetzen undefiniert</t>
  </si>
  <si>
    <t>Warnstatusbits</t>
  </si>
  <si>
    <t xml:space="preserve">Liefert die Ursache für einen Reset.
Bit = Beschreibung
0 = Einschalten
1 = Aufwachen
2 = Wachhund
3 = Software
4 = Pin zurücksetzen
5 = Brown Out
6 = undefiniert </t>
  </si>
  <si>
    <t>Encendido estándar</t>
  </si>
  <si>
    <t>Despertar del sueño</t>
  </si>
  <si>
    <t>Reinicio del perro guardián</t>
  </si>
  <si>
    <t>Software - internamente</t>
  </si>
  <si>
    <t>Pin de reinicio del microcontrolador</t>
  </si>
  <si>
    <t>Restablecimiento de apagón</t>
  </si>
  <si>
    <t>Restablecer causa indefinida</t>
  </si>
  <si>
    <t>Bits de estado de advertencia</t>
  </si>
  <si>
    <t xml:space="preserve">Campo de bit para estado de advertencia. Ubicación de bit - condición_x000D_
0 = bajo voltaje_x000D_
1 = sobretensión_x000D_
2 = alta resistencia GF_x000D_
3 = GF residual_x000D_
4 = pérdida de fase actual_x000D_
5 = desequilibrio actual_x000D_
6 = sobrecorriente instantánea_x000D_
7 = mermelada_x000D_
8 = desviación de FP_x000D_
9 = pérdida de fase de tensión_x000D_
10 = desequilibrio de voltaje_x000D_
11 = desviación de frecuencia rápida_x000D_
12 = desviación de frecuencia lenta_x000D_
13 = bajo corriente_x000D_
14 = alta potencia_x000D_
15 = baja potencia_x000D_
16 = sobrecarga_x000D_
17 = puesto_x000D_
18 = rotación de fase_x000D_
19 = excede el límite de salidas_x000D_
20 = falla de inicialización_x000D_
21 = Fallo de la memoria NV_x000D_
22 = pérdida de comunicación_x000D_
23 = error de mensaje de comunicación </t>
  </si>
  <si>
    <t xml:space="preserve">Bitfeld für Warnstatus. Bitposition - Bedingung_x000D_
0 = unter Spannung_x000D_
1 = Überspannung_x000D_
2 = hochohmiger GF_x000D_
3 = Rest-GF_x000D_
4 = aktueller Phasenverlust_x000D_
5 = Stromunsymmetrie_x000D_
6 = momentaner Überstrom_x000D_
7 = Marmelade_x000D_
8 = PF-Abweichung_x000D_
9 = Spannungsphasenverlust_x000D_
10 = Spannungsunsymmetrie_x000D_
11 = Frequenzabweichung schnell_x000D_
12 = Frequenzabweichung langsam_x000D_
13 = unter Strom_x000D_
14 = hohe Leistung_x000D_
15 = geringe Leistung_x000D_
16 = Überlastung_x000D_
17 = Stall_x000D_
18 = Phasendrehung_x000D_
19 = überschreitet die Startgrenze_x000D_
20 = Initialisierungsfehler_x000D_
21 = NV-Speicherfehler_x000D_
22 = Kommunikationsverlust_x000D_
23 = Kommunikationsfehler </t>
  </si>
  <si>
    <t>“警告状态的位字段。位位置-条件
0 =欠压
1 =过电压
2 =高电阻GF
3 =残留GF
4 =电流缺相
5 =电流不平衡
6 =瞬时过电流
7 =卡纸
8 = PF偏差
9 =电压缺相
10 =电压不平衡
11 =频率快速偏差
12 =频率偏差慢
13 =欠电流
14 =大功率
15 =低功耗
16 =过载
17 =失速
18 =相位旋转
19 =超过开始限制
20 =初始化故障
21 = NV内存故障
22 =通讯丢失
23 =通讯消息错误”</t>
  </si>
  <si>
    <t>"حقل البت لحالة التحذير. موقع البت - الحالة
0 = تحت الجهد
1 = زيادة الجهد
2 = مقاومة عالية GF
3 = GF المتبقي
4 = خسارة المرحلة الحالية
5 = عدم التوازن الحالي
6 = فوري على التيار
7 = مربى
8 = انحراف PF
9 = خسارة طور الجهد
10 = عدم توازن الجهد
11 = التكرار سريع الانحراف
12 = التكرار بطيء الانحراف
13 = تحت التيار
14 = قوة عالية
15 = طاقة منخفضة
16 = الزائد
17 = كشك
18 = دوران الطور
19 = يتجاوز حد البداية
20 = خطأ في التهيئة
21 = خطأ في الذاكرة NV
22 = خسارة عمومية
23 = خطأ رسالة نصية "</t>
  </si>
  <si>
    <t>"שדה סיביות למצב אזהרה. מיקום סיביות - מצב
0 = מתח תחתון
1 = מתח יתר
2 = GF עמידות גבוהה
3 = GF שיורי
4 = אובדן שלב הנוכחי
5 = חוסר איזון שוטף
6 = מיידי על פני זרם
7 = ריבה
8 = סטיית PF
9 = איבוד שלב מתח
10 = חוסר איזון במתח
11 = סטיית freq במהירות
12 = סטיית freq איטית
13 = תחת זרם
14 = הספק גבוה
15 = הספק נמוך
16 = עומס יתר
17 = דוכן
18 = סיבוב פאזה
19 = חורג ממגבלת ההתחלות
20 = תקלה באתחול
21 = תקלה בזיכרון NV
22 = הפסד comm
23 = שגיאת msg comm "</t>
  </si>
  <si>
    <t>Unterspannung</t>
  </si>
  <si>
    <t>aktueller Phasenverlust</t>
  </si>
  <si>
    <t>Stromunsymmetrie</t>
  </si>
  <si>
    <t>sofortiger Überstrom</t>
  </si>
  <si>
    <t>unter Strom</t>
  </si>
  <si>
    <t>hohe Energie</t>
  </si>
  <si>
    <t>geringer Strom</t>
  </si>
  <si>
    <t>reserviert</t>
  </si>
  <si>
    <t>überschreitet das Startlimit</t>
  </si>
  <si>
    <t>Phasenrotation</t>
  </si>
  <si>
    <t>Neustart unter Spannung</t>
  </si>
  <si>
    <t>Spitzennachfrage</t>
  </si>
  <si>
    <t>Profibus-Anwendungseingabebit</t>
  </si>
  <si>
    <t xml:space="preserve">Port Pin Status_x000D_
0 = LED-Status Ein_x000D_
1 = LED-Status AUS_x000D_
2 = LED-Status umschalten_x000D_
3 = LED-Status undefiniert </t>
  </si>
  <si>
    <t>subtensión</t>
  </si>
  <si>
    <t>sobretensión</t>
  </si>
  <si>
    <t>pérdida de fase actual</t>
  </si>
  <si>
    <t>desequilibrio actual</t>
  </si>
  <si>
    <t>sobrecorriente instantánea</t>
  </si>
  <si>
    <t>mermelada</t>
  </si>
  <si>
    <t>Desviación de FP</t>
  </si>
  <si>
    <t>pérdida de fase de voltaje</t>
  </si>
  <si>
    <t>desequilibrio de voltaje</t>
  </si>
  <si>
    <t>desviación de frecuencia rápida</t>
  </si>
  <si>
    <t>desviación de frecuencia lenta</t>
  </si>
  <si>
    <t>bajo corriente</t>
  </si>
  <si>
    <t>baja potencia</t>
  </si>
  <si>
    <t>reservado</t>
  </si>
  <si>
    <t>excede el límite de inicios</t>
  </si>
  <si>
    <t>sobrecarga</t>
  </si>
  <si>
    <t>puesto</t>
  </si>
  <si>
    <t>rotación de fase</t>
  </si>
  <si>
    <t>reinicio bajo voltaje</t>
  </si>
  <si>
    <t>la demanda máxima</t>
  </si>
  <si>
    <t>Bit de entrada de la aplicación Profibus</t>
  </si>
  <si>
    <t xml:space="preserve">Estado del pin del puerto_x000D_
0 = LED de estado encendido_x000D_
1 = LED de estado apagado_x000D_
2 = Cambio de estado de LED_x000D_
3 = LED de estado indefinido </t>
  </si>
  <si>
    <t>欠电压</t>
  </si>
  <si>
    <t>残留GF</t>
  </si>
  <si>
    <t>当前缺相</t>
  </si>
  <si>
    <t>当前不平衡</t>
  </si>
  <si>
    <t>瞬时过电流</t>
  </si>
  <si>
    <t>频率快速偏差</t>
  </si>
  <si>
    <t>预订的</t>
  </si>
  <si>
    <t>超过开始限制</t>
  </si>
  <si>
    <t>失速</t>
  </si>
  <si>
    <t>相旋转</t>
  </si>
  <si>
    <t>高峰需求</t>
  </si>
  <si>
    <t>Profibus应用程序输入位</t>
  </si>
  <si>
    <t>“端口引脚状态
0 = LED状态亮
1 = LED状态熄灭
2 = LED状态切换
3 = LED状态未定义”</t>
  </si>
  <si>
    <t>انخفاض الجهد</t>
  </si>
  <si>
    <t>زيادة الجهد</t>
  </si>
  <si>
    <t>انحراف PF</t>
  </si>
  <si>
    <t>التكرار سريع الانحراف</t>
  </si>
  <si>
    <t>التكرار بطيء الانحراف</t>
  </si>
  <si>
    <t>محجوز</t>
  </si>
  <si>
    <t>يتجاوز حد البداية</t>
  </si>
  <si>
    <t>دوران المرحلة</t>
  </si>
  <si>
    <t>حاجه قصوى</t>
  </si>
  <si>
    <t>بت إدخال تطبيق Profibus</t>
  </si>
  <si>
    <t xml:space="preserve">حالة رقم تعريف المنفذ
0 = حالة LED قيد التشغيل
1 = حالة LED مطفأة
2 = تبديل حالة LED
3 = حالة LED غير محددة </t>
  </si>
  <si>
    <t>מתח נמוך</t>
  </si>
  <si>
    <t>סטיית freq במהירות</t>
  </si>
  <si>
    <t>סטיית freq איטית</t>
  </si>
  <si>
    <t>תחת הנוכחי</t>
  </si>
  <si>
    <t>שמורות</t>
  </si>
  <si>
    <t>חורג ממגבלת ההתחלות</t>
  </si>
  <si>
    <t>סיבוב פאזה</t>
  </si>
  <si>
    <t>ביקוש שיא</t>
  </si>
  <si>
    <t>ביט קלט ליישום Profibus</t>
  </si>
  <si>
    <t xml:space="preserve">מצב סיכת יציאה
0 = מצב LED מופעל
1 = מצב LED כבוי
2 = החלפת מצב LED
3 = מצב LED לא מוגדר </t>
  </si>
  <si>
    <t>"151.110.232.100"</t>
  </si>
  <si>
    <t>The SNTP Server 1 IP address or Domain Name</t>
  </si>
  <si>
    <t>The SNTP Server 2 IP address or Domain Name</t>
  </si>
  <si>
    <t>The SNTP Server 3 IP address or Domain Name</t>
  </si>
  <si>
    <t>HOST_ADDRESS()</t>
  </si>
  <si>
    <t>0x0B27</t>
  </si>
  <si>
    <t>0x0B28</t>
  </si>
  <si>
    <t>0x0B29</t>
  </si>
  <si>
    <t>0x0B2A</t>
  </si>
  <si>
    <t>0x0B2B</t>
  </si>
  <si>
    <t>0x0B2C</t>
  </si>
  <si>
    <t>0x0B2D</t>
  </si>
  <si>
    <t>0x0B2E</t>
  </si>
  <si>
    <t>0x0B2F</t>
  </si>
  <si>
    <t>0x0B30</t>
  </si>
  <si>
    <t>0x0B31</t>
  </si>
  <si>
    <t>0x0B32</t>
  </si>
  <si>
    <t>0x0B33</t>
  </si>
  <si>
    <t>0x0B34</t>
  </si>
  <si>
    <t>0x0B35</t>
  </si>
  <si>
    <t>0x0B36</t>
  </si>
  <si>
    <t>0x0B37</t>
  </si>
  <si>
    <t>0x0B38</t>
  </si>
  <si>
    <t>0x0B39</t>
  </si>
  <si>
    <t>0x0B3A</t>
  </si>
  <si>
    <t>0x0B3B</t>
  </si>
  <si>
    <t>0x0B3C</t>
  </si>
  <si>
    <t>0x0B3D</t>
  </si>
  <si>
    <t>0x0B3E</t>
  </si>
  <si>
    <t>0x0B3F</t>
  </si>
  <si>
    <t>0x0B40</t>
  </si>
  <si>
    <t>0x0B41</t>
  </si>
  <si>
    <t>0x0B42</t>
  </si>
  <si>
    <t>0x0B43</t>
  </si>
  <si>
    <t>0x0B44</t>
  </si>
  <si>
    <t>0x0B45</t>
  </si>
  <si>
    <t>0x0B46</t>
  </si>
  <si>
    <t>0x0B47</t>
  </si>
  <si>
    <t>0x0B48</t>
  </si>
  <si>
    <t>0x0B49</t>
  </si>
  <si>
    <t>0x0B4A</t>
  </si>
  <si>
    <t>0x0B4B</t>
  </si>
  <si>
    <t>0x0B4C</t>
  </si>
  <si>
    <t>0x0B4D</t>
  </si>
  <si>
    <t>0x0B4E</t>
  </si>
  <si>
    <t>0x0B4F</t>
  </si>
  <si>
    <t>0x0B50</t>
  </si>
  <si>
    <t>0x0B51</t>
  </si>
  <si>
    <t>0x0B52</t>
  </si>
  <si>
    <t>0x0B53</t>
  </si>
  <si>
    <t>0x0B54</t>
  </si>
  <si>
    <t>0x0B55</t>
  </si>
  <si>
    <t>0x0B56</t>
  </si>
  <si>
    <t>0x0B57</t>
  </si>
  <si>
    <t>0x0B58</t>
  </si>
  <si>
    <t>0x0B59</t>
  </si>
  <si>
    <t>0x0B5A</t>
  </si>
  <si>
    <t>0x0B5B</t>
  </si>
  <si>
    <t>0x0B5C</t>
  </si>
  <si>
    <t>0x0B5D</t>
  </si>
  <si>
    <t>0x0B5E</t>
  </si>
  <si>
    <t>0x0B5F</t>
  </si>
  <si>
    <t>0x0B60</t>
  </si>
  <si>
    <t>0x0B61</t>
  </si>
  <si>
    <t>0x0B62</t>
  </si>
  <si>
    <t>0x0B63</t>
  </si>
  <si>
    <t>0x0B64</t>
  </si>
  <si>
    <t>0x0B65</t>
  </si>
  <si>
    <t>0x0B66</t>
  </si>
  <si>
    <t>0x0B67</t>
  </si>
  <si>
    <t>0x0B68</t>
  </si>
  <si>
    <t>0x0B69</t>
  </si>
  <si>
    <t>0x0B6A</t>
  </si>
  <si>
    <t>0x0B6B</t>
  </si>
  <si>
    <t>0x0B6C</t>
  </si>
  <si>
    <t>0x0B6D</t>
  </si>
  <si>
    <t>0x0B6E</t>
  </si>
  <si>
    <t>0x0B6F</t>
  </si>
  <si>
    <t>0x0B70</t>
  </si>
  <si>
    <t>0x0B71</t>
  </si>
  <si>
    <t>0x0B72</t>
  </si>
  <si>
    <t>0x0B73</t>
  </si>
  <si>
    <t>0x0B74</t>
  </si>
  <si>
    <t>0x0B75</t>
  </si>
  <si>
    <t>0x0B76</t>
  </si>
  <si>
    <t>0x0B77</t>
  </si>
  <si>
    <t>0x0B78</t>
  </si>
  <si>
    <t>0x0B79</t>
  </si>
  <si>
    <t>0x0B7A</t>
  </si>
  <si>
    <t>0x0B7B</t>
  </si>
  <si>
    <t>0x0B7C</t>
  </si>
  <si>
    <t>0x0B7D</t>
  </si>
  <si>
    <t>0x0B7E</t>
  </si>
  <si>
    <t>0x0B7F</t>
  </si>
  <si>
    <t>0x0B80</t>
  </si>
  <si>
    <t>0x0B81</t>
  </si>
  <si>
    <t xml:space="preserve">2;
0,DISABLE_SNTP_SERVICE,Disable;
1,ENABLE_SNTP_SERVICE_MANUAL,Manual Server Entry
</t>
  </si>
  <si>
    <t>Fournit la cause d'une réinitialisation.
Bit = Description
0 = mise sous tension
1 = réveil
2 = chien de garde
3 = logiciel
4 = réinitialiser la broche
5 = Marron
6 = Indéfini</t>
  </si>
  <si>
    <t>Proporciona la causa de un reinicio.
Bit = Descripción
0 = Encendido
1 = despertar
2 = Perro guardián
3 = Software
4 = Restablecer pin
5 = Apagado
6 = Indefinido</t>
  </si>
  <si>
    <t>LTK修订版ASCII</t>
  </si>
  <si>
    <t xml:space="preserve">38;
0,NO_EVENT,No Event;
1,DEVICE_RESTART,Device Restart;
2,FACTORY_RESET,Factory Reset;
3,IMAGE_UPGRADE_STARTED,Image upgrade started;
4,IMAGE_UPGRADE_COMPLETE,Image upgrade complete;
5,CHECKSUM_FAILURE,Checksum failure;
6,SIGNATURE_VERIFICATION_FAILURE,Signature verification failure;
7,VERSION_ROLLBACK_FAILURE,Version rollback failure;
8,NV_DATA_RESTORE_FAIL,NV data restore fail;
9,NV_PARAM_WRITE_FAIL,NV param write fail;
10,NV_PARAM_ERASE_FAIL,NV parameter erase fail;
11,NV_PARAM_ERASE_ALL_FAIL,NV erase all parameters fail;
12,SELF_PASSWORD_CHANGE,Self user password change;
13,OTHER_USER_PASSWORD_CHANGE,Other user password change;
14,USER_CREATED,User created;
15,USER_DELETED,User deleted;
16,ADMIN_LOGGED_EVENT,Admin user logged event;
17,USER_LOG_IN,User logged in event;
18,USER_LOG_OUT,User logout;
19,USER_LOCKED,User Locked event;
20,RESET_DEFAULT_ADMIN_USER,Reset default admin user;
21,RESET_ALL_ACCOUNT_USERS,Reset all user accounts;
22,DATA_LOG_MEM_CLEAR,Data Log Memory Clear;
23,EVENT_LOG_MEM_CLEAR,Event Log Memory Clear;
24,AUDIT_POWER_LOG_MEM_CLEAR,Audit-Power Log Memory Clear;
25,AUDIT_FW_UPDATE_LOG_MEM_CLEAR,Audit-Fw-Update Log Memory Clear;
26,AUDIT_USER_LOG_MEM_CLEAR,Audit-User Log Memory Clear;
27,AUDIT_CONFIG_LOG_MEM_CLEAR,Audit-Config Log Memory Clear;
28,IOT_FUS_IMAGE_UPGRADE_STARTED,Image upgrade started over IOT;
29,IOT_FUS_IMAGE_UPGRADE_COMPLETED,Image upgrade completed over IOT;
30,IOT_FUS_IMAGE_UPGRADE_ABORTED,Image upgrade aborted/cancelled over IOT;
31,IOT_FUS_FAILED_DUE_TO_BAD_PARAM,Image upgrade failed over IOT due to bad parameter;
32,IOT_FUS_CHECKSUM_FAILURE,Checksum failure over IOT;
33,IOT_FUS_SIGNATURE_VERIFICATION_FAILURE,Signature verification failure over IOT;
34,IOT_FUS_VERSION_ROLLBACK_FAILURE,Version rollback failure over IOT;
35,IOT_FUS_REJECTED_BY_PRODUCT,IOT FUS request rejected on product side;
101,TEST_EVENT_101,Test event-101;
102,TEST_EVENT_102,Test event-102
</t>
  </si>
  <si>
    <t>0, 1, 2, 3, 4, 5, 6, 7, 8, 9, 10, 11, 12, 13, 14, 15, 16, 17, 18, 19, 20, 21, 22, 23, 24, 25, 26, 27, 28, 29, 30, 31, 32, 33, 34, 35, 101, 102</t>
  </si>
  <si>
    <t>DCI_GROUP3_CADENCE</t>
  </si>
  <si>
    <t>StoreMe on interval</t>
  </si>
  <si>
    <t>Group 3 Cadence - StoreMe on change</t>
  </si>
  <si>
    <t>Publishes group channels with changes, using Realtimes message</t>
  </si>
  <si>
    <t>Group 1 Cadence - 1 minute StoreMe</t>
  </si>
  <si>
    <t>Publishes all group channels, regardless of changes, using Trends message</t>
  </si>
  <si>
    <t>Publishes group channels with changes, using Trends message</t>
  </si>
  <si>
    <t>Remark</t>
  </si>
  <si>
    <t>60s cadence, StoreMe on interval type</t>
  </si>
  <si>
    <t>Group 3 Cadence</t>
  </si>
  <si>
    <t>1s cadence, StoreMe type</t>
  </si>
  <si>
    <t>0x0B82</t>
  </si>
  <si>
    <t>0x0B83</t>
  </si>
  <si>
    <t>0x0B84</t>
  </si>
  <si>
    <t>0x0B85</t>
  </si>
  <si>
    <t>Nanoseconds</t>
  </si>
  <si>
    <t>PTP Seconds as per Epoch Time</t>
  </si>
  <si>
    <t>PTP Nanoseconds as per Epoch Time</t>
  </si>
  <si>
    <t>PTP Seconds timestamp</t>
  </si>
  <si>
    <t>PTP Nanoseconds timestamp</t>
  </si>
  <si>
    <t>DCI_PTP_SECONDS_TIME</t>
  </si>
  <si>
    <t>DCI_PTP_NANOSECONDS_TIME</t>
  </si>
  <si>
    <t>PTP Seconds Timestamp</t>
  </si>
  <si>
    <t>PTP Nanoseconds Timestamo</t>
  </si>
  <si>
    <t>Publish all on connect</t>
  </si>
  <si>
    <t>0x1770</t>
  </si>
  <si>
    <t>Max NV Size ( Hex ) =</t>
  </si>
  <si>
    <t>;S;uS</t>
  </si>
  <si>
    <t>ضبط الوقت 64 بت ; ثانية ; ميكروثانية</t>
  </si>
  <si>
    <t>;S; uS</t>
  </si>
  <si>
    <t>;S;美国</t>
  </si>
  <si>
    <t>;S ; الولايات المتحدة</t>
  </si>
  <si>
    <t>;S; us</t>
  </si>
  <si>
    <t>-1, 0, 1000, 5000, 10000, 15000, 20000</t>
  </si>
  <si>
    <t>-1, 10000, 60000, 120000, 300000, 500000, 600000</t>
  </si>
  <si>
    <t xml:space="preserve">7;
-1,CADENCE_STOP_PUBLISHING,Stop publishing;
10000,CADENCE_10_SEC,Cadence_10s;
60000,CADENCE_60_SEC,Cadence_60s;
120000,CADENCE_120_SEC,Cadence_120s;
300000,CADENCE_300_SEC,Cadence_300s;
500000,CADENCE_500_SEC,Cadence_500s;
600000,CADENCE_600_SEC,Cadence_600s
</t>
  </si>
  <si>
    <t xml:space="preserve">7;
-1,CADENCE_STOP_PUBLISHING,Stop publishing;
0,CADENCE_IMMEDIATE,Immediate publishing;
1000,CADENCE_1_SEC,Cadence 1s;
5000,CADENCE_5_SEC,Cadence 5s;
10000,CADENCE_10_SEC,Cadence 10s;
15000,CADENCE_15_SEC,Cadence 15s;
20000,CADENCE_20_SEC,Cadence 20s
</t>
  </si>
  <si>
    <t>_ENUM_-1</t>
  </si>
  <si>
    <t>Stop publishing</t>
  </si>
  <si>
    <t>Immediate publishing</t>
  </si>
  <si>
    <t>_ENUM_1000</t>
  </si>
  <si>
    <t>Cadence 1s</t>
  </si>
  <si>
    <t>_ENUM_5000</t>
  </si>
  <si>
    <t>Cadence 5s</t>
  </si>
  <si>
    <t>_ENUM_10000</t>
  </si>
  <si>
    <t>Cadence 10s</t>
  </si>
  <si>
    <t>_ENUM_15000</t>
  </si>
  <si>
    <t>Cadence 15s</t>
  </si>
  <si>
    <t>_ENUM_20000</t>
  </si>
  <si>
    <t>Cadence 20s</t>
  </si>
  <si>
    <t>settings-list</t>
  </si>
  <si>
    <t>settings-certificate</t>
  </si>
  <si>
    <t>settings-table</t>
  </si>
  <si>
    <t>Service Description</t>
  </si>
  <si>
    <t>Group/ Assembly Service</t>
  </si>
  <si>
    <t>Select BLE module below :</t>
  </si>
  <si>
    <t>LED OUTPUT</t>
  </si>
  <si>
    <t>DCI_CLIENT_AP_SSID</t>
  </si>
  <si>
    <t>STRING8 Data Type</t>
  </si>
  <si>
    <t>WIFI CLIENT AP SSID STRING8 Data Type</t>
  </si>
  <si>
    <t>DCI_CLIENT_AP_PASSPHRASE</t>
  </si>
  <si>
    <t>CLIENT AP PASSPHRASE STRING8 Data Type</t>
  </si>
  <si>
    <t>DCI_CLIENT_AP_SECURITY</t>
  </si>
  <si>
    <t>0, 1, 2, 3, 4, 5, 6, 7, 8, 9, 10, 11, 12, 13, 14, 15, 16, 17, 18, 19, 20</t>
  </si>
  <si>
    <t xml:space="preserve">21;
0,WIFI_STA_SECURITY_OPEN,;
1,WIFI_STA_SECURITY_WEP_PSK,;
2,WIFI_STA_SECURITY_WEP_SHARED,;
3,WIFI_STA_SECURITY_WPA_TKIP_PSK,;
4,WIFI_STA_SECURITY_WPA_AES_PSK,;
5,WIFI_STA_SECURITY_WPA_MIXED_PSK,;
6,WIFI_STA_SECURITY_WPA2_AES_PSK,;
7,WIFI_STA_SECURITY_WPA2_TKIP_PSK,;
8,WIFI_STA_SECURITY_WPA2_MIXED_PSK,;
9,WIFI_STA_SECURITY_WPA2_FBT_PSK,;
10,WIFI_STA_SECURITY_WPA_TKIP_ENT,;
11,WIFI_STA_SECURITY_WPA_AES_ENT,;
12,WIFI_STA_SECURITY_WPA_MIXED_ENT,;
13,WIFI_STA_SECURITY_WPA2_TKIP_ENT,;
14,WIFI_STA_SECURITY_WPA2_AES_ENT,;
15,WIFI_STA_SECURITY_WPA2_MIXED_ENT,;
16,WIFI_STA_SECURITY_WPA2_FBT_ENT,;
17,WIFI_STA_SECURITY_IBSS_OPEN,;
18,WIFI_STA_SECURITY_WPS_OPEN,;
19,WIFI_STA_SECURITY_WPS_SECURE,;
20,WIFI_STA_SECURITY_FORCE_32_BIT,
</t>
  </si>
  <si>
    <t>Uint8 Data Type</t>
  </si>
  <si>
    <t>CLIENT AP SECURITY Uint8 Data Type</t>
  </si>
  <si>
    <t>DCI_CLIENT_AP_CHANNEL</t>
  </si>
  <si>
    <t>CLIENT AP CHANNEL Uint8 Data Type</t>
  </si>
  <si>
    <t>DCI_CLIENT_AP_BAND</t>
  </si>
  <si>
    <t xml:space="preserve">2;
0,WIFI_STA_802_11_BAND_5GHZ,5GHz  support;
1,WIFI_STA_802_11_BAND_2_4GHZ,2.4 GHz  support
</t>
  </si>
  <si>
    <t>CLIENT AP BAND Uint8 Data Type</t>
  </si>
  <si>
    <t>DCI_CLIENT_AP_RETRY_COUNT</t>
  </si>
  <si>
    <t>CLIENT AP RETRY COUNT Uint8 Data Type</t>
  </si>
  <si>
    <t>DCI_SOURCE_AP_SSID</t>
  </si>
  <si>
    <t>"Temp"</t>
  </si>
  <si>
    <t>WIFI SOURCE AP SSID STRING8 Data Type</t>
  </si>
  <si>
    <t>DCI_SOURCE_AP_PASSPHRASE</t>
  </si>
  <si>
    <t>"key12345"</t>
  </si>
  <si>
    <t>CLIENT SOURCE PASSPHRASE STRING8 Data Type</t>
  </si>
  <si>
    <t>DCI_SOURCE_AP_CHANNEL</t>
  </si>
  <si>
    <t>CLIENT SOURCE CHANNEL Uint8 Data Type</t>
  </si>
  <si>
    <t>DCI_SOURCE_AP_MAX_CONN</t>
  </si>
  <si>
    <t>SOURCE AP MAX CONN Uint8 Data Type Default=4, max=10</t>
  </si>
  <si>
    <t>ESP32</t>
  </si>
  <si>
    <t>Client AP SSID</t>
  </si>
  <si>
    <t>Client AP Passphrase</t>
  </si>
  <si>
    <t>Client AP Security</t>
  </si>
  <si>
    <t>Client AP Channel</t>
  </si>
  <si>
    <t>Client AP Band</t>
  </si>
  <si>
    <t>Client AP Retry Count</t>
  </si>
  <si>
    <t>Source AP SSID</t>
  </si>
  <si>
    <t>Source AP Passphrase</t>
  </si>
  <si>
    <t>Source AP Channel</t>
  </si>
  <si>
    <t>Source AP Max Conn</t>
  </si>
  <si>
    <t>ESP32_Wifi_Station</t>
  </si>
  <si>
    <t>ESP32_Wifi_Access_Point</t>
  </si>
  <si>
    <t>"pool.ntp.org"</t>
  </si>
  <si>
    <t>SNTP timeoffset max in microseconds</t>
  </si>
  <si>
    <t>DCI_SNTP_TIME_OFFSET_DEBUG</t>
  </si>
  <si>
    <t>SNTP Time offset debug</t>
  </si>
  <si>
    <t>SNTP Time offset max sample in microseconds for validation</t>
  </si>
  <si>
    <t>Data Log Spec Version</t>
  </si>
  <si>
    <t>DCI_DATA_LOG_SPEC_VERSION</t>
  </si>
  <si>
    <t>Data Log spec version</t>
  </si>
  <si>
    <t>Event Log Spec Version</t>
  </si>
  <si>
    <t>DCI_EVENT_LOG_SPEC_VERSION</t>
  </si>
  <si>
    <t>Event Log spec version</t>
  </si>
  <si>
    <t>Audit-Power Log Spec Version</t>
  </si>
  <si>
    <t>DCI_AUDIT_POWER_LOG_SPEC_VERSION</t>
  </si>
  <si>
    <t>Audit Power Log spec version</t>
  </si>
  <si>
    <t>Audit-Fw-Update Log Spec Version</t>
  </si>
  <si>
    <t>DCI_AUDIT_FW_UPGRADE_LOG_SPEC_VERSION</t>
  </si>
  <si>
    <t>Audit Fw Log spec version</t>
  </si>
  <si>
    <t>Audit-User Log Spec Version</t>
  </si>
  <si>
    <t>DCI_AUDIT_USER_LOG_SPEC_VERSION</t>
  </si>
  <si>
    <t>Audit User Log spec version</t>
  </si>
  <si>
    <t>Audit-Config Log Spec Version</t>
  </si>
  <si>
    <t>DCI_AUDIT_CONFIG_LOG_SPEC_VERSION</t>
  </si>
  <si>
    <t>Audit Config Log spec version</t>
  </si>
  <si>
    <t>NV MAP Version Number</t>
  </si>
  <si>
    <t>DCI_NV_MAP_VER_NUM</t>
  </si>
  <si>
    <t>CONST_DCI_NV_MAP_VERSION_NUM</t>
  </si>
  <si>
    <t>Sample_App, NV_Refresh</t>
  </si>
  <si>
    <t>LOAD_STATUS</t>
  </si>
  <si>
    <t>NetworkSSID</t>
  </si>
  <si>
    <t>DCI_IOT_NetworkSSID</t>
  </si>
  <si>
    <t>NetworkPassword</t>
  </si>
  <si>
    <t>DCI_IOT_NetworkPassword</t>
  </si>
  <si>
    <t>FirmwareVersion</t>
  </si>
  <si>
    <t>DCI_IOT_FirmwareVersion</t>
  </si>
  <si>
    <t>MacAddress</t>
  </si>
  <si>
    <t>DCI_IOT_MacAddress</t>
  </si>
  <si>
    <t>BuildType</t>
  </si>
  <si>
    <t>DCI_BUILD_TYPE</t>
  </si>
  <si>
    <t>NewProgPartNo</t>
  </si>
  <si>
    <t>DCI_NEW_PROG_PART_NUMBER</t>
  </si>
  <si>
    <t>112078</t>
  </si>
  <si>
    <t xml:space="preserve">Product Name </t>
  </si>
  <si>
    <t>ResetBreaker</t>
  </si>
  <si>
    <t>DCI_IOT_ResetBreaker</t>
  </si>
  <si>
    <t>"ESB2"</t>
  </si>
  <si>
    <t>"58af4fd1-b1f8-ec11-b47a-0050f2f4e861"</t>
  </si>
  <si>
    <t>SecondaryLoadStatus</t>
  </si>
  <si>
    <t>PrimaryLoadStatus</t>
  </si>
  <si>
    <t>DCI_IOT_PRIMARY_CONTACT_STATUS</t>
  </si>
  <si>
    <t>DCI_IOT_SECONDARY_CONTACT_STATUS</t>
  </si>
  <si>
    <t>Breaker_APP</t>
  </si>
  <si>
    <t>VoltageL1</t>
  </si>
  <si>
    <t>DCI_IOT_VoltageL1</t>
  </si>
  <si>
    <t>VoltageL2</t>
  </si>
  <si>
    <t>DCI_IOT_VoltageL2</t>
  </si>
  <si>
    <t>CurrentL1</t>
  </si>
  <si>
    <t>DCI_IOT_CurrentL1</t>
  </si>
  <si>
    <t>CurrentL2</t>
  </si>
  <si>
    <t>DCI_IOT_CurrentL2</t>
  </si>
  <si>
    <t>ActivePowerL1</t>
  </si>
  <si>
    <t>DCI_IOT_ActivePowerL1</t>
  </si>
  <si>
    <t>ActivePowerL2</t>
  </si>
  <si>
    <t>DCI_IOT_ActivePowerL2</t>
  </si>
  <si>
    <t>ReactivePowerL1</t>
  </si>
  <si>
    <t>DCI_IOT_ReactivePowerL1</t>
  </si>
  <si>
    <t>ReactivePowerL2</t>
  </si>
  <si>
    <t>DCI_IOT_ReactivePowerL2</t>
  </si>
  <si>
    <t>ApparentPowerL1</t>
  </si>
  <si>
    <t>DCI_IOT_ApparentPowerL1</t>
  </si>
  <si>
    <t>ApparentPowerL2</t>
  </si>
  <si>
    <t>DCI_IOT_ApparentPowerL2</t>
  </si>
  <si>
    <t>ActiveEnergyL1</t>
  </si>
  <si>
    <t>DCI_IOT_ActiveEnergyL1</t>
  </si>
  <si>
    <t>ActiveEnergyL2</t>
  </si>
  <si>
    <t>DCI_IOT_ActiveEnergyL2</t>
  </si>
  <si>
    <t>ReactiveEnergyL1</t>
  </si>
  <si>
    <t>DCI_IOT_ReactiveEnergyL1</t>
  </si>
  <si>
    <t>ReactiveEnergyL2</t>
  </si>
  <si>
    <t>DCI_IOT_ReactiveEnergyL2</t>
  </si>
  <si>
    <t>ApparentEnergyL1</t>
  </si>
  <si>
    <t>DCI_IOT_ApparentEnergyL1</t>
  </si>
  <si>
    <t>ApparentEnergyL2</t>
  </si>
  <si>
    <t>DCI_IOT_ApparentEnergyL2</t>
  </si>
  <si>
    <t>PowerFactorL1</t>
  </si>
  <si>
    <t>PowerFactorL2</t>
  </si>
  <si>
    <t>FrequencyL1</t>
  </si>
  <si>
    <t>FrequencyL2</t>
  </si>
  <si>
    <t>DCI_IOT_PowerFactorL1</t>
  </si>
  <si>
    <t>DCI_IOT_PowerFactorL2</t>
  </si>
  <si>
    <t>DCI_IOT_FrequencyL1</t>
  </si>
  <si>
    <t>DCI_IOT_FrequencyL2</t>
  </si>
  <si>
    <t>Get Unicast UDP key</t>
  </si>
  <si>
    <t>DCI_IOT_GET_UNICAST_UDP_KEY</t>
  </si>
  <si>
    <t>DCI_IOT_GET_BROADCAST_UDP_KEY</t>
  </si>
  <si>
    <t>Get Broadcast UDP key</t>
  </si>
  <si>
    <t>Unicast secondary UDP key</t>
  </si>
  <si>
    <t>Get secondary Unicast UDP key</t>
  </si>
  <si>
    <t>Broadcast secondary UDP key</t>
  </si>
  <si>
    <t>Get Broadcast secondary UDP key</t>
  </si>
  <si>
    <t>DCI_IOT_UNICAST_SECONDARY_UDP_KEY</t>
  </si>
  <si>
    <t>DCI_IOT_BROADCAST_SECONDARY_UDP_KEY</t>
  </si>
  <si>
    <t>DCI_IOT_GET_BROADCAST_SECONDARY_UDP_KEY</t>
  </si>
  <si>
    <t>DCI_IOT_GET_UNICAST_SECONDARY_UDP_KEY</t>
  </si>
  <si>
    <t>Unicast Secondary UDP key</t>
  </si>
  <si>
    <t>Get Unicast Secondary UDP key</t>
  </si>
  <si>
    <t>Broadcast Secondary UDP key</t>
  </si>
  <si>
    <t>Get Broadcast Secondary UDP key</t>
  </si>
  <si>
    <t>Unicast Primary UDP key</t>
  </si>
  <si>
    <t>Broadcast Primary UDP key</t>
  </si>
  <si>
    <t>DCI_IOT_UNICAST_PRIMARY_UDP_KEY</t>
  </si>
  <si>
    <t>DCI_IOT_BROADCAST_UDP_PRIMARY_KEY</t>
  </si>
  <si>
    <t>ErrorLogData</t>
  </si>
  <si>
    <t>DCI_IOT_ErrorLogData</t>
  </si>
  <si>
    <t>TripLogData</t>
  </si>
  <si>
    <t>ReverseActiveEnergyL1</t>
  </si>
  <si>
    <t>ReverseActiveEnergyL2</t>
  </si>
  <si>
    <t>DCI_IOT_ReverseActiveEnergyL1</t>
  </si>
  <si>
    <t>DCI_IOT_ReverseActiveEnergyL2</t>
  </si>
  <si>
    <t>ReverseReactiveEnergyL1</t>
  </si>
  <si>
    <t>ReverseApparentEnergyL1</t>
  </si>
  <si>
    <t>DCI_IOT_ReverseReactiveEnergyL1</t>
  </si>
  <si>
    <t>DCI_IOT_ReverseApparentEnergyL1</t>
  </si>
  <si>
    <t>ReverseReactiveEnergyL2</t>
  </si>
  <si>
    <t>ReverseApparentEnergyL2</t>
  </si>
  <si>
    <t>DCI_IOT_ReverseApparentEnergyL2</t>
  </si>
  <si>
    <t>DCI_IOT_ReverseReactiveEnergyL2</t>
  </si>
  <si>
    <t>PathStatus</t>
  </si>
  <si>
    <t>DCI_IOT_PATH_STATUS</t>
  </si>
  <si>
    <t>PATH_STATUS</t>
  </si>
  <si>
    <t>PrimarySwitchState</t>
  </si>
  <si>
    <t>SecondarySwitchState</t>
  </si>
  <si>
    <t>DCI_IOT_PRIMARY_STATE</t>
  </si>
  <si>
    <t>DCI_IOT_SECONDARY_STATE</t>
  </si>
  <si>
    <t>PRIMARY_STATE</t>
  </si>
  <si>
    <t>SECONDARY_STATE</t>
  </si>
  <si>
    <t>0x0B86</t>
  </si>
  <si>
    <t>0x0B87</t>
  </si>
  <si>
    <t>0x0B88</t>
  </si>
  <si>
    <t>0x0B89</t>
  </si>
  <si>
    <t>0x0B8A</t>
  </si>
  <si>
    <t>0x0B8B</t>
  </si>
  <si>
    <t>0x0B8C</t>
  </si>
  <si>
    <t>0x0B8D</t>
  </si>
  <si>
    <t>0x0B8E</t>
  </si>
  <si>
    <t>0x0B8F</t>
  </si>
  <si>
    <t>0x0B90</t>
  </si>
  <si>
    <t>0x0B91</t>
  </si>
  <si>
    <t>0x0B92</t>
  </si>
  <si>
    <t>0x0B93</t>
  </si>
  <si>
    <t>0x0B94</t>
  </si>
  <si>
    <t>0x0B95</t>
  </si>
  <si>
    <t>0x0B96</t>
  </si>
  <si>
    <t>0x0B97</t>
  </si>
  <si>
    <t>0x0B98</t>
  </si>
  <si>
    <t>0x0B99</t>
  </si>
  <si>
    <t>0x0B9A</t>
  </si>
  <si>
    <t>0x0B9B</t>
  </si>
  <si>
    <t>0x0B9C</t>
  </si>
  <si>
    <t>0x0B9D</t>
  </si>
  <si>
    <t>0x0B9E</t>
  </si>
  <si>
    <t>0x0B9F</t>
  </si>
  <si>
    <t>0x0BA0</t>
  </si>
  <si>
    <t>0x0BA1</t>
  </si>
  <si>
    <t>0x0BA2</t>
  </si>
  <si>
    <t>0x0BA3</t>
  </si>
  <si>
    <t>0x0BA4</t>
  </si>
  <si>
    <t>0x0BA5</t>
  </si>
  <si>
    <t>0x0BA6</t>
  </si>
  <si>
    <t>0x0BA7</t>
  </si>
  <si>
    <t>0x0BA8</t>
  </si>
  <si>
    <t>0x0BA9</t>
  </si>
  <si>
    <t>0x0BAA</t>
  </si>
  <si>
    <t>0x0BAB</t>
  </si>
  <si>
    <t>0x0BAC</t>
  </si>
  <si>
    <t>0x0BAD</t>
  </si>
  <si>
    <t>0x0BAE</t>
  </si>
  <si>
    <t>0x0BAF</t>
  </si>
  <si>
    <t>0x0BB0</t>
  </si>
  <si>
    <t>0x0BB1</t>
  </si>
  <si>
    <t>0x0BB2</t>
  </si>
  <si>
    <t>0x0BB3</t>
  </si>
  <si>
    <t>0x0BB4</t>
  </si>
  <si>
    <t>0x0BB5</t>
  </si>
  <si>
    <t>0x0BB6</t>
  </si>
  <si>
    <t>0x0BB7</t>
  </si>
  <si>
    <t>0x0BB8</t>
  </si>
  <si>
    <t>0x0BB9</t>
  </si>
  <si>
    <t>0x0BBA</t>
  </si>
  <si>
    <t>0x0BBB</t>
  </si>
  <si>
    <t>0x0BBC</t>
  </si>
  <si>
    <t>0x0BBD</t>
  </si>
  <si>
    <t>0x0BBE</t>
  </si>
  <si>
    <t>0x0BBF</t>
  </si>
  <si>
    <t>0x0BC0</t>
  </si>
  <si>
    <t>0x0BC1</t>
  </si>
  <si>
    <t>0x0BC2</t>
  </si>
  <si>
    <t>0x0BC3</t>
  </si>
  <si>
    <t>0x0BC4</t>
  </si>
  <si>
    <t>0x0BC5</t>
  </si>
  <si>
    <t>0x0BC6</t>
  </si>
  <si>
    <t>0x0BC7</t>
  </si>
  <si>
    <t>0x0BC8</t>
  </si>
  <si>
    <t>0x0BC9</t>
  </si>
  <si>
    <t>0x0BCA</t>
  </si>
  <si>
    <t>0x0BCB</t>
  </si>
  <si>
    <t>0x0BCC</t>
  </si>
  <si>
    <t>0x0BCD</t>
  </si>
  <si>
    <t>0x0BCE</t>
  </si>
  <si>
    <t>0x0BCF</t>
  </si>
  <si>
    <t>0x0BD0</t>
  </si>
  <si>
    <t>0x0BD1</t>
  </si>
  <si>
    <t>0x0BD2</t>
  </si>
  <si>
    <t>0x0BD3</t>
  </si>
  <si>
    <t>0x0BD4</t>
  </si>
  <si>
    <t>0x0BD5</t>
  </si>
  <si>
    <t>0x0BD6</t>
  </si>
  <si>
    <t>0x0BD7</t>
  </si>
  <si>
    <t>0x0BD8</t>
  </si>
  <si>
    <t>0x0BD9</t>
  </si>
  <si>
    <t>0x0BDA</t>
  </si>
  <si>
    <t>0x0BDB</t>
  </si>
  <si>
    <t>0x0BDC</t>
  </si>
  <si>
    <t>0x0BDD</t>
  </si>
  <si>
    <t>0x0BDE</t>
  </si>
  <si>
    <t>0x0BDF</t>
  </si>
  <si>
    <t>0x0BE0</t>
  </si>
  <si>
    <t>0x0BE1</t>
  </si>
  <si>
    <t>0x0BE2</t>
  </si>
  <si>
    <t>0x0BE3</t>
  </si>
  <si>
    <t>0x0BE4</t>
  </si>
  <si>
    <t>0x0BE5</t>
  </si>
  <si>
    <t>0x0BE6</t>
  </si>
  <si>
    <t>0x0BE7</t>
  </si>
  <si>
    <t>0x0BE8</t>
  </si>
  <si>
    <t>0x0BE9</t>
  </si>
  <si>
    <t>0x0BEA</t>
  </si>
  <si>
    <t>0x0BEB</t>
  </si>
  <si>
    <t>0x0BEC</t>
  </si>
  <si>
    <t>0x0BED</t>
  </si>
  <si>
    <t>0x0BEE</t>
  </si>
  <si>
    <t>0x0BEF</t>
  </si>
  <si>
    <t>0x0BF0</t>
  </si>
  <si>
    <t>0x0BF1</t>
  </si>
  <si>
    <t>0x0BF2</t>
  </si>
  <si>
    <t>0x0BF3</t>
  </si>
  <si>
    <t>0x0BF4</t>
  </si>
  <si>
    <t>0x0BF5</t>
  </si>
  <si>
    <t>0x0BF6</t>
  </si>
  <si>
    <t>0x0BF7</t>
  </si>
  <si>
    <t>0x0BF8</t>
  </si>
  <si>
    <t>0x0BF9</t>
  </si>
  <si>
    <t>0x0BFA</t>
  </si>
  <si>
    <t>0x0BFB</t>
  </si>
  <si>
    <t>0x0BFC</t>
  </si>
  <si>
    <t>0x0BFD</t>
  </si>
  <si>
    <t>0x0BFE</t>
  </si>
  <si>
    <t>0x0BFF</t>
  </si>
  <si>
    <t>0x0C00</t>
  </si>
  <si>
    <t>0x0C01</t>
  </si>
  <si>
    <t>0x0C02</t>
  </si>
  <si>
    <t>0x0C03</t>
  </si>
  <si>
    <t>0x0C04</t>
  </si>
  <si>
    <t>0x0C05</t>
  </si>
  <si>
    <t>0x0C06</t>
  </si>
  <si>
    <t>0x0C07</t>
  </si>
  <si>
    <t>0x0C08</t>
  </si>
  <si>
    <t>0x0C09</t>
  </si>
  <si>
    <t>0x0C0A</t>
  </si>
  <si>
    <t>0x0C0B</t>
  </si>
  <si>
    <t>0x0C0C</t>
  </si>
  <si>
    <t>0x0C0D</t>
  </si>
  <si>
    <t>0x0C0E</t>
  </si>
  <si>
    <t>0x0C0F</t>
  </si>
  <si>
    <t>0x0C10</t>
  </si>
  <si>
    <t>0x0C11</t>
  </si>
  <si>
    <t>0x0C12</t>
  </si>
  <si>
    <t>0x0C13</t>
  </si>
  <si>
    <t>0x0C14</t>
  </si>
  <si>
    <t>0x0C15</t>
  </si>
  <si>
    <t>0x0C16</t>
  </si>
  <si>
    <t>0x0C17</t>
  </si>
  <si>
    <t>0x0C18</t>
  </si>
  <si>
    <t>0x0C19</t>
  </si>
  <si>
    <t>0x0C1A</t>
  </si>
  <si>
    <t>0x0C1B</t>
  </si>
  <si>
    <t>0x0C1C</t>
  </si>
  <si>
    <t>0x0C1D</t>
  </si>
  <si>
    <t>0x0C1E</t>
  </si>
  <si>
    <t>0x0C1F</t>
  </si>
  <si>
    <t>0x0C20</t>
  </si>
  <si>
    <t>0x0C21</t>
  </si>
  <si>
    <t>0x0C22</t>
  </si>
  <si>
    <t>0x0C23</t>
  </si>
  <si>
    <t>0x0C24</t>
  </si>
  <si>
    <t>0x0C25</t>
  </si>
  <si>
    <t>0x0C26</t>
  </si>
  <si>
    <t>0x0C27</t>
  </si>
  <si>
    <t>0x0C28</t>
  </si>
  <si>
    <t>0x0C29</t>
  </si>
  <si>
    <t>0x0C2A</t>
  </si>
  <si>
    <t>0x0C2B</t>
  </si>
  <si>
    <t>0x0C2C</t>
  </si>
  <si>
    <t>0x0C2D</t>
  </si>
  <si>
    <t>0x0C2E</t>
  </si>
  <si>
    <t>0x0C2F</t>
  </si>
  <si>
    <t>0x0C30</t>
  </si>
  <si>
    <t>0x0C31</t>
  </si>
  <si>
    <t>0x0C32</t>
  </si>
  <si>
    <t>0x0C33</t>
  </si>
  <si>
    <t>0x0C34</t>
  </si>
  <si>
    <t>0x0C35</t>
  </si>
  <si>
    <t>0x0C36</t>
  </si>
  <si>
    <t>0x0C37</t>
  </si>
  <si>
    <t>0x0C38</t>
  </si>
  <si>
    <t>0x0C39</t>
  </si>
  <si>
    <t>0x0C3A</t>
  </si>
  <si>
    <t>0x0C3B</t>
  </si>
  <si>
    <t>0x0C3C</t>
  </si>
  <si>
    <t>0x0C3D</t>
  </si>
  <si>
    <t>0x0C3E</t>
  </si>
  <si>
    <t>0x0C3F</t>
  </si>
  <si>
    <t>0x0C40</t>
  </si>
  <si>
    <t>0x0C41</t>
  </si>
  <si>
    <t>0x0C42</t>
  </si>
  <si>
    <t>0x0C43</t>
  </si>
  <si>
    <t>0x0C44</t>
  </si>
  <si>
    <t>0x0C45</t>
  </si>
  <si>
    <t>Delete Primary Unicast UDP Key</t>
  </si>
  <si>
    <t>Delete Primary Unicast key</t>
  </si>
  <si>
    <t>Delete Secondary Unicast UDP Key</t>
  </si>
  <si>
    <t>Delete Primary Broadcast UDP Key</t>
  </si>
  <si>
    <t>Delete Primary Broadcast key</t>
  </si>
  <si>
    <t>DCI_IOT_DELETE_PRIMARY_BROADCAST_UDP_KEY</t>
  </si>
  <si>
    <t>DCI_IOT_DELETE_PRIMARY_UNICAST_UDP_KEY</t>
  </si>
  <si>
    <t>DCI_IOT_DELETE_SECONDARY_UNICAST_UDP_KEY</t>
  </si>
  <si>
    <t>Delete Secondary Unicast key</t>
  </si>
  <si>
    <t>Delete Secondary Broadcast UDP Key</t>
  </si>
  <si>
    <t>DCI_IOT_DELETE_SECONDARY_BROADCAST_UDP_KEY</t>
  </si>
  <si>
    <t>Delete Secondary Broadcast key</t>
  </si>
  <si>
    <t>DCI_IOT_Load_Percentage</t>
  </si>
  <si>
    <t>PercentageLoad</t>
  </si>
  <si>
    <t>Percentage Load</t>
  </si>
  <si>
    <t xml:space="preserve"> Percentage Load</t>
  </si>
  <si>
    <t>IOT Device Provisioning ID Scope</t>
  </si>
  <si>
    <t>DCI_IOT_DPS_ID_SCOPE</t>
  </si>
  <si>
    <t>IOT Device Provisioning Symmetric Key</t>
  </si>
  <si>
    <t>DCI_IOT_DPS_SYMM_KEY</t>
  </si>
  <si>
    <t>IOT Device Provisioning Device Registration ID</t>
  </si>
  <si>
    <t>DCI_IOT_DPS_DEVICE_REG_ID</t>
  </si>
  <si>
    <t>ANOTHER_FILLER</t>
  </si>
  <si>
    <t>IOT Device Provisioning URL</t>
  </si>
  <si>
    <t>DCI_IOT_DPS_ENDPOINT</t>
  </si>
  <si>
    <t>URL to access Azure Device Provisioning Service endpoint</t>
  </si>
  <si>
    <t>ID Scope to uniquely identify Azure DPS instance</t>
  </si>
  <si>
    <t>Device-specific symmetric key with which to authenticate to DPS</t>
  </si>
  <si>
    <t>Device-specific Registration ID to send to DPS</t>
  </si>
  <si>
    <t>0x01</t>
  </si>
  <si>
    <t>0x02</t>
  </si>
  <si>
    <t>0x03</t>
  </si>
  <si>
    <t>0x04</t>
  </si>
  <si>
    <t>0x05</t>
  </si>
  <si>
    <t>0x06</t>
  </si>
  <si>
    <t>0x07</t>
  </si>
  <si>
    <t>0x08</t>
  </si>
  <si>
    <t>0x09</t>
  </si>
  <si>
    <t>0x0A</t>
  </si>
  <si>
    <t>0x0B</t>
  </si>
  <si>
    <t>0x0C</t>
  </si>
  <si>
    <t>0x0D</t>
  </si>
  <si>
    <t>0x0E</t>
  </si>
  <si>
    <t>0x0F</t>
  </si>
  <si>
    <t>0x010</t>
  </si>
  <si>
    <t>0x011</t>
  </si>
  <si>
    <t>0x012</t>
  </si>
  <si>
    <t>0x013</t>
  </si>
  <si>
    <t>0x014</t>
  </si>
  <si>
    <t>0x015</t>
  </si>
  <si>
    <t>0x016</t>
  </si>
  <si>
    <t>0x017</t>
  </si>
  <si>
    <t>0x018</t>
  </si>
  <si>
    <t>0x019</t>
  </si>
  <si>
    <t>0x01A</t>
  </si>
  <si>
    <t>0x01B</t>
  </si>
  <si>
    <t>0x01C</t>
  </si>
  <si>
    <t>0x01D</t>
  </si>
  <si>
    <t>0x01E</t>
  </si>
  <si>
    <t>0x01F</t>
  </si>
  <si>
    <t>0x020</t>
  </si>
  <si>
    <t>0x021</t>
  </si>
  <si>
    <t>0x022</t>
  </si>
  <si>
    <t>0x023</t>
  </si>
  <si>
    <t>0x024</t>
  </si>
  <si>
    <t>0x025</t>
  </si>
  <si>
    <t>0x026</t>
  </si>
  <si>
    <t>0x027</t>
  </si>
  <si>
    <t>0x028</t>
  </si>
  <si>
    <t>0x029</t>
  </si>
  <si>
    <t>0x02A</t>
  </si>
  <si>
    <t>0x02B</t>
  </si>
  <si>
    <t>0x02C</t>
  </si>
  <si>
    <t>0x02D</t>
  </si>
  <si>
    <t>0x02E</t>
  </si>
  <si>
    <t>0x02F</t>
  </si>
  <si>
    <t>0x030</t>
  </si>
  <si>
    <t>0x031</t>
  </si>
  <si>
    <t>0x032</t>
  </si>
  <si>
    <t>0x033</t>
  </si>
  <si>
    <t>0x034</t>
  </si>
  <si>
    <t>0x035</t>
  </si>
  <si>
    <t>0x036</t>
  </si>
  <si>
    <t>0x037</t>
  </si>
  <si>
    <t>0x038</t>
  </si>
  <si>
    <t>0x039</t>
  </si>
  <si>
    <t>0x03A</t>
  </si>
  <si>
    <t>0x03B</t>
  </si>
  <si>
    <t>0x03C</t>
  </si>
  <si>
    <t>0x03D</t>
  </si>
  <si>
    <t>0x03E</t>
  </si>
  <si>
    <t>0x03F</t>
  </si>
  <si>
    <t>0x040</t>
  </si>
  <si>
    <t>0x041</t>
  </si>
  <si>
    <t>0x042</t>
  </si>
  <si>
    <t>0x043</t>
  </si>
  <si>
    <t>0x044</t>
  </si>
  <si>
    <t>0x045</t>
  </si>
  <si>
    <t>0x046</t>
  </si>
  <si>
    <t>0x047</t>
  </si>
  <si>
    <t>0x048</t>
  </si>
  <si>
    <t>0x049</t>
  </si>
  <si>
    <t>0x04A</t>
  </si>
  <si>
    <t>0x04B</t>
  </si>
  <si>
    <t>0x04C</t>
  </si>
  <si>
    <t>0x04D</t>
  </si>
  <si>
    <t>0x04E</t>
  </si>
  <si>
    <t>0x04F</t>
  </si>
  <si>
    <t>0x050</t>
  </si>
  <si>
    <t>0x051</t>
  </si>
  <si>
    <t>0x052</t>
  </si>
  <si>
    <t>0x053</t>
  </si>
  <si>
    <t>0x054</t>
  </si>
  <si>
    <t>0x055</t>
  </si>
  <si>
    <t>0x056</t>
  </si>
  <si>
    <t>0x057</t>
  </si>
  <si>
    <t>0x058</t>
  </si>
  <si>
    <t>0x059</t>
  </si>
  <si>
    <t>0x05A</t>
  </si>
  <si>
    <t>0x05B</t>
  </si>
  <si>
    <t>0x05C</t>
  </si>
  <si>
    <t>0x05D</t>
  </si>
  <si>
    <t>0x05E</t>
  </si>
  <si>
    <t>0x05F</t>
  </si>
  <si>
    <t>0x060</t>
  </si>
  <si>
    <t>0x061</t>
  </si>
  <si>
    <t>0x062</t>
  </si>
  <si>
    <t>0x063</t>
  </si>
  <si>
    <t>0x064</t>
  </si>
  <si>
    <t>0x065</t>
  </si>
  <si>
    <t>0x066</t>
  </si>
  <si>
    <t>0x067</t>
  </si>
  <si>
    <t>0x068</t>
  </si>
  <si>
    <t>0x069</t>
  </si>
  <si>
    <t>0x06A</t>
  </si>
  <si>
    <t>0x06B</t>
  </si>
  <si>
    <t>0x06C</t>
  </si>
  <si>
    <t>0x06D</t>
  </si>
  <si>
    <t>0x06E</t>
  </si>
  <si>
    <t>0x06F</t>
  </si>
  <si>
    <t>0x070</t>
  </si>
  <si>
    <t>0x071</t>
  </si>
  <si>
    <t>0x072</t>
  </si>
  <si>
    <t>0x073</t>
  </si>
  <si>
    <t>0x074</t>
  </si>
  <si>
    <t>0x075</t>
  </si>
  <si>
    <t>0x076</t>
  </si>
  <si>
    <t>0x077</t>
  </si>
  <si>
    <t>0x078</t>
  </si>
  <si>
    <t>0x079</t>
  </si>
  <si>
    <t>0x07A</t>
  </si>
  <si>
    <t>0x07B</t>
  </si>
  <si>
    <t>0x07C</t>
  </si>
  <si>
    <t>0x07D</t>
  </si>
  <si>
    <t>0x07E</t>
  </si>
  <si>
    <t>0x07F</t>
  </si>
  <si>
    <t>0x080</t>
  </si>
  <si>
    <t>0x081</t>
  </si>
  <si>
    <t>0x082</t>
  </si>
  <si>
    <t>0x083</t>
  </si>
  <si>
    <t>0x084</t>
  </si>
  <si>
    <t>0x085</t>
  </si>
  <si>
    <t>0x086</t>
  </si>
  <si>
    <t>0x087</t>
  </si>
  <si>
    <t>0x088</t>
  </si>
  <si>
    <t>0x089</t>
  </si>
  <si>
    <t>0x08A</t>
  </si>
  <si>
    <t>0x08B</t>
  </si>
  <si>
    <t>0x08C</t>
  </si>
  <si>
    <t>0x08D</t>
  </si>
  <si>
    <t>0x08E</t>
  </si>
  <si>
    <t>0x08F</t>
  </si>
  <si>
    <t>0x090</t>
  </si>
  <si>
    <t>0x091</t>
  </si>
  <si>
    <t>0x092</t>
  </si>
  <si>
    <t>0x093</t>
  </si>
  <si>
    <t>0x094</t>
  </si>
  <si>
    <t>0x095</t>
  </si>
  <si>
    <t>0x096</t>
  </si>
  <si>
    <t>0x097</t>
  </si>
  <si>
    <t>0x098</t>
  </si>
  <si>
    <t>0x099</t>
  </si>
  <si>
    <t>0x09A</t>
  </si>
  <si>
    <t>0x09B</t>
  </si>
  <si>
    <t>0x09C</t>
  </si>
  <si>
    <t>0x09D</t>
  </si>
  <si>
    <t>0x09E</t>
  </si>
  <si>
    <t>0x09F</t>
  </si>
  <si>
    <t>0x0A0</t>
  </si>
  <si>
    <t>0x0A1</t>
  </si>
  <si>
    <t>0x0A2</t>
  </si>
  <si>
    <t>0x0A3</t>
  </si>
  <si>
    <t>0x0A4</t>
  </si>
  <si>
    <t>0x0A5</t>
  </si>
  <si>
    <t>0x0A6</t>
  </si>
  <si>
    <t>0x0A7</t>
  </si>
  <si>
    <t>0x0A8</t>
  </si>
  <si>
    <t>0x0A9</t>
  </si>
  <si>
    <t>0x0AA</t>
  </si>
  <si>
    <t>0x0AB</t>
  </si>
  <si>
    <t>0x0AC</t>
  </si>
  <si>
    <t>0x0AD</t>
  </si>
  <si>
    <t>0x0AE</t>
  </si>
  <si>
    <t>0x0AF</t>
  </si>
  <si>
    <t>0x0B0</t>
  </si>
  <si>
    <t>0x0B1</t>
  </si>
  <si>
    <t>0x0B2</t>
  </si>
  <si>
    <t>0x0B3</t>
  </si>
  <si>
    <t>0x0B4</t>
  </si>
  <si>
    <t>0x0B5</t>
  </si>
  <si>
    <t>0x0B6</t>
  </si>
  <si>
    <t>0x0B7</t>
  </si>
  <si>
    <t>0x0B8</t>
  </si>
  <si>
    <t>0x0B9</t>
  </si>
  <si>
    <t>0x0BA</t>
  </si>
  <si>
    <t>0x0BB</t>
  </si>
  <si>
    <t>0x0BC</t>
  </si>
  <si>
    <t>0x0BD</t>
  </si>
  <si>
    <t>0x0BE</t>
  </si>
  <si>
    <t>0x0BF</t>
  </si>
  <si>
    <t>0x0C0</t>
  </si>
  <si>
    <t>0x0C1</t>
  </si>
  <si>
    <t>0x0C2</t>
  </si>
  <si>
    <t>0x0C3</t>
  </si>
  <si>
    <t>0x0C4</t>
  </si>
  <si>
    <t>0x0C5</t>
  </si>
  <si>
    <t>0x0C6</t>
  </si>
  <si>
    <t>0x0C7</t>
  </si>
  <si>
    <t>0x0C8</t>
  </si>
  <si>
    <t>0x0C9</t>
  </si>
  <si>
    <t>0x0CA</t>
  </si>
  <si>
    <t>0x0CB</t>
  </si>
  <si>
    <t>0x0CC</t>
  </si>
  <si>
    <t>0x0CD</t>
  </si>
  <si>
    <t>0x0CE</t>
  </si>
  <si>
    <t>0x0CF</t>
  </si>
  <si>
    <t>0x0D0</t>
  </si>
  <si>
    <t>0x0D1</t>
  </si>
  <si>
    <t>0x0D2</t>
  </si>
  <si>
    <t>0x0D3</t>
  </si>
  <si>
    <t>0x0D4</t>
  </si>
  <si>
    <t>0x0D5</t>
  </si>
  <si>
    <t>0x0D6</t>
  </si>
  <si>
    <t>0x0D7</t>
  </si>
  <si>
    <t>0x0D8</t>
  </si>
  <si>
    <t>0x0D9</t>
  </si>
  <si>
    <t>0x0DA</t>
  </si>
  <si>
    <t>0x0DB</t>
  </si>
  <si>
    <t>0x0DC</t>
  </si>
  <si>
    <t>0x0DD</t>
  </si>
  <si>
    <t>0x0DE</t>
  </si>
  <si>
    <t>0x0DF</t>
  </si>
  <si>
    <t>0x0E0</t>
  </si>
  <si>
    <t>0x0E1</t>
  </si>
  <si>
    <t>0x0E2</t>
  </si>
  <si>
    <t>0x0E3</t>
  </si>
  <si>
    <t>0x0E4</t>
  </si>
  <si>
    <t>0x0E5</t>
  </si>
  <si>
    <t>0x0E6</t>
  </si>
  <si>
    <t>0x0E7</t>
  </si>
  <si>
    <t>0x0E8</t>
  </si>
  <si>
    <t>0x0E9</t>
  </si>
  <si>
    <t>0x0EA</t>
  </si>
  <si>
    <t>0x0EB</t>
  </si>
  <si>
    <t>0x0EC</t>
  </si>
  <si>
    <t>0x0ED</t>
  </si>
  <si>
    <t>0x0EE</t>
  </si>
  <si>
    <t>0x0EF</t>
  </si>
  <si>
    <t>0x0F0</t>
  </si>
  <si>
    <t>0x0F1</t>
  </si>
  <si>
    <t>0x0F2</t>
  </si>
  <si>
    <t>0x0F3</t>
  </si>
  <si>
    <t>0x0F4</t>
  </si>
  <si>
    <t>0x0F5</t>
  </si>
  <si>
    <t>0x0F6</t>
  </si>
  <si>
    <t>0x0F7</t>
  </si>
  <si>
    <t>0x0F8</t>
  </si>
  <si>
    <t>0x0F9</t>
  </si>
  <si>
    <t>0x0FA</t>
  </si>
  <si>
    <t>0x0FB</t>
  </si>
  <si>
    <t>0x0FC</t>
  </si>
  <si>
    <t>0x0FD</t>
  </si>
  <si>
    <t>0x0FE</t>
  </si>
  <si>
    <t>0x0FF</t>
  </si>
  <si>
    <t>0x0C46</t>
  </si>
  <si>
    <t>0x0C47</t>
  </si>
  <si>
    <t>0x0C48</t>
  </si>
  <si>
    <t>0x0C49</t>
  </si>
  <si>
    <t>0x0C4A</t>
  </si>
  <si>
    <t>0x0C4B</t>
  </si>
  <si>
    <t>0x0C4C</t>
  </si>
  <si>
    <t>0x0C4D</t>
  </si>
  <si>
    <t>0x0C4E</t>
  </si>
  <si>
    <t>0x0C4F</t>
  </si>
  <si>
    <t>0x0C50</t>
  </si>
  <si>
    <t>0x0C51</t>
  </si>
  <si>
    <t>0x0C52</t>
  </si>
  <si>
    <t>0x0C53</t>
  </si>
  <si>
    <t>0x0C54</t>
  </si>
  <si>
    <t>0x0C55</t>
  </si>
  <si>
    <t>0x0C56</t>
  </si>
  <si>
    <t>0x0C57</t>
  </si>
  <si>
    <t>0x0C58</t>
  </si>
  <si>
    <t>0x0C59</t>
  </si>
  <si>
    <t>0x0C5A</t>
  </si>
  <si>
    <t>0x0C5B</t>
  </si>
  <si>
    <t>0x0C5C</t>
  </si>
  <si>
    <t>0x0C5D</t>
  </si>
  <si>
    <t>0x0C5E</t>
  </si>
  <si>
    <t>0x0C5F</t>
  </si>
  <si>
    <t>0x0C60</t>
  </si>
  <si>
    <t>0x0C61</t>
  </si>
  <si>
    <t>0x0C62</t>
  </si>
  <si>
    <t>0x0C63</t>
  </si>
  <si>
    <t>0x0C64</t>
  </si>
  <si>
    <t>0x0C65</t>
  </si>
  <si>
    <t>0x0C66</t>
  </si>
  <si>
    <t>0x0C67</t>
  </si>
  <si>
    <t>0x0C68</t>
  </si>
  <si>
    <t>0x0C69</t>
  </si>
  <si>
    <t>0x0C6A</t>
  </si>
  <si>
    <t>0x0C6B</t>
  </si>
  <si>
    <t>0x0C6C</t>
  </si>
  <si>
    <t>0x0C6D</t>
  </si>
  <si>
    <t>0x0C6E</t>
  </si>
  <si>
    <t>0x0C6F</t>
  </si>
  <si>
    <t>0x0C70</t>
  </si>
  <si>
    <t>0x0C71</t>
  </si>
  <si>
    <t>0x0C72</t>
  </si>
  <si>
    <t>0x0C73</t>
  </si>
  <si>
    <t>0x0C74</t>
  </si>
  <si>
    <t>0x0C75</t>
  </si>
  <si>
    <t>0x0C76</t>
  </si>
  <si>
    <t>0x0C77</t>
  </si>
  <si>
    <t>0x0C78</t>
  </si>
  <si>
    <t>0x0C79</t>
  </si>
  <si>
    <t>0x0C7A</t>
  </si>
  <si>
    <t>0x0C7B</t>
  </si>
  <si>
    <t>0x0C7C</t>
  </si>
  <si>
    <t>0x0C7D</t>
  </si>
  <si>
    <t>0x0C7E</t>
  </si>
  <si>
    <t>0x0C7F</t>
  </si>
  <si>
    <t>0x0C80</t>
  </si>
  <si>
    <t>0x0C81</t>
  </si>
  <si>
    <t>0x0C82</t>
  </si>
  <si>
    <t>0x0C83</t>
  </si>
  <si>
    <t>0x0C84</t>
  </si>
  <si>
    <t>0x0C85</t>
  </si>
  <si>
    <t>0x0C86</t>
  </si>
  <si>
    <t>0x0C87</t>
  </si>
  <si>
    <t>0x0C88</t>
  </si>
  <si>
    <t>0x0C89</t>
  </si>
  <si>
    <t>0x0C8A</t>
  </si>
  <si>
    <t>0x0C8B</t>
  </si>
  <si>
    <t>0x0C8C</t>
  </si>
  <si>
    <t>0x0C8D</t>
  </si>
  <si>
    <t>0x0C8E</t>
  </si>
  <si>
    <t>0x0C8F</t>
  </si>
  <si>
    <t>0x0C90</t>
  </si>
  <si>
    <t>0x0C91</t>
  </si>
  <si>
    <t>0x0C92</t>
  </si>
  <si>
    <t>0x0C93</t>
  </si>
  <si>
    <t>0x0C94</t>
  </si>
  <si>
    <t>0x0C95</t>
  </si>
  <si>
    <t>0x0C96</t>
  </si>
  <si>
    <t>0x0C97</t>
  </si>
  <si>
    <t>0x0C98</t>
  </si>
  <si>
    <t>0x0C99</t>
  </si>
  <si>
    <t>0x0C9A</t>
  </si>
  <si>
    <t>0x0C9B</t>
  </si>
  <si>
    <t>0x0C9C</t>
  </si>
  <si>
    <t>0x0C9D</t>
  </si>
  <si>
    <t>0x0C9E</t>
  </si>
  <si>
    <t>0x0C9F</t>
  </si>
  <si>
    <t>0x0CA0</t>
  </si>
  <si>
    <t>0x0CA1</t>
  </si>
  <si>
    <t>0x0CA2</t>
  </si>
  <si>
    <t>0x0CA3</t>
  </si>
  <si>
    <t>0x0CA4</t>
  </si>
  <si>
    <t>0x0CA5</t>
  </si>
  <si>
    <t>0x0CA6</t>
  </si>
  <si>
    <t>0x0CA7</t>
  </si>
  <si>
    <t>0x0CA8</t>
  </si>
  <si>
    <t>0x0CA9</t>
  </si>
  <si>
    <t>0x0CAA</t>
  </si>
  <si>
    <t>0x0CAB</t>
  </si>
  <si>
    <t>0x0CAC</t>
  </si>
  <si>
    <t>0x0CAD</t>
  </si>
  <si>
    <t>0x0CAE</t>
  </si>
  <si>
    <t>0x0CAF</t>
  </si>
  <si>
    <t>0x0CB0</t>
  </si>
  <si>
    <t>0x0CB1</t>
  </si>
  <si>
    <t>0x0CB2</t>
  </si>
  <si>
    <t>0x0CB3</t>
  </si>
  <si>
    <t>0x0CB4</t>
  </si>
  <si>
    <t>0x0CB5</t>
  </si>
  <si>
    <t>0x0CB6</t>
  </si>
  <si>
    <t>0x0CB7</t>
  </si>
  <si>
    <t>0x0CB8</t>
  </si>
  <si>
    <t>0x0CB9</t>
  </si>
  <si>
    <t>0x0CBA</t>
  </si>
  <si>
    <t>0x0CBB</t>
  </si>
  <si>
    <t>0x0CBC</t>
  </si>
  <si>
    <t>0x0CBD</t>
  </si>
  <si>
    <t>0x0CBE</t>
  </si>
  <si>
    <t>0x0CBF</t>
  </si>
  <si>
    <t>0x0CC0</t>
  </si>
  <si>
    <t>0x0CC1</t>
  </si>
  <si>
    <t>0x0CC2</t>
  </si>
  <si>
    <t>0x0CC3</t>
  </si>
  <si>
    <t>0x0CC4</t>
  </si>
  <si>
    <t>0x0CC5</t>
  </si>
  <si>
    <t>0x0CC6</t>
  </si>
  <si>
    <t>0x0CC7</t>
  </si>
  <si>
    <t>0x0CC8</t>
  </si>
  <si>
    <t>0x0CC9</t>
  </si>
  <si>
    <t>0x0CCA</t>
  </si>
  <si>
    <t>0x0CCB</t>
  </si>
  <si>
    <t>0x0CCC</t>
  </si>
  <si>
    <t>0x0CCD</t>
  </si>
  <si>
    <t>0x0CCE</t>
  </si>
  <si>
    <t>0x0CCF</t>
  </si>
  <si>
    <t>0x0CD0</t>
  </si>
  <si>
    <t>0x0CD1</t>
  </si>
  <si>
    <t>0x0CD2</t>
  </si>
  <si>
    <t>0x0CD3</t>
  </si>
  <si>
    <t>0x0CD4</t>
  </si>
  <si>
    <t>"SmartBreaker-2.0"</t>
  </si>
  <si>
    <t>IdentifyMe</t>
  </si>
  <si>
    <t>DCI_IOT_IDENTIFY_ME</t>
  </si>
  <si>
    <t>Identify Me</t>
  </si>
  <si>
    <t>WiFi Rssi Signal Strength</t>
  </si>
  <si>
    <t>DCI_IOT_WIFI_RSSI_SIGNAL_STRENGTH</t>
  </si>
  <si>
    <t>Temperature</t>
  </si>
  <si>
    <t>DCI_IOT_TEMPERATURE</t>
  </si>
  <si>
    <t>Power Up State</t>
  </si>
  <si>
    <t>DCI_IOT_POWER_UP_STATE</t>
  </si>
  <si>
    <t>Pow Up State</t>
  </si>
  <si>
    <t>PowerUpState</t>
  </si>
  <si>
    <t>SBLCP Enable Disable</t>
  </si>
  <si>
    <t>DCI_IOT_SBLCP_EN_DIS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</si>
</sst>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Arial"/>
      <family val="2"/>
    </font>
    <font>
      <b/>
      <sz val="10"/>
      <name val="Arial"/>
      <family val="2"/>
    </font>
    <font>
      <b/>
      <sz val="10"/>
      <color indexed="10"/>
      <name val="Arial"/>
      <family val="2"/>
    </font>
    <font>
      <b/>
      <sz val="8"/>
      <color indexed="81"/>
      <name val="Tahoma"/>
      <family val="2"/>
    </font>
    <font>
      <b/>
      <u/>
      <sz val="20"/>
      <name val="Arial"/>
      <family val="2"/>
    </font>
    <font>
      <sz val="8"/>
      <color indexed="81"/>
      <name val="Tahoma"/>
      <family val="2"/>
    </font>
    <font>
      <sz val="11"/>
      <name val="Calibri"/>
      <family val="2"/>
    </font>
    <font>
      <sz val="9"/>
      <color indexed="81"/>
      <name val="Tahoma"/>
      <family val="2"/>
    </font>
    <font>
      <sz val="10"/>
      <color rgb="FF000000"/>
      <name val="Arial"/>
      <family val="2"/>
    </font>
    <font>
      <sz val="11"/>
      <color rgb="FF000000"/>
      <name val="Arial"/>
      <family val="2"/>
    </font>
    <font>
      <b/>
      <sz val="9"/>
      <color indexed="81"/>
      <name val="Tahoma"/>
      <family val="2"/>
    </font>
    <font>
      <sz val="10"/>
      <color rgb="FFFF0000"/>
      <name val="Arial"/>
      <family val="2"/>
    </font>
    <font>
      <u/>
      <sz val="10"/>
      <color theme="10"/>
      <name val="Arial"/>
      <family val="2"/>
    </font>
    <font>
      <sz val="10"/>
      <color indexed="10"/>
      <name val="Arial"/>
      <family val="2"/>
    </font>
    <font>
      <sz val="10"/>
      <color theme="1"/>
      <name val="Arial"/>
      <family val="2"/>
    </font>
    <font>
      <b/>
      <sz val="11"/>
      <name val="Arial"/>
      <family val="2"/>
    </font>
    <font>
      <b/>
      <sz val="10"/>
      <color rgb="FF000000"/>
      <name val="Arial"/>
      <family val="2"/>
    </font>
    <font>
      <sz val="9"/>
      <name val="Arial"/>
      <family val="2"/>
    </font>
    <font>
      <sz val="11"/>
      <color rgb="FF333333"/>
      <name val="Arial"/>
      <family val="2"/>
    </font>
    <font>
      <sz val="10"/>
      <color indexed="8"/>
      <name val="Arial"/>
      <family val="2"/>
    </font>
    <font>
      <b/>
      <sz val="9"/>
      <color indexed="8"/>
      <name val="Tahoma"/>
      <family val="2"/>
    </font>
    <font>
      <sz val="9"/>
      <color indexed="8"/>
      <name val="Tahoma"/>
      <family val="2"/>
    </font>
    <font>
      <sz val="10"/>
      <name val="Calibri Light"/>
      <family val="2"/>
    </font>
    <font>
      <b/>
      <sz val="10"/>
      <color rgb="FFFF0000"/>
      <name val="Arial"/>
      <family val="2"/>
    </font>
    <font>
      <b/>
      <sz val="11"/>
      <color theme="0"/>
      <name val="Calibri"/>
      <family val="2"/>
      <scheme val="minor"/>
    </font>
    <font>
      <b/>
      <sz val="11"/>
      <color theme="1"/>
      <name val="Calibri"/>
      <family val="2"/>
      <scheme val="minor"/>
    </font>
    <font>
      <b/>
      <sz val="11"/>
      <name val="Calibri"/>
      <family val="2"/>
      <scheme val="minor"/>
    </font>
    <font>
      <b/>
      <sz val="10"/>
      <name val="Calibri"/>
      <family val="2"/>
      <scheme val="minor"/>
    </font>
    <font>
      <sz val="10"/>
      <name val="Calibri"/>
      <family val="2"/>
      <scheme val="minor"/>
    </font>
    <font>
      <sz val="9"/>
      <name val="Calibri"/>
      <family val="2"/>
      <scheme val="minor"/>
    </font>
    <font>
      <sz val="10"/>
      <name val="Segoe UI"/>
      <family val="2"/>
    </font>
    <font>
      <sz val="10"/>
      <color rgb="FF202124"/>
      <name val="Arial"/>
      <family val="2"/>
    </font>
    <font>
      <sz val="8"/>
      <name val="Arial"/>
      <family val="2"/>
    </font>
    <font>
      <b/>
      <i/>
      <u/>
      <sz val="10"/>
      <name val="Arial"/>
      <family val="2"/>
    </font>
    <font>
      <sz val="9.5"/>
      <color rgb="FF880000"/>
      <name val="Consolas"/>
      <family val="3"/>
    </font>
    <font>
      <b/>
      <sz val="11"/>
      <color rgb="FF000000"/>
      <name val="Calibri"/>
      <family val="2"/>
    </font>
    <font>
      <sz val="11"/>
      <color rgb="FF000000"/>
      <name val="Calibri"/>
      <family val="2"/>
    </font>
    <font>
      <sz val="10"/>
      <color rgb="FF000000"/>
      <name val="Calibri"/>
      <family val="2"/>
    </font>
  </fonts>
  <fills count="44">
    <fill>
      <patternFill patternType="none"/>
    </fill>
    <fill>
      <patternFill patternType="gray125"/>
    </fill>
    <fill>
      <patternFill patternType="solid">
        <fgColor indexed="14"/>
        <bgColor indexed="64"/>
      </patternFill>
    </fill>
    <fill>
      <patternFill patternType="solid">
        <fgColor indexed="15"/>
        <bgColor indexed="64"/>
      </patternFill>
    </fill>
    <fill>
      <patternFill patternType="solid">
        <fgColor indexed="47"/>
        <bgColor indexed="64"/>
      </patternFill>
    </fill>
    <fill>
      <patternFill patternType="solid">
        <fgColor indexed="10"/>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11"/>
        <bgColor indexed="64"/>
      </patternFill>
    </fill>
    <fill>
      <patternFill patternType="solid">
        <fgColor indexed="55"/>
        <bgColor indexed="64"/>
      </patternFill>
    </fill>
    <fill>
      <patternFill patternType="solid">
        <fgColor indexed="42"/>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33CCCC"/>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ADE2FD"/>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DBE9C1"/>
        <bgColor indexed="64"/>
      </patternFill>
    </fill>
    <fill>
      <patternFill patternType="solid">
        <fgColor indexed="22"/>
        <bgColor indexed="64"/>
      </patternFill>
    </fill>
    <fill>
      <patternFill patternType="solid">
        <fgColor indexed="29"/>
        <bgColor indexed="64"/>
      </patternFill>
    </fill>
    <fill>
      <patternFill patternType="solid">
        <fgColor indexed="9"/>
        <bgColor indexed="64"/>
      </patternFill>
    </fill>
    <fill>
      <patternFill patternType="solid">
        <fgColor theme="9" tint="0.59999389629810485"/>
        <bgColor indexed="64"/>
      </patternFill>
    </fill>
    <fill>
      <patternFill patternType="solid">
        <fgColor rgb="FF92D050"/>
        <bgColor indexed="64"/>
      </patternFill>
    </fill>
    <fill>
      <patternFill patternType="solid">
        <fgColor rgb="FF95B3D7"/>
        <bgColor indexed="64"/>
      </patternFill>
    </fill>
    <fill>
      <patternFill patternType="solid">
        <fgColor rgb="FFBFBFB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bgColor indexed="64"/>
      </patternFill>
    </fill>
    <fill>
      <patternFill patternType="solid">
        <fgColor theme="3" tint="0.39997558519241921"/>
        <bgColor indexed="64"/>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diagonal/>
    </border>
    <border>
      <left style="thin">
        <color indexed="22"/>
      </left>
      <right style="thin">
        <color indexed="22"/>
      </right>
      <top style="thin">
        <color indexed="22"/>
      </top>
      <bottom style="thin">
        <color indexed="22"/>
      </bottom>
      <diagonal/>
    </border>
    <border>
      <left style="thin">
        <color theme="4"/>
      </left>
      <right/>
      <top style="thin">
        <color theme="4"/>
      </top>
      <bottom/>
      <diagonal/>
    </border>
  </borders>
  <cellStyleXfs count="5">
    <xf numFmtId="0" fontId="0" fillId="0" borderId="0"/>
    <xf numFmtId="0" fontId="22" fillId="0" borderId="0" applyNumberFormat="0" applyFill="0" applyBorder="0" applyAlignment="0" applyProtection="0"/>
    <xf numFmtId="0" fontId="9" fillId="0" borderId="0"/>
    <xf numFmtId="0" fontId="9" fillId="0" borderId="0"/>
    <xf numFmtId="0" fontId="9" fillId="0" borderId="0"/>
  </cellStyleXfs>
  <cellXfs count="416">
    <xf numFmtId="0" fontId="0" fillId="0" borderId="0" xfId="0"/>
    <xf numFmtId="0" fontId="9" fillId="33" borderId="0" xfId="0" applyFont="1" applyFill="1"/>
    <xf numFmtId="49" fontId="9" fillId="28" borderId="0" xfId="0" applyNumberFormat="1" applyFont="1" applyFill="1"/>
    <xf numFmtId="0" fontId="9" fillId="25" borderId="2" xfId="0" applyFont="1" applyFill="1" applyBorder="1"/>
    <xf numFmtId="0" fontId="9" fillId="28" borderId="0" xfId="0" applyFont="1" applyFill="1"/>
    <xf numFmtId="0" fontId="9" fillId="6" borderId="0" xfId="0" applyFont="1" applyFill="1" applyAlignment="1">
      <alignment horizontal="left"/>
    </xf>
    <xf numFmtId="0" fontId="9" fillId="0" borderId="3" xfId="0" applyFont="1" applyBorder="1"/>
    <xf numFmtId="0" fontId="9" fillId="6" borderId="0" xfId="0" applyFont="1" applyFill="1"/>
    <xf numFmtId="49" fontId="9" fillId="6" borderId="0" xfId="0" applyNumberFormat="1" applyFont="1" applyFill="1"/>
    <xf numFmtId="0" fontId="9" fillId="27" borderId="0" xfId="0" applyFont="1" applyFill="1" applyAlignment="1">
      <alignment horizontal="center"/>
    </xf>
    <xf numFmtId="49" fontId="9" fillId="27" borderId="0" xfId="0" applyNumberFormat="1" applyFont="1" applyFill="1"/>
    <xf numFmtId="0" fontId="9" fillId="31" borderId="0" xfId="0" applyFont="1" applyFill="1"/>
    <xf numFmtId="0" fontId="9" fillId="28" borderId="0" xfId="0" applyFont="1" applyFill="1" applyAlignment="1">
      <alignment horizontal="left"/>
    </xf>
    <xf numFmtId="0" fontId="9" fillId="4" borderId="0" xfId="0" applyFont="1" applyFill="1"/>
    <xf numFmtId="49" fontId="9" fillId="0" borderId="0" xfId="0" applyNumberFormat="1" applyFont="1"/>
    <xf numFmtId="0" fontId="9" fillId="28" borderId="0" xfId="0" applyFont="1" applyFill="1" applyAlignment="1">
      <alignment vertical="center"/>
    </xf>
    <xf numFmtId="0" fontId="9" fillId="29" borderId="0" xfId="0" applyFont="1" applyFill="1" applyAlignment="1">
      <alignment vertical="center"/>
    </xf>
    <xf numFmtId="0" fontId="9" fillId="31" borderId="0" xfId="0" applyFont="1" applyFill="1" applyAlignment="1">
      <alignment vertical="center"/>
    </xf>
    <xf numFmtId="0" fontId="9" fillId="30" borderId="3" xfId="0" applyFont="1" applyFill="1" applyBorder="1"/>
    <xf numFmtId="0" fontId="9" fillId="30" borderId="5" xfId="0" applyFont="1" applyFill="1" applyBorder="1"/>
    <xf numFmtId="0" fontId="18" fillId="0" borderId="5"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15" borderId="8" xfId="0" applyFont="1" applyFill="1" applyBorder="1" applyAlignment="1">
      <alignment horizontal="center" vertical="center" wrapText="1"/>
    </xf>
    <xf numFmtId="0" fontId="9" fillId="0" borderId="3" xfId="0" applyFont="1" applyBorder="1" applyAlignment="1">
      <alignment horizontal="center"/>
    </xf>
    <xf numFmtId="0" fontId="9" fillId="15" borderId="3" xfId="0" applyFont="1" applyFill="1" applyBorder="1" applyAlignment="1">
      <alignment horizontal="center"/>
    </xf>
    <xf numFmtId="0" fontId="9" fillId="15" borderId="3" xfId="0" applyFont="1" applyFill="1" applyBorder="1"/>
    <xf numFmtId="0" fontId="9" fillId="0" borderId="0" xfId="0" applyFont="1" applyAlignment="1">
      <alignment horizontal="center"/>
    </xf>
    <xf numFmtId="0" fontId="9" fillId="32" borderId="2" xfId="0" applyFont="1" applyFill="1" applyBorder="1" applyAlignment="1">
      <alignment horizontal="center"/>
    </xf>
    <xf numFmtId="0" fontId="9" fillId="34" borderId="2" xfId="0" applyFont="1" applyFill="1" applyBorder="1"/>
    <xf numFmtId="0" fontId="0" fillId="0" borderId="0" xfId="0" applyAlignment="1">
      <alignment horizontal="right"/>
    </xf>
    <xf numFmtId="0" fontId="0" fillId="0" borderId="0" xfId="0" applyAlignment="1">
      <alignment horizontal="center"/>
    </xf>
    <xf numFmtId="0" fontId="10" fillId="0" borderId="0" xfId="0" applyFont="1" applyAlignment="1">
      <alignment horizontal="left" wrapText="1"/>
    </xf>
    <xf numFmtId="0" fontId="11" fillId="0" borderId="1" xfId="0" applyFont="1" applyBorder="1" applyAlignment="1">
      <alignment wrapText="1"/>
    </xf>
    <xf numFmtId="0" fontId="11" fillId="0" borderId="1" xfId="0" applyFont="1" applyBorder="1" applyAlignment="1">
      <alignment horizontal="center" wrapText="1"/>
    </xf>
    <xf numFmtId="0" fontId="11" fillId="0" borderId="1" xfId="0" applyFont="1" applyBorder="1" applyAlignment="1">
      <alignment horizontal="center" textRotation="180" wrapText="1"/>
    </xf>
    <xf numFmtId="0" fontId="0" fillId="0" borderId="0" xfId="0" applyAlignment="1">
      <alignment wrapText="1"/>
    </xf>
    <xf numFmtId="0" fontId="11" fillId="0" borderId="1" xfId="0" applyFont="1" applyBorder="1"/>
    <xf numFmtId="0" fontId="11" fillId="0" borderId="0" xfId="0" applyFont="1" applyAlignment="1">
      <alignment horizontal="left"/>
    </xf>
    <xf numFmtId="0" fontId="0" fillId="7" borderId="0" xfId="0" applyFill="1"/>
    <xf numFmtId="0" fontId="0" fillId="0" borderId="0" xfId="0" applyAlignment="1">
      <alignment horizontal="left" wrapText="1"/>
    </xf>
    <xf numFmtId="0" fontId="12" fillId="0" borderId="1" xfId="0" applyFont="1" applyBorder="1" applyAlignment="1">
      <alignment wrapText="1"/>
    </xf>
    <xf numFmtId="0" fontId="14" fillId="0" borderId="0" xfId="0" applyFont="1" applyAlignment="1">
      <alignment wrapText="1"/>
    </xf>
    <xf numFmtId="0" fontId="0" fillId="0" borderId="0" xfId="0" quotePrefix="1" applyAlignment="1">
      <alignment wrapText="1"/>
    </xf>
    <xf numFmtId="0" fontId="11" fillId="0" borderId="0" xfId="0" applyFont="1" applyAlignment="1">
      <alignment horizontal="right"/>
    </xf>
    <xf numFmtId="0" fontId="11" fillId="0" borderId="0" xfId="0" applyFont="1"/>
    <xf numFmtId="0" fontId="0" fillId="0" borderId="0" xfId="0" applyAlignment="1">
      <alignment horizontal="right" wrapText="1"/>
    </xf>
    <xf numFmtId="0" fontId="9" fillId="0" borderId="0" xfId="0" applyFont="1"/>
    <xf numFmtId="0" fontId="11" fillId="0" borderId="1" xfId="0" applyFont="1" applyBorder="1" applyAlignment="1">
      <alignment horizontal="center"/>
    </xf>
    <xf numFmtId="0" fontId="0" fillId="8" borderId="0" xfId="0" applyFill="1" applyAlignment="1">
      <alignment horizontal="right" wrapText="1"/>
    </xf>
    <xf numFmtId="0" fontId="11" fillId="0" borderId="1" xfId="0" applyFont="1" applyBorder="1" applyAlignment="1">
      <alignment textRotation="180" wrapText="1"/>
    </xf>
    <xf numFmtId="0" fontId="11" fillId="0" borderId="1" xfId="0" applyFont="1" applyBorder="1" applyAlignment="1">
      <alignment horizontal="center" textRotation="180"/>
    </xf>
    <xf numFmtId="0" fontId="9" fillId="3" borderId="0" xfId="0" applyFont="1" applyFill="1" applyAlignment="1">
      <alignment horizontal="center"/>
    </xf>
    <xf numFmtId="0" fontId="9" fillId="10" borderId="0" xfId="0" applyFont="1" applyFill="1" applyAlignment="1">
      <alignment horizontal="left"/>
    </xf>
    <xf numFmtId="0" fontId="9" fillId="0" borderId="0" xfId="0" quotePrefix="1" applyFont="1" applyAlignment="1">
      <alignment wrapText="1"/>
    </xf>
    <xf numFmtId="0" fontId="0" fillId="0" borderId="0" xfId="0" applyAlignment="1">
      <alignment horizontal="center" vertical="center"/>
    </xf>
    <xf numFmtId="0" fontId="0" fillId="4" borderId="0" xfId="0" applyFill="1"/>
    <xf numFmtId="0" fontId="9" fillId="0" borderId="0" xfId="0" applyFont="1" applyAlignment="1">
      <alignment horizontal="center" wrapText="1"/>
    </xf>
    <xf numFmtId="0" fontId="9" fillId="0" borderId="0" xfId="0" applyFont="1" applyAlignment="1">
      <alignment wrapText="1"/>
    </xf>
    <xf numFmtId="0" fontId="9" fillId="0" borderId="0" xfId="0" applyFont="1" applyAlignment="1">
      <alignment vertical="center"/>
    </xf>
    <xf numFmtId="0" fontId="9" fillId="0" borderId="0" xfId="0" applyFont="1" applyAlignment="1">
      <alignment horizontal="left" wrapText="1"/>
    </xf>
    <xf numFmtId="0" fontId="9" fillId="2" borderId="0" xfId="0" applyFont="1" applyFill="1"/>
    <xf numFmtId="0" fontId="9" fillId="9" borderId="0" xfId="0" applyFont="1" applyFill="1"/>
    <xf numFmtId="0" fontId="9" fillId="5" borderId="0" xfId="0" applyFont="1" applyFill="1"/>
    <xf numFmtId="0" fontId="9" fillId="3" borderId="0" xfId="0" applyFont="1" applyFill="1" applyAlignment="1">
      <alignment horizontal="left"/>
    </xf>
    <xf numFmtId="0" fontId="9" fillId="5" borderId="0" xfId="0" applyFont="1" applyFill="1" applyAlignment="1">
      <alignment horizontal="left"/>
    </xf>
    <xf numFmtId="0" fontId="9" fillId="0" borderId="0" xfId="0" applyFont="1" applyAlignment="1">
      <alignment horizontal="left"/>
    </xf>
    <xf numFmtId="0" fontId="11" fillId="0" borderId="0" xfId="0" applyFont="1" applyAlignment="1">
      <alignment horizontal="center"/>
    </xf>
    <xf numFmtId="0" fontId="11" fillId="13" borderId="2" xfId="0" applyFont="1" applyFill="1" applyBorder="1" applyAlignment="1">
      <alignment horizontal="left" vertical="center"/>
    </xf>
    <xf numFmtId="20" fontId="11" fillId="13" borderId="2" xfId="0" applyNumberFormat="1" applyFont="1" applyFill="1" applyBorder="1" applyAlignment="1">
      <alignment horizontal="left" wrapText="1"/>
    </xf>
    <xf numFmtId="0" fontId="9" fillId="0" borderId="0" xfId="0" applyFont="1" applyAlignment="1">
      <alignment horizontal="right"/>
    </xf>
    <xf numFmtId="0" fontId="0" fillId="0" borderId="0" xfId="0" applyAlignment="1">
      <alignment horizontal="left"/>
    </xf>
    <xf numFmtId="20" fontId="11" fillId="0" borderId="0" xfId="0" applyNumberFormat="1" applyFont="1" applyAlignment="1">
      <alignment horizontal="left"/>
    </xf>
    <xf numFmtId="0" fontId="18" fillId="0" borderId="0" xfId="0" applyFont="1" applyAlignment="1">
      <alignment horizontal="center"/>
    </xf>
    <xf numFmtId="0" fontId="18" fillId="11" borderId="0" xfId="0" applyFont="1" applyFill="1"/>
    <xf numFmtId="0" fontId="11" fillId="0" borderId="0" xfId="0" applyFont="1" applyAlignment="1">
      <alignment horizontal="center" wrapText="1"/>
    </xf>
    <xf numFmtId="0" fontId="9" fillId="11" borderId="0" xfId="0" applyFont="1" applyFill="1"/>
    <xf numFmtId="0" fontId="9" fillId="6" borderId="0" xfId="0" applyFont="1" applyFill="1" applyAlignment="1">
      <alignment horizontal="center"/>
    </xf>
    <xf numFmtId="0" fontId="11" fillId="13" borderId="2" xfId="0" applyFont="1" applyFill="1" applyBorder="1" applyAlignment="1">
      <alignment horizontal="left" vertical="center" wrapText="1"/>
    </xf>
    <xf numFmtId="0" fontId="11" fillId="13" borderId="2" xfId="0" applyFont="1" applyFill="1" applyBorder="1" applyAlignment="1">
      <alignment horizontal="left" wrapText="1"/>
    </xf>
    <xf numFmtId="0" fontId="0" fillId="6" borderId="0" xfId="0" applyFill="1" applyAlignment="1">
      <alignment horizontal="left"/>
    </xf>
    <xf numFmtId="49" fontId="0" fillId="0" borderId="0" xfId="0" applyNumberFormat="1" applyAlignment="1">
      <alignment horizontal="center"/>
    </xf>
    <xf numFmtId="49" fontId="0" fillId="0" borderId="0" xfId="0" applyNumberFormat="1"/>
    <xf numFmtId="0" fontId="11" fillId="0" borderId="3" xfId="0" applyFont="1" applyBorder="1" applyAlignment="1">
      <alignment wrapText="1"/>
    </xf>
    <xf numFmtId="0" fontId="11" fillId="0" borderId="4" xfId="0" applyFont="1" applyBorder="1" applyAlignment="1">
      <alignment wrapText="1"/>
    </xf>
    <xf numFmtId="0" fontId="11" fillId="0" borderId="3" xfId="0" applyFont="1" applyBorder="1" applyAlignment="1">
      <alignment horizontal="center" wrapText="1"/>
    </xf>
    <xf numFmtId="0" fontId="9" fillId="3" borderId="0" xfId="0" applyFont="1" applyFill="1" applyAlignment="1">
      <alignment vertical="center"/>
    </xf>
    <xf numFmtId="0" fontId="0" fillId="6" borderId="0" xfId="0" applyFill="1"/>
    <xf numFmtId="49" fontId="11" fillId="0" borderId="1" xfId="0" applyNumberFormat="1" applyFont="1" applyBorder="1" applyAlignment="1">
      <alignment horizontal="center" wrapText="1"/>
    </xf>
    <xf numFmtId="0" fontId="9" fillId="14" borderId="0" xfId="0" applyFont="1" applyFill="1" applyAlignment="1">
      <alignment horizontal="center"/>
    </xf>
    <xf numFmtId="0" fontId="11" fillId="0" borderId="2" xfId="0" applyFont="1" applyBorder="1" applyAlignment="1">
      <alignment horizontal="center"/>
    </xf>
    <xf numFmtId="0" fontId="9" fillId="0" borderId="2" xfId="0" applyFont="1" applyBorder="1" applyAlignment="1">
      <alignment horizontal="center"/>
    </xf>
    <xf numFmtId="0" fontId="9" fillId="14" borderId="2" xfId="0" applyFont="1" applyFill="1" applyBorder="1" applyAlignment="1">
      <alignment horizontal="center"/>
    </xf>
    <xf numFmtId="0" fontId="9" fillId="0" borderId="2" xfId="0" applyFont="1" applyBorder="1"/>
    <xf numFmtId="0" fontId="11" fillId="16" borderId="9" xfId="0" applyFont="1" applyFill="1" applyBorder="1"/>
    <xf numFmtId="0" fontId="11" fillId="16" borderId="10" xfId="0" applyFont="1" applyFill="1" applyBorder="1"/>
    <xf numFmtId="0" fontId="9" fillId="16" borderId="2" xfId="0" applyFont="1" applyFill="1" applyBorder="1"/>
    <xf numFmtId="0" fontId="11" fillId="16" borderId="2" xfId="0" applyFont="1" applyFill="1" applyBorder="1"/>
    <xf numFmtId="0" fontId="9" fillId="14" borderId="9" xfId="0" applyFont="1" applyFill="1" applyBorder="1" applyAlignment="1">
      <alignment horizontal="center"/>
    </xf>
    <xf numFmtId="0" fontId="21" fillId="14" borderId="9" xfId="0" applyFont="1" applyFill="1" applyBorder="1" applyAlignment="1">
      <alignment horizontal="center"/>
    </xf>
    <xf numFmtId="0" fontId="9" fillId="0" borderId="2" xfId="0" applyFont="1" applyBorder="1" applyAlignment="1">
      <alignment wrapText="1"/>
    </xf>
    <xf numFmtId="0" fontId="9" fillId="0" borderId="11" xfId="0" applyFont="1" applyBorder="1" applyAlignment="1">
      <alignment wrapText="1"/>
    </xf>
    <xf numFmtId="0" fontId="9" fillId="0" borderId="3" xfId="0" applyFont="1" applyBorder="1" applyAlignment="1">
      <alignment vertical="center"/>
    </xf>
    <xf numFmtId="0" fontId="9" fillId="0" borderId="5" xfId="0" applyFont="1" applyBorder="1" applyAlignment="1">
      <alignment vertical="center"/>
    </xf>
    <xf numFmtId="0" fontId="9" fillId="12" borderId="2" xfId="0" applyFont="1" applyFill="1" applyBorder="1" applyAlignment="1">
      <alignment horizontal="center"/>
    </xf>
    <xf numFmtId="0" fontId="22" fillId="14" borderId="2" xfId="1" applyFill="1" applyBorder="1" applyAlignment="1">
      <alignment horizontal="center"/>
    </xf>
    <xf numFmtId="0" fontId="9" fillId="14" borderId="2" xfId="0" applyFont="1" applyFill="1" applyBorder="1" applyAlignment="1">
      <alignment horizontal="center" wrapText="1"/>
    </xf>
    <xf numFmtId="0" fontId="9" fillId="14" borderId="0" xfId="0" applyFont="1" applyFill="1" applyAlignment="1">
      <alignment wrapText="1"/>
    </xf>
    <xf numFmtId="0" fontId="9" fillId="17" borderId="2" xfId="0" applyFont="1" applyFill="1" applyBorder="1" applyAlignment="1">
      <alignment horizontal="center"/>
    </xf>
    <xf numFmtId="0" fontId="9" fillId="17" borderId="2" xfId="0" applyFont="1" applyFill="1" applyBorder="1"/>
    <xf numFmtId="0" fontId="0" fillId="0" borderId="2" xfId="0" applyBorder="1"/>
    <xf numFmtId="0" fontId="9" fillId="0" borderId="0" xfId="0" applyFont="1" applyAlignment="1">
      <alignment horizontal="left" vertical="top" wrapText="1"/>
    </xf>
    <xf numFmtId="0" fontId="9" fillId="0" borderId="0" xfId="0" applyFont="1" applyAlignment="1">
      <alignment horizontal="center" vertical="center" wrapText="1"/>
    </xf>
    <xf numFmtId="0" fontId="9" fillId="0" borderId="0" xfId="0" applyFont="1" applyAlignment="1">
      <alignment horizontal="center" vertical="center"/>
    </xf>
    <xf numFmtId="0" fontId="9" fillId="0" borderId="0" xfId="0" quotePrefix="1" applyFont="1" applyAlignment="1">
      <alignment horizontal="left"/>
    </xf>
    <xf numFmtId="0" fontId="11" fillId="0" borderId="1" xfId="0" applyFont="1" applyBorder="1" applyAlignment="1">
      <alignment horizontal="left" textRotation="180" wrapText="1"/>
    </xf>
    <xf numFmtId="0" fontId="11" fillId="0" borderId="1" xfId="0" applyFont="1" applyBorder="1" applyAlignment="1">
      <alignment horizontal="left" wrapText="1"/>
    </xf>
    <xf numFmtId="0" fontId="9" fillId="19" borderId="0" xfId="0" applyFont="1" applyFill="1"/>
    <xf numFmtId="0" fontId="9" fillId="19" borderId="0" xfId="0" applyFont="1" applyFill="1" applyAlignment="1">
      <alignment wrapText="1"/>
    </xf>
    <xf numFmtId="0" fontId="0" fillId="0" borderId="0" xfId="0" applyAlignment="1">
      <alignment horizontal="left" vertical="top" wrapText="1"/>
    </xf>
    <xf numFmtId="0" fontId="0" fillId="20" borderId="0" xfId="0" applyFill="1"/>
    <xf numFmtId="0" fontId="9" fillId="21" borderId="0" xfId="0" applyFont="1" applyFill="1"/>
    <xf numFmtId="0" fontId="0" fillId="21" borderId="0" xfId="0" applyFill="1"/>
    <xf numFmtId="0" fontId="9" fillId="20" borderId="0" xfId="0" applyFont="1" applyFill="1"/>
    <xf numFmtId="0" fontId="0" fillId="22" borderId="0" xfId="0" applyFill="1"/>
    <xf numFmtId="0" fontId="0" fillId="23" borderId="0" xfId="0" applyFill="1"/>
    <xf numFmtId="0" fontId="9" fillId="23" borderId="0" xfId="0" applyFont="1" applyFill="1"/>
    <xf numFmtId="0" fontId="18" fillId="0" borderId="0" xfId="0" applyFont="1" applyAlignment="1">
      <alignment wrapText="1"/>
    </xf>
    <xf numFmtId="0" fontId="0" fillId="15" borderId="0" xfId="0" applyFill="1"/>
    <xf numFmtId="0" fontId="9" fillId="15" borderId="0" xfId="0" applyFont="1" applyFill="1"/>
    <xf numFmtId="0" fontId="9" fillId="24" borderId="0" xfId="0" applyFont="1" applyFill="1"/>
    <xf numFmtId="0" fontId="0" fillId="24" borderId="0" xfId="0" applyFill="1"/>
    <xf numFmtId="0" fontId="9" fillId="25" borderId="0" xfId="0" applyFont="1" applyFill="1"/>
    <xf numFmtId="0" fontId="0" fillId="25" borderId="0" xfId="0" applyFill="1"/>
    <xf numFmtId="0" fontId="0" fillId="26" borderId="0" xfId="0" applyFill="1"/>
    <xf numFmtId="0" fontId="9" fillId="26" borderId="0" xfId="0" applyFont="1" applyFill="1"/>
    <xf numFmtId="0" fontId="9" fillId="3" borderId="0" xfId="0" applyFont="1" applyFill="1" applyAlignment="1">
      <alignment horizontal="center" vertical="top"/>
    </xf>
    <xf numFmtId="0" fontId="9" fillId="9" borderId="0" xfId="0" applyFont="1" applyFill="1" applyAlignment="1">
      <alignment horizontal="left"/>
    </xf>
    <xf numFmtId="1" fontId="9" fillId="0" borderId="0" xfId="0" applyNumberFormat="1" applyFont="1" applyAlignment="1">
      <alignment horizontal="right" wrapText="1"/>
    </xf>
    <xf numFmtId="0" fontId="9" fillId="27" borderId="0" xfId="0" applyFont="1" applyFill="1"/>
    <xf numFmtId="0" fontId="11" fillId="0" borderId="0" xfId="0" applyFont="1" applyAlignment="1">
      <alignment horizontal="center" textRotation="90"/>
    </xf>
    <xf numFmtId="49" fontId="11" fillId="0" borderId="0" xfId="0" applyNumberFormat="1" applyFont="1"/>
    <xf numFmtId="49" fontId="11" fillId="0" borderId="0" xfId="0" applyNumberFormat="1" applyFont="1" applyAlignment="1">
      <alignment horizontal="center" textRotation="90"/>
    </xf>
    <xf numFmtId="0" fontId="18" fillId="28" borderId="0" xfId="0" applyFont="1" applyFill="1"/>
    <xf numFmtId="0" fontId="9" fillId="30" borderId="0" xfId="0" applyFont="1" applyFill="1"/>
    <xf numFmtId="0" fontId="18" fillId="31" borderId="0" xfId="0" applyFont="1" applyFill="1"/>
    <xf numFmtId="0" fontId="9" fillId="28" borderId="0" xfId="0" applyFont="1" applyFill="1" applyAlignment="1">
      <alignment horizontal="center"/>
    </xf>
    <xf numFmtId="0" fontId="18" fillId="31" borderId="0" xfId="0" applyFont="1" applyFill="1" applyAlignment="1">
      <alignment horizontal="left"/>
    </xf>
    <xf numFmtId="0" fontId="9" fillId="31" borderId="0" xfId="0" applyFont="1" applyFill="1" applyAlignment="1">
      <alignment horizontal="center"/>
    </xf>
    <xf numFmtId="0" fontId="9" fillId="31" borderId="0" xfId="0" applyFont="1" applyFill="1" applyAlignment="1">
      <alignment horizontal="center" textRotation="90"/>
    </xf>
    <xf numFmtId="49" fontId="9" fillId="31" borderId="0" xfId="0" applyNumberFormat="1" applyFont="1" applyFill="1"/>
    <xf numFmtId="0" fontId="9" fillId="29" borderId="0" xfId="0" applyFont="1" applyFill="1" applyAlignment="1">
      <alignment horizontal="left"/>
    </xf>
    <xf numFmtId="0" fontId="21" fillId="28" borderId="0" xfId="0" applyFont="1" applyFill="1"/>
    <xf numFmtId="0" fontId="16" fillId="0" borderId="0" xfId="0" applyFont="1" applyAlignment="1">
      <alignment vertical="center"/>
    </xf>
    <xf numFmtId="0" fontId="24" fillId="28" borderId="0" xfId="0" applyFont="1" applyFill="1" applyAlignment="1">
      <alignment horizontal="center"/>
    </xf>
    <xf numFmtId="0" fontId="24" fillId="31" borderId="0" xfId="0" applyFont="1" applyFill="1" applyAlignment="1">
      <alignment horizontal="center"/>
    </xf>
    <xf numFmtId="49" fontId="24" fillId="28" borderId="0" xfId="0" applyNumberFormat="1" applyFont="1" applyFill="1"/>
    <xf numFmtId="0" fontId="24" fillId="28" borderId="0" xfId="0" applyFont="1" applyFill="1"/>
    <xf numFmtId="0" fontId="25" fillId="0" borderId="0" xfId="0" applyFont="1" applyAlignment="1">
      <alignment horizontal="center" vertical="center" textRotation="60"/>
    </xf>
    <xf numFmtId="0" fontId="25" fillId="0" borderId="0" xfId="0" applyFont="1" applyAlignment="1">
      <alignment horizontal="center" vertical="center"/>
    </xf>
    <xf numFmtId="0" fontId="27" fillId="35" borderId="0" xfId="0" applyFont="1" applyFill="1" applyAlignment="1">
      <alignment horizontal="right"/>
    </xf>
    <xf numFmtId="0" fontId="27" fillId="35" borderId="0" xfId="0" applyFont="1" applyFill="1" applyAlignment="1">
      <alignment horizontal="left"/>
    </xf>
    <xf numFmtId="0" fontId="27" fillId="0" borderId="0" xfId="0" applyFont="1" applyAlignment="1">
      <alignment horizontal="left"/>
    </xf>
    <xf numFmtId="0" fontId="0" fillId="0" borderId="1" xfId="0" applyBorder="1"/>
    <xf numFmtId="0" fontId="18" fillId="0" borderId="0" xfId="0" applyFont="1"/>
    <xf numFmtId="0" fontId="11" fillId="0" borderId="0" xfId="0" applyFont="1" applyAlignment="1">
      <alignment horizontal="left" vertical="top" wrapText="1"/>
    </xf>
    <xf numFmtId="164" fontId="32" fillId="0" borderId="0" xfId="0" quotePrefix="1" applyNumberFormat="1" applyFont="1" applyAlignment="1">
      <alignment wrapText="1"/>
    </xf>
    <xf numFmtId="0" fontId="32" fillId="0" borderId="0" xfId="0" applyFont="1" applyAlignment="1">
      <alignment vertical="top" wrapText="1"/>
    </xf>
    <xf numFmtId="0" fontId="32" fillId="0" borderId="0" xfId="0" applyFont="1" applyAlignment="1">
      <alignment horizontal="left" vertical="top" wrapText="1"/>
    </xf>
    <xf numFmtId="0" fontId="11" fillId="0" borderId="0" xfId="0" applyFont="1" applyAlignment="1">
      <alignment horizontal="left" vertical="top"/>
    </xf>
    <xf numFmtId="0" fontId="9" fillId="3" borderId="0" xfId="0" applyFont="1" applyFill="1"/>
    <xf numFmtId="1" fontId="9" fillId="0" borderId="0" xfId="0" applyNumberFormat="1" applyFont="1" applyAlignment="1">
      <alignment horizontal="center" wrapText="1"/>
    </xf>
    <xf numFmtId="0" fontId="18" fillId="0" borderId="0" xfId="2" applyFont="1"/>
    <xf numFmtId="0" fontId="9" fillId="0" borderId="0" xfId="2" applyAlignment="1">
      <alignment horizontal="left"/>
    </xf>
    <xf numFmtId="0" fontId="18" fillId="0" borderId="0" xfId="2" applyFont="1" applyAlignment="1">
      <alignment horizontal="left"/>
    </xf>
    <xf numFmtId="0" fontId="9" fillId="0" borderId="0" xfId="3"/>
    <xf numFmtId="0" fontId="9" fillId="0" borderId="0" xfId="2"/>
    <xf numFmtId="0" fontId="11" fillId="0" borderId="1" xfId="3" applyFont="1" applyBorder="1" applyAlignment="1">
      <alignment horizontal="left"/>
    </xf>
    <xf numFmtId="0" fontId="11" fillId="0" borderId="1" xfId="3" applyFont="1" applyBorder="1" applyAlignment="1">
      <alignment horizontal="center" wrapText="1"/>
    </xf>
    <xf numFmtId="1" fontId="11" fillId="0" borderId="1" xfId="0" applyNumberFormat="1" applyFont="1" applyBorder="1" applyAlignment="1">
      <alignment horizontal="center" wrapText="1"/>
    </xf>
    <xf numFmtId="0" fontId="0" fillId="37" borderId="0" xfId="0" applyFill="1" applyAlignment="1">
      <alignment horizontal="left"/>
    </xf>
    <xf numFmtId="0" fontId="0" fillId="17" borderId="0" xfId="0" applyFill="1" applyAlignment="1">
      <alignment horizontal="left"/>
    </xf>
    <xf numFmtId="0" fontId="9" fillId="21" borderId="0" xfId="0" applyFont="1" applyFill="1" applyAlignment="1">
      <alignment horizontal="center" vertical="center"/>
    </xf>
    <xf numFmtId="0" fontId="0" fillId="38" borderId="0" xfId="0" applyFill="1" applyAlignment="1">
      <alignment horizontal="left"/>
    </xf>
    <xf numFmtId="0" fontId="35" fillId="0" borderId="0" xfId="0" applyFont="1"/>
    <xf numFmtId="0" fontId="36" fillId="0" borderId="1" xfId="3" applyFont="1" applyBorder="1" applyAlignment="1">
      <alignment horizontal="center" vertical="center"/>
    </xf>
    <xf numFmtId="0" fontId="11" fillId="0" borderId="1" xfId="0" applyFont="1" applyBorder="1" applyAlignment="1">
      <alignment horizontal="center" vertical="center" wrapText="1"/>
    </xf>
    <xf numFmtId="0" fontId="34" fillId="12" borderId="0" xfId="3" applyFont="1" applyFill="1" applyAlignment="1">
      <alignment vertical="center"/>
    </xf>
    <xf numFmtId="0" fontId="36" fillId="0" borderId="0" xfId="3" applyFont="1" applyAlignment="1">
      <alignment horizontal="center" vertical="center"/>
    </xf>
    <xf numFmtId="0" fontId="34" fillId="39" borderId="0" xfId="0" applyFont="1" applyFill="1"/>
    <xf numFmtId="0" fontId="35" fillId="40" borderId="0" xfId="0" applyFont="1" applyFill="1"/>
    <xf numFmtId="0" fontId="27" fillId="35" borderId="0" xfId="0" applyFont="1" applyFill="1" applyAlignment="1">
      <alignment horizontal="center"/>
    </xf>
    <xf numFmtId="0" fontId="27" fillId="0" borderId="0" xfId="0" applyFont="1" applyAlignment="1">
      <alignment horizontal="center"/>
    </xf>
    <xf numFmtId="0" fontId="11" fillId="41" borderId="0" xfId="2" applyFont="1" applyFill="1" applyAlignment="1">
      <alignment horizontal="center"/>
    </xf>
    <xf numFmtId="0" fontId="21" fillId="41" borderId="0" xfId="2" applyFont="1" applyFill="1" applyAlignment="1">
      <alignment horizontal="center"/>
    </xf>
    <xf numFmtId="0" fontId="9" fillId="41" borderId="0" xfId="2" applyFill="1" applyAlignment="1">
      <alignment horizontal="center"/>
    </xf>
    <xf numFmtId="0" fontId="9" fillId="41" borderId="0" xfId="2" applyFill="1"/>
    <xf numFmtId="0" fontId="11" fillId="0" borderId="0" xfId="2" applyFont="1" applyAlignment="1">
      <alignment horizontal="right"/>
    </xf>
    <xf numFmtId="0" fontId="9" fillId="0" borderId="0" xfId="2" applyAlignment="1">
      <alignment horizontal="center"/>
    </xf>
    <xf numFmtId="0" fontId="11" fillId="0" borderId="1" xfId="2" applyFont="1" applyBorder="1" applyAlignment="1">
      <alignment wrapText="1"/>
    </xf>
    <xf numFmtId="0" fontId="11" fillId="0" borderId="1" xfId="2" applyFont="1" applyBorder="1" applyAlignment="1">
      <alignment horizontal="center" wrapText="1"/>
    </xf>
    <xf numFmtId="0" fontId="28" fillId="0" borderId="1" xfId="2" applyFont="1" applyBorder="1" applyAlignment="1">
      <alignment horizontal="left" vertical="top"/>
    </xf>
    <xf numFmtId="0" fontId="9" fillId="0" borderId="1" xfId="2" applyBorder="1"/>
    <xf numFmtId="0" fontId="18" fillId="0" borderId="0" xfId="2" applyFont="1" applyAlignment="1">
      <alignment horizontal="center"/>
    </xf>
    <xf numFmtId="0" fontId="9" fillId="21" borderId="0" xfId="3" applyFill="1" applyAlignment="1">
      <alignment horizontal="left"/>
    </xf>
    <xf numFmtId="0" fontId="8" fillId="0" borderId="0" xfId="0" applyFont="1"/>
    <xf numFmtId="0" fontId="37" fillId="0" borderId="0" xfId="0" applyFont="1" applyAlignment="1">
      <alignment horizontal="center"/>
    </xf>
    <xf numFmtId="0" fontId="38" fillId="0" borderId="0" xfId="0" applyFont="1"/>
    <xf numFmtId="0" fontId="39" fillId="0" borderId="0" xfId="0" applyFont="1" applyAlignment="1">
      <alignment horizontal="right"/>
    </xf>
    <xf numFmtId="0" fontId="7" fillId="0" borderId="0" xfId="0" applyFont="1"/>
    <xf numFmtId="0" fontId="11" fillId="0" borderId="0" xfId="0" applyFont="1" applyAlignment="1">
      <alignment horizontal="center" vertical="center" wrapText="1"/>
    </xf>
    <xf numFmtId="0" fontId="9" fillId="42" borderId="0" xfId="0" applyFont="1" applyFill="1" applyAlignment="1">
      <alignment wrapText="1"/>
    </xf>
    <xf numFmtId="0" fontId="0" fillId="42" borderId="0" xfId="0" applyFill="1" applyAlignment="1">
      <alignment wrapText="1"/>
    </xf>
    <xf numFmtId="0" fontId="0" fillId="0" borderId="0" xfId="0" applyAlignment="1">
      <alignment horizontal="center" vertical="center" wrapText="1"/>
    </xf>
    <xf numFmtId="0" fontId="9" fillId="0" borderId="0" xfId="0" applyFont="1" applyAlignment="1">
      <alignment horizontal="left" vertical="center" wrapText="1"/>
    </xf>
    <xf numFmtId="0" fontId="0" fillId="0" borderId="0" xfId="0" applyAlignment="1">
      <alignment horizontal="left" vertical="center" wrapText="1"/>
    </xf>
    <xf numFmtId="0" fontId="11" fillId="21" borderId="0" xfId="0" applyFont="1" applyFill="1" applyAlignment="1">
      <alignment horizontal="center" wrapText="1"/>
    </xf>
    <xf numFmtId="0" fontId="0" fillId="21" borderId="0" xfId="0" applyFill="1" applyAlignment="1">
      <alignment wrapText="1"/>
    </xf>
    <xf numFmtId="0" fontId="9" fillId="42" borderId="0" xfId="0" applyFont="1" applyFill="1" applyAlignment="1">
      <alignment horizontal="left" wrapText="1"/>
    </xf>
    <xf numFmtId="0" fontId="0" fillId="0" borderId="0" xfId="0" applyAlignment="1">
      <alignment horizontal="center" wrapText="1"/>
    </xf>
    <xf numFmtId="0" fontId="9" fillId="21" borderId="0" xfId="0" applyFont="1" applyFill="1" applyAlignment="1">
      <alignment horizontal="left" wrapText="1"/>
    </xf>
    <xf numFmtId="0" fontId="18" fillId="0" borderId="0" xfId="3" applyFont="1"/>
    <xf numFmtId="0" fontId="9" fillId="6" borderId="0" xfId="0" applyFont="1" applyFill="1" applyAlignment="1">
      <alignment horizontal="center" wrapText="1"/>
    </xf>
    <xf numFmtId="1" fontId="9" fillId="0" borderId="0" xfId="0" applyNumberFormat="1" applyFont="1" applyAlignment="1">
      <alignment horizontal="left" wrapText="1"/>
    </xf>
    <xf numFmtId="1" fontId="9" fillId="0" borderId="0" xfId="0" applyNumberFormat="1" applyFont="1" applyAlignment="1">
      <alignment wrapText="1"/>
    </xf>
    <xf numFmtId="1" fontId="9" fillId="0" borderId="0" xfId="0" applyNumberFormat="1" applyFont="1"/>
    <xf numFmtId="0" fontId="9" fillId="6" borderId="0" xfId="0" applyFont="1" applyFill="1" applyAlignment="1">
      <alignment horizontal="center" vertical="top" wrapText="1"/>
    </xf>
    <xf numFmtId="0" fontId="9" fillId="0" borderId="13" xfId="0" applyFont="1" applyBorder="1" applyAlignment="1">
      <alignment wrapText="1"/>
    </xf>
    <xf numFmtId="0" fontId="9" fillId="0" borderId="13" xfId="0" applyFont="1" applyBorder="1" applyAlignment="1">
      <alignment horizontal="right" wrapText="1"/>
    </xf>
    <xf numFmtId="0" fontId="9" fillId="0" borderId="0" xfId="0" applyFont="1" applyAlignment="1">
      <alignment horizontal="right" vertical="center" wrapText="1"/>
    </xf>
    <xf numFmtId="0" fontId="6" fillId="0" borderId="0" xfId="0" applyFont="1"/>
    <xf numFmtId="0" fontId="27" fillId="0" borderId="0" xfId="0" applyFont="1"/>
    <xf numFmtId="0" fontId="0" fillId="36" borderId="2" xfId="0" applyFill="1" applyBorder="1" applyAlignment="1">
      <alignment horizontal="center" vertical="center" wrapText="1"/>
    </xf>
    <xf numFmtId="0" fontId="0" fillId="36" borderId="2" xfId="0" applyFill="1" applyBorder="1" applyAlignment="1">
      <alignment horizontal="center" vertical="center"/>
    </xf>
    <xf numFmtId="0" fontId="9" fillId="36" borderId="14" xfId="0" applyFont="1" applyFill="1" applyBorder="1" applyAlignment="1">
      <alignment horizontal="center" vertical="center" wrapText="1"/>
    </xf>
    <xf numFmtId="0" fontId="9" fillId="0" borderId="0" xfId="2" applyAlignment="1">
      <alignment wrapText="1"/>
    </xf>
    <xf numFmtId="0" fontId="9" fillId="0" borderId="0" xfId="2" applyAlignment="1">
      <alignment horizontal="center" vertical="center"/>
    </xf>
    <xf numFmtId="0" fontId="11" fillId="0" borderId="0" xfId="2" applyFont="1"/>
    <xf numFmtId="0" fontId="9" fillId="0" borderId="0" xfId="2" applyAlignment="1">
      <alignment horizontal="right"/>
    </xf>
    <xf numFmtId="0" fontId="27" fillId="0" borderId="0" xfId="2" applyFont="1"/>
    <xf numFmtId="0" fontId="9" fillId="36" borderId="2" xfId="2" applyFill="1" applyBorder="1" applyAlignment="1">
      <alignment horizontal="center" vertical="center" wrapText="1"/>
    </xf>
    <xf numFmtId="0" fontId="9" fillId="36" borderId="2" xfId="2" applyFill="1" applyBorder="1" applyAlignment="1">
      <alignment horizontal="center" vertical="center"/>
    </xf>
    <xf numFmtId="0" fontId="9" fillId="36" borderId="14" xfId="2" applyFill="1" applyBorder="1" applyAlignment="1">
      <alignment horizontal="center" vertical="center" wrapText="1"/>
    </xf>
    <xf numFmtId="0" fontId="9" fillId="0" borderId="0" xfId="3" applyAlignment="1">
      <alignment horizontal="left"/>
    </xf>
    <xf numFmtId="0" fontId="18" fillId="0" borderId="0" xfId="0" applyFont="1" applyAlignment="1">
      <alignment horizontal="center" vertical="center"/>
    </xf>
    <xf numFmtId="0" fontId="21" fillId="0" borderId="0" xfId="0" applyFont="1" applyAlignment="1">
      <alignment horizontal="center" vertical="center"/>
    </xf>
    <xf numFmtId="0" fontId="11" fillId="0" borderId="0" xfId="2" applyFont="1" applyAlignment="1">
      <alignment horizontal="left" vertical="top"/>
    </xf>
    <xf numFmtId="0" fontId="18" fillId="0" borderId="0" xfId="2" applyFont="1" applyAlignment="1">
      <alignment horizontal="center" vertical="center"/>
    </xf>
    <xf numFmtId="0" fontId="21" fillId="0" borderId="0" xfId="2" applyFont="1" applyAlignment="1">
      <alignment horizontal="center" vertical="center"/>
    </xf>
    <xf numFmtId="0" fontId="35" fillId="43" borderId="0" xfId="0" applyFont="1" applyFill="1"/>
    <xf numFmtId="0" fontId="5" fillId="0" borderId="0" xfId="0" applyFont="1"/>
    <xf numFmtId="0" fontId="4" fillId="0" borderId="0" xfId="0" applyFont="1"/>
    <xf numFmtId="0" fontId="3" fillId="0" borderId="0" xfId="0" applyFont="1"/>
    <xf numFmtId="0" fontId="2" fillId="0" borderId="0" xfId="0" applyFont="1"/>
    <xf numFmtId="0" fontId="11" fillId="0" borderId="1" xfId="2" applyFont="1" applyBorder="1" applyAlignment="1">
      <alignment horizontal="center" vertical="center" textRotation="180" wrapText="1"/>
    </xf>
    <xf numFmtId="0" fontId="9" fillId="34" borderId="15" xfId="0" applyFont="1" applyFill="1" applyBorder="1" applyAlignment="1">
      <alignment horizontal="right"/>
    </xf>
    <xf numFmtId="0" fontId="1" fillId="0" borderId="0" xfId="0" applyFont="1"/>
    <xf numFmtId="0" fontId="9" fillId="0" borderId="13" xfId="0" applyFont="1" applyBorder="1" applyAlignment="1">
      <alignment vertical="center"/>
    </xf>
    <xf numFmtId="0" fontId="40" fillId="0" borderId="0" xfId="0" applyFont="1" applyAlignment="1">
      <alignment vertical="center" wrapText="1"/>
    </xf>
    <xf numFmtId="0" fontId="41" fillId="0" borderId="0" xfId="0" applyFont="1" applyAlignment="1">
      <alignment horizontal="left" vertical="center" wrapText="1"/>
    </xf>
    <xf numFmtId="0" fontId="41" fillId="0" borderId="0" xfId="0" applyFont="1" applyAlignment="1">
      <alignment wrapText="1"/>
    </xf>
    <xf numFmtId="0" fontId="0" fillId="5" borderId="0" xfId="0" applyFill="1" applyAlignment="1">
      <alignment wrapText="1"/>
    </xf>
    <xf numFmtId="0" fontId="9" fillId="5" borderId="0" xfId="0" applyFont="1" applyFill="1" applyAlignment="1">
      <alignment wrapText="1"/>
    </xf>
    <xf numFmtId="0" fontId="11" fillId="0" borderId="2" xfId="2" applyFont="1" applyBorder="1" applyAlignment="1">
      <alignment horizontal="center" vertical="center"/>
    </xf>
    <xf numFmtId="0" fontId="11" fillId="0" borderId="2" xfId="2" applyFont="1" applyBorder="1" applyAlignment="1">
      <alignment horizontal="center"/>
    </xf>
    <xf numFmtId="0" fontId="11" fillId="0" borderId="2" xfId="2" applyFont="1" applyBorder="1"/>
    <xf numFmtId="0" fontId="9" fillId="0" borderId="2" xfId="2" applyBorder="1" applyAlignment="1">
      <alignment horizontal="left"/>
    </xf>
    <xf numFmtId="0" fontId="9" fillId="0" borderId="2" xfId="2" applyBorder="1" applyAlignment="1">
      <alignment horizontal="center" vertical="center"/>
    </xf>
    <xf numFmtId="0" fontId="9" fillId="0" borderId="2" xfId="2" applyBorder="1" applyAlignment="1">
      <alignment horizontal="center"/>
    </xf>
    <xf numFmtId="0" fontId="9" fillId="0" borderId="2" xfId="2" applyBorder="1"/>
    <xf numFmtId="0" fontId="27" fillId="0" borderId="0" xfId="2" applyFont="1" applyAlignment="1">
      <alignment horizontal="center"/>
    </xf>
    <xf numFmtId="0" fontId="9" fillId="0" borderId="2" xfId="2" applyBorder="1" applyAlignment="1">
      <alignment horizontal="left" wrapText="1"/>
    </xf>
    <xf numFmtId="0" fontId="9" fillId="40" borderId="0" xfId="2" applyFill="1"/>
    <xf numFmtId="0" fontId="11" fillId="36" borderId="2" xfId="2" applyFont="1" applyFill="1" applyBorder="1" applyAlignment="1">
      <alignment horizontal="center"/>
    </xf>
    <xf numFmtId="0" fontId="26" fillId="36" borderId="2" xfId="2" applyFont="1" applyFill="1" applyBorder="1" applyAlignment="1">
      <alignment horizontal="center"/>
    </xf>
    <xf numFmtId="0" fontId="11" fillId="36" borderId="2" xfId="2" applyFont="1" applyFill="1" applyBorder="1" applyAlignment="1">
      <alignment horizontal="center" wrapText="1"/>
    </xf>
    <xf numFmtId="0" fontId="11" fillId="36" borderId="2" xfId="2" applyFont="1" applyFill="1" applyBorder="1" applyAlignment="1">
      <alignment horizontal="center" textRotation="180" wrapText="1"/>
    </xf>
    <xf numFmtId="0" fontId="11" fillId="36" borderId="2" xfId="2" applyFont="1" applyFill="1" applyBorder="1" applyAlignment="1">
      <alignment horizontal="center" textRotation="180"/>
    </xf>
    <xf numFmtId="0" fontId="11" fillId="12" borderId="2" xfId="2" applyFont="1" applyFill="1" applyBorder="1" applyAlignment="1">
      <alignment horizontal="center" textRotation="180" wrapText="1"/>
    </xf>
    <xf numFmtId="0" fontId="11" fillId="36" borderId="2" xfId="2" applyFont="1" applyFill="1" applyBorder="1" applyAlignment="1">
      <alignment textRotation="180" wrapText="1"/>
    </xf>
    <xf numFmtId="0" fontId="16" fillId="0" borderId="0" xfId="2" applyFont="1" applyAlignment="1">
      <alignment vertical="center"/>
    </xf>
    <xf numFmtId="0" fontId="11" fillId="0" borderId="0" xfId="2" applyFont="1" applyAlignment="1">
      <alignment horizontal="center" textRotation="180" wrapText="1"/>
    </xf>
    <xf numFmtId="0" fontId="18" fillId="0" borderId="0" xfId="2" applyFont="1" applyAlignment="1">
      <alignment wrapText="1"/>
    </xf>
    <xf numFmtId="0" fontId="18" fillId="0" borderId="0" xfId="2" applyFont="1" applyAlignment="1">
      <alignment horizontal="center" wrapText="1"/>
    </xf>
    <xf numFmtId="0" fontId="9" fillId="0" borderId="0" xfId="2" applyAlignment="1">
      <alignment horizontal="center" vertical="top"/>
    </xf>
    <xf numFmtId="0" fontId="21" fillId="0" borderId="0" xfId="2" applyFont="1" applyAlignment="1">
      <alignment horizontal="left"/>
    </xf>
    <xf numFmtId="0" fontId="29" fillId="0" borderId="0" xfId="2" applyFont="1" applyAlignment="1">
      <alignment horizontal="left"/>
    </xf>
    <xf numFmtId="0" fontId="9" fillId="0" borderId="0" xfId="2" applyAlignment="1">
      <alignment horizontal="left" vertical="top"/>
    </xf>
    <xf numFmtId="0" fontId="11" fillId="0" borderId="0" xfId="2" applyFont="1" applyAlignment="1">
      <alignment horizontal="center" vertical="top"/>
    </xf>
    <xf numFmtId="0" fontId="11" fillId="0" borderId="0" xfId="2" applyFont="1" applyAlignment="1">
      <alignment horizontal="left"/>
    </xf>
    <xf numFmtId="0" fontId="21" fillId="0" borderId="0" xfId="2" applyFont="1" applyAlignment="1">
      <alignment horizontal="center"/>
    </xf>
    <xf numFmtId="0" fontId="33" fillId="0" borderId="0" xfId="2" applyFont="1" applyAlignment="1">
      <alignment horizontal="center" textRotation="180" wrapText="1"/>
    </xf>
    <xf numFmtId="0" fontId="21" fillId="0" borderId="0" xfId="2" applyFont="1"/>
    <xf numFmtId="0" fontId="9" fillId="34" borderId="15" xfId="0" applyFont="1" applyFill="1" applyBorder="1" applyAlignment="1">
      <alignment horizontal="center"/>
    </xf>
    <xf numFmtId="0" fontId="18" fillId="3" borderId="0" xfId="0" applyFont="1" applyFill="1" applyAlignment="1">
      <alignment horizontal="left" vertical="center"/>
    </xf>
    <xf numFmtId="0" fontId="18" fillId="3" borderId="0" xfId="0" applyFont="1" applyFill="1" applyAlignment="1">
      <alignment horizontal="left"/>
    </xf>
    <xf numFmtId="0" fontId="9" fillId="5" borderId="0" xfId="0" applyFont="1" applyFill="1" applyAlignment="1">
      <alignment vertical="center"/>
    </xf>
    <xf numFmtId="0" fontId="9" fillId="34" borderId="15" xfId="0" applyFont="1" applyFill="1" applyBorder="1"/>
    <xf numFmtId="0" fontId="9" fillId="0" borderId="0" xfId="0" quotePrefix="1" applyFont="1"/>
    <xf numFmtId="0" fontId="9" fillId="2" borderId="0" xfId="0" applyFont="1" applyFill="1" applyAlignment="1">
      <alignment horizontal="center"/>
    </xf>
    <xf numFmtId="0" fontId="9" fillId="0" borderId="0" xfId="0" quotePrefix="1" applyFont="1" applyAlignment="1">
      <alignment horizontal="center"/>
    </xf>
    <xf numFmtId="0" fontId="43" fillId="0" borderId="0" xfId="0" applyFont="1" applyAlignment="1">
      <alignment horizontal="left" wrapText="1"/>
    </xf>
    <xf numFmtId="0" fontId="43" fillId="0" borderId="0" xfId="0" applyFont="1" applyAlignment="1">
      <alignment horizontal="center" wrapText="1"/>
    </xf>
    <xf numFmtId="0" fontId="44" fillId="0" borderId="0" xfId="0" applyFont="1" applyAlignment="1">
      <alignment vertical="center"/>
    </xf>
    <xf numFmtId="0" fontId="16" fillId="0" borderId="0" xfId="0" applyFont="1"/>
    <xf numFmtId="20" fontId="9" fillId="0" borderId="0" xfId="0" applyNumberFormat="1" applyFont="1" applyAlignment="1">
      <alignment horizontal="center"/>
    </xf>
    <xf numFmtId="0" fontId="9" fillId="4" borderId="0" xfId="0" applyFont="1" applyFill="1" applyAlignment="1">
      <alignment horizontal="left" vertical="center"/>
    </xf>
    <xf numFmtId="20" fontId="9" fillId="0" borderId="0" xfId="0" applyNumberFormat="1" applyFont="1" applyAlignment="1">
      <alignment horizontal="left"/>
    </xf>
    <xf numFmtId="0" fontId="9" fillId="0" borderId="0" xfId="0" applyFont="1" applyAlignment="1">
      <alignment horizontal="left" vertical="center"/>
    </xf>
    <xf numFmtId="0" fontId="9" fillId="14" borderId="0" xfId="0" applyFont="1" applyFill="1"/>
    <xf numFmtId="0" fontId="9" fillId="11" borderId="0" xfId="0" applyFont="1" applyFill="1" applyAlignment="1">
      <alignment horizontal="left" vertical="top" wrapText="1"/>
    </xf>
    <xf numFmtId="0" fontId="18" fillId="0" borderId="0" xfId="2" applyFont="1" applyAlignment="1">
      <alignment horizontal="center"/>
    </xf>
    <xf numFmtId="0" fontId="9" fillId="6" borderId="0" xfId="2" applyFont="1" applyFill="1" applyAlignment="1">
      <alignment horizontal="center"/>
    </xf>
    <xf numFmtId="0" fontId="9" fillId="0" borderId="0" xfId="2"/>
    <xf numFmtId="0" fontId="9" fillId="0" borderId="0" xfId="2" applyFont="1" applyAlignment="1">
      <alignment horizontal="center"/>
    </xf>
    <xf numFmtId="0" fontId="9" fillId="0" borderId="0" xfId="2" applyFont="1"/>
    <xf numFmtId="0" fontId="18" fillId="0" borderId="0" xfId="2" applyFont="1"/>
    <xf numFmtId="0" fontId="45" fillId="0" borderId="16" xfId="2" applyFont="1" applyBorder="1"/>
    <xf numFmtId="0" fontId="9" fillId="21" borderId="0" xfId="2" applyFill="1"/>
    <xf numFmtId="0" fontId="9" fillId="0" borderId="0" xfId="2" applyFont="1" applyFill="1"/>
    <xf numFmtId="0" fontId="9" fillId="0" borderId="0" xfId="2" applyFont="1" applyFill="1" applyAlignment="1">
      <alignment horizontal="center"/>
    </xf>
    <xf numFmtId="0" fontId="9" fillId="6" borderId="0" xfId="3" applyFont="1" applyFill="1" applyAlignment="1">
      <alignment horizontal="center" wrapText="1"/>
    </xf>
    <xf numFmtId="0" fontId="9" fillId="3" borderId="0" xfId="3" applyFont="1" applyFill="1" applyAlignment="1">
      <alignment horizontal="center"/>
    </xf>
    <xf numFmtId="0" fontId="9" fillId="6" borderId="0" xfId="2" applyFont="1" applyFill="1" applyAlignment="1">
      <alignment horizontal="center" wrapText="1"/>
    </xf>
    <xf numFmtId="0" fontId="9" fillId="6" borderId="0" xfId="3" applyFont="1" applyFill="1" applyAlignment="1">
      <alignment horizontal="center"/>
    </xf>
    <xf numFmtId="0" fontId="9" fillId="0" borderId="0" xfId="3" applyFont="1" applyFill="1"/>
    <xf numFmtId="0" fontId="18" fillId="0" borderId="0" xfId="3" applyFont="1" applyFill="1" applyAlignment="1">
      <alignment horizontal="left"/>
    </xf>
    <xf numFmtId="0" fontId="9" fillId="0" borderId="0" xfId="3" applyFont="1" applyFill="1" applyAlignment="1">
      <alignment horizontal="center" wrapText="1"/>
    </xf>
    <xf numFmtId="1" fontId="9" fillId="0" borderId="0" xfId="3" applyNumberFormat="1" applyFont="1" applyFill="1" applyAlignment="1">
      <alignment horizontal="center" wrapText="1"/>
    </xf>
    <xf numFmtId="0" fontId="18" fillId="0" borderId="0" xfId="3" applyFont="1" applyFill="1" applyAlignment="1">
      <alignment horizontal="center" wrapText="1"/>
    </xf>
    <xf numFmtId="0" fontId="9" fillId="0" borderId="0" xfId="3" applyFont="1" applyFill="1" applyAlignment="1">
      <alignment horizontal="center"/>
    </xf>
    <xf numFmtId="0" fontId="9" fillId="0" borderId="0" xfId="0" applyFont="1" applyFill="1" applyAlignment="1">
      <alignment horizontal="center"/>
    </xf>
    <xf numFmtId="0" fontId="9" fillId="0" borderId="0" xfId="3" applyFont="1" applyFill="1" applyAlignment="1">
      <alignment horizontal="left" vertical="center"/>
    </xf>
    <xf numFmtId="0" fontId="9" fillId="0" borderId="0" xfId="3" applyFont="1" applyFill="1" applyAlignment="1">
      <alignment horizontal="left" vertical="top" wrapText="1"/>
    </xf>
    <xf numFmtId="0" fontId="9" fillId="0" borderId="0" xfId="3" applyFont="1" applyFill="1" applyAlignment="1">
      <alignment wrapText="1"/>
    </xf>
    <xf numFmtId="0" fontId="9" fillId="0" borderId="0" xfId="3" applyFill="1"/>
    <xf numFmtId="1" fontId="9" fillId="0" borderId="0" xfId="3" quotePrefix="1" applyNumberFormat="1" applyFont="1" applyFill="1" applyAlignment="1">
      <alignment horizontal="center" wrapText="1"/>
    </xf>
    <xf numFmtId="0" fontId="9" fillId="0" borderId="0" xfId="0" applyFont="1" applyFill="1"/>
    <xf numFmtId="0" fontId="18" fillId="0" borderId="0" xfId="0" applyFont="1" applyFill="1" applyAlignment="1">
      <alignment horizontal="left"/>
    </xf>
    <xf numFmtId="0" fontId="9" fillId="0" borderId="0" xfId="0" applyFont="1" applyFill="1" applyAlignment="1">
      <alignment horizontal="center" wrapText="1"/>
    </xf>
    <xf numFmtId="1" fontId="9" fillId="0" borderId="0" xfId="0" applyNumberFormat="1" applyFont="1" applyFill="1" applyAlignment="1">
      <alignment horizontal="center" wrapText="1"/>
    </xf>
    <xf numFmtId="0" fontId="18" fillId="0" borderId="0" xfId="0" applyFont="1" applyFill="1" applyAlignment="1">
      <alignment horizontal="center"/>
    </xf>
    <xf numFmtId="0" fontId="9" fillId="0" borderId="0" xfId="0" applyFont="1" applyFill="1" applyAlignment="1">
      <alignment wrapText="1"/>
    </xf>
    <xf numFmtId="0" fontId="9" fillId="0" borderId="0" xfId="0" applyFont="1" applyFill="1" applyAlignment="1">
      <alignment horizontal="left" vertical="top" wrapText="1"/>
    </xf>
    <xf numFmtId="0" fontId="0" fillId="0" borderId="0" xfId="0" applyFill="1"/>
    <xf numFmtId="1" fontId="9" fillId="0" borderId="0" xfId="3" applyNumberFormat="1" applyFont="1" applyFill="1" applyAlignment="1">
      <alignment horizontal="center"/>
    </xf>
    <xf numFmtId="0" fontId="18" fillId="0" borderId="0" xfId="3" applyFont="1" applyFill="1"/>
    <xf numFmtId="0" fontId="18" fillId="0" borderId="0" xfId="0" applyFont="1" applyFill="1" applyAlignment="1">
      <alignment horizontal="center" wrapText="1"/>
    </xf>
    <xf numFmtId="0" fontId="9" fillId="0" borderId="0" xfId="0" quotePrefix="1" applyFont="1" applyFill="1" applyAlignment="1">
      <alignment horizontal="center" wrapText="1"/>
    </xf>
    <xf numFmtId="3" fontId="9" fillId="0" borderId="0" xfId="0" applyNumberFormat="1" applyFont="1" applyFill="1" applyAlignment="1">
      <alignment horizontal="center" wrapText="1"/>
    </xf>
    <xf numFmtId="0" fontId="18" fillId="0" borderId="0" xfId="0" applyFont="1" applyFill="1" applyAlignment="1">
      <alignment horizontal="left" vertical="center"/>
    </xf>
    <xf numFmtId="0" fontId="9" fillId="0" borderId="0" xfId="0" applyFont="1" applyFill="1" applyAlignment="1">
      <alignment horizontal="left"/>
    </xf>
    <xf numFmtId="0" fontId="9" fillId="0" borderId="0" xfId="0" applyFont="1" applyFill="1" applyAlignment="1">
      <alignment horizontal="left" wrapText="1"/>
    </xf>
    <xf numFmtId="1" fontId="9" fillId="0" borderId="0" xfId="0" applyNumberFormat="1" applyFont="1" applyFill="1" applyAlignment="1">
      <alignment horizontal="center"/>
    </xf>
    <xf numFmtId="0" fontId="24" fillId="0" borderId="0" xfId="0" applyFont="1" applyFill="1" applyAlignment="1">
      <alignment horizontal="left"/>
    </xf>
    <xf numFmtId="0" fontId="18" fillId="0" borderId="0" xfId="0" applyFont="1" applyFill="1" applyAlignment="1">
      <alignment wrapText="1"/>
    </xf>
    <xf numFmtId="0" fontId="9" fillId="0" borderId="6" xfId="0" applyFont="1" applyFill="1" applyBorder="1"/>
    <xf numFmtId="0" fontId="18" fillId="0" borderId="0" xfId="0" applyFont="1" applyFill="1" applyAlignment="1">
      <alignment horizontal="left" vertical="top" wrapText="1"/>
    </xf>
    <xf numFmtId="0" fontId="9" fillId="0" borderId="0" xfId="0" applyFont="1" applyFill="1" applyAlignment="1">
      <alignment horizontal="center" vertical="top" wrapText="1"/>
    </xf>
    <xf numFmtId="0" fontId="9" fillId="0" borderId="0" xfId="0" applyFont="1" applyFill="1" applyAlignment="1">
      <alignment horizontal="center" vertical="center" wrapText="1"/>
    </xf>
    <xf numFmtId="0" fontId="9" fillId="0" borderId="0" xfId="0" applyFont="1" applyFill="1" applyAlignment="1">
      <alignment horizontal="center" vertical="center"/>
    </xf>
    <xf numFmtId="0" fontId="9" fillId="0" borderId="0" xfId="0" applyFont="1" applyFill="1" applyAlignment="1">
      <alignment vertical="center"/>
    </xf>
    <xf numFmtId="16" fontId="9" fillId="0" borderId="0" xfId="0" applyNumberFormat="1" applyFont="1" applyFill="1"/>
    <xf numFmtId="1" fontId="9" fillId="0" borderId="0" xfId="0" applyNumberFormat="1" applyFont="1" applyFill="1" applyAlignment="1">
      <alignment horizontal="center" vertical="top" wrapText="1"/>
    </xf>
    <xf numFmtId="1" fontId="9" fillId="0" borderId="0" xfId="0" applyNumberFormat="1" applyFont="1" applyFill="1" applyAlignment="1">
      <alignment horizontal="center" vertical="top"/>
    </xf>
    <xf numFmtId="0" fontId="18" fillId="0" borderId="0" xfId="0" applyFont="1" applyFill="1" applyAlignment="1">
      <alignment horizontal="center" vertical="top"/>
    </xf>
    <xf numFmtId="0" fontId="9" fillId="0" borderId="0" xfId="0" applyFont="1" applyFill="1" applyAlignment="1">
      <alignment horizontal="center" vertical="top"/>
    </xf>
    <xf numFmtId="0" fontId="9" fillId="0" borderId="0" xfId="0" applyFont="1" applyFill="1" applyAlignment="1">
      <alignment horizontal="left" vertical="top"/>
    </xf>
    <xf numFmtId="1" fontId="18" fillId="0" borderId="0" xfId="0" applyNumberFormat="1" applyFont="1" applyFill="1" applyAlignment="1">
      <alignment horizontal="center" wrapText="1"/>
    </xf>
    <xf numFmtId="49" fontId="9" fillId="0" borderId="0" xfId="0" applyNumberFormat="1" applyFont="1" applyFill="1" applyAlignment="1">
      <alignment horizontal="center" wrapText="1"/>
    </xf>
    <xf numFmtId="49" fontId="9" fillId="0" borderId="0" xfId="0" applyNumberFormat="1" applyFont="1" applyFill="1" applyAlignment="1">
      <alignment horizontal="center"/>
    </xf>
    <xf numFmtId="0" fontId="18" fillId="0" borderId="0" xfId="0" applyFont="1" applyFill="1"/>
    <xf numFmtId="0" fontId="24" fillId="0" borderId="0" xfId="0" applyFont="1" applyFill="1"/>
    <xf numFmtId="0" fontId="9" fillId="0" borderId="0" xfId="0" applyFont="1" applyFill="1" applyAlignment="1">
      <alignment vertical="top" wrapText="1"/>
    </xf>
    <xf numFmtId="0" fontId="9" fillId="0" borderId="0" xfId="2" applyFont="1" applyFill="1" applyAlignment="1">
      <alignment horizontal="center" wrapText="1"/>
    </xf>
    <xf numFmtId="0" fontId="24" fillId="0" borderId="0" xfId="0" applyFont="1" applyFill="1" applyAlignment="1">
      <alignment horizontal="center" wrapText="1"/>
    </xf>
    <xf numFmtId="0" fontId="9" fillId="0" borderId="0" xfId="0" applyFont="1" applyFill="1" applyAlignment="1">
      <alignment vertical="center" wrapText="1"/>
    </xf>
    <xf numFmtId="164" fontId="9" fillId="0" borderId="0" xfId="0" applyNumberFormat="1" applyFont="1" applyFill="1" applyAlignment="1">
      <alignment horizontal="center" wrapText="1"/>
    </xf>
    <xf numFmtId="0" fontId="29" fillId="0" borderId="0" xfId="0" applyFont="1" applyFill="1"/>
    <xf numFmtId="2" fontId="9" fillId="0" borderId="0" xfId="0" applyNumberFormat="1" applyFont="1" applyFill="1" applyAlignment="1">
      <alignment horizontal="center" vertical="top" wrapText="1"/>
    </xf>
    <xf numFmtId="2" fontId="9" fillId="0" borderId="0" xfId="0" applyNumberFormat="1" applyFont="1" applyFill="1" applyAlignment="1">
      <alignment horizontal="center" wrapText="1"/>
    </xf>
    <xf numFmtId="0" fontId="9" fillId="0" borderId="0" xfId="2" applyFont="1" applyFill="1" applyAlignment="1">
      <alignment horizontal="left"/>
    </xf>
    <xf numFmtId="0" fontId="9" fillId="0" borderId="0" xfId="2" applyFont="1" applyFill="1" applyAlignment="1">
      <alignment vertical="center"/>
    </xf>
    <xf numFmtId="0" fontId="18" fillId="0" borderId="0" xfId="2" applyFont="1" applyFill="1" applyAlignment="1">
      <alignment horizontal="left"/>
    </xf>
    <xf numFmtId="1" fontId="9" fillId="0" borderId="0" xfId="0" applyNumberFormat="1" applyFont="1" applyFill="1" applyAlignment="1">
      <alignment horizontal="center" vertical="center" wrapText="1"/>
    </xf>
    <xf numFmtId="0" fontId="18" fillId="0" borderId="0" xfId="2" applyFont="1" applyFill="1"/>
    <xf numFmtId="1" fontId="9" fillId="0" borderId="0" xfId="0" quotePrefix="1" applyNumberFormat="1" applyFont="1" applyFill="1" applyAlignment="1">
      <alignment horizontal="center" wrapText="1"/>
    </xf>
    <xf numFmtId="1" fontId="9" fillId="0" borderId="0" xfId="2" applyNumberFormat="1" applyFont="1" applyFill="1" applyAlignment="1">
      <alignment horizontal="center" wrapText="1"/>
    </xf>
    <xf numFmtId="0" fontId="18" fillId="0" borderId="0" xfId="2" applyFont="1" applyFill="1" applyAlignment="1">
      <alignment horizontal="center"/>
    </xf>
    <xf numFmtId="0" fontId="46" fillId="0" borderId="0" xfId="0" applyFont="1"/>
    <xf numFmtId="0" fontId="18" fillId="0" borderId="0" xfId="2" applyFont="1" applyFill="1" applyAlignment="1">
      <alignment horizontal="center" vertical="center"/>
    </xf>
    <xf numFmtId="0" fontId="47" fillId="0" borderId="0" xfId="0" applyFont="1"/>
    <xf numFmtId="0" fontId="9" fillId="0" borderId="0" xfId="2" applyAlignment="1">
      <alignment horizontal="center"/>
    </xf>
    <xf numFmtId="0" fontId="9" fillId="0" borderId="0" xfId="2" applyAlignment="1">
      <alignment horizontal="center"/>
    </xf>
    <xf numFmtId="0" fontId="9" fillId="0" borderId="0" xfId="2" applyAlignment="1">
      <alignment horizontal="center"/>
    </xf>
    <xf numFmtId="0" fontId="9" fillId="0" borderId="0" xfId="0" applyFont="1" applyAlignment="1">
      <alignment horizontal="left"/>
    </xf>
    <xf numFmtId="0" fontId="0" fillId="8" borderId="0" xfId="0" applyFill="1" applyAlignment="1">
      <alignment horizontal="left"/>
    </xf>
    <xf numFmtId="0" fontId="9" fillId="6" borderId="0" xfId="0" applyFont="1" applyFill="1" applyAlignment="1">
      <alignment horizontal="left"/>
    </xf>
    <xf numFmtId="0" fontId="9" fillId="0" borderId="0" xfId="0" applyFont="1" applyAlignment="1">
      <alignment horizontal="left"/>
    </xf>
    <xf numFmtId="0" fontId="0" fillId="0" borderId="0" xfId="0" applyAlignment="1">
      <alignment horizontal="left"/>
    </xf>
    <xf numFmtId="0" fontId="0" fillId="6" borderId="0" xfId="0" applyFill="1" applyAlignment="1">
      <alignment horizontal="left"/>
    </xf>
    <xf numFmtId="0" fontId="0" fillId="18" borderId="0" xfId="0" applyFill="1" applyAlignment="1">
      <alignment horizontal="center"/>
    </xf>
    <xf numFmtId="0" fontId="11" fillId="17" borderId="2" xfId="0" applyFont="1" applyFill="1" applyBorder="1" applyAlignment="1">
      <alignment horizontal="center"/>
    </xf>
    <xf numFmtId="0" fontId="11" fillId="32" borderId="2" xfId="0" applyFont="1" applyFill="1" applyBorder="1" applyAlignment="1">
      <alignment horizontal="center"/>
    </xf>
    <xf numFmtId="0" fontId="11" fillId="16" borderId="2" xfId="0" applyFont="1" applyFill="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11" fillId="16" borderId="12" xfId="0" applyFont="1" applyFill="1" applyBorder="1" applyAlignment="1">
      <alignment horizontal="center"/>
    </xf>
    <xf numFmtId="0" fontId="9" fillId="6" borderId="0" xfId="3" applyFill="1" applyAlignment="1">
      <alignment horizontal="left"/>
    </xf>
    <xf numFmtId="0" fontId="9" fillId="0" borderId="0" xfId="2" applyAlignment="1">
      <alignment horizontal="center" wrapText="1"/>
    </xf>
    <xf numFmtId="0" fontId="9" fillId="0" borderId="0" xfId="2" applyAlignment="1">
      <alignment horizontal="center"/>
    </xf>
    <xf numFmtId="0" fontId="9" fillId="30" borderId="2" xfId="2" applyFill="1" applyBorder="1" applyAlignment="1">
      <alignment horizontal="left"/>
    </xf>
    <xf numFmtId="0" fontId="9" fillId="0" borderId="1" xfId="2" applyBorder="1" applyAlignment="1">
      <alignment horizontal="center" wrapText="1"/>
    </xf>
    <xf numFmtId="0" fontId="11" fillId="21" borderId="0" xfId="0" applyFont="1" applyFill="1" applyAlignment="1">
      <alignment horizontal="center" wrapText="1"/>
    </xf>
    <xf numFmtId="0" fontId="9" fillId="21" borderId="0" xfId="0" applyFont="1" applyFill="1" applyAlignment="1">
      <alignment horizontal="center" wrapText="1"/>
    </xf>
  </cellXfs>
  <cellStyles count="5">
    <cellStyle name="Hyperlink" xfId="1" builtinId="8"/>
    <cellStyle name="Normal" xfId="0" builtinId="0"/>
    <cellStyle name="Normal 10" xfId="2" xr:uid="{00000000-0005-0000-0000-000002000000}"/>
    <cellStyle name="Normal 13" xfId="4" xr:uid="{00000000-0005-0000-0000-000003000000}"/>
    <cellStyle name="Normal 2" xfId="3" xr:uid="{00000000-0005-0000-0000-000004000000}"/>
  </cellStyles>
  <dxfs count="180">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s>
  <tableStyles count="0" defaultTableStyle="TableStyleMedium9" defaultPivotStyle="PivotStyleLight16"/>
  <colors>
    <mruColors>
      <color rgb="FF99FF6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xdr:row>
          <xdr:rowOff>0</xdr:rowOff>
        </xdr:from>
        <xdr:to>
          <xdr:col>4</xdr:col>
          <xdr:colOff>0</xdr:colOff>
          <xdr:row>3</xdr:row>
          <xdr:rowOff>68580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Force File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5</xdr:row>
          <xdr:rowOff>106680</xdr:rowOff>
        </xdr:from>
        <xdr:to>
          <xdr:col>4</xdr:col>
          <xdr:colOff>30480</xdr:colOff>
          <xdr:row>7</xdr:row>
          <xdr:rowOff>15240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all Macros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1</xdr:row>
          <xdr:rowOff>68580</xdr:rowOff>
        </xdr:from>
        <xdr:to>
          <xdr:col>0</xdr:col>
          <xdr:colOff>1211580</xdr:colOff>
          <xdr:row>3</xdr:row>
          <xdr:rowOff>15240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2</xdr:row>
          <xdr:rowOff>30480</xdr:rowOff>
        </xdr:from>
        <xdr:to>
          <xdr:col>7</xdr:col>
          <xdr:colOff>182880</xdr:colOff>
          <xdr:row>3</xdr:row>
          <xdr:rowOff>106680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4</xdr:row>
          <xdr:rowOff>30480</xdr:rowOff>
        </xdr:from>
        <xdr:to>
          <xdr:col>7</xdr:col>
          <xdr:colOff>182880</xdr:colOff>
          <xdr:row>5</xdr:row>
          <xdr:rowOff>129540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100-00000C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xdr:row>
          <xdr:rowOff>129540</xdr:rowOff>
        </xdr:from>
        <xdr:to>
          <xdr:col>0</xdr:col>
          <xdr:colOff>1219200</xdr:colOff>
          <xdr:row>5</xdr:row>
          <xdr:rowOff>15240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1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BitFields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xdr:colOff>
          <xdr:row>5</xdr:row>
          <xdr:rowOff>30480</xdr:rowOff>
        </xdr:from>
        <xdr:to>
          <xdr:col>0</xdr:col>
          <xdr:colOff>1211580</xdr:colOff>
          <xdr:row>6</xdr:row>
          <xdr:rowOff>91440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1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Enums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243840</xdr:colOff>
          <xdr:row>1</xdr:row>
          <xdr:rowOff>15240</xdr:rowOff>
        </xdr:from>
        <xdr:to>
          <xdr:col>0</xdr:col>
          <xdr:colOff>1386840</xdr:colOff>
          <xdr:row>2</xdr:row>
          <xdr:rowOff>91440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Generate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1211580</xdr:colOff>
          <xdr:row>1</xdr:row>
          <xdr:rowOff>114300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Modbus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xdr:colOff>
          <xdr:row>2</xdr:row>
          <xdr:rowOff>30480</xdr:rowOff>
        </xdr:from>
        <xdr:to>
          <xdr:col>0</xdr:col>
          <xdr:colOff>1196340</xdr:colOff>
          <xdr:row>3</xdr:row>
          <xdr:rowOff>91440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Modbus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144780</xdr:rowOff>
        </xdr:from>
        <xdr:to>
          <xdr:col>0</xdr:col>
          <xdr:colOff>1211580</xdr:colOff>
          <xdr:row>5</xdr:row>
          <xdr:rowOff>30480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300-00000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Doc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0</xdr:row>
          <xdr:rowOff>182880</xdr:rowOff>
        </xdr:from>
        <xdr:to>
          <xdr:col>0</xdr:col>
          <xdr:colOff>1478280</xdr:colOff>
          <xdr:row>0</xdr:row>
          <xdr:rowOff>487680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REST DB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53340</xdr:rowOff>
        </xdr:from>
        <xdr:to>
          <xdr:col>0</xdr:col>
          <xdr:colOff>1402080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EIP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68580</xdr:rowOff>
        </xdr:from>
        <xdr:to>
          <xdr:col>0</xdr:col>
          <xdr:colOff>1402080</xdr:colOff>
          <xdr:row>4</xdr:row>
          <xdr:rowOff>15240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5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EIP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4</xdr:row>
          <xdr:rowOff>68580</xdr:rowOff>
        </xdr:from>
        <xdr:to>
          <xdr:col>0</xdr:col>
          <xdr:colOff>1402080</xdr:colOff>
          <xdr:row>6</xdr:row>
          <xdr:rowOff>30480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5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134</xdr:col>
          <xdr:colOff>68580</xdr:colOff>
          <xdr:row>4</xdr:row>
          <xdr:rowOff>68580</xdr:rowOff>
        </xdr:from>
        <xdr:to>
          <xdr:col>135</xdr:col>
          <xdr:colOff>373380</xdr:colOff>
          <xdr:row>6</xdr:row>
          <xdr:rowOff>106680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500-00000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DA DB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0</xdr:col>
          <xdr:colOff>1981200</xdr:colOff>
          <xdr:row>2</xdr:row>
          <xdr:rowOff>68580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Profibus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3</xdr:row>
          <xdr:rowOff>0</xdr:rowOff>
        </xdr:from>
        <xdr:to>
          <xdr:col>0</xdr:col>
          <xdr:colOff>1981200</xdr:colOff>
          <xdr:row>5</xdr:row>
          <xdr:rowOff>30480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Create_Prm_Data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1478280</xdr:colOff>
          <xdr:row>4</xdr:row>
          <xdr:rowOff>30480</xdr:rowOff>
        </xdr:from>
        <xdr:to>
          <xdr:col>2</xdr:col>
          <xdr:colOff>129540</xdr:colOff>
          <xdr:row>7</xdr:row>
          <xdr:rowOff>68580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700-000004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Custom Module Configuration Table Generator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3</xdr:row>
          <xdr:rowOff>68580</xdr:rowOff>
        </xdr:from>
        <xdr:to>
          <xdr:col>1</xdr:col>
          <xdr:colOff>1592580</xdr:colOff>
          <xdr:row>6</xdr:row>
          <xdr:rowOff>91440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GSD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1333500</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Server Def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106680</xdr:rowOff>
        </xdr:from>
        <xdr:to>
          <xdr:col>1</xdr:col>
          <xdr:colOff>723900</xdr:colOff>
          <xdr:row>2</xdr:row>
          <xdr:rowOff>53340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D00-000006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D00-000008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0</xdr:row>
          <xdr:rowOff>167640</xdr:rowOff>
        </xdr:from>
        <xdr:to>
          <xdr:col>16</xdr:col>
          <xdr:colOff>2186940</xdr:colOff>
          <xdr:row>2</xdr:row>
          <xdr:rowOff>167640</xdr:rowOff>
        </xdr:to>
        <xdr:sp macro="" textlink="">
          <xdr:nvSpPr>
            <xdr:cNvPr id="60430" name="Button 14" hidden="1">
              <a:extLst>
                <a:ext uri="{63B3BB69-23CF-44E3-9099-C40C66FF867C}">
                  <a14:compatExt spid="_x0000_s60430"/>
                </a:ext>
                <a:ext uri="{FF2B5EF4-FFF2-40B4-BE49-F238E27FC236}">
                  <a16:creationId xmlns:a16="http://schemas.microsoft.com/office/drawing/2014/main" id="{00000000-0008-0000-0D00-00000E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Language Files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1</xdr:row>
          <xdr:rowOff>0</xdr:rowOff>
        </xdr:from>
        <xdr:to>
          <xdr:col>0</xdr:col>
          <xdr:colOff>1859280</xdr:colOff>
          <xdr:row>3</xdr:row>
          <xdr:rowOff>15240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IOT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4</xdr:row>
          <xdr:rowOff>91440</xdr:rowOff>
        </xdr:from>
        <xdr:to>
          <xdr:col>0</xdr:col>
          <xdr:colOff>1844040</xdr:colOff>
          <xdr:row>6</xdr:row>
          <xdr:rowOff>144780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Device Profile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723900</xdr:colOff>
          <xdr:row>2</xdr:row>
          <xdr:rowOff>30480</xdr:rowOff>
        </xdr:from>
        <xdr:to>
          <xdr:col>0</xdr:col>
          <xdr:colOff>1996440</xdr:colOff>
          <xdr:row>2</xdr:row>
          <xdr:rowOff>358140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100-000001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BLE DB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152400</xdr:rowOff>
        </xdr:from>
        <xdr:to>
          <xdr:col>0</xdr:col>
          <xdr:colOff>1325880</xdr:colOff>
          <xdr:row>2</xdr:row>
          <xdr:rowOff>114300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2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J1939 MSG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xdr:row>
          <xdr:rowOff>30480</xdr:rowOff>
        </xdr:from>
        <xdr:to>
          <xdr:col>0</xdr:col>
          <xdr:colOff>1325880</xdr:colOff>
          <xdr:row>4</xdr:row>
          <xdr:rowOff>144780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2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J1939 MSG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678180</xdr:colOff>
          <xdr:row>1</xdr:row>
          <xdr:rowOff>30480</xdr:rowOff>
        </xdr:from>
        <xdr:to>
          <xdr:col>0</xdr:col>
          <xdr:colOff>1783080</xdr:colOff>
          <xdr:row>2</xdr:row>
          <xdr:rowOff>152400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3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DCI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4</xdr:row>
          <xdr:rowOff>38100</xdr:rowOff>
        </xdr:from>
        <xdr:to>
          <xdr:col>0</xdr:col>
          <xdr:colOff>1783080</xdr:colOff>
          <xdr:row>5</xdr:row>
          <xdr:rowOff>152400</xdr:rowOff>
        </xdr:to>
        <xdr:sp macro="" textlink="">
          <xdr:nvSpPr>
            <xdr:cNvPr id="64542" name="Button 30" hidden="1">
              <a:extLst>
                <a:ext uri="{63B3BB69-23CF-44E3-9099-C40C66FF867C}">
                  <a14:compatExt spid="_x0000_s64542"/>
                </a:ext>
                <a:ext uri="{FF2B5EF4-FFF2-40B4-BE49-F238E27FC236}">
                  <a16:creationId xmlns:a16="http://schemas.microsoft.com/office/drawing/2014/main" id="{00000000-0008-0000-1300-00001E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DCI List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400-000001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GOOSE DB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500-000001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SAV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DP/BLE_FW_VER_2_7/ltk_sample_app/RTK_Example/Tools/RTK%20DCI%20DB%20Creator%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Project\xcam\xCAM_app\Tools\LTK%20DCI%20DB%20Creato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x_Green/Git_Repos/Release%2010/Sprint%207/LTK_3004_User_Session_bug/RTK_Example/Tools/RTK%20DCI%20DB%20Creator%20-%20Cop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20126001/Desktop/Macro/RTK%20DCI%20DB%20Creator%20-%20special%20cas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20100258/Desktop/RTK%20DCI%20DB%20Creator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Defines"/>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REST"/>
      <sheetName val="EtherNetIP"/>
      <sheetName val="ProfiBus (DCI)"/>
      <sheetName val="ProfiBus(IO Modules)"/>
      <sheetName val="ProfiBus (GSD)"/>
      <sheetName val="BACnet"/>
      <sheetName val="Defines"/>
      <sheetName val="Seed UI"/>
      <sheetName val="IOT"/>
      <sheetName val="BLE"/>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EtherNetIP"/>
      <sheetName val="ProfiBus (DCI)"/>
      <sheetName val="ProfiBus(IO Modules)"/>
      <sheetName val="ProfiBus (GSD)"/>
      <sheetName val="BACnet"/>
      <sheetName val="Defines"/>
      <sheetName val="Seed UI"/>
      <sheetName val="REST"/>
      <sheetName val="Seed UI 2"/>
      <sheetName val="Seed UI 2 Defines"/>
      <sheetName val="IOT"/>
      <sheetName val="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Notes"/>
      <sheetName val="DCI Descriptors"/>
      <sheetName val="BLE"/>
      <sheetName val="NVM Address"/>
      <sheetName val="Modbus"/>
      <sheetName val="REST"/>
      <sheetName val="EtherNetIP"/>
      <sheetName val="ProfiBus (DCI)"/>
      <sheetName val="ProfiBus(IO Modules)"/>
      <sheetName val="ProfiBus (GSD)"/>
      <sheetName val="BACnet"/>
      <sheetName val="Defines"/>
      <sheetName val="Seed UI"/>
      <sheetName val="Seed UI Defines"/>
      <sheetName val="Seed UI 2.0"/>
      <sheetName val="Seed UI 2.0 Defines"/>
      <sheetName val="IOT"/>
      <sheetName val="IOT Groups"/>
      <sheetName val="J1939"/>
      <sheetName val="DCI Lang Translation"/>
      <sheetName val="IEC61850_GOOSE"/>
      <sheetName val="IEC61850_SAV"/>
      <sheetName val="RTK DCI DB Creato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7">
          <cell r="A7" t="str">
            <v>DCI_DTYPE_BOOL</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2@Eaton@LO%20TK%20PROFIBUS%20CARD" TargetMode="External"/><Relationship Id="rId6" Type="http://schemas.openxmlformats.org/officeDocument/2006/relationships/comments" Target="../comments8.xml"/><Relationship Id="rId5" Type="http://schemas.openxmlformats.org/officeDocument/2006/relationships/ctrlProp" Target="../ctrlProps/ctrlProp26.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9.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8.bin"/><Relationship Id="rId5" Type="http://schemas.openxmlformats.org/officeDocument/2006/relationships/comments" Target="../comments11.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omments" Target="../comments13.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omments" Target="../comments1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theme="0" tint="-0.34998626667073579"/>
  </sheetPr>
  <dimension ref="A1:H36"/>
  <sheetViews>
    <sheetView workbookViewId="0">
      <selection activeCell="A17" sqref="A17"/>
    </sheetView>
  </sheetViews>
  <sheetFormatPr defaultRowHeight="13.2" x14ac:dyDescent="0.25"/>
  <cols>
    <col min="1" max="1" width="95.77734375" style="37" bestFit="1" customWidth="1"/>
    <col min="2" max="2" width="98.77734375" customWidth="1"/>
  </cols>
  <sheetData>
    <row r="1" spans="1:2" ht="24.6" x14ac:dyDescent="0.4">
      <c r="A1" s="43" t="s">
        <v>2199</v>
      </c>
      <c r="B1" s="32"/>
    </row>
    <row r="2" spans="1:2" x14ac:dyDescent="0.25">
      <c r="B2" s="32"/>
    </row>
    <row r="3" spans="1:2" x14ac:dyDescent="0.25">
      <c r="A3" s="47" t="s">
        <v>2225</v>
      </c>
      <c r="B3" s="28" t="s">
        <v>1131</v>
      </c>
    </row>
    <row r="4" spans="1:2" x14ac:dyDescent="0.25">
      <c r="B4" s="32"/>
    </row>
    <row r="5" spans="1:2" x14ac:dyDescent="0.25">
      <c r="A5" s="37" t="s">
        <v>2206</v>
      </c>
      <c r="B5" s="32"/>
    </row>
    <row r="6" spans="1:2" x14ac:dyDescent="0.25">
      <c r="A6" s="44" t="s">
        <v>2207</v>
      </c>
      <c r="B6" s="32"/>
    </row>
    <row r="7" spans="1:2" x14ac:dyDescent="0.25">
      <c r="A7" s="44" t="s">
        <v>2208</v>
      </c>
      <c r="B7" s="32"/>
    </row>
    <row r="8" spans="1:2" ht="26.4" x14ac:dyDescent="0.25">
      <c r="A8" s="55" t="s">
        <v>2287</v>
      </c>
      <c r="B8" s="32"/>
    </row>
    <row r="9" spans="1:2" x14ac:dyDescent="0.25">
      <c r="B9" s="32"/>
    </row>
    <row r="10" spans="1:2" x14ac:dyDescent="0.25">
      <c r="B10" s="32"/>
    </row>
    <row r="11" spans="1:2" x14ac:dyDescent="0.25">
      <c r="A11" s="37" t="s">
        <v>2200</v>
      </c>
      <c r="B11" s="32"/>
    </row>
    <row r="12" spans="1:2" x14ac:dyDescent="0.25">
      <c r="A12" s="37" t="s">
        <v>2201</v>
      </c>
      <c r="B12" s="32"/>
    </row>
    <row r="13" spans="1:2" x14ac:dyDescent="0.25">
      <c r="A13" s="37" t="s">
        <v>2202</v>
      </c>
      <c r="B13" s="32"/>
    </row>
    <row r="14" spans="1:2" ht="39.6" x14ac:dyDescent="0.25">
      <c r="A14" s="37" t="s">
        <v>2203</v>
      </c>
      <c r="B14" s="32"/>
    </row>
    <row r="15" spans="1:2" ht="26.4" x14ac:dyDescent="0.25">
      <c r="A15" s="37" t="s">
        <v>2210</v>
      </c>
      <c r="B15" s="32"/>
    </row>
    <row r="16" spans="1:2" x14ac:dyDescent="0.25">
      <c r="A16" s="37" t="s">
        <v>2204</v>
      </c>
      <c r="B16" s="32"/>
    </row>
    <row r="17" spans="1:8" ht="26.4" x14ac:dyDescent="0.25">
      <c r="A17" s="37" t="s">
        <v>2205</v>
      </c>
      <c r="B17" s="32"/>
    </row>
    <row r="18" spans="1:8" x14ac:dyDescent="0.25">
      <c r="B18" s="32"/>
    </row>
    <row r="19" spans="1:8" x14ac:dyDescent="0.25">
      <c r="B19" s="32"/>
    </row>
    <row r="20" spans="1:8" x14ac:dyDescent="0.25">
      <c r="B20" s="32"/>
    </row>
    <row r="21" spans="1:8" x14ac:dyDescent="0.25">
      <c r="B21" s="32"/>
    </row>
    <row r="22" spans="1:8" x14ac:dyDescent="0.25">
      <c r="B22" s="32"/>
    </row>
    <row r="23" spans="1:8" x14ac:dyDescent="0.25">
      <c r="B23" s="32"/>
    </row>
    <row r="26" spans="1:8" x14ac:dyDescent="0.25">
      <c r="A26" s="50" t="s">
        <v>174</v>
      </c>
      <c r="B26" s="397" t="s">
        <v>175</v>
      </c>
      <c r="C26" s="397"/>
      <c r="D26" s="397"/>
      <c r="E26" s="397"/>
      <c r="F26" s="397"/>
      <c r="G26" s="397"/>
      <c r="H26" s="397"/>
    </row>
    <row r="34" spans="1:2" x14ac:dyDescent="0.25">
      <c r="A34" s="166" t="s">
        <v>4005</v>
      </c>
    </row>
    <row r="35" spans="1:2" ht="13.8" x14ac:dyDescent="0.25">
      <c r="A35" s="169" t="s">
        <v>4004</v>
      </c>
    </row>
    <row r="36" spans="1:2" ht="27.6" x14ac:dyDescent="0.3">
      <c r="A36" s="167">
        <v>1</v>
      </c>
      <c r="B36" s="168" t="s">
        <v>4003</v>
      </c>
    </row>
  </sheetData>
  <sheetProtection selectLockedCells="1"/>
  <mergeCells count="1">
    <mergeCell ref="B26:H2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Export_Worksheets">
                <anchor moveWithCells="1" sizeWithCells="1">
                  <from>
                    <xdr:col>2</xdr:col>
                    <xdr:colOff>76200</xdr:colOff>
                    <xdr:row>2</xdr:row>
                    <xdr:rowOff>0</xdr:rowOff>
                  </from>
                  <to>
                    <xdr:col>4</xdr:col>
                    <xdr:colOff>0</xdr:colOff>
                    <xdr:row>3</xdr:row>
                    <xdr:rowOff>68580</xdr:rowOff>
                  </to>
                </anchor>
              </controlPr>
            </control>
          </mc:Choice>
        </mc:AlternateContent>
        <mc:AlternateContent xmlns:mc="http://schemas.openxmlformats.org/markup-compatibility/2006">
          <mc:Choice Requires="x14">
            <control shapeId="12291" r:id="rId5" name="Button 3">
              <controlPr defaultSize="0" print="0" autoFill="0" autoPict="0" macro="[0]!Mega_Macro_Run">
                <anchor moveWithCells="1" sizeWithCells="1">
                  <from>
                    <xdr:col>2</xdr:col>
                    <xdr:colOff>106680</xdr:colOff>
                    <xdr:row>5</xdr:row>
                    <xdr:rowOff>106680</xdr:rowOff>
                  </from>
                  <to>
                    <xdr:col>4</xdr:col>
                    <xdr:colOff>30480</xdr:colOff>
                    <xdr:row>7</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92D050"/>
    <pageSetUpPr fitToPage="1"/>
  </sheetPr>
  <dimension ref="A1:EH646"/>
  <sheetViews>
    <sheetView tabSelected="1" zoomScaleNormal="100" workbookViewId="0">
      <pane ySplit="8" topLeftCell="A634" activePane="bottomLeft" state="frozen"/>
      <selection activeCell="K32754" sqref="K32754"/>
      <selection pane="bottomLeft" activeCell="A645" sqref="A645:XFD645"/>
    </sheetView>
  </sheetViews>
  <sheetFormatPr defaultColWidth="8.77734375" defaultRowHeight="13.2" x14ac:dyDescent="0.25"/>
  <cols>
    <col min="1" max="1" width="49.21875" style="48" bestFit="1" customWidth="1"/>
    <col min="2" max="2" width="49.33203125" style="48" customWidth="1"/>
    <col min="3" max="3" width="20" style="396" bestFit="1" customWidth="1"/>
    <col min="4" max="4" width="5.77734375" style="58" bestFit="1" customWidth="1"/>
    <col min="5" max="6" width="4" style="58" bestFit="1" customWidth="1"/>
    <col min="7" max="7" width="40.77734375" style="172" customWidth="1"/>
    <col min="8" max="8" width="24.88671875" style="172" bestFit="1" customWidth="1"/>
    <col min="9" max="9" width="11.77734375" style="172" bestFit="1" customWidth="1"/>
    <col min="10" max="10" width="9.5546875" style="58" hidden="1" customWidth="1"/>
    <col min="11" max="11" width="4" style="28" customWidth="1"/>
    <col min="12" max="12" width="1.21875" style="28" customWidth="1"/>
    <col min="13" max="16" width="0.77734375" style="28" customWidth="1"/>
    <col min="17" max="25" width="0.77734375" style="48" customWidth="1"/>
    <col min="26" max="26" width="3.5546875" style="48" customWidth="1"/>
    <col min="27" max="36" width="3.44140625" style="28" customWidth="1"/>
    <col min="37" max="51" width="0.77734375" style="28" customWidth="1"/>
    <col min="52" max="52" width="5.44140625" style="28" customWidth="1"/>
    <col min="53" max="58" width="3.44140625" style="28" customWidth="1"/>
    <col min="59" max="77" width="1" style="28" customWidth="1"/>
    <col min="78" max="78" width="32.21875" style="28" customWidth="1"/>
    <col min="79" max="79" width="52.21875" style="48" customWidth="1"/>
    <col min="80" max="80" width="6" style="48" bestFit="1" customWidth="1"/>
    <col min="81" max="81" width="104" style="48" customWidth="1"/>
    <col min="82" max="82" width="6" style="48" bestFit="1" customWidth="1"/>
    <col min="83" max="83" width="18.5546875" style="48" customWidth="1"/>
    <col min="84" max="84" width="4" style="48" bestFit="1" customWidth="1"/>
    <col min="85" max="86" width="9.21875" style="48" customWidth="1"/>
    <col min="87" max="87" width="28" style="48" bestFit="1" customWidth="1"/>
    <col min="88" max="88" width="56.21875" style="112" customWidth="1"/>
    <col min="89" max="104" width="9.21875" style="48" customWidth="1"/>
    <col min="105" max="105" width="21.77734375" style="59" customWidth="1"/>
  </cols>
  <sheetData>
    <row r="1" spans="1:105" ht="12.75" customHeight="1" x14ac:dyDescent="0.25">
      <c r="A1" s="71" t="s">
        <v>2189</v>
      </c>
      <c r="B1" s="399" t="s">
        <v>1122</v>
      </c>
      <c r="C1" s="399"/>
      <c r="D1" s="399"/>
      <c r="E1" s="399"/>
      <c r="F1" s="61"/>
      <c r="G1" s="139" t="s">
        <v>157</v>
      </c>
      <c r="H1" s="225" t="s">
        <v>159</v>
      </c>
      <c r="I1" s="226"/>
      <c r="J1" s="59"/>
      <c r="K1" s="396"/>
      <c r="L1" s="396"/>
      <c r="M1" s="396"/>
      <c r="N1" s="396"/>
      <c r="O1" s="396"/>
      <c r="P1" s="396"/>
    </row>
    <row r="2" spans="1:105" x14ac:dyDescent="0.25">
      <c r="A2" s="71" t="s">
        <v>1128</v>
      </c>
      <c r="B2" s="399" t="s">
        <v>1136</v>
      </c>
      <c r="C2" s="399"/>
      <c r="D2" s="399"/>
      <c r="E2" s="399"/>
      <c r="F2" s="61"/>
      <c r="G2" s="139" t="s">
        <v>158</v>
      </c>
      <c r="H2" s="224" t="s">
        <v>2231</v>
      </c>
      <c r="I2" s="224"/>
      <c r="J2" s="61"/>
      <c r="K2" s="396"/>
      <c r="L2" s="396"/>
      <c r="M2" s="396"/>
      <c r="N2" s="396"/>
      <c r="O2" s="396"/>
      <c r="P2" s="396"/>
    </row>
    <row r="3" spans="1:105" x14ac:dyDescent="0.25">
      <c r="A3" s="71" t="s">
        <v>1129</v>
      </c>
      <c r="B3" s="398" t="str">
        <f>B1&amp;B2&amp;".cpp"</f>
        <v>..\Code\BFData\DCI_Data.cpp</v>
      </c>
      <c r="C3" s="398"/>
      <c r="D3" s="398"/>
      <c r="E3" s="398"/>
      <c r="F3" s="61"/>
      <c r="G3" s="224"/>
      <c r="H3" s="224"/>
      <c r="K3" s="396"/>
      <c r="L3" s="396"/>
      <c r="M3" s="396"/>
      <c r="N3" s="396"/>
      <c r="O3" s="396"/>
      <c r="P3" s="396"/>
      <c r="Y3" s="396"/>
    </row>
    <row r="4" spans="1:105" ht="12.75" customHeight="1" x14ac:dyDescent="0.25">
      <c r="A4" s="71" t="s">
        <v>1130</v>
      </c>
      <c r="B4" s="398" t="str">
        <f>B1&amp;B2&amp;".h"</f>
        <v>..\Code\BFData\DCI_Data.h</v>
      </c>
      <c r="C4" s="398"/>
      <c r="D4" s="398"/>
      <c r="E4" s="398"/>
      <c r="F4" s="61"/>
      <c r="G4" s="224"/>
      <c r="H4" s="224"/>
      <c r="J4" s="61" t="s">
        <v>1048</v>
      </c>
      <c r="K4" s="396"/>
      <c r="L4" s="396"/>
      <c r="M4" s="396"/>
      <c r="N4" s="396"/>
      <c r="O4" s="396"/>
      <c r="P4" s="396"/>
      <c r="Y4" s="396"/>
    </row>
    <row r="5" spans="1:105" ht="21" customHeight="1" x14ac:dyDescent="0.25">
      <c r="A5" s="71"/>
      <c r="B5" s="396"/>
      <c r="D5" s="61"/>
      <c r="E5" s="61"/>
      <c r="F5" s="61"/>
      <c r="G5" s="224"/>
      <c r="H5" s="224"/>
      <c r="I5" s="139" t="s">
        <v>2390</v>
      </c>
      <c r="J5" s="398" t="s">
        <v>2255</v>
      </c>
      <c r="K5" s="398"/>
      <c r="L5" s="398"/>
      <c r="M5" s="398"/>
      <c r="N5" s="398"/>
      <c r="O5" s="398"/>
      <c r="P5" s="398"/>
      <c r="Q5" s="398"/>
      <c r="R5" s="398"/>
      <c r="S5" s="398"/>
      <c r="T5" s="398"/>
      <c r="U5" s="398"/>
      <c r="V5" s="398"/>
      <c r="W5" s="398"/>
      <c r="X5" s="398"/>
      <c r="Y5" s="398"/>
      <c r="Z5" s="398"/>
      <c r="AA5" s="398"/>
      <c r="AB5" s="398"/>
      <c r="AC5" s="398"/>
    </row>
    <row r="6" spans="1:105" x14ac:dyDescent="0.25">
      <c r="A6" s="71" t="s">
        <v>2226</v>
      </c>
      <c r="B6" s="48">
        <v>5994</v>
      </c>
      <c r="I6" s="139" t="s">
        <v>2251</v>
      </c>
      <c r="J6" s="58">
        <f>IF(ISERROR(MATCH(J5,B9:B50,0)),"Not Found",MATCH(J5,B9:B50,0)-1)</f>
        <v>0</v>
      </c>
      <c r="CA6" s="71" t="s">
        <v>167</v>
      </c>
      <c r="CB6" s="48">
        <f ca="1">SUM($CB$9:$CB$14609)</f>
        <v>11053</v>
      </c>
      <c r="CC6" s="71" t="s">
        <v>168</v>
      </c>
      <c r="CD6" s="48">
        <f ca="1">SUM($CD$9:$CD$14609)</f>
        <v>24143</v>
      </c>
      <c r="CE6" s="71" t="s">
        <v>168</v>
      </c>
      <c r="CF6" s="48">
        <f ca="1">SUM($CF$9:$CF$14609)</f>
        <v>148</v>
      </c>
    </row>
    <row r="7" spans="1:105" x14ac:dyDescent="0.25">
      <c r="A7" s="71" t="s">
        <v>2193</v>
      </c>
      <c r="B7" s="48">
        <f>SUM(F9:F14609)</f>
        <v>6231</v>
      </c>
      <c r="J7" s="59"/>
      <c r="AA7" s="39" t="s">
        <v>1162</v>
      </c>
      <c r="BA7" s="39" t="s">
        <v>1163</v>
      </c>
      <c r="CA7" s="71" t="s">
        <v>170</v>
      </c>
      <c r="CB7" s="48">
        <f ca="1">MAX($CB$9:$CB$14609)</f>
        <v>80</v>
      </c>
      <c r="CC7" s="71" t="s">
        <v>169</v>
      </c>
      <c r="CD7" s="48">
        <f ca="1">MAX($CD$9:$CD$14609)</f>
        <v>583</v>
      </c>
      <c r="CE7" s="71" t="s">
        <v>169</v>
      </c>
      <c r="CF7" s="48">
        <f ca="1">MAX($CF$9:$CF$14609)</f>
        <v>12</v>
      </c>
    </row>
    <row r="8" spans="1:105" s="34" customFormat="1" ht="81.599999999999994" customHeight="1" x14ac:dyDescent="0.25">
      <c r="A8" s="34" t="s">
        <v>1125</v>
      </c>
      <c r="B8" s="34" t="s">
        <v>1126</v>
      </c>
      <c r="C8" s="117" t="s">
        <v>1134</v>
      </c>
      <c r="D8" s="51" t="s">
        <v>1159</v>
      </c>
      <c r="E8" s="51" t="s">
        <v>1147</v>
      </c>
      <c r="F8" s="51" t="s">
        <v>1160</v>
      </c>
      <c r="G8" s="180" t="s">
        <v>2233</v>
      </c>
      <c r="H8" s="180" t="s">
        <v>1149</v>
      </c>
      <c r="I8" s="180" t="s">
        <v>1150</v>
      </c>
      <c r="J8" s="35" t="s">
        <v>2222</v>
      </c>
      <c r="K8" s="36" t="s">
        <v>2253</v>
      </c>
      <c r="L8" s="36"/>
      <c r="M8" s="36"/>
      <c r="N8" s="36"/>
      <c r="O8" s="36"/>
      <c r="P8" s="36"/>
      <c r="Q8" s="51"/>
      <c r="R8" s="51"/>
      <c r="S8" s="51"/>
      <c r="T8" s="51"/>
      <c r="U8" s="51"/>
      <c r="V8" s="51"/>
      <c r="W8" s="51"/>
      <c r="X8" s="51"/>
      <c r="Y8" s="51"/>
      <c r="Z8" s="51" t="s">
        <v>2252</v>
      </c>
      <c r="AA8" s="36" t="s">
        <v>2227</v>
      </c>
      <c r="AB8" s="36" t="s">
        <v>1154</v>
      </c>
      <c r="AC8" s="36" t="s">
        <v>1152</v>
      </c>
      <c r="AD8" s="36" t="s">
        <v>1155</v>
      </c>
      <c r="AE8" s="36" t="s">
        <v>1153</v>
      </c>
      <c r="AF8" s="36" t="s">
        <v>1156</v>
      </c>
      <c r="AG8" s="36" t="s">
        <v>1151</v>
      </c>
      <c r="AH8" s="36" t="s">
        <v>1157</v>
      </c>
      <c r="AI8" s="36" t="s">
        <v>2223</v>
      </c>
      <c r="AJ8" s="36" t="s">
        <v>2228</v>
      </c>
      <c r="AK8" s="36"/>
      <c r="AL8" s="36"/>
      <c r="AM8" s="36"/>
      <c r="AN8" s="36"/>
      <c r="AO8" s="35"/>
      <c r="AP8" s="35"/>
      <c r="AQ8" s="35"/>
      <c r="AR8" s="35"/>
      <c r="AS8" s="35"/>
      <c r="AT8" s="35"/>
      <c r="AU8" s="35"/>
      <c r="AV8" s="35"/>
      <c r="AW8" s="35"/>
      <c r="AX8" s="35"/>
      <c r="AY8" s="35"/>
      <c r="AZ8" s="35"/>
      <c r="BA8" s="36" t="s">
        <v>2188</v>
      </c>
      <c r="BB8" s="36" t="s">
        <v>2186</v>
      </c>
      <c r="BC8" s="36" t="s">
        <v>2185</v>
      </c>
      <c r="BD8" s="36" t="s">
        <v>2187</v>
      </c>
      <c r="BE8" s="36" t="s">
        <v>1164</v>
      </c>
      <c r="BF8" s="36" t="s">
        <v>2224</v>
      </c>
      <c r="BG8" s="36"/>
      <c r="BH8" s="36"/>
      <c r="BI8" s="35"/>
      <c r="BJ8" s="35"/>
      <c r="BK8" s="35"/>
      <c r="BL8" s="35"/>
      <c r="BM8" s="35"/>
      <c r="BN8" s="35"/>
      <c r="BO8" s="35"/>
      <c r="BP8" s="35"/>
      <c r="BQ8" s="35"/>
      <c r="BR8" s="35"/>
      <c r="BS8" s="35"/>
      <c r="BT8" s="35"/>
      <c r="BU8" s="35"/>
      <c r="BV8" s="35"/>
      <c r="BW8" s="35"/>
      <c r="BX8" s="35"/>
      <c r="BY8" s="35"/>
      <c r="BZ8" s="35" t="s">
        <v>10921</v>
      </c>
      <c r="CA8" s="49" t="s">
        <v>162</v>
      </c>
      <c r="CB8" s="52" t="s">
        <v>165</v>
      </c>
      <c r="CC8" s="49" t="s">
        <v>1125</v>
      </c>
      <c r="CD8" s="36" t="s">
        <v>166</v>
      </c>
      <c r="CE8" s="35" t="s">
        <v>171</v>
      </c>
      <c r="CF8" s="36" t="s">
        <v>172</v>
      </c>
      <c r="CG8" s="36" t="s">
        <v>1117</v>
      </c>
      <c r="CH8" s="36" t="s">
        <v>1118</v>
      </c>
      <c r="CI8" s="179" t="s">
        <v>2237</v>
      </c>
      <c r="CJ8" s="178" t="s">
        <v>2238</v>
      </c>
      <c r="DA8" s="36" t="s">
        <v>2232</v>
      </c>
    </row>
    <row r="9" spans="1:105" s="336" customFormat="1" ht="13.5" customHeight="1" x14ac:dyDescent="0.25">
      <c r="A9" s="326" t="s">
        <v>2254</v>
      </c>
      <c r="B9" s="326" t="s">
        <v>2255</v>
      </c>
      <c r="C9" s="327" t="s">
        <v>1139</v>
      </c>
      <c r="D9" s="322">
        <f>IF(ISERROR(VLOOKUP(C9,Defines!$A$7:$B$21,2,FALSE)), "",VLOOKUP(C9,Defines!$A$7:$B$21,2,FALSE))</f>
        <v>4</v>
      </c>
      <c r="E9" s="328"/>
      <c r="F9" s="322">
        <f t="shared" ref="F9:F72" si="0">IF(E9="", D9,E9*D9)</f>
        <v>4</v>
      </c>
      <c r="G9" s="329"/>
      <c r="H9" s="329"/>
      <c r="I9" s="329"/>
      <c r="J9" s="328"/>
      <c r="K9" s="330"/>
      <c r="L9" s="331"/>
      <c r="M9" s="331"/>
      <c r="N9" s="331"/>
      <c r="O9" s="331"/>
      <c r="P9" s="331"/>
      <c r="Q9" s="326"/>
      <c r="R9" s="326"/>
      <c r="S9" s="326"/>
      <c r="T9" s="326"/>
      <c r="U9" s="326"/>
      <c r="V9" s="326"/>
      <c r="W9" s="326"/>
      <c r="X9" s="326"/>
      <c r="Y9" s="326"/>
      <c r="Z9" s="326"/>
      <c r="AA9" s="331"/>
      <c r="AB9" s="331" t="s">
        <v>1131</v>
      </c>
      <c r="AC9" s="323"/>
      <c r="AD9" s="331"/>
      <c r="AE9" s="331"/>
      <c r="AF9" s="331"/>
      <c r="AG9" s="331" t="s">
        <v>1131</v>
      </c>
      <c r="AH9" s="331"/>
      <c r="AI9" s="331"/>
      <c r="AJ9" s="331"/>
      <c r="AK9" s="331"/>
      <c r="AL9" s="331"/>
      <c r="AM9" s="331"/>
      <c r="AN9" s="331"/>
      <c r="AO9" s="331"/>
      <c r="AP9" s="331"/>
      <c r="AQ9" s="331"/>
      <c r="AR9" s="331"/>
      <c r="AS9" s="331"/>
      <c r="AT9" s="331"/>
      <c r="AU9" s="331"/>
      <c r="AV9" s="331"/>
      <c r="AW9" s="331"/>
      <c r="AX9" s="331"/>
      <c r="AY9" s="331"/>
      <c r="AZ9" s="331"/>
      <c r="BA9" s="332" t="s">
        <v>1131</v>
      </c>
      <c r="BB9" s="332" t="s">
        <v>1131</v>
      </c>
      <c r="BC9" s="332" t="s">
        <v>1131</v>
      </c>
      <c r="BD9" s="332"/>
      <c r="BE9" s="332"/>
      <c r="BF9" s="332"/>
      <c r="BG9" s="331"/>
      <c r="BH9" s="331"/>
      <c r="BI9" s="331"/>
      <c r="BJ9" s="331"/>
      <c r="BK9" s="331"/>
      <c r="BL9" s="331"/>
      <c r="BM9" s="331"/>
      <c r="BN9" s="331"/>
      <c r="BO9" s="331"/>
      <c r="BP9" s="331"/>
      <c r="BQ9" s="331"/>
      <c r="BR9" s="331"/>
      <c r="BS9" s="331"/>
      <c r="BT9" s="331"/>
      <c r="BU9" s="331"/>
      <c r="BV9" s="331"/>
      <c r="BW9" s="331"/>
      <c r="BX9" s="331"/>
      <c r="BY9" s="331"/>
      <c r="BZ9" s="326" t="s">
        <v>10879</v>
      </c>
      <c r="CA9" s="326" t="s">
        <v>2618</v>
      </c>
      <c r="CB9" s="331">
        <f ca="1">IF(INDIRECT("R9C2",FALSE)="","",LEN(INDIRECT("R9C79",FALSE) ) )</f>
        <v>13</v>
      </c>
      <c r="CC9" s="326" t="s">
        <v>8008</v>
      </c>
      <c r="CD9" s="331">
        <f ca="1">IF(INDIRECT("R9C2",FALSE)="","",LEN(INDIRECT("R9C81",FALSE) ) )</f>
        <v>33</v>
      </c>
      <c r="CE9" s="326"/>
      <c r="CF9" s="331">
        <f ca="1">IF(INDIRECT("R9C2",FALSE)="","",LEN(INDIRECT("R9C83",FALSE) ) )</f>
        <v>0</v>
      </c>
      <c r="CG9" s="326"/>
      <c r="CH9" s="326"/>
      <c r="CI9" s="333"/>
      <c r="CJ9" s="334"/>
      <c r="CK9" s="326"/>
      <c r="CL9" s="326"/>
      <c r="CM9" s="326"/>
      <c r="CN9" s="326"/>
      <c r="CO9" s="326"/>
      <c r="CP9" s="326"/>
      <c r="CQ9" s="326"/>
      <c r="CR9" s="326"/>
      <c r="CS9" s="326"/>
      <c r="CT9" s="326"/>
      <c r="CU9" s="326"/>
      <c r="CV9" s="326"/>
      <c r="CW9" s="326"/>
      <c r="CX9" s="326"/>
      <c r="CY9" s="326"/>
      <c r="CZ9" s="326"/>
      <c r="DA9" s="335" t="s">
        <v>2461</v>
      </c>
    </row>
    <row r="10" spans="1:105" s="336" customFormat="1" ht="13.5" customHeight="1" x14ac:dyDescent="0.25">
      <c r="A10" s="326" t="s">
        <v>2256</v>
      </c>
      <c r="B10" s="326" t="s">
        <v>2257</v>
      </c>
      <c r="C10" s="327" t="s">
        <v>160</v>
      </c>
      <c r="D10" s="322">
        <f>IF(ISERROR(VLOOKUP(C10,Defines!$A$7:$B$21,2,FALSE)), "",VLOOKUP(C10,Defines!$A$7:$B$21,2,FALSE))</f>
        <v>1</v>
      </c>
      <c r="E10" s="328">
        <v>12</v>
      </c>
      <c r="F10" s="322">
        <f t="shared" si="0"/>
        <v>12</v>
      </c>
      <c r="G10" s="329" t="s">
        <v>2212</v>
      </c>
      <c r="H10" s="329"/>
      <c r="I10" s="329"/>
      <c r="J10" s="328"/>
      <c r="K10" s="330"/>
      <c r="L10" s="331"/>
      <c r="M10" s="331"/>
      <c r="N10" s="331"/>
      <c r="O10" s="331"/>
      <c r="P10" s="331"/>
      <c r="Q10" s="326"/>
      <c r="R10" s="326"/>
      <c r="S10" s="326"/>
      <c r="T10" s="326"/>
      <c r="U10" s="326"/>
      <c r="V10" s="326"/>
      <c r="W10" s="326"/>
      <c r="X10" s="326"/>
      <c r="Y10" s="326"/>
      <c r="Z10" s="326"/>
      <c r="AA10" s="331" t="s">
        <v>1131</v>
      </c>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2"/>
      <c r="BB10" s="332"/>
      <c r="BC10" s="332"/>
      <c r="BD10" s="332"/>
      <c r="BE10" s="332"/>
      <c r="BF10" s="332"/>
      <c r="BG10" s="331"/>
      <c r="BH10" s="331"/>
      <c r="BI10" s="331"/>
      <c r="BJ10" s="331"/>
      <c r="BK10" s="331"/>
      <c r="BL10" s="331"/>
      <c r="BM10" s="331"/>
      <c r="BN10" s="331"/>
      <c r="BO10" s="331"/>
      <c r="BP10" s="331"/>
      <c r="BQ10" s="331"/>
      <c r="BR10" s="331"/>
      <c r="BS10" s="331"/>
      <c r="BT10" s="331"/>
      <c r="BU10" s="331"/>
      <c r="BV10" s="331"/>
      <c r="BW10" s="331"/>
      <c r="BX10" s="331"/>
      <c r="BY10" s="331"/>
      <c r="BZ10" s="326" t="s">
        <v>11257</v>
      </c>
      <c r="CA10" s="326" t="s">
        <v>163</v>
      </c>
      <c r="CB10" s="331">
        <f ca="1">IF(INDIRECT("R10C2",FALSE)="","",LEN(INDIRECT("R10C79",FALSE) ) )</f>
        <v>11</v>
      </c>
      <c r="CC10" s="326" t="s">
        <v>2229</v>
      </c>
      <c r="CD10" s="331">
        <f ca="1">IF(INDIRECT("R10C2",FALSE)="","",LEN(INDIRECT("R10C81",FALSE) ) )</f>
        <v>36</v>
      </c>
      <c r="CE10" s="326"/>
      <c r="CF10" s="331">
        <f ca="1">IF(INDIRECT("R10C2",FALSE)="","",LEN(INDIRECT("R10C83",FALSE) ) )</f>
        <v>0</v>
      </c>
      <c r="CG10" s="326"/>
      <c r="CH10" s="326"/>
      <c r="CI10" s="333"/>
      <c r="CJ10" s="334"/>
      <c r="CK10" s="326"/>
      <c r="CL10" s="326"/>
      <c r="CM10" s="326"/>
      <c r="CN10" s="326"/>
      <c r="CO10" s="326"/>
      <c r="CP10" s="326"/>
      <c r="CQ10" s="326"/>
      <c r="CR10" s="326"/>
      <c r="CS10" s="326"/>
      <c r="CT10" s="326"/>
      <c r="CU10" s="326"/>
      <c r="CV10" s="326"/>
      <c r="CW10" s="326"/>
      <c r="CX10" s="326"/>
      <c r="CY10" s="326"/>
      <c r="CZ10" s="326"/>
      <c r="DA10" s="335"/>
    </row>
    <row r="11" spans="1:105" s="336" customFormat="1" ht="13.5" customHeight="1" x14ac:dyDescent="0.25">
      <c r="A11" s="326" t="s">
        <v>2258</v>
      </c>
      <c r="B11" s="326" t="s">
        <v>2259</v>
      </c>
      <c r="C11" s="327" t="s">
        <v>1138</v>
      </c>
      <c r="D11" s="322">
        <f>IF(ISERROR(VLOOKUP(C11,Defines!$A$7:$B$21,2,FALSE)), "",VLOOKUP(C11,Defines!$A$7:$B$21,2,FALSE))</f>
        <v>2</v>
      </c>
      <c r="E11" s="328"/>
      <c r="F11" s="322">
        <f t="shared" si="0"/>
        <v>2</v>
      </c>
      <c r="G11" s="329" t="s">
        <v>2648</v>
      </c>
      <c r="H11" s="329"/>
      <c r="I11" s="329"/>
      <c r="J11" s="328"/>
      <c r="K11" s="330"/>
      <c r="L11" s="331"/>
      <c r="M11" s="331"/>
      <c r="N11" s="331"/>
      <c r="O11" s="331"/>
      <c r="P11" s="331"/>
      <c r="Q11" s="326"/>
      <c r="R11" s="326"/>
      <c r="S11" s="326"/>
      <c r="T11" s="326"/>
      <c r="U11" s="326"/>
      <c r="V11" s="326"/>
      <c r="W11" s="326"/>
      <c r="X11" s="326"/>
      <c r="Y11" s="326"/>
      <c r="Z11" s="326"/>
      <c r="AA11" s="331" t="s">
        <v>1131</v>
      </c>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2"/>
      <c r="BB11" s="332"/>
      <c r="BC11" s="332"/>
      <c r="BD11" s="332"/>
      <c r="BE11" s="332"/>
      <c r="BF11" s="332"/>
      <c r="BG11" s="331"/>
      <c r="BH11" s="331"/>
      <c r="BI11" s="331"/>
      <c r="BJ11" s="331"/>
      <c r="BK11" s="331"/>
      <c r="BL11" s="331"/>
      <c r="BM11" s="331"/>
      <c r="BN11" s="331"/>
      <c r="BO11" s="331"/>
      <c r="BP11" s="331"/>
      <c r="BQ11" s="331"/>
      <c r="BR11" s="331"/>
      <c r="BS11" s="331"/>
      <c r="BT11" s="331"/>
      <c r="BU11" s="331"/>
      <c r="BV11" s="331"/>
      <c r="BW11" s="331"/>
      <c r="BX11" s="331"/>
      <c r="BY11" s="331"/>
      <c r="BZ11" s="326" t="s">
        <v>10880</v>
      </c>
      <c r="CA11" s="326" t="s">
        <v>2258</v>
      </c>
      <c r="CB11" s="331">
        <f ca="1">IF(INDIRECT("R11C2",FALSE)="","",LEN(INDIRECT("R11C79",FALSE) ) )</f>
        <v>12</v>
      </c>
      <c r="CC11" s="326" t="s">
        <v>8009</v>
      </c>
      <c r="CD11" s="331">
        <f ca="1">IF(INDIRECT("R11C2",FALSE)="","",LEN(INDIRECT("R11C81",FALSE) ) )</f>
        <v>22</v>
      </c>
      <c r="CE11" s="326"/>
      <c r="CF11" s="331">
        <f ca="1">IF(INDIRECT("R11C2",FALSE)="","",LEN(INDIRECT("R11C83",FALSE) ) )</f>
        <v>0</v>
      </c>
      <c r="CG11" s="326"/>
      <c r="CH11" s="326"/>
      <c r="CI11" s="333"/>
      <c r="CJ11" s="334"/>
      <c r="CK11" s="326"/>
      <c r="CL11" s="326"/>
      <c r="CM11" s="326"/>
      <c r="CN11" s="326"/>
      <c r="CO11" s="326"/>
      <c r="CP11" s="326"/>
      <c r="CQ11" s="326"/>
      <c r="CR11" s="326"/>
      <c r="CS11" s="326"/>
      <c r="CT11" s="326"/>
      <c r="CU11" s="326"/>
      <c r="CV11" s="326"/>
      <c r="CW11" s="326"/>
      <c r="CX11" s="326"/>
      <c r="CY11" s="326"/>
      <c r="CZ11" s="326"/>
      <c r="DA11" s="335"/>
    </row>
    <row r="12" spans="1:105" s="336" customFormat="1" ht="13.5" customHeight="1" x14ac:dyDescent="0.25">
      <c r="A12" s="326" t="s">
        <v>2260</v>
      </c>
      <c r="B12" s="326" t="s">
        <v>2261</v>
      </c>
      <c r="C12" s="327" t="s">
        <v>160</v>
      </c>
      <c r="D12" s="322">
        <f>IF(ISERROR(VLOOKUP(C12,Defines!$A$7:$B$21,2,FALSE)), "",VLOOKUP(C12,Defines!$A$7:$B$21,2,FALSE))</f>
        <v>1</v>
      </c>
      <c r="E12" s="328">
        <v>7</v>
      </c>
      <c r="F12" s="322">
        <f t="shared" si="0"/>
        <v>7</v>
      </c>
      <c r="G12" s="329" t="s">
        <v>2649</v>
      </c>
      <c r="H12" s="329"/>
      <c r="I12" s="329"/>
      <c r="J12" s="328"/>
      <c r="K12" s="330"/>
      <c r="L12" s="331"/>
      <c r="M12" s="331"/>
      <c r="N12" s="331"/>
      <c r="O12" s="331"/>
      <c r="P12" s="331"/>
      <c r="Q12" s="326"/>
      <c r="R12" s="326"/>
      <c r="S12" s="326"/>
      <c r="T12" s="326"/>
      <c r="U12" s="326"/>
      <c r="V12" s="326"/>
      <c r="W12" s="326"/>
      <c r="X12" s="326"/>
      <c r="Y12" s="326"/>
      <c r="Z12" s="326"/>
      <c r="AA12" s="331" t="s">
        <v>1131</v>
      </c>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2"/>
      <c r="BB12" s="332"/>
      <c r="BC12" s="332"/>
      <c r="BD12" s="332"/>
      <c r="BE12" s="332"/>
      <c r="BF12" s="332"/>
      <c r="BG12" s="331"/>
      <c r="BH12" s="331"/>
      <c r="BI12" s="331"/>
      <c r="BJ12" s="331"/>
      <c r="BK12" s="331"/>
      <c r="BL12" s="331"/>
      <c r="BM12" s="331"/>
      <c r="BN12" s="331"/>
      <c r="BO12" s="331"/>
      <c r="BP12" s="331"/>
      <c r="BQ12" s="331"/>
      <c r="BR12" s="331"/>
      <c r="BS12" s="331"/>
      <c r="BT12" s="331"/>
      <c r="BU12" s="331"/>
      <c r="BV12" s="331"/>
      <c r="BW12" s="331"/>
      <c r="BX12" s="331"/>
      <c r="BY12" s="331"/>
      <c r="BZ12" s="326" t="s">
        <v>3555</v>
      </c>
      <c r="CA12" s="326" t="s">
        <v>2619</v>
      </c>
      <c r="CB12" s="331">
        <f ca="1">IF(INDIRECT("R12C2",FALSE)="","",LEN(INDIRECT("R12C79",FALSE) ) )</f>
        <v>18</v>
      </c>
      <c r="CC12" s="326" t="s">
        <v>8010</v>
      </c>
      <c r="CD12" s="331">
        <f ca="1">IF(INDIRECT("R12C2",FALSE)="","",LEN(INDIRECT("R12C81",FALSE) ) )</f>
        <v>29</v>
      </c>
      <c r="CE12" s="326"/>
      <c r="CF12" s="331">
        <f ca="1">IF(INDIRECT("R12C2",FALSE)="","",LEN(INDIRECT("R12C83",FALSE) ) )</f>
        <v>0</v>
      </c>
      <c r="CG12" s="326"/>
      <c r="CH12" s="326"/>
      <c r="CI12" s="333"/>
      <c r="CJ12" s="334"/>
      <c r="CK12" s="326"/>
      <c r="CL12" s="326"/>
      <c r="CM12" s="326"/>
      <c r="CN12" s="326"/>
      <c r="CO12" s="326"/>
      <c r="CP12" s="326"/>
      <c r="CQ12" s="326"/>
      <c r="CR12" s="326"/>
      <c r="CS12" s="326"/>
      <c r="CT12" s="326"/>
      <c r="CU12" s="326"/>
      <c r="CV12" s="326"/>
      <c r="CW12" s="326"/>
      <c r="CX12" s="326"/>
      <c r="CY12" s="326"/>
      <c r="CZ12" s="326"/>
      <c r="DA12" s="335"/>
    </row>
    <row r="13" spans="1:105" s="336" customFormat="1" ht="13.5" customHeight="1" x14ac:dyDescent="0.25">
      <c r="A13" s="326" t="s">
        <v>2262</v>
      </c>
      <c r="B13" s="326" t="s">
        <v>2263</v>
      </c>
      <c r="C13" s="327" t="s">
        <v>160</v>
      </c>
      <c r="D13" s="322">
        <f>IF(ISERROR(VLOOKUP(C13,Defines!$A$7:$B$21,2,FALSE)), "",VLOOKUP(C13,Defines!$A$7:$B$21,2,FALSE))</f>
        <v>1</v>
      </c>
      <c r="E13" s="328">
        <v>14</v>
      </c>
      <c r="F13" s="322">
        <f t="shared" si="0"/>
        <v>14</v>
      </c>
      <c r="G13" s="337" t="s">
        <v>2221</v>
      </c>
      <c r="H13" s="329"/>
      <c r="I13" s="329"/>
      <c r="J13" s="328"/>
      <c r="K13" s="330"/>
      <c r="L13" s="331"/>
      <c r="M13" s="331"/>
      <c r="N13" s="331"/>
      <c r="O13" s="331"/>
      <c r="P13" s="331"/>
      <c r="Q13" s="326"/>
      <c r="R13" s="326"/>
      <c r="S13" s="326"/>
      <c r="T13" s="326"/>
      <c r="U13" s="326"/>
      <c r="V13" s="326"/>
      <c r="W13" s="326"/>
      <c r="X13" s="326"/>
      <c r="Y13" s="326"/>
      <c r="Z13" s="326"/>
      <c r="AA13" s="331" t="s">
        <v>1131</v>
      </c>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2"/>
      <c r="BB13" s="332"/>
      <c r="BC13" s="332"/>
      <c r="BD13" s="332"/>
      <c r="BE13" s="332"/>
      <c r="BF13" s="332"/>
      <c r="BG13" s="331"/>
      <c r="BH13" s="331"/>
      <c r="BI13" s="331"/>
      <c r="BJ13" s="331"/>
      <c r="BK13" s="331"/>
      <c r="BL13" s="331"/>
      <c r="BM13" s="331"/>
      <c r="BN13" s="331"/>
      <c r="BO13" s="331"/>
      <c r="BP13" s="331"/>
      <c r="BQ13" s="331"/>
      <c r="BR13" s="331"/>
      <c r="BS13" s="331"/>
      <c r="BT13" s="331"/>
      <c r="BU13" s="331"/>
      <c r="BV13" s="331"/>
      <c r="BW13" s="331"/>
      <c r="BX13" s="331"/>
      <c r="BY13" s="331"/>
      <c r="BZ13" s="326" t="s">
        <v>3555</v>
      </c>
      <c r="CA13" s="326" t="s">
        <v>164</v>
      </c>
      <c r="CB13" s="331">
        <f ca="1">IF(INDIRECT("R13C2",FALSE)="","",LEN(INDIRECT("R13C79",FALSE) ) )</f>
        <v>10</v>
      </c>
      <c r="CC13" s="326" t="s">
        <v>2230</v>
      </c>
      <c r="CD13" s="331">
        <f ca="1">IF(INDIRECT("R13C2",FALSE)="","",LEN(INDIRECT("R13C81",FALSE) ) )</f>
        <v>18</v>
      </c>
      <c r="CE13" s="326"/>
      <c r="CF13" s="331">
        <f ca="1">IF(INDIRECT("R13C2",FALSE)="","",LEN(INDIRECT("R13C83",FALSE) ) )</f>
        <v>0</v>
      </c>
      <c r="CG13" s="326"/>
      <c r="CH13" s="326"/>
      <c r="CI13" s="333"/>
      <c r="CJ13" s="334"/>
      <c r="CK13" s="326"/>
      <c r="CL13" s="326"/>
      <c r="CM13" s="326"/>
      <c r="CN13" s="326"/>
      <c r="CO13" s="326"/>
      <c r="CP13" s="326"/>
      <c r="CQ13" s="326"/>
      <c r="CR13" s="326"/>
      <c r="CS13" s="326"/>
      <c r="CT13" s="326"/>
      <c r="CU13" s="326"/>
      <c r="CV13" s="326"/>
      <c r="CW13" s="326"/>
      <c r="CX13" s="326"/>
      <c r="CY13" s="326"/>
      <c r="CZ13" s="326"/>
      <c r="DA13" s="335"/>
    </row>
    <row r="14" spans="1:105" s="336" customFormat="1" ht="13.5" customHeight="1" x14ac:dyDescent="0.25">
      <c r="A14" s="326" t="s">
        <v>2264</v>
      </c>
      <c r="B14" s="326" t="s">
        <v>2265</v>
      </c>
      <c r="C14" s="327" t="s">
        <v>160</v>
      </c>
      <c r="D14" s="322">
        <f>IF(ISERROR(VLOOKUP(C14,Defines!$A$7:$B$21,2,FALSE)), "",VLOOKUP(C14,Defines!$A$7:$B$21,2,FALSE))</f>
        <v>1</v>
      </c>
      <c r="E14" s="328">
        <v>32</v>
      </c>
      <c r="F14" s="322">
        <f t="shared" si="0"/>
        <v>32</v>
      </c>
      <c r="G14" s="329" t="s">
        <v>13192</v>
      </c>
      <c r="H14" s="329"/>
      <c r="I14" s="329"/>
      <c r="J14" s="328"/>
      <c r="K14" s="330"/>
      <c r="L14" s="331"/>
      <c r="M14" s="331"/>
      <c r="N14" s="331"/>
      <c r="O14" s="331"/>
      <c r="P14" s="331"/>
      <c r="Q14" s="326"/>
      <c r="R14" s="326"/>
      <c r="S14" s="326"/>
      <c r="T14" s="326"/>
      <c r="U14" s="326"/>
      <c r="V14" s="326"/>
      <c r="W14" s="326"/>
      <c r="X14" s="326"/>
      <c r="Y14" s="326"/>
      <c r="Z14" s="326"/>
      <c r="AA14" s="331"/>
      <c r="AB14" s="331"/>
      <c r="AC14" s="331" t="s">
        <v>1131</v>
      </c>
      <c r="AD14" s="331"/>
      <c r="AE14" s="331"/>
      <c r="AF14" s="331"/>
      <c r="AG14" s="331" t="s">
        <v>1131</v>
      </c>
      <c r="AH14" s="331"/>
      <c r="AI14" s="331"/>
      <c r="AJ14" s="331"/>
      <c r="AK14" s="331"/>
      <c r="AL14" s="331"/>
      <c r="AM14" s="331"/>
      <c r="AN14" s="331"/>
      <c r="AO14" s="331"/>
      <c r="AP14" s="331"/>
      <c r="AQ14" s="331"/>
      <c r="AR14" s="331"/>
      <c r="AS14" s="331"/>
      <c r="AT14" s="331"/>
      <c r="AU14" s="331"/>
      <c r="AV14" s="331"/>
      <c r="AW14" s="331"/>
      <c r="AX14" s="331"/>
      <c r="AY14" s="331"/>
      <c r="AZ14" s="331"/>
      <c r="BA14" s="332" t="s">
        <v>1131</v>
      </c>
      <c r="BB14" s="332"/>
      <c r="BC14" s="332"/>
      <c r="BD14" s="332" t="s">
        <v>1131</v>
      </c>
      <c r="BE14" s="332"/>
      <c r="BF14" s="332"/>
      <c r="BG14" s="331"/>
      <c r="BH14" s="331"/>
      <c r="BI14" s="331"/>
      <c r="BJ14" s="331"/>
      <c r="BK14" s="331"/>
      <c r="BL14" s="331"/>
      <c r="BM14" s="331"/>
      <c r="BN14" s="331"/>
      <c r="BO14" s="331"/>
      <c r="BP14" s="331"/>
      <c r="BQ14" s="331"/>
      <c r="BR14" s="331"/>
      <c r="BS14" s="331"/>
      <c r="BT14" s="331"/>
      <c r="BU14" s="331"/>
      <c r="BV14" s="331"/>
      <c r="BW14" s="331"/>
      <c r="BX14" s="331"/>
      <c r="BY14" s="331"/>
      <c r="BZ14" s="326" t="s">
        <v>10881</v>
      </c>
      <c r="CA14" s="326" t="s">
        <v>2620</v>
      </c>
      <c r="CB14" s="331">
        <f ca="1">IF(INDIRECT("R14C2",FALSE)="","",LEN(INDIRECT("R14C79",FALSE) ) )</f>
        <v>12</v>
      </c>
      <c r="CC14" s="326" t="s">
        <v>2620</v>
      </c>
      <c r="CD14" s="331">
        <f ca="1">IF(INDIRECT("R14C2",FALSE)="","",LEN(INDIRECT("R14C81",FALSE) ) )</f>
        <v>12</v>
      </c>
      <c r="CE14" s="326"/>
      <c r="CF14" s="331">
        <f ca="1">IF(INDIRECT("R14C2",FALSE)="","",LEN(INDIRECT("R14C83",FALSE) ) )</f>
        <v>0</v>
      </c>
      <c r="CG14" s="326"/>
      <c r="CH14" s="326"/>
      <c r="CI14" s="333"/>
      <c r="CJ14" s="334"/>
      <c r="CK14" s="326"/>
      <c r="CL14" s="326"/>
      <c r="CM14" s="326"/>
      <c r="CN14" s="326"/>
      <c r="CO14" s="326"/>
      <c r="CP14" s="326"/>
      <c r="CQ14" s="326"/>
      <c r="CR14" s="326"/>
      <c r="CS14" s="326"/>
      <c r="CT14" s="326"/>
      <c r="CU14" s="326"/>
      <c r="CV14" s="326"/>
      <c r="CW14" s="326"/>
      <c r="CX14" s="326"/>
      <c r="CY14" s="326"/>
      <c r="CZ14" s="326"/>
      <c r="DA14" s="335"/>
    </row>
    <row r="15" spans="1:105" s="336" customFormat="1" ht="13.5" customHeight="1" x14ac:dyDescent="0.25">
      <c r="A15" s="326" t="s">
        <v>2266</v>
      </c>
      <c r="B15" s="326" t="s">
        <v>2267</v>
      </c>
      <c r="C15" s="327" t="s">
        <v>160</v>
      </c>
      <c r="D15" s="322">
        <f>IF(ISERROR(VLOOKUP(C15,Defines!$A$7:$B$21,2,FALSE)), "",VLOOKUP(C15,Defines!$A$7:$B$21,2,FALSE))</f>
        <v>1</v>
      </c>
      <c r="E15" s="328">
        <v>10</v>
      </c>
      <c r="F15" s="322">
        <f t="shared" si="0"/>
        <v>10</v>
      </c>
      <c r="G15" s="329" t="s">
        <v>12482</v>
      </c>
      <c r="H15" s="329"/>
      <c r="I15" s="329"/>
      <c r="J15" s="328"/>
      <c r="K15" s="330"/>
      <c r="L15" s="331"/>
      <c r="M15" s="331"/>
      <c r="N15" s="331"/>
      <c r="O15" s="331"/>
      <c r="P15" s="331"/>
      <c r="Q15" s="326"/>
      <c r="R15" s="326"/>
      <c r="S15" s="326"/>
      <c r="T15" s="326"/>
      <c r="U15" s="326"/>
      <c r="V15" s="326"/>
      <c r="W15" s="326"/>
      <c r="X15" s="326"/>
      <c r="Y15" s="326"/>
      <c r="Z15" s="326"/>
      <c r="AA15" s="331" t="s">
        <v>1131</v>
      </c>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2"/>
      <c r="BB15" s="332"/>
      <c r="BC15" s="332"/>
      <c r="BD15" s="332"/>
      <c r="BE15" s="332"/>
      <c r="BF15" s="332"/>
      <c r="BG15" s="331"/>
      <c r="BH15" s="331"/>
      <c r="BI15" s="331"/>
      <c r="BJ15" s="331"/>
      <c r="BK15" s="331"/>
      <c r="BL15" s="331"/>
      <c r="BM15" s="331"/>
      <c r="BN15" s="331"/>
      <c r="BO15" s="331"/>
      <c r="BP15" s="331"/>
      <c r="BQ15" s="331"/>
      <c r="BR15" s="331"/>
      <c r="BS15" s="331"/>
      <c r="BT15" s="331"/>
      <c r="BU15" s="331"/>
      <c r="BV15" s="331"/>
      <c r="BW15" s="331"/>
      <c r="BX15" s="331"/>
      <c r="BY15" s="331"/>
      <c r="BZ15" s="326" t="s">
        <v>10882</v>
      </c>
      <c r="CA15" s="326" t="s">
        <v>2266</v>
      </c>
      <c r="CB15" s="331">
        <f ca="1">IF(INDIRECT("R15C2",FALSE)="","",LEN(INDIRECT("R15C79",FALSE) ) )</f>
        <v>10</v>
      </c>
      <c r="CC15" s="326" t="s">
        <v>8011</v>
      </c>
      <c r="CD15" s="331">
        <f ca="1">IF(INDIRECT("R15C2",FALSE)="","",LEN(INDIRECT("R15C81",FALSE) ) )</f>
        <v>18</v>
      </c>
      <c r="CE15" s="326"/>
      <c r="CF15" s="331">
        <f ca="1">IF(INDIRECT("R15C2",FALSE)="","",LEN(INDIRECT("R15C83",FALSE) ) )</f>
        <v>0</v>
      </c>
      <c r="CG15" s="326"/>
      <c r="CH15" s="326"/>
      <c r="CI15" s="333"/>
      <c r="CJ15" s="334"/>
      <c r="CK15" s="326"/>
      <c r="CL15" s="326"/>
      <c r="CM15" s="326"/>
      <c r="CN15" s="326"/>
      <c r="CO15" s="326"/>
      <c r="CP15" s="326"/>
      <c r="CQ15" s="326"/>
      <c r="CR15" s="326"/>
      <c r="CS15" s="326"/>
      <c r="CT15" s="326"/>
      <c r="CU15" s="326"/>
      <c r="CV15" s="326"/>
      <c r="CW15" s="326"/>
      <c r="CX15" s="326"/>
      <c r="CY15" s="326"/>
      <c r="CZ15" s="326"/>
      <c r="DA15" s="335"/>
    </row>
    <row r="16" spans="1:105" s="336" customFormat="1" ht="13.5" customHeight="1" x14ac:dyDescent="0.25">
      <c r="A16" s="326" t="s">
        <v>2268</v>
      </c>
      <c r="B16" s="326" t="s">
        <v>2269</v>
      </c>
      <c r="C16" s="327" t="s">
        <v>160</v>
      </c>
      <c r="D16" s="322">
        <f>IF(ISERROR(VLOOKUP(C16,Defines!$A$7:$B$21,2,FALSE)), "",VLOOKUP(C16,Defines!$A$7:$B$21,2,FALSE))</f>
        <v>1</v>
      </c>
      <c r="E16" s="328">
        <v>32</v>
      </c>
      <c r="F16" s="322">
        <f t="shared" si="0"/>
        <v>32</v>
      </c>
      <c r="G16" s="329" t="s">
        <v>13192</v>
      </c>
      <c r="H16" s="329"/>
      <c r="I16" s="329"/>
      <c r="J16" s="328"/>
      <c r="K16" s="330"/>
      <c r="L16" s="331"/>
      <c r="M16" s="331"/>
      <c r="N16" s="331"/>
      <c r="O16" s="331"/>
      <c r="P16" s="331"/>
      <c r="Q16" s="326"/>
      <c r="R16" s="326"/>
      <c r="S16" s="326"/>
      <c r="T16" s="326"/>
      <c r="U16" s="326"/>
      <c r="V16" s="326"/>
      <c r="W16" s="326"/>
      <c r="X16" s="326"/>
      <c r="Y16" s="326"/>
      <c r="Z16" s="326"/>
      <c r="AA16" s="331"/>
      <c r="AB16" s="331" t="s">
        <v>1131</v>
      </c>
      <c r="AC16" s="331" t="s">
        <v>1131</v>
      </c>
      <c r="AD16" s="331"/>
      <c r="AE16" s="331"/>
      <c r="AF16" s="331"/>
      <c r="AG16" s="331" t="s">
        <v>1131</v>
      </c>
      <c r="AH16" s="331"/>
      <c r="AI16" s="331"/>
      <c r="AJ16" s="331"/>
      <c r="AK16" s="331"/>
      <c r="AL16" s="331"/>
      <c r="AM16" s="331"/>
      <c r="AN16" s="331"/>
      <c r="AO16" s="331"/>
      <c r="AP16" s="331"/>
      <c r="AQ16" s="331"/>
      <c r="AR16" s="331"/>
      <c r="AS16" s="331"/>
      <c r="AT16" s="331"/>
      <c r="AU16" s="331"/>
      <c r="AV16" s="331"/>
      <c r="AW16" s="331"/>
      <c r="AX16" s="331"/>
      <c r="AY16" s="331"/>
      <c r="AZ16" s="331"/>
      <c r="BA16" s="332" t="s">
        <v>1131</v>
      </c>
      <c r="BB16" s="332" t="s">
        <v>1131</v>
      </c>
      <c r="BC16" s="332" t="s">
        <v>1131</v>
      </c>
      <c r="BD16" s="332" t="s">
        <v>1131</v>
      </c>
      <c r="BE16" s="332"/>
      <c r="BF16" s="332"/>
      <c r="BG16" s="331"/>
      <c r="BH16" s="331"/>
      <c r="BI16" s="331"/>
      <c r="BJ16" s="331"/>
      <c r="BK16" s="331"/>
      <c r="BL16" s="331"/>
      <c r="BM16" s="331"/>
      <c r="BN16" s="331"/>
      <c r="BO16" s="331"/>
      <c r="BP16" s="331"/>
      <c r="BQ16" s="331"/>
      <c r="BR16" s="331"/>
      <c r="BS16" s="331"/>
      <c r="BT16" s="331"/>
      <c r="BU16" s="331"/>
      <c r="BV16" s="331"/>
      <c r="BW16" s="331"/>
      <c r="BX16" s="331"/>
      <c r="BY16" s="331"/>
      <c r="BZ16" s="326" t="s">
        <v>10883</v>
      </c>
      <c r="CA16" s="326" t="s">
        <v>2270</v>
      </c>
      <c r="CB16" s="331">
        <f ca="1">IF(INDIRECT("R16C2",FALSE)="","",LEN(INDIRECT("R16C79",FALSE) ) )</f>
        <v>13</v>
      </c>
      <c r="CC16" s="326" t="s">
        <v>2271</v>
      </c>
      <c r="CD16" s="331">
        <f ca="1">IF(INDIRECT("R16C2",FALSE)="","",LEN(INDIRECT("R16C81",FALSE) ) )</f>
        <v>18</v>
      </c>
      <c r="CE16" s="326"/>
      <c r="CF16" s="331">
        <f ca="1">IF(INDIRECT("R16C2",FALSE)="","",LEN(INDIRECT("R16C83",FALSE) ) )</f>
        <v>0</v>
      </c>
      <c r="CG16" s="326"/>
      <c r="CH16" s="326"/>
      <c r="CI16" s="333"/>
      <c r="CJ16" s="334"/>
      <c r="CK16" s="326"/>
      <c r="CL16" s="326"/>
      <c r="CM16" s="326"/>
      <c r="CN16" s="326"/>
      <c r="CO16" s="326"/>
      <c r="CP16" s="326"/>
      <c r="CQ16" s="326"/>
      <c r="CR16" s="326"/>
      <c r="CS16" s="326"/>
      <c r="CT16" s="326"/>
      <c r="CU16" s="326"/>
      <c r="CV16" s="326"/>
      <c r="CW16" s="326"/>
      <c r="CX16" s="326"/>
      <c r="CY16" s="326"/>
      <c r="CZ16" s="326"/>
      <c r="DA16" s="335"/>
    </row>
    <row r="17" spans="1:105" s="338" customFormat="1" ht="13.5" customHeight="1" x14ac:dyDescent="0.25">
      <c r="A17" s="338" t="s">
        <v>4042</v>
      </c>
      <c r="B17" s="338" t="s">
        <v>4043</v>
      </c>
      <c r="C17" s="339" t="s">
        <v>1137</v>
      </c>
      <c r="D17" s="223">
        <f>IF(ISERROR(VLOOKUP(C17,Defines!$A$7:$B$21,2,FALSE)), "",VLOOKUP(C17,Defines!$A$7:$B$21,2,FALSE))</f>
        <v>1</v>
      </c>
      <c r="E17" s="340"/>
      <c r="F17" s="322">
        <f t="shared" si="0"/>
        <v>1</v>
      </c>
      <c r="G17" s="341">
        <v>0</v>
      </c>
      <c r="H17" s="341">
        <v>0</v>
      </c>
      <c r="I17" s="341">
        <v>2</v>
      </c>
      <c r="J17" s="340" t="s">
        <v>4044</v>
      </c>
      <c r="K17" s="342"/>
      <c r="L17" s="332"/>
      <c r="M17" s="332"/>
      <c r="N17" s="332"/>
      <c r="O17" s="332"/>
      <c r="P17" s="332"/>
      <c r="Z17" s="343" t="s">
        <v>10783</v>
      </c>
      <c r="AA17" s="332"/>
      <c r="AB17" s="332" t="s">
        <v>1131</v>
      </c>
      <c r="AC17" s="332" t="s">
        <v>1131</v>
      </c>
      <c r="AD17" s="332"/>
      <c r="AE17" s="332" t="s">
        <v>1131</v>
      </c>
      <c r="AF17" s="332"/>
      <c r="AG17" s="332"/>
      <c r="AH17" s="332"/>
      <c r="AI17" s="332" t="s">
        <v>1131</v>
      </c>
      <c r="AJ17" s="332"/>
      <c r="AK17" s="332"/>
      <c r="AL17" s="332"/>
      <c r="AM17" s="332"/>
      <c r="AN17" s="332"/>
      <c r="AO17" s="332"/>
      <c r="AP17" s="332"/>
      <c r="AQ17" s="332"/>
      <c r="AR17" s="332"/>
      <c r="AS17" s="332"/>
      <c r="AT17" s="332"/>
      <c r="AU17" s="332"/>
      <c r="AV17" s="332"/>
      <c r="AW17" s="332"/>
      <c r="AX17" s="332"/>
      <c r="AY17" s="332"/>
      <c r="AZ17" s="332"/>
      <c r="BA17" s="332" t="s">
        <v>1131</v>
      </c>
      <c r="BB17" s="332" t="s">
        <v>1131</v>
      </c>
      <c r="BC17" s="332" t="s">
        <v>1131</v>
      </c>
      <c r="BD17" s="332" t="s">
        <v>1131</v>
      </c>
      <c r="BE17" s="332" t="s">
        <v>1131</v>
      </c>
      <c r="BF17" s="332" t="s">
        <v>1131</v>
      </c>
      <c r="BG17" s="332"/>
      <c r="BH17" s="332"/>
      <c r="BI17" s="332"/>
      <c r="BJ17" s="332"/>
      <c r="BK17" s="332"/>
      <c r="BL17" s="332"/>
      <c r="BM17" s="332"/>
      <c r="BN17" s="332"/>
      <c r="BO17" s="332"/>
      <c r="BP17" s="332"/>
      <c r="BQ17" s="332"/>
      <c r="BR17" s="332"/>
      <c r="BS17" s="332"/>
      <c r="BT17" s="332"/>
      <c r="BU17" s="332"/>
      <c r="BV17" s="332"/>
      <c r="BW17" s="332"/>
      <c r="BX17" s="332"/>
      <c r="BY17" s="332"/>
      <c r="BZ17" s="338" t="s">
        <v>10884</v>
      </c>
      <c r="CA17" s="338" t="s">
        <v>4042</v>
      </c>
      <c r="CB17" s="332">
        <f ca="1">IF(INDIRECT("R17C2",FALSE)="","",LEN(INDIRECT("R17C79",FALSE) ) )</f>
        <v>21</v>
      </c>
      <c r="CC17" s="338" t="s">
        <v>4042</v>
      </c>
      <c r="CD17" s="332">
        <f ca="1">IF(INDIRECT("R17C2",FALSE)="","",LEN(INDIRECT("R17C81",FALSE) ) )</f>
        <v>21</v>
      </c>
      <c r="CF17" s="332">
        <f ca="1">IF(INDIRECT("R17C2",FALSE)="","",LEN(INDIRECT("R17C83",FALSE) ) )</f>
        <v>0</v>
      </c>
      <c r="CI17" s="333"/>
    </row>
    <row r="18" spans="1:105" s="336" customFormat="1" ht="13.5" customHeight="1" x14ac:dyDescent="0.25">
      <c r="A18" s="326" t="s">
        <v>8800</v>
      </c>
      <c r="B18" s="326" t="s">
        <v>8801</v>
      </c>
      <c r="C18" s="327" t="s">
        <v>1139</v>
      </c>
      <c r="D18" s="322">
        <f>IF(ISERROR(VLOOKUP(C18,Defines!$A$7:$B$21,2,FALSE)), "",VLOOKUP(C18,Defines!$A$7:$B$21,2,FALSE))</f>
        <v>4</v>
      </c>
      <c r="E18" s="328"/>
      <c r="F18" s="322">
        <f t="shared" si="0"/>
        <v>4</v>
      </c>
      <c r="G18" s="329" t="s">
        <v>8799</v>
      </c>
      <c r="H18" s="329"/>
      <c r="I18" s="329"/>
      <c r="J18" s="328"/>
      <c r="K18" s="330"/>
      <c r="L18" s="331"/>
      <c r="M18" s="331"/>
      <c r="N18" s="331"/>
      <c r="O18" s="331"/>
      <c r="P18" s="331"/>
      <c r="Q18" s="326"/>
      <c r="R18" s="326"/>
      <c r="S18" s="326"/>
      <c r="T18" s="326"/>
      <c r="U18" s="326"/>
      <c r="V18" s="326"/>
      <c r="W18" s="326"/>
      <c r="X18" s="326"/>
      <c r="Y18" s="326"/>
      <c r="Z18" s="326"/>
      <c r="AA18" s="331"/>
      <c r="AB18" s="331"/>
      <c r="AC18" s="332" t="s">
        <v>1131</v>
      </c>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2"/>
      <c r="BB18" s="332"/>
      <c r="BC18" s="332"/>
      <c r="BD18" s="53"/>
      <c r="BE18" s="332"/>
      <c r="BF18" s="332"/>
      <c r="BG18" s="331"/>
      <c r="BH18" s="331"/>
      <c r="BI18" s="331"/>
      <c r="BJ18" s="331"/>
      <c r="BK18" s="331"/>
      <c r="BL18" s="331"/>
      <c r="BM18" s="331"/>
      <c r="BN18" s="331"/>
      <c r="BO18" s="331"/>
      <c r="BP18" s="331"/>
      <c r="BQ18" s="331"/>
      <c r="BR18" s="331"/>
      <c r="BS18" s="331"/>
      <c r="BT18" s="331"/>
      <c r="BU18" s="331"/>
      <c r="BV18" s="331"/>
      <c r="BW18" s="331"/>
      <c r="BX18" s="331"/>
      <c r="BY18" s="331"/>
      <c r="BZ18" s="326" t="s">
        <v>10885</v>
      </c>
      <c r="CA18" s="326" t="s">
        <v>8808</v>
      </c>
      <c r="CB18" s="331">
        <f ca="1">IF(INDIRECT("R18C2",FALSE)="","",LEN(INDIRECT("R18C79",FALSE) ) )</f>
        <v>20</v>
      </c>
      <c r="CC18" s="326" t="s">
        <v>8855</v>
      </c>
      <c r="CD18" s="331">
        <f ca="1">IF(INDIRECT("R18C2",FALSE)="","",LEN(INDIRECT("R18C81",FALSE) ) )</f>
        <v>27</v>
      </c>
      <c r="CE18" s="326"/>
      <c r="CF18" s="331">
        <f ca="1">IF(INDIRECT("R18C2",FALSE)="","",LEN(INDIRECT("R18C83",FALSE) ) )</f>
        <v>0</v>
      </c>
      <c r="CG18" s="326"/>
      <c r="CH18" s="326"/>
      <c r="CI18" s="333"/>
      <c r="CJ18" s="334"/>
      <c r="CK18" s="326"/>
      <c r="CL18" s="326"/>
      <c r="CM18" s="326"/>
      <c r="CN18" s="326"/>
      <c r="CO18" s="326"/>
      <c r="CP18" s="326"/>
      <c r="CQ18" s="326"/>
      <c r="CR18" s="326"/>
      <c r="CS18" s="326"/>
      <c r="CT18" s="326"/>
      <c r="CU18" s="326"/>
      <c r="CV18" s="326"/>
      <c r="CW18" s="326"/>
      <c r="CX18" s="326"/>
      <c r="CY18" s="326"/>
      <c r="CZ18" s="326"/>
      <c r="DA18" s="335" t="s">
        <v>2632</v>
      </c>
    </row>
    <row r="19" spans="1:105" s="345" customFormat="1" ht="13.5" customHeight="1" x14ac:dyDescent="0.25">
      <c r="A19" s="326" t="s">
        <v>4881</v>
      </c>
      <c r="B19" s="326" t="s">
        <v>4882</v>
      </c>
      <c r="C19" s="339" t="s">
        <v>1139</v>
      </c>
      <c r="D19" s="223">
        <f>IF(ISERROR(VLOOKUP(C19,Defines!$A$7:$B$21,2,FALSE)), "",VLOOKUP(C19,Defines!$A$7:$B$21,2,FALSE))</f>
        <v>4</v>
      </c>
      <c r="E19" s="340"/>
      <c r="F19" s="322">
        <f t="shared" si="0"/>
        <v>4</v>
      </c>
      <c r="G19" s="341">
        <v>0</v>
      </c>
      <c r="H19" s="341"/>
      <c r="I19" s="341"/>
      <c r="J19" s="340"/>
      <c r="K19" s="342"/>
      <c r="L19" s="332"/>
      <c r="M19" s="332"/>
      <c r="N19" s="332"/>
      <c r="O19" s="332"/>
      <c r="P19" s="332"/>
      <c r="Q19" s="338"/>
      <c r="R19" s="338"/>
      <c r="S19" s="338"/>
      <c r="T19" s="338"/>
      <c r="U19" s="338"/>
      <c r="V19" s="338"/>
      <c r="W19" s="338"/>
      <c r="X19" s="338"/>
      <c r="Y19" s="338"/>
      <c r="Z19" s="338"/>
      <c r="AA19" s="332"/>
      <c r="AB19" s="332" t="s">
        <v>1131</v>
      </c>
      <c r="AC19" s="332" t="s">
        <v>1131</v>
      </c>
      <c r="AD19" s="332"/>
      <c r="AE19" s="332"/>
      <c r="AF19" s="332"/>
      <c r="AG19" s="332"/>
      <c r="AH19" s="332"/>
      <c r="AI19" s="332"/>
      <c r="AJ19" s="332"/>
      <c r="AK19" s="332"/>
      <c r="AL19" s="332"/>
      <c r="AM19" s="332"/>
      <c r="AN19" s="332"/>
      <c r="AO19" s="332"/>
      <c r="AP19" s="332"/>
      <c r="AQ19" s="332"/>
      <c r="AR19" s="332"/>
      <c r="AS19" s="332"/>
      <c r="AT19" s="332"/>
      <c r="AU19" s="332"/>
      <c r="AV19" s="332"/>
      <c r="AW19" s="332"/>
      <c r="AX19" s="332"/>
      <c r="AY19" s="332"/>
      <c r="AZ19" s="332"/>
      <c r="BA19" s="332"/>
      <c r="BB19" s="53"/>
      <c r="BC19" s="332"/>
      <c r="BD19" s="53"/>
      <c r="BE19" s="332"/>
      <c r="BF19" s="332"/>
      <c r="BG19" s="332"/>
      <c r="BH19" s="332"/>
      <c r="BI19" s="332"/>
      <c r="BJ19" s="332"/>
      <c r="BK19" s="332"/>
      <c r="BL19" s="332"/>
      <c r="BM19" s="332"/>
      <c r="BN19" s="332"/>
      <c r="BO19" s="332"/>
      <c r="BP19" s="332"/>
      <c r="BQ19" s="332"/>
      <c r="BR19" s="332"/>
      <c r="BS19" s="332"/>
      <c r="BT19" s="332"/>
      <c r="BU19" s="332"/>
      <c r="BV19" s="332"/>
      <c r="BW19" s="332"/>
      <c r="BX19" s="332"/>
      <c r="BY19" s="332"/>
      <c r="BZ19" s="338" t="s">
        <v>11258</v>
      </c>
      <c r="CA19" s="326" t="s">
        <v>4881</v>
      </c>
      <c r="CB19" s="332">
        <f ca="1">IF(INDIRECT("R19C2",FALSE)="","",LEN(INDIRECT("R19C79",FALSE) ) )</f>
        <v>39</v>
      </c>
      <c r="CC19" s="338" t="s">
        <v>4883</v>
      </c>
      <c r="CD19" s="332">
        <f ca="1">IF(INDIRECT("R19C2",FALSE)="","",LEN(INDIRECT("R19C81",FALSE) ) )</f>
        <v>10</v>
      </c>
      <c r="CE19" s="338"/>
      <c r="CF19" s="332">
        <f ca="1">IF(INDIRECT("R19C2",FALSE)="","",LEN(INDIRECT("R19C83",FALSE) ) )</f>
        <v>0</v>
      </c>
      <c r="CG19" s="338"/>
      <c r="CH19" s="338"/>
      <c r="CI19" s="333"/>
      <c r="CJ19" s="344"/>
      <c r="CK19" s="338"/>
      <c r="CL19" s="338"/>
      <c r="CM19" s="338"/>
      <c r="CN19" s="338"/>
      <c r="CO19" s="338"/>
      <c r="CP19" s="338"/>
      <c r="CQ19" s="338"/>
      <c r="CR19" s="338"/>
      <c r="CS19" s="338"/>
      <c r="CT19" s="338"/>
      <c r="CU19" s="338"/>
      <c r="CV19" s="338"/>
      <c r="CW19" s="338"/>
      <c r="CX19" s="338"/>
      <c r="CY19" s="338"/>
      <c r="CZ19" s="338"/>
      <c r="DA19" s="343" t="s">
        <v>2632</v>
      </c>
    </row>
    <row r="20" spans="1:105" s="345" customFormat="1" ht="13.5" customHeight="1" x14ac:dyDescent="0.25">
      <c r="A20" s="326" t="s">
        <v>4880</v>
      </c>
      <c r="B20" s="326" t="s">
        <v>4884</v>
      </c>
      <c r="C20" s="339" t="s">
        <v>1139</v>
      </c>
      <c r="D20" s="223">
        <f>IF(ISERROR(VLOOKUP(C20,Defines!$A$7:$B$21,2,FALSE)), "",VLOOKUP(C20,Defines!$A$7:$B$21,2,FALSE))</f>
        <v>4</v>
      </c>
      <c r="E20" s="340"/>
      <c r="F20" s="322">
        <f t="shared" si="0"/>
        <v>4</v>
      </c>
      <c r="G20" s="341">
        <v>0</v>
      </c>
      <c r="H20" s="341"/>
      <c r="I20" s="341"/>
      <c r="J20" s="340"/>
      <c r="K20" s="342"/>
      <c r="L20" s="332"/>
      <c r="M20" s="332"/>
      <c r="N20" s="332"/>
      <c r="O20" s="332"/>
      <c r="P20" s="332"/>
      <c r="Q20" s="338"/>
      <c r="R20" s="338"/>
      <c r="S20" s="338"/>
      <c r="T20" s="338"/>
      <c r="U20" s="338"/>
      <c r="V20" s="338"/>
      <c r="W20" s="338"/>
      <c r="X20" s="338"/>
      <c r="Y20" s="338"/>
      <c r="Z20" s="338"/>
      <c r="AA20" s="332"/>
      <c r="AB20" s="332" t="s">
        <v>1131</v>
      </c>
      <c r="AC20" s="332" t="s">
        <v>1131</v>
      </c>
      <c r="AD20" s="332"/>
      <c r="AE20" s="332"/>
      <c r="AF20" s="332"/>
      <c r="AG20" s="332"/>
      <c r="AH20" s="332"/>
      <c r="AI20" s="332"/>
      <c r="AJ20" s="332"/>
      <c r="AK20" s="332"/>
      <c r="AL20" s="332"/>
      <c r="AM20" s="332"/>
      <c r="AN20" s="332"/>
      <c r="AO20" s="332"/>
      <c r="AP20" s="332"/>
      <c r="AQ20" s="332"/>
      <c r="AR20" s="332"/>
      <c r="AS20" s="332"/>
      <c r="AT20" s="332"/>
      <c r="AU20" s="332"/>
      <c r="AV20" s="332"/>
      <c r="AW20" s="332"/>
      <c r="AX20" s="332"/>
      <c r="AY20" s="332"/>
      <c r="AZ20" s="332"/>
      <c r="BA20" s="332"/>
      <c r="BB20" s="53"/>
      <c r="BC20" s="332"/>
      <c r="BD20" s="53"/>
      <c r="BE20" s="332"/>
      <c r="BF20" s="332"/>
      <c r="BG20" s="332"/>
      <c r="BH20" s="332"/>
      <c r="BI20" s="332"/>
      <c r="BJ20" s="332"/>
      <c r="BK20" s="332"/>
      <c r="BL20" s="332"/>
      <c r="BM20" s="332"/>
      <c r="BN20" s="332"/>
      <c r="BO20" s="332"/>
      <c r="BP20" s="332"/>
      <c r="BQ20" s="332"/>
      <c r="BR20" s="332"/>
      <c r="BS20" s="332"/>
      <c r="BT20" s="332"/>
      <c r="BU20" s="332"/>
      <c r="BV20" s="332"/>
      <c r="BW20" s="332"/>
      <c r="BX20" s="332"/>
      <c r="BY20" s="332"/>
      <c r="BZ20" s="338" t="s">
        <v>11258</v>
      </c>
      <c r="CA20" s="326" t="s">
        <v>4880</v>
      </c>
      <c r="CB20" s="332">
        <f ca="1">IF(INDIRECT("R20C2",FALSE)="","",LEN(INDIRECT("R20C79",FALSE) ) )</f>
        <v>31</v>
      </c>
      <c r="CC20" s="338" t="s">
        <v>4883</v>
      </c>
      <c r="CD20" s="332">
        <f ca="1">IF(INDIRECT("R20C2",FALSE)="","",LEN(INDIRECT("R20C81",FALSE) ) )</f>
        <v>10</v>
      </c>
      <c r="CE20" s="338"/>
      <c r="CF20" s="332">
        <f ca="1">IF(INDIRECT("R20C2",FALSE)="","",LEN(INDIRECT("R20C83",FALSE) ) )</f>
        <v>0</v>
      </c>
      <c r="CG20" s="338"/>
      <c r="CH20" s="338"/>
      <c r="CI20" s="333"/>
      <c r="CJ20" s="344"/>
      <c r="CK20" s="338"/>
      <c r="CL20" s="338"/>
      <c r="CM20" s="338"/>
      <c r="CN20" s="338"/>
      <c r="CO20" s="338"/>
      <c r="CP20" s="338"/>
      <c r="CQ20" s="338"/>
      <c r="CR20" s="338"/>
      <c r="CS20" s="338"/>
      <c r="CT20" s="338"/>
      <c r="CU20" s="338"/>
      <c r="CV20" s="338"/>
      <c r="CW20" s="338"/>
      <c r="CX20" s="338"/>
      <c r="CY20" s="338"/>
      <c r="CZ20" s="338"/>
      <c r="DA20" s="343" t="s">
        <v>2632</v>
      </c>
    </row>
    <row r="21" spans="1:105" s="345" customFormat="1" ht="13.5" customHeight="1" x14ac:dyDescent="0.25">
      <c r="A21" s="326" t="s">
        <v>2636</v>
      </c>
      <c r="B21" s="326" t="s">
        <v>2637</v>
      </c>
      <c r="C21" s="339" t="s">
        <v>160</v>
      </c>
      <c r="D21" s="223">
        <f>IF(ISERROR(VLOOKUP(C21,Defines!$A$7:$B$21,2,FALSE)), "",VLOOKUP(C21,Defines!$A$7:$B$21,2,FALSE))</f>
        <v>1</v>
      </c>
      <c r="E21" s="340">
        <v>21</v>
      </c>
      <c r="F21" s="322">
        <f t="shared" si="0"/>
        <v>21</v>
      </c>
      <c r="G21" s="341" t="s">
        <v>2753</v>
      </c>
      <c r="H21" s="341"/>
      <c r="I21" s="341"/>
      <c r="J21" s="340"/>
      <c r="K21" s="342"/>
      <c r="L21" s="332"/>
      <c r="M21" s="332"/>
      <c r="N21" s="332"/>
      <c r="O21" s="332"/>
      <c r="P21" s="332"/>
      <c r="Q21" s="338"/>
      <c r="R21" s="338"/>
      <c r="S21" s="338"/>
      <c r="T21" s="338"/>
      <c r="U21" s="338"/>
      <c r="V21" s="338"/>
      <c r="W21" s="338"/>
      <c r="X21" s="338"/>
      <c r="Y21" s="338"/>
      <c r="Z21" s="338"/>
      <c r="AA21" s="332"/>
      <c r="AB21" s="332" t="s">
        <v>1131</v>
      </c>
      <c r="AC21" s="332" t="s">
        <v>1131</v>
      </c>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53"/>
      <c r="BC21" s="332"/>
      <c r="BD21" s="53"/>
      <c r="BE21" s="332"/>
      <c r="BF21" s="332"/>
      <c r="BG21" s="332"/>
      <c r="BH21" s="332"/>
      <c r="BI21" s="332"/>
      <c r="BJ21" s="332"/>
      <c r="BK21" s="332"/>
      <c r="BL21" s="332"/>
      <c r="BM21" s="332"/>
      <c r="BN21" s="332"/>
      <c r="BO21" s="332"/>
      <c r="BP21" s="332"/>
      <c r="BQ21" s="332"/>
      <c r="BR21" s="332"/>
      <c r="BS21" s="332"/>
      <c r="BT21" s="332"/>
      <c r="BU21" s="332"/>
      <c r="BV21" s="332"/>
      <c r="BW21" s="332"/>
      <c r="BX21" s="332"/>
      <c r="BY21" s="332"/>
      <c r="BZ21" s="338" t="s">
        <v>11258</v>
      </c>
      <c r="CA21" s="326" t="s">
        <v>2638</v>
      </c>
      <c r="CB21" s="332">
        <f ca="1">IF(INDIRECT("R21C2",FALSE)="","",LEN(INDIRECT("R21C79",FALSE) ) )</f>
        <v>26</v>
      </c>
      <c r="CC21" s="326" t="s">
        <v>2636</v>
      </c>
      <c r="CD21" s="332">
        <f ca="1">IF(INDIRECT("R21C2",FALSE)="","",LEN(INDIRECT("R21C81",FALSE) ) )</f>
        <v>43</v>
      </c>
      <c r="CE21" s="338"/>
      <c r="CF21" s="332">
        <f ca="1">IF(INDIRECT("R21C2",FALSE)="","",LEN(INDIRECT("R21C83",FALSE) ) )</f>
        <v>0</v>
      </c>
      <c r="CG21" s="338"/>
      <c r="CH21" s="338"/>
      <c r="CI21" s="333"/>
      <c r="CJ21" s="344"/>
      <c r="CK21" s="338"/>
      <c r="CL21" s="338"/>
      <c r="CM21" s="338"/>
      <c r="CN21" s="338"/>
      <c r="CO21" s="338"/>
      <c r="CP21" s="338"/>
      <c r="CQ21" s="338"/>
      <c r="CR21" s="338"/>
      <c r="CS21" s="338"/>
      <c r="CT21" s="338"/>
      <c r="CU21" s="338"/>
      <c r="CV21" s="338"/>
      <c r="CW21" s="338"/>
      <c r="CX21" s="338"/>
      <c r="CY21" s="338"/>
      <c r="CZ21" s="338"/>
      <c r="DA21" s="343" t="s">
        <v>2632</v>
      </c>
    </row>
    <row r="22" spans="1:105" s="345" customFormat="1" ht="13.5" customHeight="1" x14ac:dyDescent="0.25">
      <c r="A22" s="326" t="s">
        <v>2639</v>
      </c>
      <c r="B22" s="326" t="s">
        <v>2640</v>
      </c>
      <c r="C22" s="339" t="s">
        <v>160</v>
      </c>
      <c r="D22" s="223">
        <f>IF(ISERROR(VLOOKUP(C22,Defines!$A$7:$B$21,2,FALSE)), "",VLOOKUP(C22,Defines!$A$7:$B$21,2,FALSE))</f>
        <v>1</v>
      </c>
      <c r="E22" s="340">
        <v>21</v>
      </c>
      <c r="F22" s="322">
        <f t="shared" si="0"/>
        <v>21</v>
      </c>
      <c r="G22" s="341" t="s">
        <v>2753</v>
      </c>
      <c r="H22" s="341"/>
      <c r="I22" s="341"/>
      <c r="J22" s="340"/>
      <c r="K22" s="342"/>
      <c r="L22" s="332"/>
      <c r="M22" s="332"/>
      <c r="N22" s="332"/>
      <c r="O22" s="332"/>
      <c r="P22" s="332"/>
      <c r="Q22" s="338"/>
      <c r="R22" s="338"/>
      <c r="S22" s="338"/>
      <c r="T22" s="338"/>
      <c r="U22" s="338"/>
      <c r="V22" s="338"/>
      <c r="W22" s="338"/>
      <c r="X22" s="338"/>
      <c r="Y22" s="338"/>
      <c r="Z22" s="338"/>
      <c r="AA22" s="332"/>
      <c r="AB22" s="332" t="s">
        <v>1131</v>
      </c>
      <c r="AC22" s="332" t="s">
        <v>1131</v>
      </c>
      <c r="AD22" s="332"/>
      <c r="AE22" s="332"/>
      <c r="AF22" s="332"/>
      <c r="AG22" s="332"/>
      <c r="AH22" s="332"/>
      <c r="AI22" s="332"/>
      <c r="AJ22" s="332"/>
      <c r="AK22" s="332"/>
      <c r="AL22" s="332"/>
      <c r="AM22" s="332"/>
      <c r="AN22" s="332"/>
      <c r="AO22" s="332"/>
      <c r="AP22" s="332"/>
      <c r="AQ22" s="332"/>
      <c r="AR22" s="332"/>
      <c r="AS22" s="332"/>
      <c r="AT22" s="332"/>
      <c r="AU22" s="332"/>
      <c r="AV22" s="332"/>
      <c r="AW22" s="332"/>
      <c r="AX22" s="332"/>
      <c r="AY22" s="332"/>
      <c r="AZ22" s="332"/>
      <c r="BA22" s="332"/>
      <c r="BB22" s="53"/>
      <c r="BC22" s="332"/>
      <c r="BD22" s="53"/>
      <c r="BE22" s="332"/>
      <c r="BF22" s="332"/>
      <c r="BG22" s="332"/>
      <c r="BH22" s="332"/>
      <c r="BI22" s="332"/>
      <c r="BJ22" s="332"/>
      <c r="BK22" s="332"/>
      <c r="BL22" s="332"/>
      <c r="BM22" s="332"/>
      <c r="BN22" s="332"/>
      <c r="BO22" s="332"/>
      <c r="BP22" s="332"/>
      <c r="BQ22" s="332"/>
      <c r="BR22" s="332"/>
      <c r="BS22" s="332"/>
      <c r="BT22" s="332"/>
      <c r="BU22" s="332"/>
      <c r="BV22" s="332"/>
      <c r="BW22" s="332"/>
      <c r="BX22" s="332"/>
      <c r="BY22" s="332"/>
      <c r="BZ22" s="338" t="s">
        <v>11258</v>
      </c>
      <c r="CA22" s="326" t="s">
        <v>2641</v>
      </c>
      <c r="CB22" s="332">
        <f ca="1">IF(INDIRECT("R22C2",FALSE)="","",LEN(INDIRECT("R22C79",FALSE) ) )</f>
        <v>26</v>
      </c>
      <c r="CC22" s="326" t="s">
        <v>2639</v>
      </c>
      <c r="CD22" s="332">
        <f ca="1">IF(INDIRECT("R22C2",FALSE)="","",LEN(INDIRECT("R22C81",FALSE) ) )</f>
        <v>35</v>
      </c>
      <c r="CE22" s="338"/>
      <c r="CF22" s="332">
        <f ca="1">IF(INDIRECT("R22C2",FALSE)="","",LEN(INDIRECT("R22C83",FALSE) ) )</f>
        <v>0</v>
      </c>
      <c r="CG22" s="338"/>
      <c r="CH22" s="338"/>
      <c r="CI22" s="333"/>
      <c r="CJ22" s="344"/>
      <c r="CK22" s="338"/>
      <c r="CL22" s="338"/>
      <c r="CM22" s="338"/>
      <c r="CN22" s="338"/>
      <c r="CO22" s="338"/>
      <c r="CP22" s="338"/>
      <c r="CQ22" s="338"/>
      <c r="CR22" s="338"/>
      <c r="CS22" s="338"/>
      <c r="CT22" s="338"/>
      <c r="CU22" s="338"/>
      <c r="CV22" s="338"/>
      <c r="CW22" s="338"/>
      <c r="CX22" s="338"/>
      <c r="CY22" s="338"/>
      <c r="CZ22" s="338"/>
      <c r="DA22" s="343" t="s">
        <v>2632</v>
      </c>
    </row>
    <row r="23" spans="1:105" s="345" customFormat="1" ht="13.5" customHeight="1" x14ac:dyDescent="0.25">
      <c r="A23" s="326" t="s">
        <v>8807</v>
      </c>
      <c r="B23" s="326" t="s">
        <v>8802</v>
      </c>
      <c r="C23" s="339" t="s">
        <v>1139</v>
      </c>
      <c r="D23" s="223">
        <f>IF(ISERROR(VLOOKUP(C23,Defines!$A$7:$B$21,2,FALSE)), "",VLOOKUP(C23,Defines!$A$7:$B$21,2,FALSE))</f>
        <v>4</v>
      </c>
      <c r="E23" s="340"/>
      <c r="F23" s="322">
        <f t="shared" si="0"/>
        <v>4</v>
      </c>
      <c r="G23" s="329"/>
      <c r="H23" s="341"/>
      <c r="I23" s="341"/>
      <c r="J23" s="340"/>
      <c r="K23" s="342"/>
      <c r="L23" s="332"/>
      <c r="M23" s="332"/>
      <c r="N23" s="332"/>
      <c r="O23" s="332"/>
      <c r="P23" s="332"/>
      <c r="Q23" s="338"/>
      <c r="R23" s="338"/>
      <c r="S23" s="338"/>
      <c r="T23" s="338"/>
      <c r="U23" s="338"/>
      <c r="V23" s="338"/>
      <c r="W23" s="338"/>
      <c r="X23" s="338"/>
      <c r="Y23" s="338"/>
      <c r="Z23" s="338"/>
      <c r="AA23" s="332"/>
      <c r="AB23" s="332" t="s">
        <v>1131</v>
      </c>
      <c r="AC23" s="53"/>
      <c r="AD23" s="332"/>
      <c r="AE23" s="332"/>
      <c r="AF23" s="332"/>
      <c r="AG23" s="332"/>
      <c r="AH23" s="332"/>
      <c r="AI23" s="332"/>
      <c r="AJ23" s="332"/>
      <c r="AK23" s="332"/>
      <c r="AL23" s="332"/>
      <c r="AM23" s="332"/>
      <c r="AN23" s="332"/>
      <c r="AO23" s="332"/>
      <c r="AP23" s="332"/>
      <c r="AQ23" s="332"/>
      <c r="AR23" s="332"/>
      <c r="AS23" s="332"/>
      <c r="AT23" s="332"/>
      <c r="AU23" s="332"/>
      <c r="AV23" s="332"/>
      <c r="AW23" s="332"/>
      <c r="AX23" s="332"/>
      <c r="AY23" s="332"/>
      <c r="AZ23" s="332"/>
      <c r="BA23" s="332"/>
      <c r="BB23" s="332" t="s">
        <v>1131</v>
      </c>
      <c r="BC23" s="332"/>
      <c r="BD23" s="332"/>
      <c r="BE23" s="332"/>
      <c r="BF23" s="332"/>
      <c r="BG23" s="332"/>
      <c r="BH23" s="332"/>
      <c r="BI23" s="332"/>
      <c r="BJ23" s="332"/>
      <c r="BK23" s="332"/>
      <c r="BL23" s="332"/>
      <c r="BM23" s="332"/>
      <c r="BN23" s="332"/>
      <c r="BO23" s="332"/>
      <c r="BP23" s="332"/>
      <c r="BQ23" s="332"/>
      <c r="BR23" s="332"/>
      <c r="BS23" s="332"/>
      <c r="BT23" s="332"/>
      <c r="BU23" s="332"/>
      <c r="BV23" s="332"/>
      <c r="BW23" s="332"/>
      <c r="BX23" s="332"/>
      <c r="BY23" s="332"/>
      <c r="BZ23" s="338" t="s">
        <v>10884</v>
      </c>
      <c r="CA23" s="338" t="s">
        <v>8854</v>
      </c>
      <c r="CB23" s="332">
        <f ca="1">IF(INDIRECT("R23C2",FALSE)="","",LEN(INDIRECT("R23C79",FALSE) ) )</f>
        <v>20</v>
      </c>
      <c r="CC23" s="326" t="s">
        <v>8807</v>
      </c>
      <c r="CD23" s="332">
        <f ca="1">IF(INDIRECT("R23C2",FALSE)="","",LEN(INDIRECT("R23C81",FALSE) ) )</f>
        <v>27</v>
      </c>
      <c r="CE23" s="338"/>
      <c r="CF23" s="332">
        <f ca="1">IF(INDIRECT("R23C2",FALSE)="","",LEN(INDIRECT("R23C83",FALSE) ) )</f>
        <v>0</v>
      </c>
      <c r="CG23" s="338"/>
      <c r="CH23" s="338"/>
      <c r="CI23" s="333"/>
      <c r="CJ23" s="344"/>
      <c r="CK23" s="338"/>
      <c r="CL23" s="338"/>
      <c r="CM23" s="338"/>
      <c r="CN23" s="338"/>
      <c r="CO23" s="338"/>
      <c r="CP23" s="338"/>
      <c r="CQ23" s="338"/>
      <c r="CR23" s="338"/>
      <c r="CS23" s="338"/>
      <c r="CT23" s="338"/>
      <c r="CU23" s="338"/>
      <c r="CV23" s="338"/>
      <c r="CW23" s="338"/>
      <c r="CX23" s="338"/>
      <c r="CY23" s="338"/>
      <c r="CZ23" s="338"/>
      <c r="DA23" s="343" t="s">
        <v>2461</v>
      </c>
    </row>
    <row r="24" spans="1:105" s="345" customFormat="1" ht="13.5" customHeight="1" x14ac:dyDescent="0.25">
      <c r="A24" s="338" t="s">
        <v>2645</v>
      </c>
      <c r="B24" s="326" t="s">
        <v>2646</v>
      </c>
      <c r="C24" s="339" t="s">
        <v>1137</v>
      </c>
      <c r="D24" s="223">
        <f>IF(ISERROR(VLOOKUP(C24,Defines!$A$7:$B$21,2,FALSE)), "",VLOOKUP(C24,Defines!$A$7:$B$21,2,FALSE))</f>
        <v>1</v>
      </c>
      <c r="E24" s="340"/>
      <c r="F24" s="322">
        <f t="shared" si="0"/>
        <v>1</v>
      </c>
      <c r="G24" s="341">
        <v>0</v>
      </c>
      <c r="H24" s="341"/>
      <c r="I24" s="341"/>
      <c r="J24" s="340"/>
      <c r="K24" s="342"/>
      <c r="L24" s="332"/>
      <c r="M24" s="332"/>
      <c r="N24" s="332"/>
      <c r="O24" s="332"/>
      <c r="P24" s="332"/>
      <c r="Q24" s="338"/>
      <c r="R24" s="338"/>
      <c r="S24" s="338"/>
      <c r="T24" s="338"/>
      <c r="U24" s="338"/>
      <c r="V24" s="338"/>
      <c r="W24" s="338"/>
      <c r="X24" s="338"/>
      <c r="Y24" s="338"/>
      <c r="Z24" s="338"/>
      <c r="AA24" s="332"/>
      <c r="AB24" s="332" t="s">
        <v>1131</v>
      </c>
      <c r="AC24" s="332" t="s">
        <v>1131</v>
      </c>
      <c r="AD24" s="332"/>
      <c r="AE24" s="332"/>
      <c r="AF24" s="332"/>
      <c r="AG24" s="332"/>
      <c r="AH24" s="332"/>
      <c r="AI24" s="332"/>
      <c r="AJ24" s="332"/>
      <c r="AK24" s="332"/>
      <c r="AL24" s="332"/>
      <c r="AM24" s="332"/>
      <c r="AN24" s="332"/>
      <c r="AO24" s="332"/>
      <c r="AP24" s="332"/>
      <c r="AQ24" s="332"/>
      <c r="AR24" s="332"/>
      <c r="AS24" s="332"/>
      <c r="AT24" s="332"/>
      <c r="AU24" s="332"/>
      <c r="AV24" s="332"/>
      <c r="AW24" s="332"/>
      <c r="AX24" s="332"/>
      <c r="AY24" s="332"/>
      <c r="AZ24" s="332"/>
      <c r="BA24" s="332"/>
      <c r="BB24" s="332" t="s">
        <v>1131</v>
      </c>
      <c r="BC24" s="332"/>
      <c r="BD24" s="332" t="s">
        <v>1131</v>
      </c>
      <c r="BE24" s="332"/>
      <c r="BF24" s="332"/>
      <c r="BG24" s="332"/>
      <c r="BH24" s="332"/>
      <c r="BI24" s="332"/>
      <c r="BJ24" s="332"/>
      <c r="BK24" s="332"/>
      <c r="BL24" s="332"/>
      <c r="BM24" s="332"/>
      <c r="BN24" s="332"/>
      <c r="BO24" s="332"/>
      <c r="BP24" s="332"/>
      <c r="BQ24" s="332"/>
      <c r="BR24" s="332"/>
      <c r="BS24" s="332"/>
      <c r="BT24" s="332"/>
      <c r="BU24" s="332"/>
      <c r="BV24" s="332"/>
      <c r="BW24" s="332"/>
      <c r="BX24" s="332"/>
      <c r="BY24" s="332"/>
      <c r="BZ24" s="338" t="s">
        <v>10884</v>
      </c>
      <c r="CA24" s="338" t="s">
        <v>2645</v>
      </c>
      <c r="CB24" s="332">
        <f ca="1">IF(INDIRECT("R24C2",FALSE)="","",LEN(INDIRECT("R24C79",FALSE) ) )</f>
        <v>27</v>
      </c>
      <c r="CC24" s="338" t="s">
        <v>2645</v>
      </c>
      <c r="CD24" s="332">
        <f ca="1">IF(INDIRECT("R24C2",FALSE)="","",LEN(INDIRECT("R24C81",FALSE) ) )</f>
        <v>27</v>
      </c>
      <c r="CE24" s="338"/>
      <c r="CF24" s="332">
        <f ca="1">IF(INDIRECT("R24C2",FALSE)="","",LEN(INDIRECT("R24C83",FALSE) ) )</f>
        <v>0</v>
      </c>
      <c r="CG24" s="338"/>
      <c r="CH24" s="338"/>
      <c r="CI24" s="333"/>
      <c r="CJ24" s="344"/>
      <c r="CK24" s="338"/>
      <c r="CL24" s="338"/>
      <c r="CM24" s="338"/>
      <c r="CN24" s="338"/>
      <c r="CO24" s="338"/>
      <c r="CP24" s="338"/>
      <c r="CQ24" s="338"/>
      <c r="CR24" s="338"/>
      <c r="CS24" s="338"/>
      <c r="CT24" s="338"/>
      <c r="CU24" s="338"/>
      <c r="CV24" s="338"/>
      <c r="CW24" s="338"/>
      <c r="CX24" s="338"/>
      <c r="CY24" s="338"/>
      <c r="CZ24" s="338"/>
      <c r="DA24" s="343"/>
    </row>
    <row r="25" spans="1:105" s="336" customFormat="1" ht="13.5" customHeight="1" x14ac:dyDescent="0.25">
      <c r="A25" s="326" t="s">
        <v>8812</v>
      </c>
      <c r="B25" s="326" t="s">
        <v>2755</v>
      </c>
      <c r="C25" s="339" t="s">
        <v>160</v>
      </c>
      <c r="D25" s="322">
        <f>IF(ISERROR(VLOOKUP(C25,Defines!$A$7:$B$21,2,FALSE)), "",VLOOKUP(C25,Defines!$A$7:$B$21,2,FALSE))</f>
        <v>1</v>
      </c>
      <c r="E25" s="328">
        <v>14</v>
      </c>
      <c r="F25" s="322">
        <f t="shared" si="0"/>
        <v>14</v>
      </c>
      <c r="G25" s="329"/>
      <c r="H25" s="329"/>
      <c r="I25" s="346"/>
      <c r="J25" s="328"/>
      <c r="K25" s="330"/>
      <c r="L25" s="331"/>
      <c r="M25" s="331"/>
      <c r="N25" s="331"/>
      <c r="O25" s="331"/>
      <c r="P25" s="331"/>
      <c r="Q25" s="326"/>
      <c r="R25" s="326"/>
      <c r="S25" s="326"/>
      <c r="T25" s="326"/>
      <c r="U25" s="326"/>
      <c r="V25" s="326"/>
      <c r="W25" s="326"/>
      <c r="X25" s="326"/>
      <c r="Y25" s="326"/>
      <c r="Z25" s="335"/>
      <c r="AA25" s="331"/>
      <c r="AB25" s="331" t="s">
        <v>1131</v>
      </c>
      <c r="AC25" s="323"/>
      <c r="AD25" s="331"/>
      <c r="AE25" s="331"/>
      <c r="AF25" s="331"/>
      <c r="AG25" s="331" t="s">
        <v>1131</v>
      </c>
      <c r="AH25" s="331"/>
      <c r="AI25" s="331"/>
      <c r="AJ25" s="331"/>
      <c r="AK25" s="331"/>
      <c r="AL25" s="331"/>
      <c r="AM25" s="331"/>
      <c r="AN25" s="331"/>
      <c r="AO25" s="331"/>
      <c r="AP25" s="331"/>
      <c r="AQ25" s="331"/>
      <c r="AR25" s="331"/>
      <c r="AS25" s="331"/>
      <c r="AT25" s="331"/>
      <c r="AU25" s="331"/>
      <c r="AV25" s="331"/>
      <c r="AW25" s="331"/>
      <c r="AX25" s="331"/>
      <c r="AY25" s="331"/>
      <c r="AZ25" s="331"/>
      <c r="BA25" s="332" t="s">
        <v>1131</v>
      </c>
      <c r="BB25" s="332" t="s">
        <v>1131</v>
      </c>
      <c r="BC25" s="332" t="s">
        <v>1131</v>
      </c>
      <c r="BD25" s="332"/>
      <c r="BE25" s="332"/>
      <c r="BF25" s="332"/>
      <c r="BG25" s="331"/>
      <c r="BH25" s="331"/>
      <c r="BI25" s="331"/>
      <c r="BJ25" s="331"/>
      <c r="BK25" s="331"/>
      <c r="BL25" s="331"/>
      <c r="BM25" s="331"/>
      <c r="BN25" s="331"/>
      <c r="BO25" s="331"/>
      <c r="BP25" s="331"/>
      <c r="BQ25" s="331"/>
      <c r="BR25" s="331"/>
      <c r="BS25" s="331"/>
      <c r="BT25" s="331"/>
      <c r="BU25" s="331"/>
      <c r="BV25" s="331"/>
      <c r="BW25" s="331"/>
      <c r="BX25" s="331"/>
      <c r="BY25" s="331"/>
      <c r="BZ25" s="326" t="s">
        <v>10886</v>
      </c>
      <c r="CA25" s="326" t="s">
        <v>2621</v>
      </c>
      <c r="CB25" s="331">
        <f ca="1">IF(INDIRECT("R25C2",FALSE)="","",LEN(INDIRECT("R25C79",FALSE) ) )</f>
        <v>12</v>
      </c>
      <c r="CC25" s="326" t="s">
        <v>8012</v>
      </c>
      <c r="CD25" s="331">
        <f ca="1">IF(INDIRECT("R25C2",FALSE)="","",LEN(INDIRECT("R25C81",FALSE) ) )</f>
        <v>41</v>
      </c>
      <c r="CE25" s="326"/>
      <c r="CF25" s="331">
        <f ca="1">IF(INDIRECT("R25C2",FALSE)="","",LEN(INDIRECT("R25C83",FALSE) ) )</f>
        <v>0</v>
      </c>
      <c r="CG25" s="326"/>
      <c r="CH25" s="326"/>
      <c r="CI25" s="333"/>
      <c r="CJ25" s="334"/>
      <c r="CK25" s="326"/>
      <c r="CL25" s="326"/>
      <c r="CM25" s="326"/>
      <c r="CN25" s="326"/>
      <c r="CO25" s="326"/>
      <c r="CP25" s="326"/>
      <c r="CQ25" s="326"/>
      <c r="CR25" s="326"/>
      <c r="CS25" s="326"/>
      <c r="CT25" s="326"/>
      <c r="CU25" s="326"/>
      <c r="CV25" s="326"/>
      <c r="CW25" s="326"/>
      <c r="CX25" s="326"/>
      <c r="CY25" s="326"/>
      <c r="CZ25" s="326"/>
      <c r="DA25" s="335" t="s">
        <v>2461</v>
      </c>
    </row>
    <row r="26" spans="1:105" s="336" customFormat="1" ht="13.5" customHeight="1" x14ac:dyDescent="0.25">
      <c r="A26" s="326" t="s">
        <v>2272</v>
      </c>
      <c r="B26" s="326" t="s">
        <v>2273</v>
      </c>
      <c r="C26" s="327" t="s">
        <v>1137</v>
      </c>
      <c r="D26" s="322">
        <f>IF(ISERROR(VLOOKUP(C26,Defines!$A$7:$B$21,2,FALSE)), "",VLOOKUP(C26,Defines!$A$7:$B$21,2,FALSE))</f>
        <v>1</v>
      </c>
      <c r="E26" s="328"/>
      <c r="F26" s="322">
        <f t="shared" si="0"/>
        <v>1</v>
      </c>
      <c r="G26" s="329"/>
      <c r="H26" s="329"/>
      <c r="I26" s="329"/>
      <c r="J26" s="328"/>
      <c r="K26" s="330"/>
      <c r="L26" s="331"/>
      <c r="M26" s="331"/>
      <c r="N26" s="331"/>
      <c r="O26" s="331"/>
      <c r="P26" s="331"/>
      <c r="Q26" s="326"/>
      <c r="R26" s="326"/>
      <c r="S26" s="326"/>
      <c r="T26" s="326"/>
      <c r="U26" s="326"/>
      <c r="V26" s="326"/>
      <c r="W26" s="326"/>
      <c r="X26" s="326"/>
      <c r="Y26" s="326"/>
      <c r="Z26" s="326"/>
      <c r="AA26" s="331"/>
      <c r="AB26" s="331"/>
      <c r="AC26" s="331"/>
      <c r="AD26" s="331"/>
      <c r="AE26" s="331"/>
      <c r="AF26" s="331"/>
      <c r="AG26" s="331"/>
      <c r="AH26" s="331"/>
      <c r="AI26" s="331"/>
      <c r="AJ26" s="331"/>
      <c r="AK26" s="331"/>
      <c r="AL26" s="331"/>
      <c r="AM26" s="331"/>
      <c r="AN26" s="331"/>
      <c r="AO26" s="331"/>
      <c r="AP26" s="331"/>
      <c r="AQ26" s="331"/>
      <c r="AR26" s="331"/>
      <c r="AS26" s="331"/>
      <c r="AT26" s="331"/>
      <c r="AU26" s="331"/>
      <c r="AV26" s="331"/>
      <c r="AW26" s="331"/>
      <c r="AX26" s="331"/>
      <c r="AY26" s="331"/>
      <c r="AZ26" s="331"/>
      <c r="BA26" s="332"/>
      <c r="BB26" s="332"/>
      <c r="BC26" s="332"/>
      <c r="BD26" s="332"/>
      <c r="BE26" s="332"/>
      <c r="BF26" s="332"/>
      <c r="BG26" s="331"/>
      <c r="BH26" s="331"/>
      <c r="BI26" s="331"/>
      <c r="BJ26" s="331"/>
      <c r="BK26" s="331"/>
      <c r="BL26" s="331"/>
      <c r="BM26" s="331"/>
      <c r="BN26" s="331"/>
      <c r="BO26" s="331"/>
      <c r="BP26" s="331"/>
      <c r="BQ26" s="331"/>
      <c r="BR26" s="331"/>
      <c r="BS26" s="331"/>
      <c r="BT26" s="331"/>
      <c r="BU26" s="331"/>
      <c r="BV26" s="331"/>
      <c r="BW26" s="331"/>
      <c r="BX26" s="331"/>
      <c r="BY26" s="331"/>
      <c r="BZ26" s="326" t="s">
        <v>10880</v>
      </c>
      <c r="CA26" s="326" t="s">
        <v>2622</v>
      </c>
      <c r="CB26" s="331">
        <f ca="1">IF(INDIRECT("R26C2",FALSE)="","",LEN(INDIRECT("R26C79",FALSE) ) )</f>
        <v>17</v>
      </c>
      <c r="CC26" s="326" t="s">
        <v>8013</v>
      </c>
      <c r="CD26" s="331">
        <f ca="1">IF(INDIRECT("R26C2",FALSE)="","",LEN(INDIRECT("R26C81",FALSE) ) )</f>
        <v>17</v>
      </c>
      <c r="CE26" s="326"/>
      <c r="CF26" s="331">
        <f ca="1">IF(INDIRECT("R26C2",FALSE)="","",LEN(INDIRECT("R26C83",FALSE) ) )</f>
        <v>0</v>
      </c>
      <c r="CG26" s="326"/>
      <c r="CH26" s="326"/>
      <c r="CI26" s="333"/>
      <c r="CJ26" s="334"/>
      <c r="CK26" s="326"/>
      <c r="CL26" s="326"/>
      <c r="CM26" s="326"/>
      <c r="CN26" s="326"/>
      <c r="CO26" s="326"/>
      <c r="CP26" s="326"/>
      <c r="CQ26" s="326"/>
      <c r="CR26" s="326"/>
      <c r="CS26" s="326"/>
      <c r="CT26" s="326"/>
      <c r="CU26" s="326"/>
      <c r="CV26" s="326"/>
      <c r="CW26" s="326"/>
      <c r="CX26" s="326"/>
      <c r="CY26" s="326"/>
      <c r="CZ26" s="326"/>
      <c r="DA26" s="335"/>
    </row>
    <row r="27" spans="1:105" s="336" customFormat="1" ht="13.5" customHeight="1" x14ac:dyDescent="0.25">
      <c r="A27" s="326" t="s">
        <v>1047</v>
      </c>
      <c r="B27" s="326" t="s">
        <v>2274</v>
      </c>
      <c r="C27" s="327" t="s">
        <v>1137</v>
      </c>
      <c r="D27" s="322">
        <f>IF(ISERROR(VLOOKUP(C27,Defines!$A$7:$B$21,2,FALSE)), "",VLOOKUP(C27,Defines!$A$7:$B$21,2,FALSE))</f>
        <v>1</v>
      </c>
      <c r="E27" s="328"/>
      <c r="F27" s="322">
        <f t="shared" si="0"/>
        <v>1</v>
      </c>
      <c r="G27" s="329"/>
      <c r="H27" s="329"/>
      <c r="I27" s="329"/>
      <c r="J27" s="328"/>
      <c r="K27" s="330"/>
      <c r="L27" s="331"/>
      <c r="M27" s="331"/>
      <c r="N27" s="331"/>
      <c r="O27" s="331"/>
      <c r="P27" s="331"/>
      <c r="Q27" s="326"/>
      <c r="R27" s="326"/>
      <c r="S27" s="326"/>
      <c r="T27" s="326"/>
      <c r="U27" s="326"/>
      <c r="V27" s="326"/>
      <c r="W27" s="326"/>
      <c r="X27" s="326"/>
      <c r="Y27" s="326"/>
      <c r="Z27" s="326"/>
      <c r="AA27" s="331"/>
      <c r="AB27" s="331"/>
      <c r="AC27" s="331"/>
      <c r="AD27" s="331"/>
      <c r="AE27" s="331"/>
      <c r="AF27" s="331"/>
      <c r="AG27" s="331"/>
      <c r="AH27" s="331"/>
      <c r="AI27" s="331"/>
      <c r="AJ27" s="331"/>
      <c r="AK27" s="331"/>
      <c r="AL27" s="331"/>
      <c r="AM27" s="331"/>
      <c r="AN27" s="331"/>
      <c r="AO27" s="331"/>
      <c r="AP27" s="331"/>
      <c r="AQ27" s="331"/>
      <c r="AR27" s="331"/>
      <c r="AS27" s="331"/>
      <c r="AT27" s="331"/>
      <c r="AU27" s="331"/>
      <c r="AV27" s="331"/>
      <c r="AW27" s="331"/>
      <c r="AX27" s="331"/>
      <c r="AY27" s="331"/>
      <c r="AZ27" s="331"/>
      <c r="BA27" s="332"/>
      <c r="BB27" s="332"/>
      <c r="BC27" s="332"/>
      <c r="BD27" s="332"/>
      <c r="BE27" s="332"/>
      <c r="BF27" s="332"/>
      <c r="BG27" s="331"/>
      <c r="BH27" s="331"/>
      <c r="BI27" s="331"/>
      <c r="BJ27" s="331"/>
      <c r="BK27" s="331"/>
      <c r="BL27" s="331"/>
      <c r="BM27" s="331"/>
      <c r="BN27" s="331"/>
      <c r="BO27" s="331"/>
      <c r="BP27" s="331"/>
      <c r="BQ27" s="331"/>
      <c r="BR27" s="331"/>
      <c r="BS27" s="331"/>
      <c r="BT27" s="331"/>
      <c r="BU27" s="331"/>
      <c r="BV27" s="331"/>
      <c r="BW27" s="331"/>
      <c r="BX27" s="331"/>
      <c r="BY27" s="331"/>
      <c r="BZ27" s="326" t="s">
        <v>10887</v>
      </c>
      <c r="CA27" s="326" t="s">
        <v>2623</v>
      </c>
      <c r="CB27" s="331">
        <f ca="1">IF(INDIRECT("R27C2",FALSE)="","",LEN(INDIRECT("R27C79",FALSE) ) )</f>
        <v>20</v>
      </c>
      <c r="CC27" s="326" t="s">
        <v>8014</v>
      </c>
      <c r="CD27" s="331">
        <f ca="1">IF(INDIRECT("R27C2",FALSE)="","",LEN(INDIRECT("R27C81",FALSE) ) )</f>
        <v>20</v>
      </c>
      <c r="CE27" s="326" t="s">
        <v>173</v>
      </c>
      <c r="CF27" s="331">
        <f ca="1">IF(INDIRECT("R27C2",FALSE)="","",LEN(INDIRECT("R27C83",FALSE) ) )</f>
        <v>1</v>
      </c>
      <c r="CG27" s="326"/>
      <c r="CH27" s="326"/>
      <c r="CI27" s="333"/>
      <c r="CJ27" s="334"/>
      <c r="CK27" s="326"/>
      <c r="CL27" s="326"/>
      <c r="CM27" s="326"/>
      <c r="CN27" s="326"/>
      <c r="CO27" s="326"/>
      <c r="CP27" s="326"/>
      <c r="CQ27" s="326"/>
      <c r="CR27" s="326"/>
      <c r="CS27" s="326"/>
      <c r="CT27" s="326"/>
      <c r="CU27" s="326"/>
      <c r="CV27" s="326"/>
      <c r="CW27" s="326"/>
      <c r="CX27" s="326"/>
      <c r="CY27" s="326"/>
      <c r="CZ27" s="326"/>
      <c r="DA27" s="335"/>
    </row>
    <row r="28" spans="1:105" s="336" customFormat="1" ht="13.5" customHeight="1" x14ac:dyDescent="0.25">
      <c r="A28" s="326" t="s">
        <v>2275</v>
      </c>
      <c r="B28" s="326" t="s">
        <v>2276</v>
      </c>
      <c r="C28" s="327" t="s">
        <v>1138</v>
      </c>
      <c r="D28" s="322">
        <f>IF(ISERROR(VLOOKUP(C28,Defines!$A$7:$B$21,2,FALSE)), "",VLOOKUP(C28,Defines!$A$7:$B$21,2,FALSE))</f>
        <v>2</v>
      </c>
      <c r="E28" s="328"/>
      <c r="F28" s="322">
        <f t="shared" si="0"/>
        <v>2</v>
      </c>
      <c r="G28" s="329"/>
      <c r="H28" s="329"/>
      <c r="I28" s="329"/>
      <c r="J28" s="328"/>
      <c r="K28" s="330"/>
      <c r="L28" s="331"/>
      <c r="M28" s="331"/>
      <c r="N28" s="331"/>
      <c r="O28" s="331"/>
      <c r="P28" s="331"/>
      <c r="Q28" s="326"/>
      <c r="R28" s="326"/>
      <c r="S28" s="326"/>
      <c r="T28" s="326"/>
      <c r="U28" s="326"/>
      <c r="V28" s="326"/>
      <c r="W28" s="326"/>
      <c r="X28" s="326"/>
      <c r="Y28" s="326"/>
      <c r="Z28" s="326"/>
      <c r="AA28" s="331"/>
      <c r="AB28" s="331"/>
      <c r="AC28" s="331"/>
      <c r="AD28" s="331"/>
      <c r="AE28" s="331"/>
      <c r="AF28" s="331"/>
      <c r="AG28" s="331"/>
      <c r="AH28" s="331"/>
      <c r="AI28" s="331"/>
      <c r="AJ28" s="331"/>
      <c r="AK28" s="331"/>
      <c r="AL28" s="331"/>
      <c r="AM28" s="331"/>
      <c r="AN28" s="331"/>
      <c r="AO28" s="331"/>
      <c r="AP28" s="331"/>
      <c r="AQ28" s="331"/>
      <c r="AR28" s="331"/>
      <c r="AS28" s="331"/>
      <c r="AT28" s="331"/>
      <c r="AU28" s="331"/>
      <c r="AV28" s="331"/>
      <c r="AW28" s="331"/>
      <c r="AX28" s="331"/>
      <c r="AY28" s="331"/>
      <c r="AZ28" s="331"/>
      <c r="BA28" s="332"/>
      <c r="BB28" s="332"/>
      <c r="BC28" s="332"/>
      <c r="BD28" s="332"/>
      <c r="BE28" s="332"/>
      <c r="BF28" s="332"/>
      <c r="BG28" s="331"/>
      <c r="BH28" s="331"/>
      <c r="BI28" s="331"/>
      <c r="BJ28" s="331"/>
      <c r="BK28" s="331"/>
      <c r="BL28" s="331"/>
      <c r="BM28" s="331"/>
      <c r="BN28" s="331"/>
      <c r="BO28" s="331"/>
      <c r="BP28" s="331"/>
      <c r="BQ28" s="331"/>
      <c r="BR28" s="331"/>
      <c r="BS28" s="331"/>
      <c r="BT28" s="331"/>
      <c r="BU28" s="331"/>
      <c r="BV28" s="331"/>
      <c r="BW28" s="331"/>
      <c r="BX28" s="331"/>
      <c r="BY28" s="331"/>
      <c r="BZ28" s="326" t="s">
        <v>10888</v>
      </c>
      <c r="CA28" s="326" t="s">
        <v>2275</v>
      </c>
      <c r="CB28" s="331">
        <f ca="1">IF(INDIRECT("R28C2",FALSE)="","",LEN(INDIRECT("R28C79",FALSE) ) )</f>
        <v>12</v>
      </c>
      <c r="CC28" s="326" t="s">
        <v>2275</v>
      </c>
      <c r="CD28" s="331">
        <f ca="1">IF(INDIRECT("R28C2",FALSE)="","",LEN(INDIRECT("R28C81",FALSE) ) )</f>
        <v>12</v>
      </c>
      <c r="CE28" s="326"/>
      <c r="CF28" s="331">
        <f ca="1">IF(INDIRECT("R28C2",FALSE)="","",LEN(INDIRECT("R28C83",FALSE) ) )</f>
        <v>0</v>
      </c>
      <c r="CG28" s="326"/>
      <c r="CH28" s="326"/>
      <c r="CI28" s="333"/>
      <c r="CJ28" s="334"/>
      <c r="CK28" s="326"/>
      <c r="CL28" s="326"/>
      <c r="CM28" s="326"/>
      <c r="CN28" s="326"/>
      <c r="CO28" s="326"/>
      <c r="CP28" s="326"/>
      <c r="CQ28" s="326"/>
      <c r="CR28" s="326"/>
      <c r="CS28" s="326"/>
      <c r="CT28" s="326"/>
      <c r="CU28" s="326"/>
      <c r="CV28" s="326"/>
      <c r="CW28" s="326"/>
      <c r="CX28" s="326"/>
      <c r="CY28" s="326"/>
      <c r="CZ28" s="326"/>
      <c r="DA28" s="335"/>
    </row>
    <row r="29" spans="1:105" s="336" customFormat="1" ht="13.5" customHeight="1" x14ac:dyDescent="0.25">
      <c r="A29" s="326" t="s">
        <v>2277</v>
      </c>
      <c r="B29" s="326" t="s">
        <v>2278</v>
      </c>
      <c r="C29" s="327" t="s">
        <v>1137</v>
      </c>
      <c r="D29" s="322">
        <f>IF(ISERROR(VLOOKUP(C29,Defines!$A$7:$B$21,2,FALSE)), "",VLOOKUP(C29,Defines!$A$7:$B$21,2,FALSE))</f>
        <v>1</v>
      </c>
      <c r="E29" s="328"/>
      <c r="F29" s="322">
        <f t="shared" si="0"/>
        <v>1</v>
      </c>
      <c r="G29" s="329">
        <v>0</v>
      </c>
      <c r="H29" s="329"/>
      <c r="I29" s="329"/>
      <c r="J29" s="328"/>
      <c r="K29" s="347"/>
      <c r="L29" s="331"/>
      <c r="M29" s="331"/>
      <c r="N29" s="331"/>
      <c r="O29" s="331"/>
      <c r="P29" s="331"/>
      <c r="Q29" s="326"/>
      <c r="R29" s="326"/>
      <c r="S29" s="326"/>
      <c r="T29" s="326"/>
      <c r="U29" s="326"/>
      <c r="V29" s="326"/>
      <c r="W29" s="326"/>
      <c r="X29" s="326"/>
      <c r="Y29" s="326"/>
      <c r="Z29" s="335"/>
      <c r="AA29" s="331"/>
      <c r="AB29" s="331" t="s">
        <v>1131</v>
      </c>
      <c r="AC29" s="331" t="s">
        <v>1131</v>
      </c>
      <c r="AD29" s="331"/>
      <c r="AE29" s="331"/>
      <c r="AF29" s="331"/>
      <c r="AG29" s="331"/>
      <c r="AH29" s="331"/>
      <c r="AI29" s="331"/>
      <c r="AJ29" s="331"/>
      <c r="AK29" s="331"/>
      <c r="AL29" s="331"/>
      <c r="AM29" s="331"/>
      <c r="AN29" s="331"/>
      <c r="AO29" s="331"/>
      <c r="AP29" s="331"/>
      <c r="AQ29" s="331"/>
      <c r="AR29" s="331"/>
      <c r="AS29" s="331"/>
      <c r="AT29" s="331"/>
      <c r="AU29" s="331"/>
      <c r="AV29" s="331"/>
      <c r="AW29" s="331"/>
      <c r="AX29" s="331"/>
      <c r="AY29" s="331"/>
      <c r="AZ29" s="331"/>
      <c r="BA29" s="332" t="s">
        <v>1131</v>
      </c>
      <c r="BB29" s="332" t="s">
        <v>1131</v>
      </c>
      <c r="BC29" s="332" t="s">
        <v>1131</v>
      </c>
      <c r="BD29" s="332" t="s">
        <v>1131</v>
      </c>
      <c r="BE29" s="332"/>
      <c r="BF29" s="332"/>
      <c r="BG29" s="331"/>
      <c r="BH29" s="331"/>
      <c r="BI29" s="331"/>
      <c r="BJ29" s="331"/>
      <c r="BK29" s="331"/>
      <c r="BL29" s="331"/>
      <c r="BM29" s="331"/>
      <c r="BN29" s="331"/>
      <c r="BO29" s="331"/>
      <c r="BP29" s="331"/>
      <c r="BQ29" s="331"/>
      <c r="BR29" s="331"/>
      <c r="BS29" s="331"/>
      <c r="BT29" s="331"/>
      <c r="BU29" s="331"/>
      <c r="BV29" s="331"/>
      <c r="BW29" s="331"/>
      <c r="BX29" s="331"/>
      <c r="BY29" s="331"/>
      <c r="BZ29" s="326" t="s">
        <v>10887</v>
      </c>
      <c r="CA29" s="326" t="s">
        <v>2624</v>
      </c>
      <c r="CB29" s="331">
        <f ca="1">IF(INDIRECT("R29C2",FALSE)="","",LEN(INDIRECT("R29C79",FALSE) ) )</f>
        <v>22</v>
      </c>
      <c r="CC29" s="326" t="s">
        <v>8015</v>
      </c>
      <c r="CD29" s="331">
        <f ca="1">IF(INDIRECT("R29C2",FALSE)="","",LEN(INDIRECT("R29C81",FALSE) ) )</f>
        <v>39</v>
      </c>
      <c r="CE29" s="326" t="s">
        <v>173</v>
      </c>
      <c r="CF29" s="331">
        <f ca="1">IF(INDIRECT("R29C2",FALSE)="","",LEN(INDIRECT("R29C83",FALSE) ) )</f>
        <v>1</v>
      </c>
      <c r="CG29" s="326"/>
      <c r="CH29" s="326"/>
      <c r="CI29" s="333"/>
      <c r="CJ29" s="334"/>
      <c r="CK29" s="326"/>
      <c r="CL29" s="326"/>
      <c r="CM29" s="326"/>
      <c r="CN29" s="326"/>
      <c r="CO29" s="326"/>
      <c r="CP29" s="326"/>
      <c r="CQ29" s="326"/>
      <c r="CR29" s="326"/>
      <c r="CS29" s="326"/>
      <c r="CT29" s="326"/>
      <c r="CU29" s="326"/>
      <c r="CV29" s="326"/>
      <c r="CW29" s="326"/>
      <c r="CX29" s="326"/>
      <c r="CY29" s="326"/>
      <c r="CZ29" s="326"/>
      <c r="DA29" s="335"/>
    </row>
    <row r="30" spans="1:105" s="336" customFormat="1" ht="13.5" customHeight="1" x14ac:dyDescent="0.25">
      <c r="A30" s="326" t="s">
        <v>2279</v>
      </c>
      <c r="B30" s="326" t="s">
        <v>2280</v>
      </c>
      <c r="C30" s="327" t="s">
        <v>1137</v>
      </c>
      <c r="D30" s="322">
        <f>IF(ISERROR(VLOOKUP(C30,Defines!$A$7:$B$21,2,FALSE)), "",VLOOKUP(C30,Defines!$A$7:$B$21,2,FALSE))</f>
        <v>1</v>
      </c>
      <c r="E30" s="328"/>
      <c r="F30" s="322">
        <f t="shared" si="0"/>
        <v>1</v>
      </c>
      <c r="G30" s="329"/>
      <c r="H30" s="329"/>
      <c r="I30" s="329"/>
      <c r="J30" s="328"/>
      <c r="K30" s="330"/>
      <c r="L30" s="331"/>
      <c r="M30" s="331"/>
      <c r="N30" s="331"/>
      <c r="O30" s="331"/>
      <c r="P30" s="331"/>
      <c r="Q30" s="326"/>
      <c r="R30" s="326"/>
      <c r="S30" s="326"/>
      <c r="T30" s="326"/>
      <c r="U30" s="326"/>
      <c r="V30" s="326"/>
      <c r="W30" s="326"/>
      <c r="X30" s="326"/>
      <c r="Y30" s="326"/>
      <c r="Z30" s="326"/>
      <c r="AA30" s="331"/>
      <c r="AB30" s="331"/>
      <c r="AC30" s="331"/>
      <c r="AD30" s="331"/>
      <c r="AE30" s="331"/>
      <c r="AF30" s="331"/>
      <c r="AG30" s="331"/>
      <c r="AH30" s="331"/>
      <c r="AI30" s="331"/>
      <c r="AJ30" s="331"/>
      <c r="AK30" s="331"/>
      <c r="AL30" s="331"/>
      <c r="AM30" s="331"/>
      <c r="AN30" s="331"/>
      <c r="AO30" s="331"/>
      <c r="AP30" s="331"/>
      <c r="AQ30" s="331"/>
      <c r="AR30" s="331"/>
      <c r="AS30" s="331"/>
      <c r="AT30" s="331"/>
      <c r="AU30" s="331"/>
      <c r="AV30" s="331"/>
      <c r="AW30" s="331"/>
      <c r="AX30" s="331"/>
      <c r="AY30" s="331"/>
      <c r="AZ30" s="331"/>
      <c r="BA30" s="332"/>
      <c r="BB30" s="332"/>
      <c r="BC30" s="332"/>
      <c r="BD30" s="332"/>
      <c r="BE30" s="332"/>
      <c r="BF30" s="332"/>
      <c r="BG30" s="331"/>
      <c r="BH30" s="331"/>
      <c r="BI30" s="331"/>
      <c r="BJ30" s="331"/>
      <c r="BK30" s="331"/>
      <c r="BL30" s="331"/>
      <c r="BM30" s="331"/>
      <c r="BN30" s="331"/>
      <c r="BO30" s="331"/>
      <c r="BP30" s="331"/>
      <c r="BQ30" s="331"/>
      <c r="BR30" s="331"/>
      <c r="BS30" s="331"/>
      <c r="BT30" s="331"/>
      <c r="BU30" s="331"/>
      <c r="BV30" s="331"/>
      <c r="BW30" s="331"/>
      <c r="BX30" s="331"/>
      <c r="BY30" s="331"/>
      <c r="BZ30" s="326" t="s">
        <v>10887</v>
      </c>
      <c r="CA30" s="326" t="s">
        <v>2625</v>
      </c>
      <c r="CB30" s="331">
        <f ca="1">IF(INDIRECT("R30C2",FALSE)="","",LEN(INDIRECT("R30C79",FALSE) ) )</f>
        <v>17</v>
      </c>
      <c r="CC30" s="326" t="s">
        <v>8016</v>
      </c>
      <c r="CD30" s="331">
        <f ca="1">IF(INDIRECT("R30C2",FALSE)="","",LEN(INDIRECT("R30C81",FALSE) ) )</f>
        <v>26</v>
      </c>
      <c r="CE30" s="326" t="s">
        <v>173</v>
      </c>
      <c r="CF30" s="331">
        <f ca="1">IF(INDIRECT("R30C2",FALSE)="","",LEN(INDIRECT("R30C83",FALSE) ) )</f>
        <v>1</v>
      </c>
      <c r="CG30" s="326"/>
      <c r="CH30" s="326"/>
      <c r="CI30" s="333"/>
      <c r="CJ30" s="334"/>
      <c r="CK30" s="326"/>
      <c r="CL30" s="326"/>
      <c r="CM30" s="326"/>
      <c r="CN30" s="326"/>
      <c r="CO30" s="326"/>
      <c r="CP30" s="326"/>
      <c r="CQ30" s="326"/>
      <c r="CR30" s="326"/>
      <c r="CS30" s="326"/>
      <c r="CT30" s="326"/>
      <c r="CU30" s="326"/>
      <c r="CV30" s="326"/>
      <c r="CW30" s="326"/>
      <c r="CX30" s="326"/>
      <c r="CY30" s="326"/>
      <c r="CZ30" s="326"/>
      <c r="DA30" s="335"/>
    </row>
    <row r="31" spans="1:105" s="336" customFormat="1" ht="13.5" customHeight="1" x14ac:dyDescent="0.25">
      <c r="A31" s="326" t="s">
        <v>2281</v>
      </c>
      <c r="B31" s="326" t="s">
        <v>2282</v>
      </c>
      <c r="C31" s="327" t="s">
        <v>10</v>
      </c>
      <c r="D31" s="322">
        <f>IF(ISERROR(VLOOKUP(C31,Defines!$A$7:$B$21,2,FALSE)), "",VLOOKUP(C31,Defines!$A$7:$B$21,2,FALSE))</f>
        <v>1</v>
      </c>
      <c r="E31" s="328"/>
      <c r="F31" s="322">
        <f t="shared" si="0"/>
        <v>1</v>
      </c>
      <c r="G31" s="329"/>
      <c r="H31" s="329"/>
      <c r="I31" s="329"/>
      <c r="J31" s="328"/>
      <c r="K31" s="330" t="s">
        <v>2248</v>
      </c>
      <c r="L31" s="326"/>
      <c r="M31" s="326"/>
      <c r="N31" s="326"/>
      <c r="O31" s="326"/>
      <c r="P31" s="326"/>
      <c r="Q31" s="326"/>
      <c r="R31" s="326"/>
      <c r="S31" s="326"/>
      <c r="T31" s="326"/>
      <c r="U31" s="326"/>
      <c r="V31" s="326"/>
      <c r="W31" s="326"/>
      <c r="X31" s="326"/>
      <c r="Y31" s="326"/>
      <c r="Z31" s="326"/>
      <c r="AA31" s="331"/>
      <c r="AB31" s="331"/>
      <c r="AC31" s="331"/>
      <c r="AD31" s="331"/>
      <c r="AE31" s="331"/>
      <c r="AF31" s="331"/>
      <c r="AG31" s="331"/>
      <c r="AH31" s="331"/>
      <c r="AI31" s="331"/>
      <c r="AJ31" s="331"/>
      <c r="AK31" s="331"/>
      <c r="AL31" s="331"/>
      <c r="AM31" s="331"/>
      <c r="AN31" s="331"/>
      <c r="AO31" s="331"/>
      <c r="AP31" s="331"/>
      <c r="AQ31" s="331"/>
      <c r="AR31" s="331"/>
      <c r="AS31" s="331"/>
      <c r="AT31" s="331"/>
      <c r="AU31" s="331"/>
      <c r="AV31" s="331"/>
      <c r="AW31" s="331"/>
      <c r="AX31" s="331"/>
      <c r="AY31" s="331"/>
      <c r="AZ31" s="331"/>
      <c r="BA31" s="332"/>
      <c r="BB31" s="332"/>
      <c r="BC31" s="332"/>
      <c r="BD31" s="332"/>
      <c r="BE31" s="332"/>
      <c r="BF31" s="332"/>
      <c r="BG31" s="326"/>
      <c r="BH31" s="326"/>
      <c r="BI31" s="326"/>
      <c r="BJ31" s="326"/>
      <c r="BK31" s="326"/>
      <c r="BL31" s="326"/>
      <c r="BM31" s="326"/>
      <c r="BN31" s="326"/>
      <c r="BO31" s="326"/>
      <c r="BP31" s="326"/>
      <c r="BQ31" s="326"/>
      <c r="BR31" s="326"/>
      <c r="BS31" s="326"/>
      <c r="BT31" s="326"/>
      <c r="BU31" s="326"/>
      <c r="BV31" s="326"/>
      <c r="BW31" s="326"/>
      <c r="BX31" s="326"/>
      <c r="BY31" s="326"/>
      <c r="BZ31" s="326" t="s">
        <v>10889</v>
      </c>
      <c r="CA31" s="326" t="s">
        <v>2281</v>
      </c>
      <c r="CB31" s="331">
        <f ca="1">IF(INDIRECT("R31C2",FALSE)="","",LEN(INDIRECT("R31C79",FALSE) ) )</f>
        <v>11</v>
      </c>
      <c r="CC31" s="326" t="s">
        <v>9</v>
      </c>
      <c r="CD31" s="331">
        <f ca="1">IF(INDIRECT("R31C2",FALSE)="","",LEN(INDIRECT("R31C81",FALSE) ) )</f>
        <v>142</v>
      </c>
      <c r="CE31" s="326"/>
      <c r="CF31" s="331">
        <f ca="1">IF(INDIRECT("R31C2",FALSE)="","",LEN(INDIRECT("R31C83",FALSE) ) )</f>
        <v>0</v>
      </c>
      <c r="CG31" s="326"/>
      <c r="CH31" s="326"/>
      <c r="CI31" s="333"/>
      <c r="CJ31" s="334"/>
      <c r="CK31" s="326"/>
      <c r="CL31" s="326"/>
      <c r="CM31" s="326"/>
      <c r="CN31" s="326"/>
      <c r="CO31" s="326"/>
      <c r="CP31" s="326"/>
      <c r="CQ31" s="326"/>
      <c r="CR31" s="326"/>
      <c r="CS31" s="326"/>
      <c r="CT31" s="326"/>
      <c r="CU31" s="326"/>
      <c r="CV31" s="326"/>
      <c r="CW31" s="326"/>
      <c r="CX31" s="326"/>
      <c r="CY31" s="326"/>
      <c r="CZ31" s="326"/>
      <c r="DA31" s="335"/>
    </row>
    <row r="32" spans="1:105" s="336" customFormat="1" ht="13.5" customHeight="1" x14ac:dyDescent="0.25">
      <c r="A32" s="326" t="s">
        <v>2283</v>
      </c>
      <c r="B32" s="326" t="s">
        <v>2284</v>
      </c>
      <c r="C32" s="327" t="s">
        <v>1138</v>
      </c>
      <c r="D32" s="322">
        <f>IF(ISERROR(VLOOKUP(C32,Defines!$A$7:$B$21,2,FALSE)), "",VLOOKUP(C32,Defines!$A$7:$B$21,2,FALSE))</f>
        <v>2</v>
      </c>
      <c r="E32" s="328"/>
      <c r="F32" s="322">
        <f t="shared" si="0"/>
        <v>2</v>
      </c>
      <c r="G32" s="329">
        <v>0</v>
      </c>
      <c r="H32" s="329"/>
      <c r="I32" s="329"/>
      <c r="J32" s="328"/>
      <c r="K32" s="330"/>
      <c r="L32" s="331"/>
      <c r="M32" s="331"/>
      <c r="N32" s="331"/>
      <c r="O32" s="331"/>
      <c r="P32" s="331"/>
      <c r="Q32" s="326"/>
      <c r="R32" s="326"/>
      <c r="S32" s="326"/>
      <c r="T32" s="326"/>
      <c r="U32" s="326"/>
      <c r="V32" s="326"/>
      <c r="W32" s="326"/>
      <c r="X32" s="326"/>
      <c r="Y32" s="326"/>
      <c r="Z32" s="326"/>
      <c r="AA32" s="331"/>
      <c r="AB32" s="331" t="s">
        <v>1131</v>
      </c>
      <c r="AC32" s="331" t="s">
        <v>1131</v>
      </c>
      <c r="AD32" s="331"/>
      <c r="AE32" s="331"/>
      <c r="AF32" s="331"/>
      <c r="AG32" s="331"/>
      <c r="AH32" s="331"/>
      <c r="AI32" s="331"/>
      <c r="AJ32" s="331"/>
      <c r="AK32" s="331"/>
      <c r="AL32" s="331"/>
      <c r="AM32" s="331"/>
      <c r="AN32" s="331"/>
      <c r="AO32" s="331"/>
      <c r="AP32" s="331"/>
      <c r="AQ32" s="331"/>
      <c r="AR32" s="331"/>
      <c r="AS32" s="331"/>
      <c r="AT32" s="331"/>
      <c r="AU32" s="331"/>
      <c r="AV32" s="331"/>
      <c r="AW32" s="331"/>
      <c r="AX32" s="331"/>
      <c r="AY32" s="331"/>
      <c r="AZ32" s="331"/>
      <c r="BA32" s="332" t="s">
        <v>1131</v>
      </c>
      <c r="BB32" s="332" t="s">
        <v>1131</v>
      </c>
      <c r="BC32" s="332" t="s">
        <v>1131</v>
      </c>
      <c r="BD32" s="332" t="s">
        <v>1131</v>
      </c>
      <c r="BE32" s="332"/>
      <c r="BF32" s="332"/>
      <c r="BG32" s="331"/>
      <c r="BH32" s="331"/>
      <c r="BI32" s="331"/>
      <c r="BJ32" s="331"/>
      <c r="BK32" s="331"/>
      <c r="BL32" s="331"/>
      <c r="BM32" s="331"/>
      <c r="BN32" s="331"/>
      <c r="BO32" s="331"/>
      <c r="BP32" s="331"/>
      <c r="BQ32" s="331"/>
      <c r="BR32" s="331"/>
      <c r="BS32" s="331"/>
      <c r="BT32" s="331"/>
      <c r="BU32" s="331"/>
      <c r="BV32" s="331"/>
      <c r="BW32" s="331"/>
      <c r="BX32" s="331"/>
      <c r="BY32" s="331"/>
      <c r="BZ32" s="326" t="s">
        <v>10888</v>
      </c>
      <c r="CA32" s="326" t="s">
        <v>2283</v>
      </c>
      <c r="CB32" s="331">
        <f ca="1">IF(INDIRECT("R32C2",FALSE)="","",LEN(INDIRECT("R32C79",FALSE) ) )</f>
        <v>13</v>
      </c>
      <c r="CC32" s="326" t="s">
        <v>1850</v>
      </c>
      <c r="CD32" s="331">
        <f ca="1">IF(INDIRECT("R32C2",FALSE)="","",LEN(INDIRECT("R32C81",FALSE) ) )</f>
        <v>69</v>
      </c>
      <c r="CE32" s="326"/>
      <c r="CF32" s="331">
        <f ca="1">IF(INDIRECT("R32C2",FALSE)="","",LEN(INDIRECT("R32C83",FALSE) ) )</f>
        <v>0</v>
      </c>
      <c r="CG32" s="326"/>
      <c r="CH32" s="326"/>
      <c r="CI32" s="333"/>
      <c r="CJ32" s="334"/>
      <c r="CK32" s="326"/>
      <c r="CL32" s="326"/>
      <c r="CM32" s="326"/>
      <c r="CN32" s="326"/>
      <c r="CO32" s="326"/>
      <c r="CP32" s="326"/>
      <c r="CQ32" s="326"/>
      <c r="CR32" s="326"/>
      <c r="CS32" s="326"/>
      <c r="CT32" s="326"/>
      <c r="CU32" s="326"/>
      <c r="CV32" s="326"/>
      <c r="CW32" s="326"/>
      <c r="CX32" s="326"/>
      <c r="CY32" s="326"/>
      <c r="CZ32" s="326"/>
      <c r="DA32" s="335"/>
    </row>
    <row r="33" spans="1:105" s="336" customFormat="1" ht="13.5" customHeight="1" x14ac:dyDescent="0.25">
      <c r="A33" s="326" t="s">
        <v>2285</v>
      </c>
      <c r="B33" s="326" t="s">
        <v>0</v>
      </c>
      <c r="C33" s="327" t="s">
        <v>1138</v>
      </c>
      <c r="D33" s="322">
        <f>IF(ISERROR(VLOOKUP(C33,Defines!$A$7:$B$21,2,FALSE)), "",VLOOKUP(C33,Defines!$A$7:$B$21,2,FALSE))</f>
        <v>2</v>
      </c>
      <c r="E33" s="328"/>
      <c r="F33" s="322">
        <f t="shared" si="0"/>
        <v>2</v>
      </c>
      <c r="G33" s="329"/>
      <c r="H33" s="329"/>
      <c r="I33" s="329"/>
      <c r="J33" s="328"/>
      <c r="K33" s="330"/>
      <c r="L33" s="331"/>
      <c r="M33" s="331"/>
      <c r="N33" s="331"/>
      <c r="O33" s="331"/>
      <c r="P33" s="331"/>
      <c r="Q33" s="326"/>
      <c r="R33" s="326"/>
      <c r="S33" s="326"/>
      <c r="T33" s="326"/>
      <c r="U33" s="326"/>
      <c r="V33" s="326"/>
      <c r="W33" s="326"/>
      <c r="X33" s="326"/>
      <c r="Y33" s="326"/>
      <c r="Z33" s="326"/>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32"/>
      <c r="BB33" s="332"/>
      <c r="BC33" s="332"/>
      <c r="BD33" s="332"/>
      <c r="BE33" s="332"/>
      <c r="BF33" s="332"/>
      <c r="BG33" s="331"/>
      <c r="BH33" s="331"/>
      <c r="BI33" s="331"/>
      <c r="BJ33" s="331"/>
      <c r="BK33" s="331"/>
      <c r="BL33" s="331"/>
      <c r="BM33" s="331"/>
      <c r="BN33" s="331"/>
      <c r="BO33" s="331"/>
      <c r="BP33" s="331"/>
      <c r="BQ33" s="331"/>
      <c r="BR33" s="331"/>
      <c r="BS33" s="331"/>
      <c r="BT33" s="331"/>
      <c r="BU33" s="331"/>
      <c r="BV33" s="331"/>
      <c r="BW33" s="331"/>
      <c r="BX33" s="331"/>
      <c r="BY33" s="331"/>
      <c r="BZ33" s="326" t="s">
        <v>10887</v>
      </c>
      <c r="CA33" s="326" t="s">
        <v>1</v>
      </c>
      <c r="CB33" s="331">
        <f ca="1">IF(INDIRECT("R33C2",FALSE)="","",LEN(INDIRECT("R33C79",FALSE) ) )</f>
        <v>18</v>
      </c>
      <c r="CC33" s="326" t="s">
        <v>2</v>
      </c>
      <c r="CD33" s="331">
        <f ca="1">IF(INDIRECT("R33C2",FALSE)="","",LEN(INDIRECT("R33C81",FALSE) ) )</f>
        <v>144</v>
      </c>
      <c r="CE33" s="326"/>
      <c r="CF33" s="331">
        <f ca="1">IF(INDIRECT("R33C2",FALSE)="","",LEN(INDIRECT("R33C83",FALSE) ) )</f>
        <v>0</v>
      </c>
      <c r="CG33" s="326"/>
      <c r="CH33" s="326"/>
      <c r="CI33" s="333"/>
      <c r="CJ33" s="334"/>
      <c r="CK33" s="326"/>
      <c r="CL33" s="326"/>
      <c r="CM33" s="326"/>
      <c r="CN33" s="326"/>
      <c r="CO33" s="326"/>
      <c r="CP33" s="326"/>
      <c r="CQ33" s="326"/>
      <c r="CR33" s="326"/>
      <c r="CS33" s="326"/>
      <c r="CT33" s="326"/>
      <c r="CU33" s="326"/>
      <c r="CV33" s="326"/>
      <c r="CW33" s="326"/>
      <c r="CX33" s="326"/>
      <c r="CY33" s="326"/>
      <c r="CZ33" s="326"/>
      <c r="DA33" s="335"/>
    </row>
    <row r="34" spans="1:105" s="336" customFormat="1" ht="13.5" customHeight="1" x14ac:dyDescent="0.25">
      <c r="A34" s="326" t="s">
        <v>3</v>
      </c>
      <c r="B34" s="326" t="s">
        <v>4</v>
      </c>
      <c r="C34" s="327" t="s">
        <v>1138</v>
      </c>
      <c r="D34" s="322">
        <f>IF(ISERROR(VLOOKUP(C34,Defines!$A$7:$B$21,2,FALSE)), "",VLOOKUP(C34,Defines!$A$7:$B$21,2,FALSE))</f>
        <v>2</v>
      </c>
      <c r="E34" s="328"/>
      <c r="F34" s="322">
        <f t="shared" si="0"/>
        <v>2</v>
      </c>
      <c r="G34" s="329"/>
      <c r="H34" s="329"/>
      <c r="I34" s="329"/>
      <c r="J34" s="328"/>
      <c r="K34" s="330"/>
      <c r="L34" s="331"/>
      <c r="M34" s="331"/>
      <c r="N34" s="331"/>
      <c r="O34" s="331"/>
      <c r="P34" s="331"/>
      <c r="Q34" s="326"/>
      <c r="R34" s="326"/>
      <c r="S34" s="326"/>
      <c r="T34" s="326"/>
      <c r="U34" s="326"/>
      <c r="V34" s="326"/>
      <c r="W34" s="326"/>
      <c r="X34" s="326"/>
      <c r="Y34" s="326"/>
      <c r="Z34" s="326"/>
      <c r="AA34" s="331"/>
      <c r="AB34" s="331"/>
      <c r="AC34" s="331"/>
      <c r="AD34" s="331"/>
      <c r="AE34" s="331"/>
      <c r="AF34" s="331"/>
      <c r="AG34" s="331"/>
      <c r="AH34" s="331"/>
      <c r="AI34" s="331"/>
      <c r="AJ34" s="331"/>
      <c r="AK34" s="331"/>
      <c r="AL34" s="331"/>
      <c r="AM34" s="331"/>
      <c r="AN34" s="331"/>
      <c r="AO34" s="331"/>
      <c r="AP34" s="331"/>
      <c r="AQ34" s="331"/>
      <c r="AR34" s="331"/>
      <c r="AS34" s="331"/>
      <c r="AT34" s="331"/>
      <c r="AU34" s="331"/>
      <c r="AV34" s="331"/>
      <c r="AW34" s="331"/>
      <c r="AX34" s="331"/>
      <c r="AY34" s="331"/>
      <c r="AZ34" s="331"/>
      <c r="BA34" s="332" t="s">
        <v>1131</v>
      </c>
      <c r="BB34" s="332"/>
      <c r="BC34" s="332"/>
      <c r="BD34" s="332"/>
      <c r="BE34" s="332"/>
      <c r="BF34" s="332"/>
      <c r="BG34" s="331"/>
      <c r="BH34" s="331"/>
      <c r="BI34" s="331"/>
      <c r="BJ34" s="331"/>
      <c r="BK34" s="331"/>
      <c r="BL34" s="331"/>
      <c r="BM34" s="331"/>
      <c r="BN34" s="331"/>
      <c r="BO34" s="331"/>
      <c r="BP34" s="331"/>
      <c r="BQ34" s="331"/>
      <c r="BR34" s="331"/>
      <c r="BS34" s="331"/>
      <c r="BT34" s="331"/>
      <c r="BU34" s="331"/>
      <c r="BV34" s="331"/>
      <c r="BW34" s="331"/>
      <c r="BX34" s="331"/>
      <c r="BY34" s="331"/>
      <c r="BZ34" s="326" t="s">
        <v>10887</v>
      </c>
      <c r="CA34" s="326" t="s">
        <v>3</v>
      </c>
      <c r="CB34" s="331">
        <f ca="1">IF(INDIRECT("R34C2",FALSE)="","",LEN(INDIRECT("R34C79",FALSE) ) )</f>
        <v>18</v>
      </c>
      <c r="CC34" s="326" t="s">
        <v>5</v>
      </c>
      <c r="CD34" s="331">
        <f ca="1">IF(INDIRECT("R34C2",FALSE)="","",LEN(INDIRECT("R34C81",FALSE) ) )</f>
        <v>214</v>
      </c>
      <c r="CE34" s="326"/>
      <c r="CF34" s="331">
        <f ca="1">IF(INDIRECT("R34C2",FALSE)="","",LEN(INDIRECT("R34C83",FALSE) ) )</f>
        <v>0</v>
      </c>
      <c r="CG34" s="326"/>
      <c r="CH34" s="326"/>
      <c r="CI34" s="333"/>
      <c r="CJ34" s="334"/>
      <c r="CK34" s="326"/>
      <c r="CL34" s="326"/>
      <c r="CM34" s="326"/>
      <c r="CN34" s="326"/>
      <c r="CO34" s="326"/>
      <c r="CP34" s="326"/>
      <c r="CQ34" s="326"/>
      <c r="CR34" s="326"/>
      <c r="CS34" s="326"/>
      <c r="CT34" s="326"/>
      <c r="CU34" s="326"/>
      <c r="CV34" s="326"/>
      <c r="CW34" s="326"/>
      <c r="CX34" s="326"/>
      <c r="CY34" s="326"/>
      <c r="CZ34" s="326"/>
      <c r="DA34" s="335"/>
    </row>
    <row r="35" spans="1:105" s="336" customFormat="1" ht="13.5" customHeight="1" x14ac:dyDescent="0.25">
      <c r="A35" s="326" t="s">
        <v>6</v>
      </c>
      <c r="B35" s="326" t="s">
        <v>7</v>
      </c>
      <c r="C35" s="327" t="s">
        <v>1138</v>
      </c>
      <c r="D35" s="322">
        <f>IF(ISERROR(VLOOKUP(C35,Defines!$A$7:$B$21,2,FALSE)), "",VLOOKUP(C35,Defines!$A$7:$B$21,2,FALSE))</f>
        <v>2</v>
      </c>
      <c r="E35" s="328"/>
      <c r="F35" s="322">
        <f t="shared" si="0"/>
        <v>2</v>
      </c>
      <c r="G35" s="329"/>
      <c r="H35" s="329"/>
      <c r="I35" s="346"/>
      <c r="J35" s="328"/>
      <c r="K35" s="330"/>
      <c r="L35" s="331"/>
      <c r="M35" s="331"/>
      <c r="N35" s="331"/>
      <c r="O35" s="331"/>
      <c r="P35" s="331"/>
      <c r="Q35" s="326"/>
      <c r="R35" s="326"/>
      <c r="S35" s="326"/>
      <c r="T35" s="326"/>
      <c r="U35" s="326"/>
      <c r="V35" s="326"/>
      <c r="W35" s="326"/>
      <c r="X35" s="326"/>
      <c r="Y35" s="326"/>
      <c r="Z35" s="326"/>
      <c r="AA35" s="331"/>
      <c r="AB35" s="331"/>
      <c r="AC35" s="331"/>
      <c r="AD35" s="331"/>
      <c r="AE35" s="331"/>
      <c r="AF35" s="331"/>
      <c r="AG35" s="331"/>
      <c r="AH35" s="331"/>
      <c r="AI35" s="331"/>
      <c r="AJ35" s="331"/>
      <c r="AK35" s="331"/>
      <c r="AL35" s="331"/>
      <c r="AM35" s="331"/>
      <c r="AN35" s="331"/>
      <c r="AO35" s="331"/>
      <c r="AP35" s="331"/>
      <c r="AQ35" s="331"/>
      <c r="AR35" s="331"/>
      <c r="AS35" s="331"/>
      <c r="AT35" s="331"/>
      <c r="AU35" s="331"/>
      <c r="AV35" s="331"/>
      <c r="AW35" s="331"/>
      <c r="AX35" s="331"/>
      <c r="AY35" s="331"/>
      <c r="AZ35" s="331"/>
      <c r="BA35" s="332" t="s">
        <v>1131</v>
      </c>
      <c r="BB35" s="332"/>
      <c r="BC35" s="332"/>
      <c r="BD35" s="332"/>
      <c r="BE35" s="332"/>
      <c r="BF35" s="332"/>
      <c r="BG35" s="331"/>
      <c r="BH35" s="331"/>
      <c r="BI35" s="331"/>
      <c r="BJ35" s="331"/>
      <c r="BK35" s="331"/>
      <c r="BL35" s="331"/>
      <c r="BM35" s="331"/>
      <c r="BN35" s="331"/>
      <c r="BO35" s="331"/>
      <c r="BP35" s="331"/>
      <c r="BQ35" s="331"/>
      <c r="BR35" s="331"/>
      <c r="BS35" s="331"/>
      <c r="BT35" s="331"/>
      <c r="BU35" s="331"/>
      <c r="BV35" s="331"/>
      <c r="BW35" s="331"/>
      <c r="BX35" s="331"/>
      <c r="BY35" s="331"/>
      <c r="BZ35" s="326" t="s">
        <v>10887</v>
      </c>
      <c r="CA35" s="326" t="s">
        <v>6</v>
      </c>
      <c r="CB35" s="331">
        <f ca="1">IF(INDIRECT("R35C2",FALSE)="","",LEN(INDIRECT("R35C79",FALSE) ) )</f>
        <v>18</v>
      </c>
      <c r="CC35" s="326" t="s">
        <v>8</v>
      </c>
      <c r="CD35" s="331">
        <f ca="1">IF(INDIRECT("R35C2",FALSE)="","",LEN(INDIRECT("R35C81",FALSE) ) )</f>
        <v>177</v>
      </c>
      <c r="CE35" s="326"/>
      <c r="CF35" s="331">
        <f ca="1">IF(INDIRECT("R35C2",FALSE)="","",LEN(INDIRECT("R35C83",FALSE) ) )</f>
        <v>0</v>
      </c>
      <c r="CG35" s="326"/>
      <c r="CH35" s="326"/>
      <c r="CI35" s="333"/>
      <c r="CJ35" s="334"/>
      <c r="CK35" s="326"/>
      <c r="CL35" s="326"/>
      <c r="CM35" s="326"/>
      <c r="CN35" s="326"/>
      <c r="CO35" s="326"/>
      <c r="CP35" s="326"/>
      <c r="CQ35" s="326"/>
      <c r="CR35" s="326"/>
      <c r="CS35" s="326"/>
      <c r="CT35" s="326"/>
      <c r="CU35" s="326"/>
      <c r="CV35" s="326"/>
      <c r="CW35" s="326"/>
      <c r="CX35" s="326"/>
      <c r="CY35" s="326"/>
      <c r="CZ35" s="326"/>
      <c r="DA35" s="335"/>
    </row>
    <row r="36" spans="1:105" s="338" customFormat="1" ht="13.5" customHeight="1" x14ac:dyDescent="0.25">
      <c r="A36" s="338" t="s">
        <v>2430</v>
      </c>
      <c r="B36" s="338" t="s">
        <v>2431</v>
      </c>
      <c r="C36" s="339" t="s">
        <v>1137</v>
      </c>
      <c r="D36" s="322">
        <f>IF(ISERROR(VLOOKUP(C36,Defines!$A$7:$B$21,2,FALSE)), "",VLOOKUP(C36,Defines!$A$7:$B$21,2,FALSE))</f>
        <v>1</v>
      </c>
      <c r="E36" s="340">
        <v>6</v>
      </c>
      <c r="F36" s="322">
        <f t="shared" si="0"/>
        <v>6</v>
      </c>
      <c r="G36" s="341" t="s">
        <v>2672</v>
      </c>
      <c r="H36" s="341"/>
      <c r="I36" s="341"/>
      <c r="J36" s="340"/>
      <c r="K36" s="348"/>
      <c r="L36" s="332"/>
      <c r="M36" s="332"/>
      <c r="N36" s="332"/>
      <c r="O36" s="332"/>
      <c r="P36" s="332"/>
      <c r="AA36" s="332"/>
      <c r="AB36" s="332" t="s">
        <v>1131</v>
      </c>
      <c r="AC36" s="332" t="s">
        <v>1131</v>
      </c>
      <c r="AD36" s="332"/>
      <c r="AE36" s="332"/>
      <c r="AF36" s="332"/>
      <c r="AG36" s="332" t="s">
        <v>1131</v>
      </c>
      <c r="AH36" s="332"/>
      <c r="AI36" s="332"/>
      <c r="AJ36" s="332"/>
      <c r="AK36" s="332"/>
      <c r="AL36" s="332"/>
      <c r="AM36" s="332"/>
      <c r="AN36" s="332"/>
      <c r="AO36" s="332"/>
      <c r="AP36" s="332"/>
      <c r="AQ36" s="332"/>
      <c r="AR36" s="332"/>
      <c r="AS36" s="332"/>
      <c r="AT36" s="332"/>
      <c r="AU36" s="332"/>
      <c r="AV36" s="332"/>
      <c r="AW36" s="332"/>
      <c r="AX36" s="332"/>
      <c r="AY36" s="332"/>
      <c r="AZ36" s="332"/>
      <c r="BA36" s="332" t="s">
        <v>1131</v>
      </c>
      <c r="BB36" s="332" t="s">
        <v>1131</v>
      </c>
      <c r="BC36" s="332" t="s">
        <v>1131</v>
      </c>
      <c r="BD36" s="53"/>
      <c r="BE36" s="332"/>
      <c r="BF36" s="332"/>
      <c r="BG36" s="332"/>
      <c r="BH36" s="332"/>
      <c r="BI36" s="332"/>
      <c r="BJ36" s="332"/>
      <c r="BK36" s="332"/>
      <c r="BL36" s="332"/>
      <c r="BM36" s="332"/>
      <c r="BN36" s="332"/>
      <c r="BO36" s="332"/>
      <c r="BP36" s="332"/>
      <c r="BQ36" s="332"/>
      <c r="BR36" s="332"/>
      <c r="BS36" s="332"/>
      <c r="BT36" s="332"/>
      <c r="BU36" s="332"/>
      <c r="BV36" s="332"/>
      <c r="BW36" s="332"/>
      <c r="BX36" s="332"/>
      <c r="BY36" s="332"/>
      <c r="BZ36" s="338" t="s">
        <v>5331</v>
      </c>
      <c r="CA36" s="338" t="s">
        <v>2430</v>
      </c>
      <c r="CB36" s="332">
        <f ca="1">IF(INDIRECT("R36C2",FALSE)="","",LEN(INDIRECT("R36C79",FALSE) ) )</f>
        <v>20</v>
      </c>
      <c r="CC36" s="338" t="s">
        <v>2462</v>
      </c>
      <c r="CD36" s="332">
        <f ca="1">IF(INDIRECT("R36C2",FALSE)="","",LEN(INDIRECT("R36C81",FALSE) ) )</f>
        <v>48</v>
      </c>
      <c r="CF36" s="332">
        <f ca="1">IF(INDIRECT("R36C2",FALSE)="","",LEN(INDIRECT("R36C83",FALSE) ) )</f>
        <v>0</v>
      </c>
      <c r="CI36" s="333" t="s">
        <v>4499</v>
      </c>
      <c r="DA36" s="338" t="s">
        <v>2632</v>
      </c>
    </row>
    <row r="37" spans="1:105" s="338" customFormat="1" ht="13.5" customHeight="1" x14ac:dyDescent="0.25">
      <c r="A37" s="338" t="s">
        <v>2410</v>
      </c>
      <c r="B37" s="338" t="s">
        <v>2411</v>
      </c>
      <c r="C37" s="339" t="s">
        <v>1137</v>
      </c>
      <c r="D37" s="322">
        <f>IF(ISERROR(VLOOKUP(C37,Defines!$A$7:$B$21,2,FALSE)), "",VLOOKUP(C37,Defines!$A$7:$B$21,2,FALSE))</f>
        <v>1</v>
      </c>
      <c r="E37" s="340"/>
      <c r="F37" s="322">
        <f t="shared" si="0"/>
        <v>1</v>
      </c>
      <c r="G37" s="341">
        <v>1</v>
      </c>
      <c r="H37" s="341"/>
      <c r="I37" s="341"/>
      <c r="J37" s="340" t="s">
        <v>10786</v>
      </c>
      <c r="K37" s="348"/>
      <c r="L37" s="332"/>
      <c r="M37" s="332"/>
      <c r="N37" s="332"/>
      <c r="O37" s="332"/>
      <c r="P37" s="332"/>
      <c r="Z37" s="343" t="s">
        <v>10785</v>
      </c>
      <c r="AA37" s="332"/>
      <c r="AB37" s="332" t="s">
        <v>1131</v>
      </c>
      <c r="AC37" s="332" t="s">
        <v>1131</v>
      </c>
      <c r="AD37" s="332"/>
      <c r="AE37" s="332"/>
      <c r="AF37" s="332"/>
      <c r="AG37" s="332"/>
      <c r="AH37" s="332"/>
      <c r="AI37" s="332" t="s">
        <v>1131</v>
      </c>
      <c r="AJ37" s="332"/>
      <c r="AK37" s="332"/>
      <c r="AL37" s="332"/>
      <c r="AM37" s="332"/>
      <c r="AN37" s="332"/>
      <c r="AO37" s="332"/>
      <c r="AP37" s="332"/>
      <c r="AQ37" s="332"/>
      <c r="AR37" s="332"/>
      <c r="AS37" s="332"/>
      <c r="AT37" s="332"/>
      <c r="AU37" s="332"/>
      <c r="AV37" s="332"/>
      <c r="AW37" s="332"/>
      <c r="AX37" s="332"/>
      <c r="AY37" s="332"/>
      <c r="AZ37" s="332"/>
      <c r="BA37" s="332"/>
      <c r="BB37" s="332" t="s">
        <v>1131</v>
      </c>
      <c r="BC37" s="332"/>
      <c r="BD37" s="332" t="s">
        <v>1131</v>
      </c>
      <c r="BE37" s="332"/>
      <c r="BF37" s="332" t="s">
        <v>1131</v>
      </c>
      <c r="BG37" s="332"/>
      <c r="BH37" s="332"/>
      <c r="BI37" s="332"/>
      <c r="BJ37" s="332"/>
      <c r="BK37" s="332"/>
      <c r="BL37" s="332"/>
      <c r="BM37" s="332"/>
      <c r="BN37" s="332"/>
      <c r="BO37" s="332"/>
      <c r="BP37" s="332"/>
      <c r="BQ37" s="332"/>
      <c r="BR37" s="332"/>
      <c r="BS37" s="332"/>
      <c r="BT37" s="332"/>
      <c r="BU37" s="332"/>
      <c r="BV37" s="332"/>
      <c r="BW37" s="332"/>
      <c r="BX37" s="332"/>
      <c r="BY37" s="332"/>
      <c r="BZ37" s="338" t="s">
        <v>10890</v>
      </c>
      <c r="CA37" s="338" t="s">
        <v>2463</v>
      </c>
      <c r="CB37" s="332">
        <f ca="1">IF(INDIRECT("R37C2",FALSE)="","",LEN(INDIRECT("R37C79",FALSE) ) )</f>
        <v>80</v>
      </c>
      <c r="CC37" s="338" t="s">
        <v>2464</v>
      </c>
      <c r="CD37" s="332">
        <f ca="1">IF(INDIRECT("R37C2",FALSE)="","",LEN(INDIRECT("R37C81",FALSE) ) )</f>
        <v>106</v>
      </c>
      <c r="CF37" s="332">
        <f ca="1">IF(INDIRECT("R37C2",FALSE)="","",LEN(INDIRECT("R37C83",FALSE) ) )</f>
        <v>0</v>
      </c>
      <c r="CI37" s="333"/>
    </row>
    <row r="38" spans="1:105" s="338" customFormat="1" ht="13.5" customHeight="1" x14ac:dyDescent="0.25">
      <c r="A38" s="338" t="s">
        <v>2414</v>
      </c>
      <c r="B38" s="338" t="s">
        <v>2415</v>
      </c>
      <c r="C38" s="339" t="s">
        <v>1137</v>
      </c>
      <c r="D38" s="322">
        <f>IF(ISERROR(VLOOKUP(C38,Defines!$A$7:$B$21,2,FALSE)), "",VLOOKUP(C38,Defines!$A$7:$B$21,2,FALSE))</f>
        <v>1</v>
      </c>
      <c r="E38" s="340"/>
      <c r="F38" s="322">
        <f t="shared" si="0"/>
        <v>1</v>
      </c>
      <c r="G38" s="341">
        <v>0</v>
      </c>
      <c r="H38" s="341"/>
      <c r="I38" s="341"/>
      <c r="J38" s="340" t="s">
        <v>4183</v>
      </c>
      <c r="K38" s="348"/>
      <c r="L38" s="332"/>
      <c r="M38" s="332"/>
      <c r="N38" s="332"/>
      <c r="O38" s="332"/>
      <c r="P38" s="332"/>
      <c r="Z38" s="343" t="s">
        <v>10784</v>
      </c>
      <c r="AA38" s="332"/>
      <c r="AB38" s="332" t="s">
        <v>1131</v>
      </c>
      <c r="AC38" s="332" t="s">
        <v>1131</v>
      </c>
      <c r="AD38" s="332"/>
      <c r="AE38" s="332"/>
      <c r="AF38" s="332"/>
      <c r="AG38" s="332" t="s">
        <v>1131</v>
      </c>
      <c r="AH38" s="332"/>
      <c r="AI38" s="332" t="s">
        <v>1131</v>
      </c>
      <c r="AJ38" s="332"/>
      <c r="AK38" s="332"/>
      <c r="AL38" s="332"/>
      <c r="AM38" s="332"/>
      <c r="AN38" s="332"/>
      <c r="AO38" s="332"/>
      <c r="AP38" s="332"/>
      <c r="AQ38" s="332"/>
      <c r="AR38" s="332"/>
      <c r="AS38" s="332"/>
      <c r="AT38" s="332"/>
      <c r="AU38" s="332"/>
      <c r="AV38" s="332"/>
      <c r="AW38" s="332"/>
      <c r="AX38" s="332"/>
      <c r="AY38" s="332"/>
      <c r="AZ38" s="332"/>
      <c r="BA38" s="332" t="s">
        <v>1131</v>
      </c>
      <c r="BB38" s="332" t="s">
        <v>1131</v>
      </c>
      <c r="BC38" s="332" t="s">
        <v>1131</v>
      </c>
      <c r="BD38" s="332" t="s">
        <v>1131</v>
      </c>
      <c r="BE38" s="332"/>
      <c r="BF38" s="332" t="s">
        <v>1131</v>
      </c>
      <c r="BG38" s="332"/>
      <c r="BH38" s="332"/>
      <c r="BI38" s="332"/>
      <c r="BJ38" s="332"/>
      <c r="BK38" s="332"/>
      <c r="BL38" s="332"/>
      <c r="BM38" s="332"/>
      <c r="BN38" s="332"/>
      <c r="BO38" s="332"/>
      <c r="BP38" s="332"/>
      <c r="BQ38" s="332"/>
      <c r="BR38" s="332"/>
      <c r="BS38" s="332"/>
      <c r="BT38" s="332"/>
      <c r="BU38" s="332"/>
      <c r="BV38" s="332"/>
      <c r="BW38" s="332"/>
      <c r="BX38" s="332"/>
      <c r="BY38" s="332"/>
      <c r="BZ38" s="338" t="s">
        <v>5331</v>
      </c>
      <c r="CA38" s="338" t="s">
        <v>2466</v>
      </c>
      <c r="CB38" s="332">
        <f ca="1">IF(INDIRECT("R38C2",FALSE)="","",LEN(INDIRECT("R38C79",FALSE) ) )</f>
        <v>23</v>
      </c>
      <c r="CC38" s="343" t="s">
        <v>4897</v>
      </c>
      <c r="CD38" s="332">
        <f ca="1">IF(INDIRECT("R38C2",FALSE)="","",LEN(INDIRECT("R38C81",FALSE) ) )</f>
        <v>306</v>
      </c>
      <c r="CF38" s="332">
        <f ca="1">IF(INDIRECT("R38C2",FALSE)="","",LEN(INDIRECT("R38C83",FALSE) ) )</f>
        <v>0</v>
      </c>
      <c r="CI38" s="333"/>
    </row>
    <row r="39" spans="1:105" s="338" customFormat="1" ht="13.5" customHeight="1" x14ac:dyDescent="0.25">
      <c r="A39" s="338" t="s">
        <v>2412</v>
      </c>
      <c r="B39" s="338" t="s">
        <v>2413</v>
      </c>
      <c r="C39" s="339" t="s">
        <v>1137</v>
      </c>
      <c r="D39" s="322">
        <f>IF(ISERROR(VLOOKUP(C39,Defines!$A$7:$B$21,2,FALSE)), "",VLOOKUP(C39,Defines!$A$7:$B$21,2,FALSE))</f>
        <v>1</v>
      </c>
      <c r="E39" s="340"/>
      <c r="F39" s="322">
        <f t="shared" si="0"/>
        <v>1</v>
      </c>
      <c r="G39" s="341"/>
      <c r="H39" s="341">
        <v>0</v>
      </c>
      <c r="I39" s="341">
        <v>3</v>
      </c>
      <c r="J39" s="349"/>
      <c r="K39" s="348"/>
      <c r="L39" s="332"/>
      <c r="M39" s="332"/>
      <c r="N39" s="332"/>
      <c r="O39" s="332"/>
      <c r="P39" s="332"/>
      <c r="AA39" s="332"/>
      <c r="AB39" s="332"/>
      <c r="AC39" s="332"/>
      <c r="AD39" s="332"/>
      <c r="AE39" s="332" t="s">
        <v>1131</v>
      </c>
      <c r="AF39" s="332"/>
      <c r="AG39" s="332" t="s">
        <v>1131</v>
      </c>
      <c r="AH39" s="332"/>
      <c r="AI39" s="332"/>
      <c r="AJ39" s="332"/>
      <c r="AK39" s="332"/>
      <c r="AL39" s="332"/>
      <c r="AM39" s="332"/>
      <c r="AN39" s="332"/>
      <c r="AO39" s="332"/>
      <c r="AP39" s="332"/>
      <c r="AQ39" s="332"/>
      <c r="AR39" s="332"/>
      <c r="AS39" s="332"/>
      <c r="AT39" s="332"/>
      <c r="AU39" s="332"/>
      <c r="AV39" s="332"/>
      <c r="AW39" s="332"/>
      <c r="AX39" s="332"/>
      <c r="AY39" s="332"/>
      <c r="AZ39" s="332"/>
      <c r="BA39" s="332"/>
      <c r="BB39" s="332"/>
      <c r="BC39" s="332"/>
      <c r="BD39" s="332"/>
      <c r="BE39" s="332" t="s">
        <v>1131</v>
      </c>
      <c r="BF39" s="332"/>
      <c r="BG39" s="332"/>
      <c r="BH39" s="332"/>
      <c r="BI39" s="332"/>
      <c r="BJ39" s="332"/>
      <c r="BK39" s="332"/>
      <c r="BL39" s="332"/>
      <c r="BM39" s="332"/>
      <c r="BN39" s="332"/>
      <c r="BO39" s="332"/>
      <c r="BP39" s="332"/>
      <c r="BQ39" s="332"/>
      <c r="BR39" s="332"/>
      <c r="BS39" s="332"/>
      <c r="BT39" s="332"/>
      <c r="BU39" s="332"/>
      <c r="BV39" s="332"/>
      <c r="BW39" s="332"/>
      <c r="BX39" s="332"/>
      <c r="BY39" s="332"/>
      <c r="BZ39" s="338" t="s">
        <v>5331</v>
      </c>
      <c r="CA39" s="338" t="s">
        <v>2467</v>
      </c>
      <c r="CB39" s="332">
        <f ca="1">IF(INDIRECT("R39C2",FALSE)="","",LEN(INDIRECT("R39C79",FALSE) ) )</f>
        <v>31</v>
      </c>
      <c r="CC39" s="343" t="s">
        <v>2468</v>
      </c>
      <c r="CD39" s="332">
        <f ca="1">IF(INDIRECT("R39C2",FALSE)="","",LEN(INDIRECT("R39C81",FALSE) ) )</f>
        <v>227</v>
      </c>
      <c r="CF39" s="332">
        <f ca="1">IF(INDIRECT("R39C2",FALSE)="","",LEN(INDIRECT("R39C83",FALSE) ) )</f>
        <v>0</v>
      </c>
      <c r="CI39" s="333"/>
    </row>
    <row r="40" spans="1:105" s="338" customFormat="1" ht="13.5" customHeight="1" x14ac:dyDescent="0.25">
      <c r="A40" s="338" t="s">
        <v>2416</v>
      </c>
      <c r="B40" s="338" t="s">
        <v>2417</v>
      </c>
      <c r="C40" s="339" t="s">
        <v>1137</v>
      </c>
      <c r="D40" s="322">
        <f>IF(ISERROR(VLOOKUP(C40,Defines!$A$7:$B$21,2,FALSE)), "",VLOOKUP(C40,Defines!$A$7:$B$21,2,FALSE))</f>
        <v>1</v>
      </c>
      <c r="E40" s="340">
        <v>4</v>
      </c>
      <c r="F40" s="322">
        <f t="shared" si="0"/>
        <v>4</v>
      </c>
      <c r="G40" s="341"/>
      <c r="H40" s="341"/>
      <c r="I40" s="341"/>
      <c r="J40" s="340"/>
      <c r="K40" s="348"/>
      <c r="L40" s="332"/>
      <c r="M40" s="332"/>
      <c r="N40" s="332"/>
      <c r="O40" s="332"/>
      <c r="P40" s="332"/>
      <c r="AA40" s="332"/>
      <c r="AB40" s="332"/>
      <c r="AC40" s="332"/>
      <c r="AD40" s="332"/>
      <c r="AE40" s="332"/>
      <c r="AF40" s="332"/>
      <c r="AG40" s="332"/>
      <c r="AH40" s="332"/>
      <c r="AI40" s="332"/>
      <c r="AJ40" s="332"/>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332"/>
      <c r="BJ40" s="332"/>
      <c r="BK40" s="332"/>
      <c r="BL40" s="332"/>
      <c r="BM40" s="332"/>
      <c r="BN40" s="332"/>
      <c r="BO40" s="332"/>
      <c r="BP40" s="332"/>
      <c r="BQ40" s="332"/>
      <c r="BR40" s="332"/>
      <c r="BS40" s="332"/>
      <c r="BT40" s="332"/>
      <c r="BU40" s="332"/>
      <c r="BV40" s="332"/>
      <c r="BW40" s="332"/>
      <c r="BX40" s="332"/>
      <c r="BY40" s="332"/>
      <c r="BZ40" s="338" t="s">
        <v>5331</v>
      </c>
      <c r="CA40" s="338" t="s">
        <v>2470</v>
      </c>
      <c r="CB40" s="332">
        <f ca="1">IF(INDIRECT("R40C2",FALSE)="","",LEN(INDIRECT("R40C79",FALSE) ) )</f>
        <v>27</v>
      </c>
      <c r="CC40" s="338" t="s">
        <v>2471</v>
      </c>
      <c r="CD40" s="332">
        <f ca="1">IF(INDIRECT("R40C2",FALSE)="","",LEN(INDIRECT("R40C81",FALSE) ) )</f>
        <v>48</v>
      </c>
      <c r="CE40" s="338" t="s">
        <v>2472</v>
      </c>
      <c r="CF40" s="332">
        <f ca="1">IF(INDIRECT("R40C2",FALSE)="","",LEN(INDIRECT("R40C83",FALSE) ) )</f>
        <v>2</v>
      </c>
      <c r="CI40" s="333" t="s">
        <v>4500</v>
      </c>
    </row>
    <row r="41" spans="1:105" s="338" customFormat="1" ht="13.5" customHeight="1" x14ac:dyDescent="0.25">
      <c r="A41" s="338" t="s">
        <v>2419</v>
      </c>
      <c r="B41" s="338" t="s">
        <v>2420</v>
      </c>
      <c r="C41" s="339" t="s">
        <v>1137</v>
      </c>
      <c r="D41" s="322">
        <f>IF(ISERROR(VLOOKUP(C41,Defines!$A$7:$B$21,2,FALSE)), "",VLOOKUP(C41,Defines!$A$7:$B$21,2,FALSE))</f>
        <v>1</v>
      </c>
      <c r="E41" s="340">
        <v>4</v>
      </c>
      <c r="F41" s="322">
        <f t="shared" si="0"/>
        <v>4</v>
      </c>
      <c r="G41" s="341"/>
      <c r="H41" s="341"/>
      <c r="I41" s="341"/>
      <c r="J41" s="340"/>
      <c r="K41" s="348"/>
      <c r="L41" s="332"/>
      <c r="M41" s="332"/>
      <c r="N41" s="332"/>
      <c r="O41" s="332"/>
      <c r="P41" s="332"/>
      <c r="AA41" s="332"/>
      <c r="AB41" s="332"/>
      <c r="AC41" s="332"/>
      <c r="AD41" s="332"/>
      <c r="AE41" s="332"/>
      <c r="AF41" s="332"/>
      <c r="AG41" s="332"/>
      <c r="AH41" s="332"/>
      <c r="AI41" s="332"/>
      <c r="AJ41" s="332"/>
      <c r="AK41" s="332"/>
      <c r="AL41" s="332"/>
      <c r="AM41" s="332"/>
      <c r="AN41" s="332"/>
      <c r="AO41" s="332"/>
      <c r="AP41" s="332"/>
      <c r="AQ41" s="332"/>
      <c r="AR41" s="332"/>
      <c r="AS41" s="332"/>
      <c r="AT41" s="332"/>
      <c r="AU41" s="332"/>
      <c r="AV41" s="332"/>
      <c r="AW41" s="332"/>
      <c r="AX41" s="332"/>
      <c r="AY41" s="332"/>
      <c r="AZ41" s="332"/>
      <c r="BA41" s="332"/>
      <c r="BB41" s="332"/>
      <c r="BC41" s="332"/>
      <c r="BD41" s="332"/>
      <c r="BE41" s="332"/>
      <c r="BF41" s="332"/>
      <c r="BG41" s="332"/>
      <c r="BH41" s="332"/>
      <c r="BI41" s="332"/>
      <c r="BJ41" s="332"/>
      <c r="BK41" s="332"/>
      <c r="BL41" s="332"/>
      <c r="BM41" s="332"/>
      <c r="BN41" s="332"/>
      <c r="BO41" s="332"/>
      <c r="BP41" s="332"/>
      <c r="BQ41" s="332"/>
      <c r="BR41" s="332"/>
      <c r="BS41" s="332"/>
      <c r="BT41" s="332"/>
      <c r="BU41" s="332"/>
      <c r="BV41" s="332"/>
      <c r="BW41" s="332"/>
      <c r="BX41" s="332"/>
      <c r="BY41" s="332"/>
      <c r="BZ41" s="338" t="s">
        <v>5331</v>
      </c>
      <c r="CA41" s="338" t="s">
        <v>2474</v>
      </c>
      <c r="CB41" s="332">
        <f ca="1">IF(INDIRECT("R41C2",FALSE)="","",LEN(INDIRECT("R41C79",FALSE) ) )</f>
        <v>28</v>
      </c>
      <c r="CC41" s="343" t="s">
        <v>2475</v>
      </c>
      <c r="CD41" s="332">
        <f ca="1">IF(INDIRECT("R41C2",FALSE)="","",LEN(INDIRECT("R41C81",FALSE) ) )</f>
        <v>60</v>
      </c>
      <c r="CE41" s="338" t="s">
        <v>2472</v>
      </c>
      <c r="CF41" s="332">
        <f ca="1">IF(INDIRECT("R41C2",FALSE)="","",LEN(INDIRECT("R41C83",FALSE) ) )</f>
        <v>2</v>
      </c>
      <c r="CI41" s="333" t="s">
        <v>4500</v>
      </c>
    </row>
    <row r="42" spans="1:105" s="338" customFormat="1" ht="13.5" customHeight="1" x14ac:dyDescent="0.25">
      <c r="A42" s="338" t="s">
        <v>2421</v>
      </c>
      <c r="B42" s="338" t="s">
        <v>2422</v>
      </c>
      <c r="C42" s="339" t="s">
        <v>1137</v>
      </c>
      <c r="D42" s="322">
        <f>IF(ISERROR(VLOOKUP(C42,Defines!$A$7:$B$21,2,FALSE)), "",VLOOKUP(C42,Defines!$A$7:$B$21,2,FALSE))</f>
        <v>1</v>
      </c>
      <c r="E42" s="340">
        <v>4</v>
      </c>
      <c r="F42" s="322">
        <f t="shared" si="0"/>
        <v>4</v>
      </c>
      <c r="G42" s="341"/>
      <c r="H42" s="341"/>
      <c r="I42" s="341"/>
      <c r="J42" s="340"/>
      <c r="K42" s="348"/>
      <c r="L42" s="332"/>
      <c r="M42" s="332"/>
      <c r="N42" s="332"/>
      <c r="O42" s="332"/>
      <c r="P42" s="332"/>
      <c r="AA42" s="332"/>
      <c r="AB42" s="332"/>
      <c r="AC42" s="332"/>
      <c r="AD42" s="332"/>
      <c r="AE42" s="332"/>
      <c r="AF42" s="332"/>
      <c r="AG42" s="332"/>
      <c r="AH42" s="332"/>
      <c r="AI42" s="332"/>
      <c r="AJ42" s="332"/>
      <c r="AK42" s="332"/>
      <c r="AL42" s="332"/>
      <c r="AM42" s="332"/>
      <c r="AN42" s="332"/>
      <c r="AO42" s="332"/>
      <c r="AP42" s="332"/>
      <c r="AQ42" s="332"/>
      <c r="AR42" s="332"/>
      <c r="AS42" s="332"/>
      <c r="AT42" s="332"/>
      <c r="AU42" s="332"/>
      <c r="AV42" s="332"/>
      <c r="AW42" s="332"/>
      <c r="AX42" s="332"/>
      <c r="AY42" s="332"/>
      <c r="AZ42" s="332"/>
      <c r="BA42" s="332"/>
      <c r="BB42" s="332"/>
      <c r="BC42" s="332"/>
      <c r="BD42" s="332"/>
      <c r="BE42" s="332"/>
      <c r="BF42" s="332"/>
      <c r="BG42" s="332"/>
      <c r="BH42" s="332"/>
      <c r="BI42" s="332"/>
      <c r="BJ42" s="332"/>
      <c r="BK42" s="332"/>
      <c r="BL42" s="332"/>
      <c r="BM42" s="332"/>
      <c r="BN42" s="332"/>
      <c r="BO42" s="332"/>
      <c r="BP42" s="332"/>
      <c r="BQ42" s="332"/>
      <c r="BR42" s="332"/>
      <c r="BS42" s="332"/>
      <c r="BT42" s="332"/>
      <c r="BU42" s="332"/>
      <c r="BV42" s="332"/>
      <c r="BW42" s="332"/>
      <c r="BX42" s="332"/>
      <c r="BY42" s="332"/>
      <c r="BZ42" s="338" t="s">
        <v>5331</v>
      </c>
      <c r="CA42" s="338" t="s">
        <v>2477</v>
      </c>
      <c r="CB42" s="332">
        <f ca="1">IF(INDIRECT("R42C2",FALSE)="","",LEN(INDIRECT("R42C79",FALSE) ) )</f>
        <v>32</v>
      </c>
      <c r="CC42" s="338" t="s">
        <v>2478</v>
      </c>
      <c r="CD42" s="332">
        <f ca="1">IF(INDIRECT("R42C2",FALSE)="","",LEN(INDIRECT("R42C81",FALSE) ) )</f>
        <v>64</v>
      </c>
      <c r="CE42" s="338" t="s">
        <v>2472</v>
      </c>
      <c r="CF42" s="332">
        <f ca="1">IF(INDIRECT("R42C2",FALSE)="","",LEN(INDIRECT("R42C83",FALSE) ) )</f>
        <v>2</v>
      </c>
      <c r="CI42" s="333" t="s">
        <v>4500</v>
      </c>
    </row>
    <row r="43" spans="1:105" s="338" customFormat="1" ht="13.5" customHeight="1" x14ac:dyDescent="0.25">
      <c r="A43" s="338" t="s">
        <v>2423</v>
      </c>
      <c r="B43" s="338" t="s">
        <v>2424</v>
      </c>
      <c r="C43" s="339" t="s">
        <v>1137</v>
      </c>
      <c r="D43" s="322">
        <f>IF(ISERROR(VLOOKUP(C43,Defines!$A$7:$B$21,2,FALSE)), "",VLOOKUP(C43,Defines!$A$7:$B$21,2,FALSE))</f>
        <v>1</v>
      </c>
      <c r="E43" s="340">
        <v>4</v>
      </c>
      <c r="F43" s="322">
        <f t="shared" si="0"/>
        <v>4</v>
      </c>
      <c r="G43" s="341" t="s">
        <v>2469</v>
      </c>
      <c r="H43" s="341"/>
      <c r="I43" s="341"/>
      <c r="J43" s="340"/>
      <c r="K43" s="348"/>
      <c r="L43" s="332"/>
      <c r="M43" s="332"/>
      <c r="N43" s="332"/>
      <c r="O43" s="332"/>
      <c r="P43" s="332"/>
      <c r="AA43" s="332"/>
      <c r="AB43" s="332" t="s">
        <v>1131</v>
      </c>
      <c r="AC43" s="332" t="s">
        <v>1131</v>
      </c>
      <c r="AD43" s="332"/>
      <c r="AE43" s="332"/>
      <c r="AF43" s="332"/>
      <c r="AG43" s="332"/>
      <c r="AH43" s="332"/>
      <c r="AI43" s="332"/>
      <c r="AJ43" s="332"/>
      <c r="AK43" s="332"/>
      <c r="AL43" s="332"/>
      <c r="AM43" s="332"/>
      <c r="AN43" s="332"/>
      <c r="AO43" s="332"/>
      <c r="AP43" s="332"/>
      <c r="AQ43" s="332"/>
      <c r="AR43" s="332"/>
      <c r="AS43" s="332"/>
      <c r="AT43" s="332"/>
      <c r="AU43" s="332"/>
      <c r="AV43" s="332"/>
      <c r="AW43" s="332"/>
      <c r="AX43" s="332"/>
      <c r="AY43" s="332"/>
      <c r="AZ43" s="332"/>
      <c r="BA43" s="332" t="s">
        <v>1131</v>
      </c>
      <c r="BB43" s="332" t="s">
        <v>1131</v>
      </c>
      <c r="BC43" s="332" t="s">
        <v>1131</v>
      </c>
      <c r="BD43" s="332" t="s">
        <v>1131</v>
      </c>
      <c r="BE43" s="332"/>
      <c r="BF43" s="332"/>
      <c r="BG43" s="332"/>
      <c r="BH43" s="332"/>
      <c r="BI43" s="332"/>
      <c r="BJ43" s="332"/>
      <c r="BK43" s="332"/>
      <c r="BL43" s="332"/>
      <c r="BM43" s="332"/>
      <c r="BN43" s="332"/>
      <c r="BO43" s="332"/>
      <c r="BP43" s="332"/>
      <c r="BQ43" s="332"/>
      <c r="BR43" s="332"/>
      <c r="BS43" s="332"/>
      <c r="BT43" s="332"/>
      <c r="BU43" s="332"/>
      <c r="BV43" s="332"/>
      <c r="BW43" s="332"/>
      <c r="BX43" s="332"/>
      <c r="BY43" s="332"/>
      <c r="BZ43" s="338" t="s">
        <v>5331</v>
      </c>
      <c r="CA43" s="338" t="s">
        <v>2479</v>
      </c>
      <c r="CB43" s="332">
        <f ca="1">IF(INDIRECT("R43C2",FALSE)="","",LEN(INDIRECT("R43C79",FALSE) ) )</f>
        <v>26</v>
      </c>
      <c r="CC43" s="338" t="s">
        <v>2480</v>
      </c>
      <c r="CD43" s="332">
        <f ca="1">IF(INDIRECT("R43C2",FALSE)="","",LEN(INDIRECT("R43C81",FALSE) ) )</f>
        <v>59</v>
      </c>
      <c r="CE43" s="338" t="s">
        <v>2472</v>
      </c>
      <c r="CF43" s="332">
        <f ca="1">IF(INDIRECT("R43C2",FALSE)="","",LEN(INDIRECT("R43C83",FALSE) ) )</f>
        <v>2</v>
      </c>
      <c r="CI43" s="333" t="s">
        <v>4500</v>
      </c>
    </row>
    <row r="44" spans="1:105" s="338" customFormat="1" ht="13.5" customHeight="1" x14ac:dyDescent="0.25">
      <c r="A44" s="338" t="s">
        <v>2423</v>
      </c>
      <c r="B44" s="338" t="s">
        <v>2427</v>
      </c>
      <c r="C44" s="339" t="s">
        <v>1137</v>
      </c>
      <c r="D44" s="322">
        <f>IF(ISERROR(VLOOKUP(C44,Defines!$A$7:$B$21,2,FALSE)), "",VLOOKUP(C44,Defines!$A$7:$B$21,2,FALSE))</f>
        <v>1</v>
      </c>
      <c r="E44" s="340">
        <v>4</v>
      </c>
      <c r="F44" s="322">
        <f t="shared" si="0"/>
        <v>4</v>
      </c>
      <c r="G44" s="341" t="s">
        <v>2473</v>
      </c>
      <c r="H44" s="341"/>
      <c r="I44" s="341"/>
      <c r="J44" s="349"/>
      <c r="K44" s="348"/>
      <c r="L44" s="332"/>
      <c r="M44" s="332"/>
      <c r="N44" s="332"/>
      <c r="O44" s="332"/>
      <c r="P44" s="332"/>
      <c r="AA44" s="332"/>
      <c r="AB44" s="332" t="s">
        <v>1131</v>
      </c>
      <c r="AC44" s="332" t="s">
        <v>1131</v>
      </c>
      <c r="AD44" s="332"/>
      <c r="AE44" s="332"/>
      <c r="AF44" s="332"/>
      <c r="AG44" s="332"/>
      <c r="AH44" s="332"/>
      <c r="AI44" s="332"/>
      <c r="AJ44" s="332"/>
      <c r="AK44" s="332"/>
      <c r="AL44" s="332"/>
      <c r="AM44" s="332"/>
      <c r="AN44" s="332"/>
      <c r="AO44" s="332"/>
      <c r="AP44" s="332"/>
      <c r="AQ44" s="332"/>
      <c r="AR44" s="332"/>
      <c r="AS44" s="332"/>
      <c r="AT44" s="332"/>
      <c r="AU44" s="332"/>
      <c r="AV44" s="332"/>
      <c r="AW44" s="332"/>
      <c r="AX44" s="332"/>
      <c r="AY44" s="332"/>
      <c r="AZ44" s="332"/>
      <c r="BA44" s="332" t="s">
        <v>1131</v>
      </c>
      <c r="BB44" s="332" t="s">
        <v>1131</v>
      </c>
      <c r="BC44" s="332" t="s">
        <v>1131</v>
      </c>
      <c r="BD44" s="332" t="s">
        <v>1131</v>
      </c>
      <c r="BE44" s="332"/>
      <c r="BF44" s="332"/>
      <c r="BG44" s="332"/>
      <c r="BH44" s="332"/>
      <c r="BI44" s="332"/>
      <c r="BJ44" s="332"/>
      <c r="BK44" s="332"/>
      <c r="BL44" s="332"/>
      <c r="BM44" s="332"/>
      <c r="BN44" s="332"/>
      <c r="BO44" s="332"/>
      <c r="BP44" s="332"/>
      <c r="BQ44" s="332"/>
      <c r="BR44" s="332"/>
      <c r="BS44" s="332"/>
      <c r="BT44" s="332"/>
      <c r="BU44" s="332"/>
      <c r="BV44" s="332"/>
      <c r="BW44" s="332"/>
      <c r="BX44" s="332"/>
      <c r="BY44" s="332"/>
      <c r="BZ44" s="338" t="s">
        <v>5331</v>
      </c>
      <c r="CA44" s="338" t="s">
        <v>2481</v>
      </c>
      <c r="CB44" s="332">
        <f ca="1">IF(INDIRECT("R44C2",FALSE)="","",LEN(INDIRECT("R44C79",FALSE) ) )</f>
        <v>27</v>
      </c>
      <c r="CC44" s="338" t="s">
        <v>2482</v>
      </c>
      <c r="CD44" s="332">
        <f ca="1">IF(INDIRECT("R44C2",FALSE)="","",LEN(INDIRECT("R44C81",FALSE) ) )</f>
        <v>63</v>
      </c>
      <c r="CE44" s="338" t="s">
        <v>2472</v>
      </c>
      <c r="CF44" s="332">
        <f ca="1">IF(INDIRECT("R44C2",FALSE)="","",LEN(INDIRECT("R44C83",FALSE) ) )</f>
        <v>2</v>
      </c>
      <c r="CI44" s="333" t="s">
        <v>4500</v>
      </c>
    </row>
    <row r="45" spans="1:105" s="338" customFormat="1" ht="13.5" customHeight="1" x14ac:dyDescent="0.25">
      <c r="A45" s="338" t="s">
        <v>2428</v>
      </c>
      <c r="B45" s="338" t="s">
        <v>2429</v>
      </c>
      <c r="C45" s="339" t="s">
        <v>1137</v>
      </c>
      <c r="D45" s="322">
        <f>IF(ISERROR(VLOOKUP(C45,Defines!$A$7:$B$21,2,FALSE)), "",VLOOKUP(C45,Defines!$A$7:$B$21,2,FALSE))</f>
        <v>1</v>
      </c>
      <c r="E45" s="340">
        <v>4</v>
      </c>
      <c r="F45" s="322">
        <f t="shared" si="0"/>
        <v>4</v>
      </c>
      <c r="G45" s="341" t="s">
        <v>2476</v>
      </c>
      <c r="H45" s="341"/>
      <c r="I45" s="341"/>
      <c r="J45" s="340"/>
      <c r="K45" s="348"/>
      <c r="L45" s="332"/>
      <c r="M45" s="332"/>
      <c r="N45" s="332"/>
      <c r="O45" s="332"/>
      <c r="P45" s="332"/>
      <c r="AA45" s="332"/>
      <c r="AB45" s="332" t="s">
        <v>1131</v>
      </c>
      <c r="AC45" s="332" t="s">
        <v>1131</v>
      </c>
      <c r="AD45" s="332"/>
      <c r="AE45" s="332"/>
      <c r="AF45" s="332"/>
      <c r="AG45" s="332"/>
      <c r="AH45" s="332"/>
      <c r="AI45" s="332"/>
      <c r="AJ45" s="332"/>
      <c r="AK45" s="332"/>
      <c r="AL45" s="332"/>
      <c r="AM45" s="332"/>
      <c r="AN45" s="332"/>
      <c r="AO45" s="332"/>
      <c r="AP45" s="332"/>
      <c r="AQ45" s="332"/>
      <c r="AR45" s="332"/>
      <c r="AS45" s="332"/>
      <c r="AT45" s="332"/>
      <c r="AU45" s="332"/>
      <c r="AV45" s="332"/>
      <c r="AW45" s="332"/>
      <c r="AX45" s="332"/>
      <c r="AY45" s="332"/>
      <c r="AZ45" s="332"/>
      <c r="BA45" s="332" t="s">
        <v>1131</v>
      </c>
      <c r="BB45" s="332" t="s">
        <v>1131</v>
      </c>
      <c r="BC45" s="332" t="s">
        <v>1131</v>
      </c>
      <c r="BD45" s="332" t="s">
        <v>1131</v>
      </c>
      <c r="BE45" s="332"/>
      <c r="BF45" s="332"/>
      <c r="BG45" s="332"/>
      <c r="BH45" s="332"/>
      <c r="BI45" s="332"/>
      <c r="BJ45" s="332"/>
      <c r="BK45" s="332"/>
      <c r="BL45" s="332"/>
      <c r="BM45" s="332"/>
      <c r="BN45" s="332"/>
      <c r="BO45" s="332"/>
      <c r="BP45" s="332"/>
      <c r="BQ45" s="332"/>
      <c r="BR45" s="332"/>
      <c r="BS45" s="332"/>
      <c r="BT45" s="332"/>
      <c r="BU45" s="332"/>
      <c r="BV45" s="332"/>
      <c r="BW45" s="332"/>
      <c r="BX45" s="332"/>
      <c r="BY45" s="332"/>
      <c r="BZ45" s="338" t="s">
        <v>5331</v>
      </c>
      <c r="CA45" s="338" t="s">
        <v>2483</v>
      </c>
      <c r="CB45" s="332">
        <f ca="1">IF(INDIRECT("R45C2",FALSE)="","",LEN(INDIRECT("R45C79",FALSE) ) )</f>
        <v>31</v>
      </c>
      <c r="CC45" s="338" t="s">
        <v>2484</v>
      </c>
      <c r="CD45" s="332">
        <f ca="1">IF(INDIRECT("R45C2",FALSE)="","",LEN(INDIRECT("R45C81",FALSE) ) )</f>
        <v>67</v>
      </c>
      <c r="CE45" s="338" t="s">
        <v>2472</v>
      </c>
      <c r="CF45" s="332">
        <f ca="1">IF(INDIRECT("R45C2",FALSE)="","",LEN(INDIRECT("R45C83",FALSE) ) )</f>
        <v>2</v>
      </c>
      <c r="CI45" s="333" t="s">
        <v>4500</v>
      </c>
    </row>
    <row r="46" spans="1:105" s="338" customFormat="1" ht="13.5" customHeight="1" x14ac:dyDescent="0.25">
      <c r="A46" s="338" t="s">
        <v>2485</v>
      </c>
      <c r="B46" s="338" t="s">
        <v>2486</v>
      </c>
      <c r="C46" s="339" t="s">
        <v>1138</v>
      </c>
      <c r="D46" s="322">
        <f>IF(ISERROR(VLOOKUP(C46,Defines!$A$7:$B$21,2,FALSE)), "",VLOOKUP(C46,Defines!$A$7:$B$21,2,FALSE))</f>
        <v>2</v>
      </c>
      <c r="E46" s="340"/>
      <c r="F46" s="322">
        <f t="shared" si="0"/>
        <v>2</v>
      </c>
      <c r="G46" s="341">
        <v>0</v>
      </c>
      <c r="H46" s="341"/>
      <c r="I46" s="341"/>
      <c r="J46" s="340"/>
      <c r="K46" s="348"/>
      <c r="L46" s="332"/>
      <c r="M46" s="332"/>
      <c r="N46" s="332"/>
      <c r="O46" s="332"/>
      <c r="P46" s="332"/>
      <c r="AA46" s="332"/>
      <c r="AB46" s="332" t="s">
        <v>1131</v>
      </c>
      <c r="AC46" s="332" t="s">
        <v>1131</v>
      </c>
      <c r="AD46" s="332"/>
      <c r="AE46" s="332"/>
      <c r="AF46" s="332"/>
      <c r="AG46" s="332"/>
      <c r="AH46" s="332"/>
      <c r="AI46" s="332"/>
      <c r="AJ46" s="332"/>
      <c r="AK46" s="332"/>
      <c r="AL46" s="332"/>
      <c r="AM46" s="332"/>
      <c r="AN46" s="332"/>
      <c r="AO46" s="332"/>
      <c r="AP46" s="332"/>
      <c r="AQ46" s="332"/>
      <c r="AR46" s="332"/>
      <c r="AS46" s="332"/>
      <c r="AT46" s="332"/>
      <c r="AU46" s="332"/>
      <c r="AV46" s="332"/>
      <c r="AW46" s="332"/>
      <c r="AX46" s="332"/>
      <c r="AY46" s="332"/>
      <c r="AZ46" s="332"/>
      <c r="BA46" s="332" t="s">
        <v>1131</v>
      </c>
      <c r="BB46" s="332" t="s">
        <v>1131</v>
      </c>
      <c r="BC46" s="332" t="s">
        <v>1131</v>
      </c>
      <c r="BD46" s="332" t="s">
        <v>1131</v>
      </c>
      <c r="BE46" s="332"/>
      <c r="BF46" s="332"/>
      <c r="BG46" s="332"/>
      <c r="BH46" s="332"/>
      <c r="BI46" s="332"/>
      <c r="BJ46" s="332"/>
      <c r="BK46" s="332"/>
      <c r="BL46" s="332"/>
      <c r="BM46" s="332"/>
      <c r="BN46" s="332"/>
      <c r="BO46" s="332"/>
      <c r="BP46" s="332"/>
      <c r="BQ46" s="332"/>
      <c r="BR46" s="332"/>
      <c r="BS46" s="332"/>
      <c r="BT46" s="332"/>
      <c r="BU46" s="332"/>
      <c r="BV46" s="332"/>
      <c r="BW46" s="332"/>
      <c r="BX46" s="332"/>
      <c r="BY46" s="332"/>
      <c r="BZ46" s="338" t="s">
        <v>10880</v>
      </c>
      <c r="CA46" s="338" t="s">
        <v>2487</v>
      </c>
      <c r="CB46" s="332">
        <f ca="1">IF(INDIRECT("R46C2",FALSE)="","",LEN(INDIRECT("R46C79",FALSE) ) )</f>
        <v>16</v>
      </c>
      <c r="CC46" s="343" t="s">
        <v>2488</v>
      </c>
      <c r="CD46" s="332">
        <f ca="1">IF(INDIRECT("R46C2",FALSE)="","",LEN(INDIRECT("R46C81",FALSE) ) )</f>
        <v>583</v>
      </c>
      <c r="CF46" s="332">
        <f ca="1">IF(INDIRECT("R46C2",FALSE)="","",LEN(INDIRECT("R46C83",FALSE) ) )</f>
        <v>0</v>
      </c>
      <c r="CI46" s="333"/>
    </row>
    <row r="47" spans="1:105" s="338" customFormat="1" ht="13.5" customHeight="1" x14ac:dyDescent="0.25">
      <c r="A47" s="338" t="s">
        <v>2396</v>
      </c>
      <c r="B47" s="338" t="s">
        <v>2397</v>
      </c>
      <c r="C47" s="339" t="s">
        <v>1138</v>
      </c>
      <c r="D47" s="322">
        <f>IF(ISERROR(VLOOKUP(C47,Defines!$A$7:$B$21,2,FALSE)), "",VLOOKUP(C47,Defines!$A$7:$B$21,2,FALSE))</f>
        <v>2</v>
      </c>
      <c r="E47" s="340"/>
      <c r="F47" s="322">
        <f t="shared" si="0"/>
        <v>2</v>
      </c>
      <c r="G47" s="341">
        <v>100</v>
      </c>
      <c r="H47" s="341"/>
      <c r="I47" s="341"/>
      <c r="J47" s="350" t="s">
        <v>4006</v>
      </c>
      <c r="K47" s="348"/>
      <c r="L47" s="332"/>
      <c r="M47" s="332"/>
      <c r="N47" s="332"/>
      <c r="O47" s="332"/>
      <c r="P47" s="332"/>
      <c r="Z47" s="343" t="s">
        <v>4722</v>
      </c>
      <c r="AA47" s="332"/>
      <c r="AB47" s="332" t="s">
        <v>1131</v>
      </c>
      <c r="AC47" s="332" t="s">
        <v>1131</v>
      </c>
      <c r="AD47" s="332"/>
      <c r="AE47" s="332"/>
      <c r="AF47" s="332"/>
      <c r="AG47" s="332"/>
      <c r="AH47" s="332"/>
      <c r="AI47" s="332" t="s">
        <v>1131</v>
      </c>
      <c r="AJ47" s="332"/>
      <c r="AK47" s="332"/>
      <c r="AL47" s="332"/>
      <c r="AM47" s="332"/>
      <c r="AN47" s="332"/>
      <c r="AO47" s="332"/>
      <c r="AP47" s="332"/>
      <c r="AQ47" s="332"/>
      <c r="AR47" s="332"/>
      <c r="AS47" s="332"/>
      <c r="AT47" s="332"/>
      <c r="AU47" s="332"/>
      <c r="AV47" s="332"/>
      <c r="AW47" s="332"/>
      <c r="AX47" s="332"/>
      <c r="AY47" s="332"/>
      <c r="AZ47" s="332"/>
      <c r="BA47" s="332" t="s">
        <v>1131</v>
      </c>
      <c r="BB47" s="332" t="s">
        <v>1131</v>
      </c>
      <c r="BC47" s="332" t="s">
        <v>1131</v>
      </c>
      <c r="BD47" s="332" t="s">
        <v>1131</v>
      </c>
      <c r="BE47" s="332"/>
      <c r="BF47" s="332" t="s">
        <v>1131</v>
      </c>
      <c r="BG47" s="332"/>
      <c r="BH47" s="332"/>
      <c r="BI47" s="332"/>
      <c r="BJ47" s="332"/>
      <c r="BK47" s="332"/>
      <c r="BL47" s="332"/>
      <c r="BM47" s="332"/>
      <c r="BN47" s="332"/>
      <c r="BO47" s="332"/>
      <c r="BP47" s="332"/>
      <c r="BQ47" s="332"/>
      <c r="BR47" s="332"/>
      <c r="BS47" s="332"/>
      <c r="BT47" s="332"/>
      <c r="BU47" s="332"/>
      <c r="BV47" s="332"/>
      <c r="BW47" s="332"/>
      <c r="BX47" s="332"/>
      <c r="BY47" s="332"/>
      <c r="BZ47" s="338" t="s">
        <v>5331</v>
      </c>
      <c r="CA47" s="338" t="s">
        <v>2489</v>
      </c>
      <c r="CB47" s="332">
        <f ca="1">IF(INDIRECT("R47C2",FALSE)="","",LEN(INDIRECT("R47C79",FALSE) ) )</f>
        <v>23</v>
      </c>
      <c r="CC47" s="338" t="s">
        <v>2490</v>
      </c>
      <c r="CD47" s="332">
        <f ca="1">IF(INDIRECT("R47C2",FALSE)="","",LEN(INDIRECT("R47C81",FALSE) ) )</f>
        <v>99</v>
      </c>
      <c r="CE47" s="338" t="s">
        <v>2465</v>
      </c>
      <c r="CF47" s="332">
        <f ca="1">IF(INDIRECT("R47C2",FALSE)="","",LEN(INDIRECT("R47C83",FALSE) ) )</f>
        <v>3</v>
      </c>
      <c r="CI47" s="333"/>
    </row>
    <row r="48" spans="1:105" s="338" customFormat="1" ht="13.5" customHeight="1" x14ac:dyDescent="0.25">
      <c r="A48" s="338" t="s">
        <v>2398</v>
      </c>
      <c r="B48" s="338" t="s">
        <v>2399</v>
      </c>
      <c r="C48" s="339" t="s">
        <v>1138</v>
      </c>
      <c r="D48" s="322">
        <f>IF(ISERROR(VLOOKUP(C48,Defines!$A$7:$B$21,2,FALSE)), "",VLOOKUP(C48,Defines!$A$7:$B$21,2,FALSE))</f>
        <v>2</v>
      </c>
      <c r="E48" s="340"/>
      <c r="F48" s="322">
        <f t="shared" si="0"/>
        <v>2</v>
      </c>
      <c r="G48" s="341"/>
      <c r="H48" s="341"/>
      <c r="I48" s="341"/>
      <c r="J48" s="340"/>
      <c r="K48" s="348"/>
      <c r="L48" s="332"/>
      <c r="M48" s="332"/>
      <c r="N48" s="332"/>
      <c r="O48" s="332"/>
      <c r="P48" s="332"/>
      <c r="AA48" s="332"/>
      <c r="AB48" s="332"/>
      <c r="AC48" s="332"/>
      <c r="AD48" s="332"/>
      <c r="AE48" s="332"/>
      <c r="AF48" s="332"/>
      <c r="AG48" s="332"/>
      <c r="AH48" s="332"/>
      <c r="AI48" s="332"/>
      <c r="AJ48" s="332"/>
      <c r="AK48" s="332"/>
      <c r="AL48" s="332"/>
      <c r="AM48" s="332"/>
      <c r="AN48" s="332"/>
      <c r="AO48" s="332"/>
      <c r="AP48" s="332"/>
      <c r="AQ48" s="332"/>
      <c r="AR48" s="332"/>
      <c r="AS48" s="332"/>
      <c r="AT48" s="332"/>
      <c r="AU48" s="332"/>
      <c r="AV48" s="332"/>
      <c r="AW48" s="332"/>
      <c r="AX48" s="332"/>
      <c r="AY48" s="332"/>
      <c r="AZ48" s="332"/>
      <c r="BA48" s="332"/>
      <c r="BB48" s="332"/>
      <c r="BC48" s="332"/>
      <c r="BD48" s="332"/>
      <c r="BE48" s="332"/>
      <c r="BF48" s="332"/>
      <c r="BG48" s="332"/>
      <c r="BH48" s="332"/>
      <c r="BI48" s="332"/>
      <c r="BJ48" s="332"/>
      <c r="BK48" s="332"/>
      <c r="BL48" s="332"/>
      <c r="BM48" s="332"/>
      <c r="BN48" s="332"/>
      <c r="BO48" s="332"/>
      <c r="BP48" s="332"/>
      <c r="BQ48" s="332"/>
      <c r="BR48" s="332"/>
      <c r="BS48" s="332"/>
      <c r="BT48" s="332"/>
      <c r="BU48" s="332"/>
      <c r="BV48" s="332"/>
      <c r="BW48" s="332"/>
      <c r="BX48" s="332"/>
      <c r="BY48" s="332"/>
      <c r="BZ48" s="338" t="s">
        <v>5331</v>
      </c>
      <c r="CA48" s="338" t="s">
        <v>2491</v>
      </c>
      <c r="CB48" s="332">
        <f ca="1">IF(INDIRECT("R48C2",FALSE)="","",LEN(INDIRECT("R48C79",FALSE) ) )</f>
        <v>23</v>
      </c>
      <c r="CC48" s="338" t="s">
        <v>2492</v>
      </c>
      <c r="CD48" s="332">
        <f ca="1">IF(INDIRECT("R48C2",FALSE)="","",LEN(INDIRECT("R48C81",FALSE) ) )</f>
        <v>27</v>
      </c>
      <c r="CE48" s="338" t="s">
        <v>2465</v>
      </c>
      <c r="CF48" s="332">
        <f ca="1">IF(INDIRECT("R48C2",FALSE)="","",LEN(INDIRECT("R48C83",FALSE) ) )</f>
        <v>3</v>
      </c>
      <c r="CI48" s="333"/>
    </row>
    <row r="49" spans="1:87" s="338" customFormat="1" ht="13.5" customHeight="1" x14ac:dyDescent="0.25">
      <c r="A49" s="338" t="s">
        <v>2400</v>
      </c>
      <c r="B49" s="338" t="s">
        <v>2401</v>
      </c>
      <c r="C49" s="339" t="s">
        <v>1146</v>
      </c>
      <c r="D49" s="322">
        <f>IF(ISERROR(VLOOKUP(C49,Defines!$A$7:$B$21,2,FALSE)), "",VLOOKUP(C49,Defines!$A$7:$B$21,2,FALSE))</f>
        <v>1</v>
      </c>
      <c r="E49" s="340"/>
      <c r="F49" s="322">
        <f t="shared" si="0"/>
        <v>1</v>
      </c>
      <c r="G49" s="341" t="b">
        <v>1</v>
      </c>
      <c r="H49" s="341" t="b">
        <v>0</v>
      </c>
      <c r="I49" s="341" t="b">
        <v>1</v>
      </c>
      <c r="J49" s="340"/>
      <c r="K49" s="348"/>
      <c r="L49" s="332"/>
      <c r="M49" s="332"/>
      <c r="N49" s="332"/>
      <c r="O49" s="332"/>
      <c r="P49" s="332"/>
      <c r="AA49" s="332"/>
      <c r="AB49" s="332" t="s">
        <v>1131</v>
      </c>
      <c r="AC49" s="332" t="s">
        <v>1131</v>
      </c>
      <c r="AD49" s="332"/>
      <c r="AE49" s="332" t="s">
        <v>1131</v>
      </c>
      <c r="AF49" s="332"/>
      <c r="AG49" s="332"/>
      <c r="AH49" s="332"/>
      <c r="AI49" s="332"/>
      <c r="AJ49" s="332"/>
      <c r="AK49" s="332"/>
      <c r="AL49" s="332"/>
      <c r="AM49" s="332"/>
      <c r="AN49" s="332"/>
      <c r="AO49" s="332"/>
      <c r="AP49" s="332"/>
      <c r="AQ49" s="332"/>
      <c r="AR49" s="332"/>
      <c r="AS49" s="332"/>
      <c r="AT49" s="332"/>
      <c r="AU49" s="332"/>
      <c r="AV49" s="332"/>
      <c r="AW49" s="332"/>
      <c r="AX49" s="332"/>
      <c r="AY49" s="332"/>
      <c r="AZ49" s="332"/>
      <c r="BA49" s="332" t="s">
        <v>1131</v>
      </c>
      <c r="BB49" s="332" t="s">
        <v>1131</v>
      </c>
      <c r="BC49" s="332" t="s">
        <v>1131</v>
      </c>
      <c r="BD49" s="332" t="s">
        <v>1131</v>
      </c>
      <c r="BE49" s="332" t="s">
        <v>1131</v>
      </c>
      <c r="BF49" s="332"/>
      <c r="BG49" s="332"/>
      <c r="BH49" s="332"/>
      <c r="BI49" s="332"/>
      <c r="BJ49" s="332"/>
      <c r="BK49" s="332"/>
      <c r="BL49" s="332"/>
      <c r="BM49" s="332"/>
      <c r="BN49" s="332"/>
      <c r="BO49" s="332"/>
      <c r="BP49" s="332"/>
      <c r="BQ49" s="332"/>
      <c r="BR49" s="332"/>
      <c r="BS49" s="332"/>
      <c r="BT49" s="332"/>
      <c r="BU49" s="332"/>
      <c r="BV49" s="332"/>
      <c r="BW49" s="332"/>
      <c r="BX49" s="332"/>
      <c r="BY49" s="332"/>
      <c r="BZ49" s="338" t="s">
        <v>5331</v>
      </c>
      <c r="CA49" s="338" t="s">
        <v>2493</v>
      </c>
      <c r="CB49" s="332">
        <f ca="1">IF(INDIRECT("R49C2",FALSE)="","",LEN(INDIRECT("R49C79",FALSE) ) )</f>
        <v>29</v>
      </c>
      <c r="CC49" s="343" t="s">
        <v>2494</v>
      </c>
      <c r="CD49" s="332">
        <f ca="1">IF(INDIRECT("R49C2",FALSE)="","",LEN(INDIRECT("R49C81",FALSE) ) )</f>
        <v>107</v>
      </c>
      <c r="CF49" s="332">
        <f ca="1">IF(INDIRECT("R49C2",FALSE)="","",LEN(INDIRECT("R49C83",FALSE) ) )</f>
        <v>0</v>
      </c>
      <c r="CI49" s="333"/>
    </row>
    <row r="50" spans="1:87" s="338" customFormat="1" ht="13.5" customHeight="1" x14ac:dyDescent="0.25">
      <c r="A50" s="326" t="s">
        <v>2402</v>
      </c>
      <c r="B50" s="338" t="s">
        <v>2403</v>
      </c>
      <c r="C50" s="339" t="s">
        <v>1146</v>
      </c>
      <c r="D50" s="322">
        <f>IF(ISERROR(VLOOKUP(C50,Defines!$A$7:$B$21,2,FALSE)), "",VLOOKUP(C50,Defines!$A$7:$B$21,2,FALSE))</f>
        <v>1</v>
      </c>
      <c r="E50" s="340"/>
      <c r="F50" s="322">
        <f t="shared" si="0"/>
        <v>1</v>
      </c>
      <c r="G50" s="341"/>
      <c r="H50" s="341" t="b">
        <v>0</v>
      </c>
      <c r="I50" s="341" t="b">
        <v>1</v>
      </c>
      <c r="J50" s="340"/>
      <c r="K50" s="348"/>
      <c r="L50" s="332"/>
      <c r="M50" s="332"/>
      <c r="N50" s="332"/>
      <c r="O50" s="332"/>
      <c r="P50" s="332"/>
      <c r="AA50" s="332"/>
      <c r="AB50" s="332"/>
      <c r="AC50" s="332"/>
      <c r="AD50" s="332"/>
      <c r="AE50" s="332" t="s">
        <v>1131</v>
      </c>
      <c r="AF50" s="332"/>
      <c r="AG50" s="332"/>
      <c r="AH50" s="332"/>
      <c r="AI50" s="332"/>
      <c r="AJ50" s="332"/>
      <c r="AK50" s="332"/>
      <c r="AL50" s="332"/>
      <c r="AM50" s="332"/>
      <c r="AN50" s="332"/>
      <c r="AO50" s="332"/>
      <c r="AP50" s="332"/>
      <c r="AQ50" s="332"/>
      <c r="AR50" s="332"/>
      <c r="AS50" s="332"/>
      <c r="AT50" s="332"/>
      <c r="AU50" s="332"/>
      <c r="AV50" s="332"/>
      <c r="AW50" s="332"/>
      <c r="AX50" s="332"/>
      <c r="AY50" s="332"/>
      <c r="AZ50" s="332"/>
      <c r="BA50" s="332"/>
      <c r="BB50" s="332"/>
      <c r="BC50" s="332"/>
      <c r="BD50" s="332"/>
      <c r="BE50" s="332" t="s">
        <v>1131</v>
      </c>
      <c r="BF50" s="332"/>
      <c r="BG50" s="332"/>
      <c r="BH50" s="332"/>
      <c r="BI50" s="332"/>
      <c r="BJ50" s="332"/>
      <c r="BK50" s="332"/>
      <c r="BL50" s="332"/>
      <c r="BM50" s="332"/>
      <c r="BN50" s="332"/>
      <c r="BO50" s="332"/>
      <c r="BP50" s="332"/>
      <c r="BQ50" s="332"/>
      <c r="BR50" s="332"/>
      <c r="BS50" s="332"/>
      <c r="BT50" s="332"/>
      <c r="BU50" s="332"/>
      <c r="BV50" s="332"/>
      <c r="BW50" s="332"/>
      <c r="BX50" s="332"/>
      <c r="BY50" s="332"/>
      <c r="BZ50" s="338" t="s">
        <v>5331</v>
      </c>
      <c r="CA50" s="338" t="s">
        <v>2495</v>
      </c>
      <c r="CB50" s="332">
        <f ca="1">IF(INDIRECT("R50C2",FALSE)="","",LEN(INDIRECT("R50C79",FALSE) ) )</f>
        <v>29</v>
      </c>
      <c r="CC50" s="338" t="s">
        <v>2496</v>
      </c>
      <c r="CD50" s="332">
        <f ca="1">IF(INDIRECT("R50C2",FALSE)="","",LEN(INDIRECT("R50C81",FALSE) ) )</f>
        <v>58</v>
      </c>
      <c r="CF50" s="332">
        <f ca="1">IF(INDIRECT("R50C2",FALSE)="","",LEN(INDIRECT("R50C83",FALSE) ) )</f>
        <v>0</v>
      </c>
      <c r="CI50" s="333"/>
    </row>
    <row r="51" spans="1:87" s="338" customFormat="1" ht="13.5" customHeight="1" x14ac:dyDescent="0.25">
      <c r="A51" s="338" t="s">
        <v>2404</v>
      </c>
      <c r="B51" s="338" t="s">
        <v>2405</v>
      </c>
      <c r="C51" s="339" t="s">
        <v>1146</v>
      </c>
      <c r="D51" s="322">
        <f>IF(ISERROR(VLOOKUP(C51,Defines!$A$7:$B$21,2,FALSE)), "",VLOOKUP(C51,Defines!$A$7:$B$21,2,FALSE))</f>
        <v>1</v>
      </c>
      <c r="E51" s="340"/>
      <c r="F51" s="322">
        <f t="shared" si="0"/>
        <v>1</v>
      </c>
      <c r="G51" s="341" t="b">
        <v>1</v>
      </c>
      <c r="H51" s="341" t="b">
        <v>0</v>
      </c>
      <c r="I51" s="341" t="b">
        <v>1</v>
      </c>
      <c r="J51" s="340"/>
      <c r="K51" s="348"/>
      <c r="L51" s="332"/>
      <c r="M51" s="332"/>
      <c r="N51" s="332"/>
      <c r="O51" s="332"/>
      <c r="P51" s="332"/>
      <c r="AA51" s="332"/>
      <c r="AB51" s="332" t="s">
        <v>1131</v>
      </c>
      <c r="AC51" s="332" t="s">
        <v>1131</v>
      </c>
      <c r="AD51" s="332"/>
      <c r="AE51" s="332" t="s">
        <v>1131</v>
      </c>
      <c r="AF51" s="332"/>
      <c r="AG51" s="332"/>
      <c r="AH51" s="332"/>
      <c r="AI51" s="332"/>
      <c r="AJ51" s="332"/>
      <c r="AK51" s="332"/>
      <c r="AL51" s="332"/>
      <c r="AM51" s="332"/>
      <c r="AN51" s="332"/>
      <c r="AO51" s="332"/>
      <c r="AP51" s="332"/>
      <c r="AQ51" s="332"/>
      <c r="AR51" s="332"/>
      <c r="AS51" s="332"/>
      <c r="AT51" s="332"/>
      <c r="AU51" s="332"/>
      <c r="AV51" s="332"/>
      <c r="AW51" s="332"/>
      <c r="AX51" s="332"/>
      <c r="AY51" s="332"/>
      <c r="AZ51" s="332"/>
      <c r="BA51" s="332" t="s">
        <v>1131</v>
      </c>
      <c r="BB51" s="332" t="s">
        <v>1131</v>
      </c>
      <c r="BC51" s="332" t="s">
        <v>1131</v>
      </c>
      <c r="BD51" s="332" t="s">
        <v>1131</v>
      </c>
      <c r="BE51" s="332" t="s">
        <v>1131</v>
      </c>
      <c r="BF51" s="332"/>
      <c r="BG51" s="332"/>
      <c r="BH51" s="332"/>
      <c r="BI51" s="332"/>
      <c r="BJ51" s="332"/>
      <c r="BK51" s="332"/>
      <c r="BL51" s="332"/>
      <c r="BM51" s="332"/>
      <c r="BN51" s="332"/>
      <c r="BO51" s="332"/>
      <c r="BP51" s="332"/>
      <c r="BQ51" s="332"/>
      <c r="BR51" s="332"/>
      <c r="BS51" s="332"/>
      <c r="BT51" s="332"/>
      <c r="BU51" s="332"/>
      <c r="BV51" s="332"/>
      <c r="BW51" s="332"/>
      <c r="BX51" s="332"/>
      <c r="BY51" s="332"/>
      <c r="BZ51" s="338" t="s">
        <v>5331</v>
      </c>
      <c r="CA51" s="338" t="s">
        <v>2497</v>
      </c>
      <c r="CB51" s="332">
        <f ca="1">IF(INDIRECT("R51C2",FALSE)="","",LEN(INDIRECT("R51C79",FALSE) ) )</f>
        <v>31</v>
      </c>
      <c r="CC51" s="343" t="s">
        <v>2498</v>
      </c>
      <c r="CD51" s="332">
        <f ca="1">IF(INDIRECT("R51C2",FALSE)="","",LEN(INDIRECT("R51C81",FALSE) ) )</f>
        <v>67</v>
      </c>
      <c r="CF51" s="332">
        <f ca="1">IF(INDIRECT("R51C2",FALSE)="","",LEN(INDIRECT("R51C83",FALSE) ) )</f>
        <v>0</v>
      </c>
      <c r="CI51" s="333"/>
    </row>
    <row r="52" spans="1:87" s="338" customFormat="1" ht="13.5" customHeight="1" x14ac:dyDescent="0.25">
      <c r="A52" s="338" t="s">
        <v>2406</v>
      </c>
      <c r="B52" s="338" t="s">
        <v>2407</v>
      </c>
      <c r="C52" s="339" t="s">
        <v>1137</v>
      </c>
      <c r="D52" s="322">
        <f>IF(ISERROR(VLOOKUP(C52,Defines!$A$7:$B$21,2,FALSE)), "",VLOOKUP(C52,Defines!$A$7:$B$21,2,FALSE))</f>
        <v>1</v>
      </c>
      <c r="E52" s="340"/>
      <c r="F52" s="322">
        <f t="shared" si="0"/>
        <v>1</v>
      </c>
      <c r="G52" s="341"/>
      <c r="H52" s="341"/>
      <c r="I52" s="341"/>
      <c r="J52" s="340"/>
      <c r="K52" s="348"/>
      <c r="L52" s="332"/>
      <c r="M52" s="332"/>
      <c r="N52" s="332"/>
      <c r="O52" s="332"/>
      <c r="P52" s="332"/>
      <c r="AA52" s="332"/>
      <c r="AB52" s="332"/>
      <c r="AC52" s="332"/>
      <c r="AD52" s="332"/>
      <c r="AE52" s="332"/>
      <c r="AF52" s="332"/>
      <c r="AG52" s="332"/>
      <c r="AH52" s="332"/>
      <c r="AI52" s="332"/>
      <c r="AJ52" s="332"/>
      <c r="AK52" s="332"/>
      <c r="AL52" s="332"/>
      <c r="AM52" s="332"/>
      <c r="AN52" s="332"/>
      <c r="AO52" s="332"/>
      <c r="AP52" s="332"/>
      <c r="AQ52" s="332"/>
      <c r="AR52" s="332"/>
      <c r="AS52" s="332"/>
      <c r="AT52" s="332"/>
      <c r="AU52" s="332"/>
      <c r="AV52" s="332"/>
      <c r="AW52" s="332"/>
      <c r="AX52" s="332"/>
      <c r="AY52" s="332"/>
      <c r="AZ52" s="332"/>
      <c r="BA52" s="332"/>
      <c r="BB52" s="332"/>
      <c r="BC52" s="332"/>
      <c r="BD52" s="332"/>
      <c r="BE52" s="332"/>
      <c r="BF52" s="332"/>
      <c r="BG52" s="332"/>
      <c r="BH52" s="332"/>
      <c r="BI52" s="332"/>
      <c r="BJ52" s="332"/>
      <c r="BK52" s="332"/>
      <c r="BL52" s="332"/>
      <c r="BM52" s="332"/>
      <c r="BN52" s="332"/>
      <c r="BO52" s="332"/>
      <c r="BP52" s="332"/>
      <c r="BQ52" s="332"/>
      <c r="BR52" s="332"/>
      <c r="BS52" s="332"/>
      <c r="BT52" s="332"/>
      <c r="BU52" s="332"/>
      <c r="BV52" s="332"/>
      <c r="BW52" s="332"/>
      <c r="BX52" s="332"/>
      <c r="BY52" s="332"/>
      <c r="BZ52" s="338" t="s">
        <v>5331</v>
      </c>
      <c r="CA52" s="338" t="s">
        <v>2499</v>
      </c>
      <c r="CB52" s="332">
        <f ca="1">IF(INDIRECT("R52C2",FALSE)="","",LEN(INDIRECT("R52C79",FALSE) ) )</f>
        <v>30</v>
      </c>
      <c r="CC52" s="343" t="s">
        <v>2500</v>
      </c>
      <c r="CD52" s="332">
        <f ca="1">IF(INDIRECT("R52C2",FALSE)="","",LEN(INDIRECT("R52C81",FALSE) ) )</f>
        <v>281</v>
      </c>
      <c r="CF52" s="332">
        <f ca="1">IF(INDIRECT("R52C2",FALSE)="","",LEN(INDIRECT("R52C83",FALSE) ) )</f>
        <v>0</v>
      </c>
      <c r="CI52" s="333"/>
    </row>
    <row r="53" spans="1:87" s="338" customFormat="1" ht="13.5" customHeight="1" x14ac:dyDescent="0.25">
      <c r="A53" s="338" t="s">
        <v>2408</v>
      </c>
      <c r="B53" s="338" t="s">
        <v>2409</v>
      </c>
      <c r="C53" s="351" t="s">
        <v>1146</v>
      </c>
      <c r="D53" s="322">
        <f>IF(ISERROR(VLOOKUP(C53,Defines!$A$7:$B$21,2,FALSE)), "",VLOOKUP(C53,Defines!$A$7:$B$21,2,FALSE))</f>
        <v>1</v>
      </c>
      <c r="E53" s="340"/>
      <c r="F53" s="322">
        <f t="shared" si="0"/>
        <v>1</v>
      </c>
      <c r="G53" s="341" t="b">
        <v>1</v>
      </c>
      <c r="H53" s="341" t="b">
        <v>0</v>
      </c>
      <c r="I53" s="341" t="b">
        <v>1</v>
      </c>
      <c r="J53" s="340"/>
      <c r="K53" s="348"/>
      <c r="L53" s="332"/>
      <c r="M53" s="332"/>
      <c r="N53" s="332"/>
      <c r="O53" s="332"/>
      <c r="P53" s="332"/>
      <c r="AA53" s="332"/>
      <c r="AB53" s="332" t="s">
        <v>1131</v>
      </c>
      <c r="AC53" s="332" t="s">
        <v>1131</v>
      </c>
      <c r="AD53" s="332"/>
      <c r="AE53" s="332" t="s">
        <v>1131</v>
      </c>
      <c r="AF53" s="332"/>
      <c r="AG53" s="332"/>
      <c r="AH53" s="332"/>
      <c r="AI53" s="332"/>
      <c r="AJ53" s="332"/>
      <c r="AK53" s="332"/>
      <c r="AL53" s="332"/>
      <c r="AM53" s="332"/>
      <c r="AN53" s="332"/>
      <c r="AO53" s="332"/>
      <c r="AP53" s="332"/>
      <c r="AQ53" s="332"/>
      <c r="AR53" s="332"/>
      <c r="AS53" s="332"/>
      <c r="AT53" s="332"/>
      <c r="AU53" s="332"/>
      <c r="AV53" s="332"/>
      <c r="AW53" s="332"/>
      <c r="AX53" s="332"/>
      <c r="AY53" s="332"/>
      <c r="AZ53" s="332"/>
      <c r="BA53" s="332" t="s">
        <v>1131</v>
      </c>
      <c r="BB53" s="332" t="s">
        <v>1131</v>
      </c>
      <c r="BC53" s="332" t="s">
        <v>1131</v>
      </c>
      <c r="BD53" s="332" t="s">
        <v>1131</v>
      </c>
      <c r="BE53" s="332" t="s">
        <v>1131</v>
      </c>
      <c r="BF53" s="332"/>
      <c r="BG53" s="332"/>
      <c r="BH53" s="332"/>
      <c r="BI53" s="332"/>
      <c r="BJ53" s="332"/>
      <c r="BK53" s="332"/>
      <c r="BL53" s="332"/>
      <c r="BM53" s="332"/>
      <c r="BN53" s="332"/>
      <c r="BO53" s="332"/>
      <c r="BP53" s="332"/>
      <c r="BQ53" s="332"/>
      <c r="BR53" s="332"/>
      <c r="BS53" s="332"/>
      <c r="BT53" s="332"/>
      <c r="BU53" s="332"/>
      <c r="BV53" s="332"/>
      <c r="BW53" s="332"/>
      <c r="BX53" s="332"/>
      <c r="BY53" s="332"/>
      <c r="BZ53" s="338" t="s">
        <v>5331</v>
      </c>
      <c r="CA53" s="338" t="s">
        <v>2501</v>
      </c>
      <c r="CB53" s="332">
        <f ca="1">IF(INDIRECT("R53C2",FALSE)="","",LEN(INDIRECT("R53C79",FALSE) ) )</f>
        <v>18</v>
      </c>
      <c r="CC53" s="343" t="s">
        <v>2502</v>
      </c>
      <c r="CD53" s="332">
        <f ca="1">IF(INDIRECT("R53C2",FALSE)="","",LEN(INDIRECT("R53C81",FALSE) ) )</f>
        <v>118</v>
      </c>
      <c r="CE53" s="352"/>
      <c r="CF53" s="332">
        <f ca="1">IF(INDIRECT("R53C2",FALSE)="","",LEN(INDIRECT("R53C83",FALSE) ) )</f>
        <v>0</v>
      </c>
      <c r="CI53" s="333"/>
    </row>
    <row r="54" spans="1:87" s="338" customFormat="1" ht="13.5" customHeight="1" x14ac:dyDescent="0.25">
      <c r="A54" s="338" t="s">
        <v>2503</v>
      </c>
      <c r="B54" s="338" t="s">
        <v>2504</v>
      </c>
      <c r="C54" s="339" t="s">
        <v>1138</v>
      </c>
      <c r="D54" s="322">
        <f>IF(ISERROR(VLOOKUP(C54,Defines!$A$7:$B$21,2,FALSE)), "",VLOOKUP(C54,Defines!$A$7:$B$21,2,FALSE))</f>
        <v>2</v>
      </c>
      <c r="E54" s="340"/>
      <c r="F54" s="322">
        <f t="shared" si="0"/>
        <v>2</v>
      </c>
      <c r="G54" s="341">
        <v>100</v>
      </c>
      <c r="H54" s="341"/>
      <c r="I54" s="341"/>
      <c r="J54" s="350" t="s">
        <v>4006</v>
      </c>
      <c r="K54" s="348"/>
      <c r="L54" s="332"/>
      <c r="M54" s="332"/>
      <c r="N54" s="332"/>
      <c r="O54" s="332"/>
      <c r="P54" s="332"/>
      <c r="Z54" s="343" t="s">
        <v>4722</v>
      </c>
      <c r="AA54" s="332"/>
      <c r="AB54" s="332" t="s">
        <v>1131</v>
      </c>
      <c r="AC54" s="332" t="s">
        <v>1131</v>
      </c>
      <c r="AD54" s="332"/>
      <c r="AE54" s="332"/>
      <c r="AF54" s="332"/>
      <c r="AG54" s="332"/>
      <c r="AH54" s="332"/>
      <c r="AI54" s="332" t="s">
        <v>1131</v>
      </c>
      <c r="AJ54" s="332"/>
      <c r="AK54" s="332"/>
      <c r="AL54" s="332"/>
      <c r="AM54" s="332"/>
      <c r="AN54" s="332"/>
      <c r="AO54" s="332"/>
      <c r="AP54" s="332"/>
      <c r="AQ54" s="332"/>
      <c r="AR54" s="332"/>
      <c r="AS54" s="332"/>
      <c r="AT54" s="332"/>
      <c r="AU54" s="332"/>
      <c r="AV54" s="332"/>
      <c r="AW54" s="332"/>
      <c r="AX54" s="332"/>
      <c r="AY54" s="332"/>
      <c r="AZ54" s="332"/>
      <c r="BA54" s="332" t="s">
        <v>1131</v>
      </c>
      <c r="BB54" s="332" t="s">
        <v>1131</v>
      </c>
      <c r="BC54" s="332" t="s">
        <v>1131</v>
      </c>
      <c r="BD54" s="332" t="s">
        <v>1131</v>
      </c>
      <c r="BE54" s="332"/>
      <c r="BF54" s="332" t="s">
        <v>1131</v>
      </c>
      <c r="BG54" s="332"/>
      <c r="BH54" s="332"/>
      <c r="BI54" s="332"/>
      <c r="BJ54" s="332"/>
      <c r="BK54" s="332"/>
      <c r="BL54" s="332"/>
      <c r="BM54" s="332"/>
      <c r="BN54" s="332"/>
      <c r="BO54" s="332"/>
      <c r="BP54" s="332"/>
      <c r="BQ54" s="332"/>
      <c r="BR54" s="332"/>
      <c r="BS54" s="332"/>
      <c r="BT54" s="332"/>
      <c r="BU54" s="332"/>
      <c r="BV54" s="332"/>
      <c r="BW54" s="332"/>
      <c r="BX54" s="332"/>
      <c r="BY54" s="332"/>
      <c r="BZ54" s="338" t="s">
        <v>5331</v>
      </c>
      <c r="CA54" s="338" t="s">
        <v>2505</v>
      </c>
      <c r="CB54" s="332">
        <f ca="1">IF(INDIRECT("R54C2",FALSE)="","",LEN(INDIRECT("R54C79",FALSE) ) )</f>
        <v>23</v>
      </c>
      <c r="CC54" s="338" t="s">
        <v>2490</v>
      </c>
      <c r="CD54" s="332">
        <f ca="1">IF(INDIRECT("R54C2",FALSE)="","",LEN(INDIRECT("R54C81",FALSE) ) )</f>
        <v>99</v>
      </c>
      <c r="CE54" s="338" t="s">
        <v>2465</v>
      </c>
      <c r="CF54" s="332">
        <f ca="1">IF(INDIRECT("R54C2",FALSE)="","",LEN(INDIRECT("R54C83",FALSE) ) )</f>
        <v>3</v>
      </c>
      <c r="CI54" s="333"/>
    </row>
    <row r="55" spans="1:87" s="338" customFormat="1" ht="13.5" customHeight="1" x14ac:dyDescent="0.25">
      <c r="A55" s="338" t="s">
        <v>2506</v>
      </c>
      <c r="B55" s="338" t="s">
        <v>2507</v>
      </c>
      <c r="C55" s="339" t="s">
        <v>1138</v>
      </c>
      <c r="D55" s="322">
        <f>IF(ISERROR(VLOOKUP(C55,Defines!$A$7:$B$21,2,FALSE)), "",VLOOKUP(C55,Defines!$A$7:$B$21,2,FALSE))</f>
        <v>2</v>
      </c>
      <c r="E55" s="340"/>
      <c r="F55" s="322">
        <f t="shared" si="0"/>
        <v>2</v>
      </c>
      <c r="G55" s="341"/>
      <c r="H55" s="341"/>
      <c r="I55" s="341"/>
      <c r="J55" s="340"/>
      <c r="K55" s="348"/>
      <c r="L55" s="332"/>
      <c r="M55" s="332"/>
      <c r="N55" s="332"/>
      <c r="O55" s="332"/>
      <c r="P55" s="332"/>
      <c r="AA55" s="332"/>
      <c r="AB55" s="332"/>
      <c r="AC55" s="332"/>
      <c r="AD55" s="332"/>
      <c r="AE55" s="332"/>
      <c r="AF55" s="332"/>
      <c r="AG55" s="332"/>
      <c r="AH55" s="332"/>
      <c r="AI55" s="332"/>
      <c r="AJ55" s="332"/>
      <c r="AK55" s="332"/>
      <c r="AL55" s="332"/>
      <c r="AM55" s="332"/>
      <c r="AN55" s="332"/>
      <c r="AO55" s="332"/>
      <c r="AP55" s="332"/>
      <c r="AQ55" s="332"/>
      <c r="AR55" s="332"/>
      <c r="AS55" s="332"/>
      <c r="AT55" s="332"/>
      <c r="AU55" s="332"/>
      <c r="AV55" s="332"/>
      <c r="AW55" s="332"/>
      <c r="AX55" s="332"/>
      <c r="AY55" s="332"/>
      <c r="AZ55" s="332"/>
      <c r="BA55" s="332"/>
      <c r="BB55" s="332"/>
      <c r="BC55" s="332"/>
      <c r="BD55" s="332"/>
      <c r="BE55" s="332"/>
      <c r="BF55" s="332"/>
      <c r="BG55" s="332"/>
      <c r="BH55" s="332"/>
      <c r="BI55" s="332"/>
      <c r="BJ55" s="332"/>
      <c r="BK55" s="332"/>
      <c r="BL55" s="332"/>
      <c r="BM55" s="332"/>
      <c r="BN55" s="332"/>
      <c r="BO55" s="332"/>
      <c r="BP55" s="332"/>
      <c r="BQ55" s="332"/>
      <c r="BR55" s="332"/>
      <c r="BS55" s="332"/>
      <c r="BT55" s="332"/>
      <c r="BU55" s="332"/>
      <c r="BV55" s="332"/>
      <c r="BW55" s="332"/>
      <c r="BX55" s="332"/>
      <c r="BY55" s="332"/>
      <c r="BZ55" s="338" t="s">
        <v>5331</v>
      </c>
      <c r="CA55" s="338" t="s">
        <v>2508</v>
      </c>
      <c r="CB55" s="332">
        <f ca="1">IF(INDIRECT("R55C2",FALSE)="","",LEN(INDIRECT("R55C79",FALSE) ) )</f>
        <v>23</v>
      </c>
      <c r="CC55" s="338" t="s">
        <v>2492</v>
      </c>
      <c r="CD55" s="332">
        <f ca="1">IF(INDIRECT("R55C2",FALSE)="","",LEN(INDIRECT("R55C81",FALSE) ) )</f>
        <v>27</v>
      </c>
      <c r="CE55" s="338" t="s">
        <v>2465</v>
      </c>
      <c r="CF55" s="332">
        <f ca="1">IF(INDIRECT("R55C2",FALSE)="","",LEN(INDIRECT("R55C83",FALSE) ) )</f>
        <v>3</v>
      </c>
      <c r="CI55" s="333"/>
    </row>
    <row r="56" spans="1:87" s="338" customFormat="1" ht="13.5" customHeight="1" x14ac:dyDescent="0.25">
      <c r="A56" s="338" t="s">
        <v>2509</v>
      </c>
      <c r="B56" s="338" t="s">
        <v>2510</v>
      </c>
      <c r="C56" s="339" t="s">
        <v>1146</v>
      </c>
      <c r="D56" s="322">
        <f>IF(ISERROR(VLOOKUP(C56,Defines!$A$7:$B$21,2,FALSE)), "",VLOOKUP(C56,Defines!$A$7:$B$21,2,FALSE))</f>
        <v>1</v>
      </c>
      <c r="E56" s="340"/>
      <c r="F56" s="322">
        <f t="shared" si="0"/>
        <v>1</v>
      </c>
      <c r="G56" s="341" t="b">
        <v>1</v>
      </c>
      <c r="H56" s="341" t="b">
        <v>0</v>
      </c>
      <c r="I56" s="341" t="b">
        <v>1</v>
      </c>
      <c r="J56" s="340"/>
      <c r="K56" s="348"/>
      <c r="L56" s="332"/>
      <c r="M56" s="332"/>
      <c r="N56" s="332"/>
      <c r="O56" s="332"/>
      <c r="P56" s="332"/>
      <c r="AA56" s="332"/>
      <c r="AB56" s="332" t="s">
        <v>1131</v>
      </c>
      <c r="AC56" s="332" t="s">
        <v>1131</v>
      </c>
      <c r="AD56" s="332"/>
      <c r="AE56" s="332" t="s">
        <v>1131</v>
      </c>
      <c r="AF56" s="332"/>
      <c r="AG56" s="332"/>
      <c r="AH56" s="332"/>
      <c r="AI56" s="332"/>
      <c r="AJ56" s="332"/>
      <c r="AK56" s="332"/>
      <c r="AL56" s="332"/>
      <c r="AM56" s="332"/>
      <c r="AN56" s="332"/>
      <c r="AO56" s="332"/>
      <c r="AP56" s="332"/>
      <c r="AQ56" s="332"/>
      <c r="AR56" s="332"/>
      <c r="AS56" s="332"/>
      <c r="AT56" s="332"/>
      <c r="AU56" s="332"/>
      <c r="AV56" s="332"/>
      <c r="AW56" s="332"/>
      <c r="AX56" s="332"/>
      <c r="AY56" s="332"/>
      <c r="AZ56" s="332"/>
      <c r="BA56" s="332" t="s">
        <v>1131</v>
      </c>
      <c r="BB56" s="332" t="s">
        <v>1131</v>
      </c>
      <c r="BC56" s="332" t="s">
        <v>1131</v>
      </c>
      <c r="BD56" s="332" t="s">
        <v>1131</v>
      </c>
      <c r="BE56" s="332" t="s">
        <v>1131</v>
      </c>
      <c r="BF56" s="332"/>
      <c r="BG56" s="332"/>
      <c r="BH56" s="332"/>
      <c r="BI56" s="332"/>
      <c r="BJ56" s="332"/>
      <c r="BK56" s="332"/>
      <c r="BL56" s="332"/>
      <c r="BM56" s="332"/>
      <c r="BN56" s="332"/>
      <c r="BO56" s="332"/>
      <c r="BP56" s="332"/>
      <c r="BQ56" s="332"/>
      <c r="BR56" s="332"/>
      <c r="BS56" s="332"/>
      <c r="BT56" s="332"/>
      <c r="BU56" s="332"/>
      <c r="BV56" s="332"/>
      <c r="BW56" s="332"/>
      <c r="BX56" s="332"/>
      <c r="BY56" s="332"/>
      <c r="BZ56" s="338" t="s">
        <v>5331</v>
      </c>
      <c r="CA56" s="338" t="s">
        <v>2511</v>
      </c>
      <c r="CB56" s="332">
        <f ca="1">IF(INDIRECT("R56C2",FALSE)="","",LEN(INDIRECT("R56C79",FALSE) ) )</f>
        <v>29</v>
      </c>
      <c r="CC56" s="343" t="s">
        <v>2494</v>
      </c>
      <c r="CD56" s="332">
        <f ca="1">IF(INDIRECT("R56C2",FALSE)="","",LEN(INDIRECT("R56C81",FALSE) ) )</f>
        <v>107</v>
      </c>
      <c r="CF56" s="332">
        <f ca="1">IF(INDIRECT("R56C2",FALSE)="","",LEN(INDIRECT("R56C83",FALSE) ) )</f>
        <v>0</v>
      </c>
      <c r="CI56" s="333"/>
    </row>
    <row r="57" spans="1:87" s="338" customFormat="1" ht="13.5" customHeight="1" x14ac:dyDescent="0.25">
      <c r="A57" s="326" t="s">
        <v>2512</v>
      </c>
      <c r="B57" s="338" t="s">
        <v>2513</v>
      </c>
      <c r="C57" s="339" t="s">
        <v>1146</v>
      </c>
      <c r="D57" s="322">
        <f>IF(ISERROR(VLOOKUP(C57,Defines!$A$7:$B$21,2,FALSE)), "",VLOOKUP(C57,Defines!$A$7:$B$21,2,FALSE))</f>
        <v>1</v>
      </c>
      <c r="E57" s="340"/>
      <c r="F57" s="322">
        <f t="shared" si="0"/>
        <v>1</v>
      </c>
      <c r="G57" s="341"/>
      <c r="H57" s="341" t="b">
        <v>0</v>
      </c>
      <c r="I57" s="341" t="b">
        <v>1</v>
      </c>
      <c r="J57" s="340"/>
      <c r="K57" s="348"/>
      <c r="L57" s="332"/>
      <c r="M57" s="332"/>
      <c r="N57" s="332"/>
      <c r="O57" s="332"/>
      <c r="P57" s="332"/>
      <c r="AA57" s="332"/>
      <c r="AB57" s="332"/>
      <c r="AC57" s="332"/>
      <c r="AD57" s="332"/>
      <c r="AE57" s="332" t="s">
        <v>1131</v>
      </c>
      <c r="AF57" s="332"/>
      <c r="AG57" s="332"/>
      <c r="AH57" s="332"/>
      <c r="AI57" s="332"/>
      <c r="AJ57" s="332"/>
      <c r="AK57" s="332"/>
      <c r="AL57" s="332"/>
      <c r="AM57" s="332"/>
      <c r="AN57" s="332"/>
      <c r="AO57" s="332"/>
      <c r="AP57" s="332"/>
      <c r="AQ57" s="332"/>
      <c r="AR57" s="332"/>
      <c r="AS57" s="332"/>
      <c r="AT57" s="332"/>
      <c r="AU57" s="332"/>
      <c r="AV57" s="332"/>
      <c r="AW57" s="332"/>
      <c r="AX57" s="332"/>
      <c r="AY57" s="332"/>
      <c r="AZ57" s="332"/>
      <c r="BA57" s="332"/>
      <c r="BB57" s="332"/>
      <c r="BC57" s="332"/>
      <c r="BD57" s="332"/>
      <c r="BE57" s="332" t="s">
        <v>1131</v>
      </c>
      <c r="BF57" s="332"/>
      <c r="BG57" s="332"/>
      <c r="BH57" s="332"/>
      <c r="BI57" s="332"/>
      <c r="BJ57" s="332"/>
      <c r="BK57" s="332"/>
      <c r="BL57" s="332"/>
      <c r="BM57" s="332"/>
      <c r="BN57" s="332"/>
      <c r="BO57" s="332"/>
      <c r="BP57" s="332"/>
      <c r="BQ57" s="332"/>
      <c r="BR57" s="332"/>
      <c r="BS57" s="332"/>
      <c r="BT57" s="332"/>
      <c r="BU57" s="332"/>
      <c r="BV57" s="332"/>
      <c r="BW57" s="332"/>
      <c r="BX57" s="332"/>
      <c r="BY57" s="332"/>
      <c r="BZ57" s="338" t="s">
        <v>5331</v>
      </c>
      <c r="CA57" s="338" t="s">
        <v>2514</v>
      </c>
      <c r="CB57" s="332">
        <f ca="1">IF(INDIRECT("R57C2",FALSE)="","",LEN(INDIRECT("R57C79",FALSE) ) )</f>
        <v>29</v>
      </c>
      <c r="CC57" s="338" t="s">
        <v>2496</v>
      </c>
      <c r="CD57" s="332">
        <f ca="1">IF(INDIRECT("R57C2",FALSE)="","",LEN(INDIRECT("R57C81",FALSE) ) )</f>
        <v>58</v>
      </c>
      <c r="CF57" s="332">
        <f ca="1">IF(INDIRECT("R57C2",FALSE)="","",LEN(INDIRECT("R57C83",FALSE) ) )</f>
        <v>0</v>
      </c>
      <c r="CI57" s="333"/>
    </row>
    <row r="58" spans="1:87" s="338" customFormat="1" ht="13.5" customHeight="1" x14ac:dyDescent="0.25">
      <c r="A58" s="338" t="s">
        <v>2515</v>
      </c>
      <c r="B58" s="338" t="s">
        <v>2516</v>
      </c>
      <c r="C58" s="339" t="s">
        <v>1146</v>
      </c>
      <c r="D58" s="322">
        <f>IF(ISERROR(VLOOKUP(C58,Defines!$A$7:$B$21,2,FALSE)), "",VLOOKUP(C58,Defines!$A$7:$B$21,2,FALSE))</f>
        <v>1</v>
      </c>
      <c r="E58" s="340"/>
      <c r="F58" s="322">
        <f t="shared" si="0"/>
        <v>1</v>
      </c>
      <c r="G58" s="341" t="b">
        <v>1</v>
      </c>
      <c r="H58" s="341" t="b">
        <v>0</v>
      </c>
      <c r="I58" s="341" t="b">
        <v>1</v>
      </c>
      <c r="J58" s="340"/>
      <c r="K58" s="348"/>
      <c r="L58" s="332"/>
      <c r="M58" s="332"/>
      <c r="N58" s="332"/>
      <c r="O58" s="332"/>
      <c r="P58" s="332"/>
      <c r="AA58" s="332"/>
      <c r="AB58" s="332" t="s">
        <v>1131</v>
      </c>
      <c r="AC58" s="332" t="s">
        <v>1131</v>
      </c>
      <c r="AD58" s="332"/>
      <c r="AE58" s="332" t="s">
        <v>1131</v>
      </c>
      <c r="AF58" s="332"/>
      <c r="AG58" s="332"/>
      <c r="AH58" s="332"/>
      <c r="AI58" s="332"/>
      <c r="AJ58" s="332"/>
      <c r="AK58" s="332"/>
      <c r="AL58" s="332"/>
      <c r="AM58" s="332"/>
      <c r="AN58" s="332"/>
      <c r="AO58" s="332"/>
      <c r="AP58" s="332"/>
      <c r="AQ58" s="332"/>
      <c r="AR58" s="332"/>
      <c r="AS58" s="332"/>
      <c r="AT58" s="332"/>
      <c r="AU58" s="332"/>
      <c r="AV58" s="332"/>
      <c r="AW58" s="332"/>
      <c r="AX58" s="332"/>
      <c r="AY58" s="332"/>
      <c r="AZ58" s="332"/>
      <c r="BA58" s="332" t="s">
        <v>1131</v>
      </c>
      <c r="BB58" s="332" t="s">
        <v>1131</v>
      </c>
      <c r="BC58" s="332" t="s">
        <v>1131</v>
      </c>
      <c r="BD58" s="332" t="s">
        <v>1131</v>
      </c>
      <c r="BE58" s="332" t="s">
        <v>1131</v>
      </c>
      <c r="BF58" s="332"/>
      <c r="BG58" s="332"/>
      <c r="BH58" s="332"/>
      <c r="BI58" s="332"/>
      <c r="BJ58" s="332"/>
      <c r="BK58" s="332"/>
      <c r="BL58" s="332"/>
      <c r="BM58" s="332"/>
      <c r="BN58" s="332"/>
      <c r="BO58" s="332"/>
      <c r="BP58" s="332"/>
      <c r="BQ58" s="332"/>
      <c r="BR58" s="332"/>
      <c r="BS58" s="332"/>
      <c r="BT58" s="332"/>
      <c r="BU58" s="332"/>
      <c r="BV58" s="332"/>
      <c r="BW58" s="332"/>
      <c r="BX58" s="332"/>
      <c r="BY58" s="332"/>
      <c r="BZ58" s="338" t="s">
        <v>5331</v>
      </c>
      <c r="CA58" s="338" t="s">
        <v>2517</v>
      </c>
      <c r="CB58" s="332">
        <f ca="1">IF(INDIRECT("R58C2",FALSE)="","",LEN(INDIRECT("R58C79",FALSE) ) )</f>
        <v>31</v>
      </c>
      <c r="CC58" s="343" t="s">
        <v>2498</v>
      </c>
      <c r="CD58" s="332">
        <f ca="1">IF(INDIRECT("R58C2",FALSE)="","",LEN(INDIRECT("R58C81",FALSE) ) )</f>
        <v>67</v>
      </c>
      <c r="CF58" s="332">
        <f ca="1">IF(INDIRECT("R58C2",FALSE)="","",LEN(INDIRECT("R58C83",FALSE) ) )</f>
        <v>0</v>
      </c>
      <c r="CI58" s="333"/>
    </row>
    <row r="59" spans="1:87" s="338" customFormat="1" ht="13.5" customHeight="1" x14ac:dyDescent="0.25">
      <c r="A59" s="338" t="s">
        <v>2518</v>
      </c>
      <c r="B59" s="338" t="s">
        <v>2519</v>
      </c>
      <c r="C59" s="339" t="s">
        <v>1137</v>
      </c>
      <c r="D59" s="322">
        <f>IF(ISERROR(VLOOKUP(C59,Defines!$A$7:$B$21,2,FALSE)), "",VLOOKUP(C59,Defines!$A$7:$B$21,2,FALSE))</f>
        <v>1</v>
      </c>
      <c r="E59" s="340"/>
      <c r="F59" s="322">
        <f t="shared" si="0"/>
        <v>1</v>
      </c>
      <c r="G59" s="341"/>
      <c r="H59" s="341"/>
      <c r="I59" s="341"/>
      <c r="J59" s="340"/>
      <c r="K59" s="348"/>
      <c r="L59" s="332"/>
      <c r="M59" s="332"/>
      <c r="N59" s="332"/>
      <c r="O59" s="332"/>
      <c r="P59" s="332"/>
      <c r="AA59" s="332"/>
      <c r="AB59" s="332"/>
      <c r="AC59" s="332"/>
      <c r="AD59" s="332"/>
      <c r="AE59" s="332"/>
      <c r="AF59" s="332"/>
      <c r="AG59" s="332"/>
      <c r="AH59" s="332"/>
      <c r="AI59" s="332"/>
      <c r="AJ59" s="332"/>
      <c r="AK59" s="332"/>
      <c r="AL59" s="332"/>
      <c r="AM59" s="332"/>
      <c r="AN59" s="332"/>
      <c r="AO59" s="332"/>
      <c r="AP59" s="332"/>
      <c r="AQ59" s="332"/>
      <c r="AR59" s="332"/>
      <c r="AS59" s="332"/>
      <c r="AT59" s="332"/>
      <c r="AU59" s="332"/>
      <c r="AV59" s="332"/>
      <c r="AW59" s="332"/>
      <c r="AX59" s="332"/>
      <c r="AY59" s="332"/>
      <c r="AZ59" s="332"/>
      <c r="BA59" s="332"/>
      <c r="BB59" s="332"/>
      <c r="BC59" s="332"/>
      <c r="BD59" s="332"/>
      <c r="BE59" s="332"/>
      <c r="BF59" s="332"/>
      <c r="BG59" s="332"/>
      <c r="BH59" s="332"/>
      <c r="BI59" s="332"/>
      <c r="BJ59" s="332"/>
      <c r="BK59" s="332"/>
      <c r="BL59" s="332"/>
      <c r="BM59" s="332"/>
      <c r="BN59" s="332"/>
      <c r="BO59" s="332"/>
      <c r="BP59" s="332"/>
      <c r="BQ59" s="332"/>
      <c r="BR59" s="332"/>
      <c r="BS59" s="332"/>
      <c r="BT59" s="332"/>
      <c r="BU59" s="332"/>
      <c r="BV59" s="332"/>
      <c r="BW59" s="332"/>
      <c r="BX59" s="332"/>
      <c r="BY59" s="332"/>
      <c r="BZ59" s="338" t="s">
        <v>5331</v>
      </c>
      <c r="CA59" s="338" t="s">
        <v>2520</v>
      </c>
      <c r="CB59" s="332">
        <f ca="1">IF(INDIRECT("R59C2",FALSE)="","",LEN(INDIRECT("R59C79",FALSE) ) )</f>
        <v>30</v>
      </c>
      <c r="CC59" s="343" t="s">
        <v>2500</v>
      </c>
      <c r="CD59" s="332">
        <f ca="1">IF(INDIRECT("R59C2",FALSE)="","",LEN(INDIRECT("R59C81",FALSE) ) )</f>
        <v>281</v>
      </c>
      <c r="CF59" s="332">
        <f ca="1">IF(INDIRECT("R59C2",FALSE)="","",LEN(INDIRECT("R59C83",FALSE) ) )</f>
        <v>0</v>
      </c>
      <c r="CI59" s="333"/>
    </row>
    <row r="60" spans="1:87" s="338" customFormat="1" ht="13.5" customHeight="1" x14ac:dyDescent="0.25">
      <c r="A60" s="338" t="s">
        <v>2521</v>
      </c>
      <c r="B60" s="338" t="s">
        <v>2522</v>
      </c>
      <c r="C60" s="351" t="s">
        <v>1146</v>
      </c>
      <c r="D60" s="322">
        <f>IF(ISERROR(VLOOKUP(C60,Defines!$A$7:$B$21,2,FALSE)), "",VLOOKUP(C60,Defines!$A$7:$B$21,2,FALSE))</f>
        <v>1</v>
      </c>
      <c r="E60" s="340"/>
      <c r="F60" s="322">
        <f t="shared" si="0"/>
        <v>1</v>
      </c>
      <c r="G60" s="341" t="b">
        <v>1</v>
      </c>
      <c r="H60" s="341" t="b">
        <v>0</v>
      </c>
      <c r="I60" s="341" t="b">
        <v>1</v>
      </c>
      <c r="J60" s="340"/>
      <c r="K60" s="348"/>
      <c r="L60" s="332"/>
      <c r="M60" s="332"/>
      <c r="N60" s="332"/>
      <c r="O60" s="332"/>
      <c r="P60" s="332"/>
      <c r="AA60" s="332"/>
      <c r="AB60" s="332" t="s">
        <v>1131</v>
      </c>
      <c r="AC60" s="332" t="s">
        <v>1131</v>
      </c>
      <c r="AD60" s="332"/>
      <c r="AE60" s="332" t="s">
        <v>1131</v>
      </c>
      <c r="AF60" s="332"/>
      <c r="AG60" s="332"/>
      <c r="AH60" s="332"/>
      <c r="AI60" s="332"/>
      <c r="AJ60" s="332"/>
      <c r="AK60" s="332"/>
      <c r="AL60" s="332"/>
      <c r="AM60" s="332"/>
      <c r="AN60" s="332"/>
      <c r="AO60" s="332"/>
      <c r="AP60" s="332"/>
      <c r="AQ60" s="332"/>
      <c r="AR60" s="332"/>
      <c r="AS60" s="332"/>
      <c r="AT60" s="332"/>
      <c r="AU60" s="332"/>
      <c r="AV60" s="332"/>
      <c r="AW60" s="332"/>
      <c r="AX60" s="332"/>
      <c r="AY60" s="332"/>
      <c r="AZ60" s="332"/>
      <c r="BA60" s="332" t="s">
        <v>1131</v>
      </c>
      <c r="BB60" s="332" t="s">
        <v>1131</v>
      </c>
      <c r="BC60" s="332" t="s">
        <v>1131</v>
      </c>
      <c r="BD60" s="332" t="s">
        <v>1131</v>
      </c>
      <c r="BE60" s="332" t="s">
        <v>1131</v>
      </c>
      <c r="BF60" s="332"/>
      <c r="BG60" s="332"/>
      <c r="BH60" s="332"/>
      <c r="BI60" s="332"/>
      <c r="BJ60" s="332"/>
      <c r="BK60" s="332"/>
      <c r="BL60" s="332"/>
      <c r="BM60" s="332"/>
      <c r="BN60" s="332"/>
      <c r="BO60" s="332"/>
      <c r="BP60" s="332"/>
      <c r="BQ60" s="332"/>
      <c r="BR60" s="332"/>
      <c r="BS60" s="332"/>
      <c r="BT60" s="332"/>
      <c r="BU60" s="332"/>
      <c r="BV60" s="332"/>
      <c r="BW60" s="332"/>
      <c r="BX60" s="332"/>
      <c r="BY60" s="332"/>
      <c r="BZ60" s="338" t="s">
        <v>5331</v>
      </c>
      <c r="CA60" s="338" t="s">
        <v>2523</v>
      </c>
      <c r="CB60" s="332">
        <f ca="1">IF(INDIRECT("R60C2",FALSE)="","",LEN(INDIRECT("R60C79",FALSE) ) )</f>
        <v>18</v>
      </c>
      <c r="CC60" s="338" t="s">
        <v>2502</v>
      </c>
      <c r="CD60" s="332">
        <f ca="1">IF(INDIRECT("R60C2",FALSE)="","",LEN(INDIRECT("R60C81",FALSE) ) )</f>
        <v>118</v>
      </c>
      <c r="CE60" s="352"/>
      <c r="CF60" s="332">
        <f ca="1">IF(INDIRECT("R60C2",FALSE)="","",LEN(INDIRECT("R60C83",FALSE) ) )</f>
        <v>0</v>
      </c>
      <c r="CI60" s="333"/>
    </row>
    <row r="61" spans="1:87" s="338" customFormat="1" ht="13.5" customHeight="1" x14ac:dyDescent="0.25">
      <c r="A61" s="338" t="s">
        <v>2446</v>
      </c>
      <c r="B61" s="338" t="s">
        <v>2447</v>
      </c>
      <c r="C61" s="339" t="s">
        <v>1139</v>
      </c>
      <c r="D61" s="322">
        <f>IF(ISERROR(VLOOKUP(C61,Defines!$A$7:$B$21,2,FALSE)), "",VLOOKUP(C61,Defines!$A$7:$B$21,2,FALSE))</f>
        <v>4</v>
      </c>
      <c r="E61" s="340"/>
      <c r="F61" s="322">
        <f t="shared" si="0"/>
        <v>4</v>
      </c>
      <c r="G61" s="341" t="s">
        <v>2524</v>
      </c>
      <c r="H61" s="341"/>
      <c r="I61" s="341"/>
      <c r="J61" s="340"/>
      <c r="K61" s="348"/>
      <c r="L61" s="332"/>
      <c r="M61" s="332"/>
      <c r="N61" s="332"/>
      <c r="O61" s="332"/>
      <c r="P61" s="332"/>
      <c r="AA61" s="332"/>
      <c r="AB61" s="332" t="s">
        <v>1131</v>
      </c>
      <c r="AC61" s="332" t="s">
        <v>1131</v>
      </c>
      <c r="AD61" s="332"/>
      <c r="AE61" s="332"/>
      <c r="AF61" s="332"/>
      <c r="AG61" s="332"/>
      <c r="AH61" s="332"/>
      <c r="AI61" s="332"/>
      <c r="AJ61" s="332"/>
      <c r="AK61" s="332"/>
      <c r="AL61" s="332"/>
      <c r="AM61" s="332"/>
      <c r="AN61" s="332"/>
      <c r="AO61" s="332"/>
      <c r="AP61" s="332"/>
      <c r="AQ61" s="332"/>
      <c r="AR61" s="332"/>
      <c r="AS61" s="332"/>
      <c r="AT61" s="332"/>
      <c r="AU61" s="332"/>
      <c r="AV61" s="332"/>
      <c r="AW61" s="332"/>
      <c r="AX61" s="332"/>
      <c r="AY61" s="332"/>
      <c r="AZ61" s="332"/>
      <c r="BA61" s="332" t="s">
        <v>1131</v>
      </c>
      <c r="BB61" s="332" t="s">
        <v>1131</v>
      </c>
      <c r="BC61" s="332" t="s">
        <v>1131</v>
      </c>
      <c r="BD61" s="332" t="s">
        <v>1131</v>
      </c>
      <c r="BE61" s="332"/>
      <c r="BF61" s="332"/>
      <c r="BG61" s="332"/>
      <c r="BH61" s="332"/>
      <c r="BI61" s="332"/>
      <c r="BJ61" s="332"/>
      <c r="BK61" s="332"/>
      <c r="BL61" s="332"/>
      <c r="BM61" s="332"/>
      <c r="BN61" s="332"/>
      <c r="BO61" s="332"/>
      <c r="BP61" s="332"/>
      <c r="BQ61" s="332"/>
      <c r="BR61" s="332"/>
      <c r="BS61" s="332"/>
      <c r="BT61" s="332"/>
      <c r="BU61" s="332"/>
      <c r="BV61" s="332"/>
      <c r="BW61" s="332"/>
      <c r="BX61" s="332"/>
      <c r="BY61" s="332"/>
      <c r="BZ61" s="338" t="s">
        <v>5331</v>
      </c>
      <c r="CA61" s="338" t="s">
        <v>2525</v>
      </c>
      <c r="CB61" s="332">
        <f ca="1">IF(INDIRECT("R61C2",FALSE)="","",LEN(INDIRECT("R61C79",FALSE) ) )</f>
        <v>24</v>
      </c>
      <c r="CC61" s="338" t="s">
        <v>2526</v>
      </c>
      <c r="CD61" s="332">
        <f ca="1">IF(INDIRECT("R61C2",FALSE)="","",LEN(INDIRECT("R61C81",FALSE) ) )</f>
        <v>237</v>
      </c>
      <c r="CE61" s="353"/>
      <c r="CF61" s="332">
        <f ca="1">IF(INDIRECT("R61C2",FALSE)="","",LEN(INDIRECT("R61C83",FALSE) ) )</f>
        <v>0</v>
      </c>
      <c r="CI61" s="333"/>
    </row>
    <row r="62" spans="1:87" s="338" customFormat="1" ht="13.5" customHeight="1" x14ac:dyDescent="0.25">
      <c r="A62" s="338" t="s">
        <v>2448</v>
      </c>
      <c r="B62" s="338" t="s">
        <v>2449</v>
      </c>
      <c r="C62" s="339" t="s">
        <v>1139</v>
      </c>
      <c r="D62" s="322">
        <f>IF(ISERROR(VLOOKUP(C62,Defines!$A$7:$B$21,2,FALSE)), "",VLOOKUP(C62,Defines!$A$7:$B$21,2,FALSE))</f>
        <v>4</v>
      </c>
      <c r="E62" s="340"/>
      <c r="F62" s="322">
        <f t="shared" si="0"/>
        <v>4</v>
      </c>
      <c r="G62" s="341" t="s">
        <v>2527</v>
      </c>
      <c r="H62" s="341"/>
      <c r="I62" s="341"/>
      <c r="J62" s="340"/>
      <c r="K62" s="348"/>
      <c r="L62" s="332"/>
      <c r="M62" s="332"/>
      <c r="N62" s="332"/>
      <c r="O62" s="332"/>
      <c r="P62" s="332"/>
      <c r="AA62" s="332"/>
      <c r="AB62" s="332" t="s">
        <v>1131</v>
      </c>
      <c r="AC62" s="332" t="s">
        <v>1131</v>
      </c>
      <c r="AD62" s="332"/>
      <c r="AE62" s="332"/>
      <c r="AF62" s="332"/>
      <c r="AG62" s="332"/>
      <c r="AH62" s="332"/>
      <c r="AI62" s="332"/>
      <c r="AJ62" s="332"/>
      <c r="AK62" s="332"/>
      <c r="AL62" s="332"/>
      <c r="AM62" s="332"/>
      <c r="AN62" s="332"/>
      <c r="AO62" s="332"/>
      <c r="AP62" s="332"/>
      <c r="AQ62" s="332"/>
      <c r="AR62" s="332"/>
      <c r="AS62" s="332"/>
      <c r="AT62" s="332"/>
      <c r="AU62" s="332"/>
      <c r="AV62" s="332"/>
      <c r="AW62" s="332"/>
      <c r="AX62" s="332"/>
      <c r="AY62" s="332"/>
      <c r="AZ62" s="332"/>
      <c r="BA62" s="332" t="s">
        <v>1131</v>
      </c>
      <c r="BB62" s="332" t="s">
        <v>1131</v>
      </c>
      <c r="BC62" s="332" t="s">
        <v>1131</v>
      </c>
      <c r="BD62" s="332" t="s">
        <v>1131</v>
      </c>
      <c r="BE62" s="332"/>
      <c r="BF62" s="332"/>
      <c r="BG62" s="332"/>
      <c r="BH62" s="332"/>
      <c r="BI62" s="332"/>
      <c r="BJ62" s="332"/>
      <c r="BK62" s="332"/>
      <c r="BL62" s="332"/>
      <c r="BM62" s="332"/>
      <c r="BN62" s="332"/>
      <c r="BO62" s="332"/>
      <c r="BP62" s="332"/>
      <c r="BQ62" s="332"/>
      <c r="BR62" s="332"/>
      <c r="BS62" s="332"/>
      <c r="BT62" s="332"/>
      <c r="BU62" s="332"/>
      <c r="BV62" s="332"/>
      <c r="BW62" s="332"/>
      <c r="BX62" s="332"/>
      <c r="BY62" s="332"/>
      <c r="BZ62" s="338" t="s">
        <v>5331</v>
      </c>
      <c r="CA62" s="338" t="s">
        <v>2528</v>
      </c>
      <c r="CB62" s="332">
        <f ca="1">IF(INDIRECT("R62C2",FALSE)="","",LEN(INDIRECT("R62C79",FALSE) ) )</f>
        <v>24</v>
      </c>
      <c r="CC62" s="343" t="s">
        <v>2529</v>
      </c>
      <c r="CD62" s="332">
        <f ca="1">IF(INDIRECT("R62C2",FALSE)="","",LEN(INDIRECT("R62C81",FALSE) ) )</f>
        <v>123</v>
      </c>
      <c r="CE62" s="353"/>
      <c r="CF62" s="332">
        <f ca="1">IF(INDIRECT("R62C2",FALSE)="","",LEN(INDIRECT("R62C83",FALSE) ) )</f>
        <v>0</v>
      </c>
      <c r="CI62" s="333"/>
    </row>
    <row r="63" spans="1:87" s="338" customFormat="1" ht="13.5" customHeight="1" x14ac:dyDescent="0.25">
      <c r="A63" s="338" t="s">
        <v>2530</v>
      </c>
      <c r="B63" s="338" t="s">
        <v>2445</v>
      </c>
      <c r="C63" s="339" t="s">
        <v>1138</v>
      </c>
      <c r="D63" s="322">
        <f>IF(ISERROR(VLOOKUP(C63,Defines!$A$7:$B$21,2,FALSE)), "",VLOOKUP(C63,Defines!$A$7:$B$21,2,FALSE))</f>
        <v>2</v>
      </c>
      <c r="E63" s="340"/>
      <c r="F63" s="322">
        <f t="shared" si="0"/>
        <v>2</v>
      </c>
      <c r="G63" s="341">
        <v>0</v>
      </c>
      <c r="H63" s="341"/>
      <c r="I63" s="341"/>
      <c r="J63" s="340"/>
      <c r="K63" s="348"/>
      <c r="L63" s="332"/>
      <c r="M63" s="332"/>
      <c r="N63" s="332"/>
      <c r="O63" s="332"/>
      <c r="P63" s="332"/>
      <c r="AA63" s="332"/>
      <c r="AB63" s="332" t="s">
        <v>1131</v>
      </c>
      <c r="AC63" s="332" t="s">
        <v>1131</v>
      </c>
      <c r="AD63" s="332"/>
      <c r="AE63" s="332"/>
      <c r="AF63" s="332"/>
      <c r="AG63" s="332"/>
      <c r="AH63" s="332"/>
      <c r="AI63" s="332"/>
      <c r="AJ63" s="332"/>
      <c r="AK63" s="332"/>
      <c r="AL63" s="332"/>
      <c r="AM63" s="332"/>
      <c r="AN63" s="332"/>
      <c r="AO63" s="332"/>
      <c r="AP63" s="332"/>
      <c r="AQ63" s="332"/>
      <c r="AR63" s="332"/>
      <c r="AS63" s="332"/>
      <c r="AT63" s="332"/>
      <c r="AU63" s="332"/>
      <c r="AV63" s="332"/>
      <c r="AW63" s="332"/>
      <c r="AX63" s="332"/>
      <c r="AY63" s="332"/>
      <c r="AZ63" s="332"/>
      <c r="BA63" s="332" t="s">
        <v>1131</v>
      </c>
      <c r="BB63" s="332" t="s">
        <v>1131</v>
      </c>
      <c r="BC63" s="332" t="s">
        <v>1131</v>
      </c>
      <c r="BD63" s="332" t="s">
        <v>1131</v>
      </c>
      <c r="BE63" s="332"/>
      <c r="BF63" s="332"/>
      <c r="BG63" s="332"/>
      <c r="BH63" s="332"/>
      <c r="BI63" s="332"/>
      <c r="BJ63" s="332"/>
      <c r="BK63" s="332"/>
      <c r="BL63" s="332"/>
      <c r="BM63" s="332"/>
      <c r="BN63" s="332"/>
      <c r="BO63" s="332"/>
      <c r="BP63" s="332"/>
      <c r="BQ63" s="332"/>
      <c r="BR63" s="332"/>
      <c r="BS63" s="332"/>
      <c r="BT63" s="332"/>
      <c r="BU63" s="332"/>
      <c r="BV63" s="332"/>
      <c r="BW63" s="332"/>
      <c r="BX63" s="332"/>
      <c r="BY63" s="332"/>
      <c r="BZ63" s="338" t="s">
        <v>10892</v>
      </c>
      <c r="CA63" s="338" t="s">
        <v>2531</v>
      </c>
      <c r="CB63" s="332">
        <f ca="1">IF(INDIRECT("R63C2",FALSE)="","",LEN(INDIRECT("R63C79",FALSE) ) )</f>
        <v>22</v>
      </c>
      <c r="CC63" s="338" t="s">
        <v>2532</v>
      </c>
      <c r="CD63" s="332">
        <f ca="1">IF(INDIRECT("R63C2",FALSE)="","",LEN(INDIRECT("R63C81",FALSE) ) )</f>
        <v>51</v>
      </c>
      <c r="CE63" s="353" t="s">
        <v>2533</v>
      </c>
      <c r="CF63" s="332">
        <f ca="1">IF(INDIRECT("R63C2",FALSE)="","",LEN(INDIRECT("R63C83",FALSE) ) )</f>
        <v>12</v>
      </c>
      <c r="CI63" s="333"/>
    </row>
    <row r="64" spans="1:87" s="338" customFormat="1" ht="13.5" customHeight="1" x14ac:dyDescent="0.25">
      <c r="A64" s="338" t="s">
        <v>2534</v>
      </c>
      <c r="B64" s="338" t="s">
        <v>2535</v>
      </c>
      <c r="C64" s="339" t="s">
        <v>1138</v>
      </c>
      <c r="D64" s="322">
        <f>IF(ISERROR(VLOOKUP(C64,Defines!$A$7:$B$21,2,FALSE)), "",VLOOKUP(C64,Defines!$A$7:$B$21,2,FALSE))</f>
        <v>2</v>
      </c>
      <c r="E64" s="340"/>
      <c r="F64" s="322">
        <f t="shared" si="0"/>
        <v>2</v>
      </c>
      <c r="G64" s="341">
        <v>0</v>
      </c>
      <c r="H64" s="341"/>
      <c r="I64" s="341"/>
      <c r="J64" s="340"/>
      <c r="K64" s="348"/>
      <c r="L64" s="332"/>
      <c r="M64" s="332"/>
      <c r="N64" s="332"/>
      <c r="O64" s="332"/>
      <c r="P64" s="332"/>
      <c r="AA64" s="332"/>
      <c r="AB64" s="332" t="s">
        <v>1131</v>
      </c>
      <c r="AC64" s="332" t="s">
        <v>1131</v>
      </c>
      <c r="AD64" s="332"/>
      <c r="AE64" s="332"/>
      <c r="AF64" s="332"/>
      <c r="AG64" s="332"/>
      <c r="AH64" s="332"/>
      <c r="AI64" s="332"/>
      <c r="AJ64" s="332"/>
      <c r="AK64" s="332"/>
      <c r="AL64" s="332"/>
      <c r="AM64" s="332"/>
      <c r="AN64" s="332"/>
      <c r="AO64" s="332"/>
      <c r="AP64" s="332"/>
      <c r="AQ64" s="332"/>
      <c r="AR64" s="332"/>
      <c r="AS64" s="332"/>
      <c r="AT64" s="332"/>
      <c r="AU64" s="332"/>
      <c r="AV64" s="332"/>
      <c r="AW64" s="332"/>
      <c r="AX64" s="332"/>
      <c r="AY64" s="332"/>
      <c r="AZ64" s="332"/>
      <c r="BA64" s="332" t="s">
        <v>1131</v>
      </c>
      <c r="BB64" s="332" t="s">
        <v>1131</v>
      </c>
      <c r="BC64" s="332" t="s">
        <v>1131</v>
      </c>
      <c r="BD64" s="332" t="s">
        <v>1131</v>
      </c>
      <c r="BE64" s="332"/>
      <c r="BF64" s="332"/>
      <c r="BG64" s="332"/>
      <c r="BH64" s="332"/>
      <c r="BI64" s="332"/>
      <c r="BJ64" s="332"/>
      <c r="BK64" s="332"/>
      <c r="BL64" s="332"/>
      <c r="BM64" s="332"/>
      <c r="BN64" s="332"/>
      <c r="BO64" s="332"/>
      <c r="BP64" s="332"/>
      <c r="BQ64" s="332"/>
      <c r="BR64" s="332"/>
      <c r="BS64" s="332"/>
      <c r="BT64" s="332"/>
      <c r="BU64" s="332"/>
      <c r="BV64" s="332"/>
      <c r="BW64" s="332"/>
      <c r="BX64" s="332"/>
      <c r="BY64" s="332"/>
      <c r="BZ64" s="338" t="s">
        <v>10893</v>
      </c>
      <c r="CA64" s="338" t="s">
        <v>2536</v>
      </c>
      <c r="CB64" s="332">
        <f ca="1">IF(INDIRECT("R64C2",FALSE)="","",LEN(INDIRECT("R64C79",FALSE) ) )</f>
        <v>25</v>
      </c>
      <c r="CC64" s="338" t="s">
        <v>2537</v>
      </c>
      <c r="CD64" s="332">
        <f ca="1">IF(INDIRECT("R64C2",FALSE)="","",LEN(INDIRECT("R64C81",FALSE) ) )</f>
        <v>54</v>
      </c>
      <c r="CE64" s="353" t="s">
        <v>2533</v>
      </c>
      <c r="CF64" s="332">
        <f ca="1">IF(INDIRECT("R64C2",FALSE)="","",LEN(INDIRECT("R64C83",FALSE) ) )</f>
        <v>12</v>
      </c>
      <c r="CI64" s="333"/>
    </row>
    <row r="65" spans="1:105" s="338" customFormat="1" ht="13.5" customHeight="1" x14ac:dyDescent="0.25">
      <c r="A65" s="338" t="s">
        <v>2433</v>
      </c>
      <c r="B65" s="338" t="s">
        <v>2434</v>
      </c>
      <c r="C65" s="351" t="s">
        <v>1146</v>
      </c>
      <c r="D65" s="322">
        <f>IF(ISERROR(VLOOKUP(C65,Defines!$A$7:$B$21,2,FALSE)), "",VLOOKUP(C65,Defines!$A$7:$B$21,2,FALSE))</f>
        <v>1</v>
      </c>
      <c r="E65" s="340"/>
      <c r="F65" s="322">
        <f t="shared" si="0"/>
        <v>1</v>
      </c>
      <c r="G65" s="341" t="b">
        <v>1</v>
      </c>
      <c r="H65" s="341" t="b">
        <v>0</v>
      </c>
      <c r="I65" s="341" t="b">
        <v>1</v>
      </c>
      <c r="J65" s="340"/>
      <c r="K65" s="348"/>
      <c r="L65" s="332"/>
      <c r="M65" s="332"/>
      <c r="N65" s="332"/>
      <c r="O65" s="332"/>
      <c r="P65" s="332"/>
      <c r="AA65" s="332"/>
      <c r="AB65" s="332" t="s">
        <v>1131</v>
      </c>
      <c r="AC65" s="332" t="s">
        <v>1131</v>
      </c>
      <c r="AD65" s="332"/>
      <c r="AE65" s="332" t="s">
        <v>1131</v>
      </c>
      <c r="AF65" s="332"/>
      <c r="AG65" s="332"/>
      <c r="AH65" s="332"/>
      <c r="AI65" s="332"/>
      <c r="AJ65" s="332"/>
      <c r="AK65" s="332"/>
      <c r="AL65" s="332"/>
      <c r="AM65" s="332"/>
      <c r="AN65" s="332"/>
      <c r="AO65" s="332"/>
      <c r="AP65" s="332"/>
      <c r="AQ65" s="332"/>
      <c r="AR65" s="332"/>
      <c r="AS65" s="332"/>
      <c r="AT65" s="332"/>
      <c r="AU65" s="332"/>
      <c r="AV65" s="332"/>
      <c r="AW65" s="332"/>
      <c r="AX65" s="332"/>
      <c r="AY65" s="332"/>
      <c r="AZ65" s="332"/>
      <c r="BA65" s="332" t="s">
        <v>1131</v>
      </c>
      <c r="BB65" s="332" t="s">
        <v>1131</v>
      </c>
      <c r="BC65" s="332" t="s">
        <v>1131</v>
      </c>
      <c r="BD65" s="332" t="s">
        <v>1131</v>
      </c>
      <c r="BE65" s="332" t="s">
        <v>1131</v>
      </c>
      <c r="BF65" s="332"/>
      <c r="BG65" s="332"/>
      <c r="BH65" s="332"/>
      <c r="BI65" s="332"/>
      <c r="BJ65" s="332"/>
      <c r="BK65" s="332"/>
      <c r="BL65" s="332"/>
      <c r="BM65" s="332"/>
      <c r="BN65" s="332"/>
      <c r="BO65" s="332"/>
      <c r="BP65" s="332"/>
      <c r="BQ65" s="332"/>
      <c r="BR65" s="332"/>
      <c r="BS65" s="332"/>
      <c r="BT65" s="332"/>
      <c r="BU65" s="332"/>
      <c r="BV65" s="332"/>
      <c r="BW65" s="332"/>
      <c r="BX65" s="332"/>
      <c r="BY65" s="332"/>
      <c r="BZ65" s="338" t="s">
        <v>5331</v>
      </c>
      <c r="CA65" s="338" t="s">
        <v>2433</v>
      </c>
      <c r="CB65" s="332">
        <f ca="1">IF(INDIRECT("R65C2",FALSE)="","",LEN(INDIRECT("R65C79",FALSE) ) )</f>
        <v>10</v>
      </c>
      <c r="CC65" s="338" t="s">
        <v>2538</v>
      </c>
      <c r="CD65" s="332">
        <f ca="1">IF(INDIRECT("R65C2",FALSE)="","",LEN(INDIRECT("R65C81",FALSE) ) )</f>
        <v>103</v>
      </c>
      <c r="CE65" s="352"/>
      <c r="CF65" s="332">
        <f ca="1">IF(INDIRECT("R65C2",FALSE)="","",LEN(INDIRECT("R65C83",FALSE) ) )</f>
        <v>0</v>
      </c>
      <c r="CI65" s="333"/>
    </row>
    <row r="66" spans="1:105" s="338" customFormat="1" ht="13.5" customHeight="1" x14ac:dyDescent="0.25">
      <c r="A66" s="338" t="s">
        <v>2435</v>
      </c>
      <c r="B66" s="338" t="s">
        <v>2436</v>
      </c>
      <c r="C66" s="351" t="s">
        <v>1137</v>
      </c>
      <c r="D66" s="322">
        <f>IF(ISERROR(VLOOKUP(C66,Defines!$A$7:$B$21,2,FALSE)), "",VLOOKUP(C66,Defines!$A$7:$B$21,2,FALSE))</f>
        <v>1</v>
      </c>
      <c r="E66" s="340"/>
      <c r="F66" s="322">
        <f t="shared" si="0"/>
        <v>1</v>
      </c>
      <c r="G66" s="341"/>
      <c r="H66" s="341"/>
      <c r="I66" s="354"/>
      <c r="J66" s="340"/>
      <c r="K66" s="348"/>
      <c r="L66" s="332"/>
      <c r="M66" s="332"/>
      <c r="N66" s="332"/>
      <c r="O66" s="332"/>
      <c r="P66" s="332"/>
      <c r="AA66" s="332"/>
      <c r="AB66" s="332"/>
      <c r="AC66" s="332"/>
      <c r="AD66" s="332"/>
      <c r="AE66" s="332"/>
      <c r="AF66" s="332"/>
      <c r="AG66" s="332"/>
      <c r="AH66" s="332"/>
      <c r="AI66" s="332"/>
      <c r="AJ66" s="332"/>
      <c r="AK66" s="332"/>
      <c r="AL66" s="332"/>
      <c r="AM66" s="332"/>
      <c r="AN66" s="332"/>
      <c r="AO66" s="332"/>
      <c r="AP66" s="332"/>
      <c r="AQ66" s="332"/>
      <c r="AR66" s="332"/>
      <c r="AS66" s="332"/>
      <c r="AT66" s="332"/>
      <c r="AU66" s="332"/>
      <c r="AV66" s="332"/>
      <c r="AW66" s="332"/>
      <c r="AX66" s="332"/>
      <c r="AY66" s="332"/>
      <c r="AZ66" s="332"/>
      <c r="BA66" s="332"/>
      <c r="BB66" s="332"/>
      <c r="BC66" s="332"/>
      <c r="BD66" s="332"/>
      <c r="BE66" s="332"/>
      <c r="BF66" s="332"/>
      <c r="BG66" s="332"/>
      <c r="BH66" s="332"/>
      <c r="BI66" s="332"/>
      <c r="BJ66" s="332"/>
      <c r="BK66" s="332"/>
      <c r="BL66" s="332"/>
      <c r="BM66" s="332"/>
      <c r="BN66" s="332"/>
      <c r="BO66" s="332"/>
      <c r="BP66" s="332"/>
      <c r="BQ66" s="332"/>
      <c r="BR66" s="332"/>
      <c r="BS66" s="332"/>
      <c r="BT66" s="332"/>
      <c r="BU66" s="332"/>
      <c r="BV66" s="332"/>
      <c r="BW66" s="332"/>
      <c r="BX66" s="332"/>
      <c r="BY66" s="332"/>
      <c r="BZ66" s="338" t="s">
        <v>5331</v>
      </c>
      <c r="CA66" s="338" t="s">
        <v>2539</v>
      </c>
      <c r="CB66" s="332">
        <f ca="1">IF(INDIRECT("R66C2",FALSE)="","",LEN(INDIRECT("R66C79",FALSE) ) )</f>
        <v>10</v>
      </c>
      <c r="CC66" s="338" t="s">
        <v>2540</v>
      </c>
      <c r="CD66" s="332">
        <f ca="1">IF(INDIRECT("R66C2",FALSE)="","",LEN(INDIRECT("R66C81",FALSE) ) )</f>
        <v>142</v>
      </c>
      <c r="CE66" s="352"/>
      <c r="CF66" s="332">
        <f ca="1">IF(INDIRECT("R66C2",FALSE)="","",LEN(INDIRECT("R66C83",FALSE) ) )</f>
        <v>0</v>
      </c>
      <c r="CI66" s="333"/>
    </row>
    <row r="67" spans="1:105" s="338" customFormat="1" ht="13.5" customHeight="1" x14ac:dyDescent="0.25">
      <c r="A67" s="338" t="s">
        <v>2437</v>
      </c>
      <c r="B67" s="338" t="s">
        <v>2438</v>
      </c>
      <c r="C67" s="351" t="s">
        <v>1137</v>
      </c>
      <c r="D67" s="322">
        <f>IF(ISERROR(VLOOKUP(C67,Defines!$A$7:$B$21,2,FALSE)), "",VLOOKUP(C67,Defines!$A$7:$B$21,2,FALSE))</f>
        <v>1</v>
      </c>
      <c r="E67" s="340"/>
      <c r="F67" s="322">
        <f t="shared" si="0"/>
        <v>1</v>
      </c>
      <c r="G67" s="341">
        <v>0</v>
      </c>
      <c r="H67" s="341"/>
      <c r="I67" s="354"/>
      <c r="J67" s="340"/>
      <c r="K67" s="348"/>
      <c r="L67" s="332"/>
      <c r="M67" s="332"/>
      <c r="N67" s="332"/>
      <c r="O67" s="332"/>
      <c r="P67" s="332"/>
      <c r="AA67" s="332"/>
      <c r="AB67" s="332" t="s">
        <v>1131</v>
      </c>
      <c r="AC67" s="332" t="s">
        <v>1131</v>
      </c>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t="s">
        <v>1131</v>
      </c>
      <c r="BB67" s="332" t="s">
        <v>1131</v>
      </c>
      <c r="BC67" s="332" t="s">
        <v>1131</v>
      </c>
      <c r="BD67" s="332" t="s">
        <v>1131</v>
      </c>
      <c r="BE67" s="332"/>
      <c r="BF67" s="332"/>
      <c r="BG67" s="332"/>
      <c r="BH67" s="332"/>
      <c r="BI67" s="332"/>
      <c r="BJ67" s="332"/>
      <c r="BK67" s="332"/>
      <c r="BL67" s="332"/>
      <c r="BM67" s="332"/>
      <c r="BN67" s="332"/>
      <c r="BO67" s="332"/>
      <c r="BP67" s="332"/>
      <c r="BQ67" s="332"/>
      <c r="BR67" s="332"/>
      <c r="BS67" s="332"/>
      <c r="BT67" s="332"/>
      <c r="BU67" s="332"/>
      <c r="BV67" s="332"/>
      <c r="BW67" s="332"/>
      <c r="BX67" s="332"/>
      <c r="BY67" s="332"/>
      <c r="BZ67" s="338" t="s">
        <v>5331</v>
      </c>
      <c r="CA67" s="338" t="s">
        <v>2541</v>
      </c>
      <c r="CB67" s="332">
        <f ca="1">IF(INDIRECT("R67C2",FALSE)="","",LEN(INDIRECT("R67C79",FALSE) ) )</f>
        <v>21</v>
      </c>
      <c r="CC67" s="338" t="s">
        <v>2542</v>
      </c>
      <c r="CD67" s="332">
        <f ca="1">IF(INDIRECT("R67C2",FALSE)="","",LEN(INDIRECT("R67C81",FALSE) ) )</f>
        <v>197</v>
      </c>
      <c r="CE67" s="352"/>
      <c r="CF67" s="332">
        <f ca="1">IF(INDIRECT("R67C2",FALSE)="","",LEN(INDIRECT("R67C83",FALSE) ) )</f>
        <v>0</v>
      </c>
      <c r="CI67" s="333"/>
    </row>
    <row r="68" spans="1:105" s="338" customFormat="1" ht="13.5" customHeight="1" x14ac:dyDescent="0.25">
      <c r="A68" s="338" t="s">
        <v>2439</v>
      </c>
      <c r="B68" s="338" t="s">
        <v>2440</v>
      </c>
      <c r="C68" s="339" t="s">
        <v>1137</v>
      </c>
      <c r="D68" s="322">
        <f>IF(ISERROR(VLOOKUP(C68,Defines!$A$7:$B$21,2,FALSE)), "",VLOOKUP(C68,Defines!$A$7:$B$21,2,FALSE))</f>
        <v>1</v>
      </c>
      <c r="E68" s="340">
        <v>6</v>
      </c>
      <c r="F68" s="322">
        <f t="shared" si="0"/>
        <v>6</v>
      </c>
      <c r="G68" s="341">
        <v>0</v>
      </c>
      <c r="H68" s="341"/>
      <c r="I68" s="341"/>
      <c r="J68" s="340"/>
      <c r="K68" s="348"/>
      <c r="L68" s="332"/>
      <c r="M68" s="332"/>
      <c r="N68" s="332"/>
      <c r="O68" s="332"/>
      <c r="P68" s="332"/>
      <c r="AA68" s="332"/>
      <c r="AB68" s="332" t="s">
        <v>1131</v>
      </c>
      <c r="AC68" s="332" t="s">
        <v>1131</v>
      </c>
      <c r="AD68" s="332"/>
      <c r="AE68" s="332"/>
      <c r="AF68" s="332"/>
      <c r="AG68" s="332"/>
      <c r="AH68" s="332"/>
      <c r="AI68" s="332"/>
      <c r="AJ68" s="332"/>
      <c r="AK68" s="332"/>
      <c r="AL68" s="332"/>
      <c r="AM68" s="332"/>
      <c r="AN68" s="332"/>
      <c r="AO68" s="332"/>
      <c r="AP68" s="332"/>
      <c r="AQ68" s="332"/>
      <c r="AR68" s="332"/>
      <c r="AS68" s="332"/>
      <c r="AT68" s="332"/>
      <c r="AU68" s="332"/>
      <c r="AV68" s="332"/>
      <c r="AW68" s="332"/>
      <c r="AX68" s="332"/>
      <c r="AY68" s="332"/>
      <c r="AZ68" s="332"/>
      <c r="BA68" s="332" t="s">
        <v>1131</v>
      </c>
      <c r="BB68" s="332" t="s">
        <v>1131</v>
      </c>
      <c r="BC68" s="332" t="s">
        <v>1131</v>
      </c>
      <c r="BD68" s="332" t="s">
        <v>1131</v>
      </c>
      <c r="BE68" s="332"/>
      <c r="BF68" s="332"/>
      <c r="BG68" s="332"/>
      <c r="BH68" s="332"/>
      <c r="BI68" s="332"/>
      <c r="BJ68" s="332"/>
      <c r="BK68" s="332"/>
      <c r="BL68" s="332"/>
      <c r="BM68" s="332"/>
      <c r="BN68" s="332"/>
      <c r="BO68" s="332"/>
      <c r="BP68" s="332"/>
      <c r="BQ68" s="332"/>
      <c r="BR68" s="332"/>
      <c r="BS68" s="332"/>
      <c r="BT68" s="332"/>
      <c r="BU68" s="332"/>
      <c r="BV68" s="332"/>
      <c r="BW68" s="332"/>
      <c r="BX68" s="332"/>
      <c r="BY68" s="332"/>
      <c r="BZ68" s="338" t="s">
        <v>5331</v>
      </c>
      <c r="CA68" s="338" t="s">
        <v>2543</v>
      </c>
      <c r="CB68" s="332">
        <f ca="1">IF(INDIRECT("R68C2",FALSE)="","",LEN(INDIRECT("R68C79",FALSE) ) )</f>
        <v>18</v>
      </c>
      <c r="CC68" s="338" t="s">
        <v>2544</v>
      </c>
      <c r="CD68" s="332">
        <f ca="1">IF(INDIRECT("R68C2",FALSE)="","",LEN(INDIRECT("R68C81",FALSE) ) )</f>
        <v>178</v>
      </c>
      <c r="CE68" s="352"/>
      <c r="CF68" s="332">
        <f ca="1">IF(INDIRECT("R68C2",FALSE)="","",LEN(INDIRECT("R68C83",FALSE) ) )</f>
        <v>0</v>
      </c>
      <c r="CI68" s="333" t="s">
        <v>4499</v>
      </c>
    </row>
    <row r="69" spans="1:105" s="338" customFormat="1" ht="13.5" customHeight="1" x14ac:dyDescent="0.25">
      <c r="A69" s="338" t="s">
        <v>2441</v>
      </c>
      <c r="B69" s="338" t="s">
        <v>2442</v>
      </c>
      <c r="C69" s="339" t="s">
        <v>1137</v>
      </c>
      <c r="D69" s="322">
        <f>IF(ISERROR(VLOOKUP(C69,Defines!$A$7:$B$21,2,FALSE)), "",VLOOKUP(C69,Defines!$A$7:$B$21,2,FALSE))</f>
        <v>1</v>
      </c>
      <c r="E69" s="340">
        <v>28</v>
      </c>
      <c r="F69" s="322">
        <f t="shared" si="0"/>
        <v>28</v>
      </c>
      <c r="G69" s="341">
        <v>0</v>
      </c>
      <c r="H69" s="341"/>
      <c r="I69" s="341"/>
      <c r="J69" s="340"/>
      <c r="K69" s="348"/>
      <c r="L69" s="332"/>
      <c r="M69" s="332"/>
      <c r="N69" s="332"/>
      <c r="O69" s="332"/>
      <c r="P69" s="332"/>
      <c r="AA69" s="332"/>
      <c r="AB69" s="332" t="s">
        <v>1131</v>
      </c>
      <c r="AC69" s="332" t="s">
        <v>1131</v>
      </c>
      <c r="AD69" s="332"/>
      <c r="AE69" s="332"/>
      <c r="AF69" s="332"/>
      <c r="AG69" s="332"/>
      <c r="AH69" s="332"/>
      <c r="AI69" s="332"/>
      <c r="AJ69" s="332"/>
      <c r="AK69" s="332"/>
      <c r="AL69" s="332"/>
      <c r="AM69" s="332"/>
      <c r="AN69" s="332"/>
      <c r="AO69" s="332"/>
      <c r="AP69" s="332"/>
      <c r="AQ69" s="332"/>
      <c r="AR69" s="332"/>
      <c r="AS69" s="332"/>
      <c r="AT69" s="332"/>
      <c r="AU69" s="332"/>
      <c r="AV69" s="332"/>
      <c r="AW69" s="332"/>
      <c r="AX69" s="332"/>
      <c r="AY69" s="332"/>
      <c r="AZ69" s="332"/>
      <c r="BA69" s="332" t="s">
        <v>1131</v>
      </c>
      <c r="BB69" s="332" t="s">
        <v>1131</v>
      </c>
      <c r="BC69" s="332" t="s">
        <v>1131</v>
      </c>
      <c r="BD69" s="332" t="s">
        <v>1131</v>
      </c>
      <c r="BE69" s="332"/>
      <c r="BF69" s="332"/>
      <c r="BG69" s="332"/>
      <c r="BH69" s="332"/>
      <c r="BI69" s="332"/>
      <c r="BJ69" s="332"/>
      <c r="BK69" s="332"/>
      <c r="BL69" s="332"/>
      <c r="BM69" s="332"/>
      <c r="BN69" s="332"/>
      <c r="BO69" s="332"/>
      <c r="BP69" s="332"/>
      <c r="BQ69" s="332"/>
      <c r="BR69" s="332"/>
      <c r="BS69" s="332"/>
      <c r="BT69" s="332"/>
      <c r="BU69" s="332"/>
      <c r="BV69" s="332"/>
      <c r="BW69" s="332"/>
      <c r="BX69" s="332"/>
      <c r="BY69" s="332"/>
      <c r="BZ69" s="338" t="s">
        <v>5331</v>
      </c>
      <c r="CA69" s="338" t="s">
        <v>2545</v>
      </c>
      <c r="CB69" s="332">
        <f ca="1">IF(INDIRECT("R69C2",FALSE)="","",LEN(INDIRECT("R69C79",FALSE) ) )</f>
        <v>18</v>
      </c>
      <c r="CC69" s="343" t="s">
        <v>2546</v>
      </c>
      <c r="CD69" s="332">
        <f ca="1">IF(INDIRECT("R69C2",FALSE)="","",LEN(INDIRECT("R69C81",FALSE) ) )</f>
        <v>66</v>
      </c>
      <c r="CE69" s="352"/>
      <c r="CF69" s="332">
        <f ca="1">IF(INDIRECT("R69C2",FALSE)="","",LEN(INDIRECT("R69C83",FALSE) ) )</f>
        <v>0</v>
      </c>
      <c r="CI69" s="333"/>
    </row>
    <row r="70" spans="1:105" s="338" customFormat="1" ht="13.5" customHeight="1" x14ac:dyDescent="0.25">
      <c r="A70" s="338" t="s">
        <v>4433</v>
      </c>
      <c r="B70" s="338" t="s">
        <v>2454</v>
      </c>
      <c r="C70" s="339" t="s">
        <v>1138</v>
      </c>
      <c r="D70" s="322">
        <f>IF(ISERROR(VLOOKUP(C70,Defines!$A$7:$B$21,2,FALSE)), "",VLOOKUP(C70,Defines!$A$7:$B$21,2,FALSE))</f>
        <v>2</v>
      </c>
      <c r="E70" s="340"/>
      <c r="F70" s="322">
        <f t="shared" si="0"/>
        <v>2</v>
      </c>
      <c r="G70" s="341">
        <v>0</v>
      </c>
      <c r="H70" s="341"/>
      <c r="I70" s="341"/>
      <c r="J70" s="340"/>
      <c r="K70" s="348"/>
      <c r="L70" s="332"/>
      <c r="M70" s="332"/>
      <c r="N70" s="332"/>
      <c r="O70" s="332"/>
      <c r="P70" s="332"/>
      <c r="Z70" s="343"/>
      <c r="AA70" s="332"/>
      <c r="AB70" s="332"/>
      <c r="AC70" s="332" t="s">
        <v>1131</v>
      </c>
      <c r="AD70" s="332"/>
      <c r="AE70" s="332"/>
      <c r="AF70" s="332"/>
      <c r="AG70" s="332" t="s">
        <v>1131</v>
      </c>
      <c r="AH70" s="332"/>
      <c r="AI70" s="332"/>
      <c r="AJ70" s="332"/>
      <c r="AK70" s="332"/>
      <c r="AL70" s="332"/>
      <c r="AM70" s="332"/>
      <c r="AN70" s="332"/>
      <c r="AO70" s="332"/>
      <c r="AP70" s="332"/>
      <c r="AQ70" s="332"/>
      <c r="AR70" s="332"/>
      <c r="AS70" s="332"/>
      <c r="AT70" s="332"/>
      <c r="AU70" s="332"/>
      <c r="AV70" s="332"/>
      <c r="AW70" s="332"/>
      <c r="AX70" s="332"/>
      <c r="AY70" s="332"/>
      <c r="AZ70" s="332"/>
      <c r="BA70" s="332" t="s">
        <v>1131</v>
      </c>
      <c r="BB70" s="332"/>
      <c r="BC70" s="332"/>
      <c r="BD70" s="53"/>
      <c r="BE70" s="332"/>
      <c r="BF70" s="332"/>
      <c r="BG70" s="332"/>
      <c r="BH70" s="332"/>
      <c r="BI70" s="332"/>
      <c r="BJ70" s="332"/>
      <c r="BK70" s="332"/>
      <c r="BL70" s="332"/>
      <c r="BM70" s="332"/>
      <c r="BN70" s="332"/>
      <c r="BO70" s="332"/>
      <c r="BP70" s="332"/>
      <c r="BQ70" s="332"/>
      <c r="BR70" s="332"/>
      <c r="BS70" s="332"/>
      <c r="BT70" s="332"/>
      <c r="BU70" s="332"/>
      <c r="BV70" s="332"/>
      <c r="BW70" s="332"/>
      <c r="BX70" s="332"/>
      <c r="BY70" s="332"/>
      <c r="BZ70" s="338" t="s">
        <v>10880</v>
      </c>
      <c r="CA70" s="338" t="s">
        <v>2547</v>
      </c>
      <c r="CB70" s="332">
        <f ca="1">IF(INDIRECT("R70C2",FALSE)="","",LEN(INDIRECT("R70C79",FALSE) ) )</f>
        <v>23</v>
      </c>
      <c r="CC70" s="326" t="s">
        <v>8017</v>
      </c>
      <c r="CD70" s="332">
        <f ca="1">IF(INDIRECT("R70C2",FALSE)="","",LEN(INDIRECT("R70C81",FALSE) ) )</f>
        <v>31</v>
      </c>
      <c r="CE70" s="352"/>
      <c r="CF70" s="332">
        <f ca="1">IF(INDIRECT("R70C2",FALSE)="","",LEN(INDIRECT("R70C83",FALSE) ) )</f>
        <v>0</v>
      </c>
      <c r="CI70" s="333"/>
      <c r="DA70" s="338" t="s">
        <v>2632</v>
      </c>
    </row>
    <row r="71" spans="1:105" s="338" customFormat="1" ht="13.5" customHeight="1" x14ac:dyDescent="0.25">
      <c r="A71" s="338" t="s">
        <v>4434</v>
      </c>
      <c r="B71" s="338" t="s">
        <v>2456</v>
      </c>
      <c r="C71" s="339" t="s">
        <v>1138</v>
      </c>
      <c r="D71" s="322">
        <f>IF(ISERROR(VLOOKUP(C71,Defines!$A$7:$B$21,2,FALSE)), "",VLOOKUP(C71,Defines!$A$7:$B$21,2,FALSE))</f>
        <v>2</v>
      </c>
      <c r="E71" s="340"/>
      <c r="F71" s="322">
        <f t="shared" si="0"/>
        <v>2</v>
      </c>
      <c r="G71" s="341">
        <v>0</v>
      </c>
      <c r="H71" s="341"/>
      <c r="I71" s="341"/>
      <c r="J71" s="340"/>
      <c r="K71" s="348"/>
      <c r="L71" s="332"/>
      <c r="M71" s="332"/>
      <c r="N71" s="332"/>
      <c r="O71" s="332"/>
      <c r="P71" s="332"/>
      <c r="Z71" s="343"/>
      <c r="AA71" s="332"/>
      <c r="AB71" s="332"/>
      <c r="AC71" s="332" t="s">
        <v>1131</v>
      </c>
      <c r="AD71" s="332"/>
      <c r="AE71" s="332"/>
      <c r="AF71" s="332"/>
      <c r="AG71" s="332"/>
      <c r="AH71" s="332"/>
      <c r="AI71" s="332"/>
      <c r="AJ71" s="332"/>
      <c r="AK71" s="332"/>
      <c r="AL71" s="332"/>
      <c r="AM71" s="332"/>
      <c r="AN71" s="332"/>
      <c r="AO71" s="332"/>
      <c r="AP71" s="332"/>
      <c r="AQ71" s="332"/>
      <c r="AR71" s="332"/>
      <c r="AS71" s="332"/>
      <c r="AT71" s="332"/>
      <c r="AU71" s="332"/>
      <c r="AV71" s="332"/>
      <c r="AW71" s="332"/>
      <c r="AX71" s="332"/>
      <c r="AY71" s="332"/>
      <c r="AZ71" s="332"/>
      <c r="BA71" s="332"/>
      <c r="BB71" s="332"/>
      <c r="BC71" s="332"/>
      <c r="BD71" s="53"/>
      <c r="BE71" s="332"/>
      <c r="BF71" s="332"/>
      <c r="BG71" s="332"/>
      <c r="BH71" s="332"/>
      <c r="BI71" s="332"/>
      <c r="BJ71" s="332"/>
      <c r="BK71" s="332"/>
      <c r="BL71" s="332"/>
      <c r="BM71" s="332"/>
      <c r="BN71" s="332"/>
      <c r="BO71" s="332"/>
      <c r="BP71" s="332"/>
      <c r="BQ71" s="332"/>
      <c r="BR71" s="332"/>
      <c r="BS71" s="332"/>
      <c r="BT71" s="332"/>
      <c r="BU71" s="332"/>
      <c r="BV71" s="332"/>
      <c r="BW71" s="332"/>
      <c r="BX71" s="332"/>
      <c r="BY71" s="332"/>
      <c r="BZ71" s="338" t="s">
        <v>10880</v>
      </c>
      <c r="CA71" s="338" t="s">
        <v>2548</v>
      </c>
      <c r="CB71" s="332">
        <f ca="1">IF(INDIRECT("R71C2",FALSE)="","",LEN(INDIRECT("R71C79",FALSE) ) )</f>
        <v>22</v>
      </c>
      <c r="CC71" s="326" t="s">
        <v>8018</v>
      </c>
      <c r="CD71" s="332">
        <f ca="1">IF(INDIRECT("R71C2",FALSE)="","",LEN(INDIRECT("R71C81",FALSE) ) )</f>
        <v>30</v>
      </c>
      <c r="CE71" s="352"/>
      <c r="CF71" s="332">
        <f ca="1">IF(INDIRECT("R71C2",FALSE)="","",LEN(INDIRECT("R71C83",FALSE) ) )</f>
        <v>0</v>
      </c>
      <c r="CI71" s="333"/>
      <c r="DA71" s="338" t="s">
        <v>2632</v>
      </c>
    </row>
    <row r="72" spans="1:105" s="338" customFormat="1" ht="13.5" customHeight="1" x14ac:dyDescent="0.25">
      <c r="A72" s="338" t="s">
        <v>2450</v>
      </c>
      <c r="B72" s="338" t="s">
        <v>2451</v>
      </c>
      <c r="C72" s="339" t="s">
        <v>1137</v>
      </c>
      <c r="D72" s="322">
        <f>IF(ISERROR(VLOOKUP(C72,Defines!$A$7:$B$21,2,FALSE)), "",VLOOKUP(C72,Defines!$A$7:$B$21,2,FALSE))</f>
        <v>1</v>
      </c>
      <c r="E72" s="340"/>
      <c r="F72" s="322">
        <f t="shared" si="0"/>
        <v>1</v>
      </c>
      <c r="G72" s="341">
        <v>0</v>
      </c>
      <c r="H72" s="341"/>
      <c r="I72" s="341"/>
      <c r="J72" s="340" t="s">
        <v>9081</v>
      </c>
      <c r="K72" s="348"/>
      <c r="L72" s="332"/>
      <c r="M72" s="332"/>
      <c r="N72" s="332"/>
      <c r="O72" s="332"/>
      <c r="P72" s="332"/>
      <c r="Z72" s="343" t="s">
        <v>10787</v>
      </c>
      <c r="AA72" s="332"/>
      <c r="AB72" s="332" t="s">
        <v>1131</v>
      </c>
      <c r="AC72" s="332" t="s">
        <v>1131</v>
      </c>
      <c r="AD72" s="332"/>
      <c r="AE72" s="332"/>
      <c r="AF72" s="332"/>
      <c r="AG72" s="332"/>
      <c r="AH72" s="332"/>
      <c r="AI72" s="332" t="s">
        <v>1131</v>
      </c>
      <c r="AJ72" s="332"/>
      <c r="AK72" s="332"/>
      <c r="AL72" s="332"/>
      <c r="AM72" s="332"/>
      <c r="AN72" s="332"/>
      <c r="AO72" s="332"/>
      <c r="AP72" s="332"/>
      <c r="AQ72" s="332"/>
      <c r="AR72" s="332"/>
      <c r="AS72" s="332"/>
      <c r="AT72" s="332"/>
      <c r="AU72" s="332"/>
      <c r="AV72" s="332"/>
      <c r="AW72" s="332"/>
      <c r="AX72" s="332"/>
      <c r="AY72" s="332"/>
      <c r="AZ72" s="332"/>
      <c r="BA72" s="332" t="s">
        <v>1131</v>
      </c>
      <c r="BB72" s="332" t="s">
        <v>1131</v>
      </c>
      <c r="BC72" s="332" t="s">
        <v>1131</v>
      </c>
      <c r="BD72" s="332" t="s">
        <v>1131</v>
      </c>
      <c r="BE72" s="332"/>
      <c r="BF72" s="332" t="s">
        <v>1131</v>
      </c>
      <c r="BG72" s="332"/>
      <c r="BH72" s="332"/>
      <c r="BI72" s="332"/>
      <c r="BJ72" s="332"/>
      <c r="BK72" s="332"/>
      <c r="BL72" s="332"/>
      <c r="BM72" s="332"/>
      <c r="BN72" s="332"/>
      <c r="BO72" s="332"/>
      <c r="BP72" s="332"/>
      <c r="BQ72" s="332"/>
      <c r="BR72" s="332"/>
      <c r="BS72" s="332"/>
      <c r="BT72" s="332"/>
      <c r="BU72" s="332"/>
      <c r="BV72" s="332"/>
      <c r="BW72" s="332"/>
      <c r="BX72" s="332"/>
      <c r="BY72" s="332"/>
      <c r="BZ72" s="338" t="s">
        <v>10894</v>
      </c>
      <c r="CA72" s="338" t="s">
        <v>2549</v>
      </c>
      <c r="CB72" s="332">
        <f ca="1">IF(INDIRECT("R72C2",FALSE)="","",LEN(INDIRECT("R72C79",FALSE) ) )</f>
        <v>21</v>
      </c>
      <c r="CC72" s="338" t="s">
        <v>2550</v>
      </c>
      <c r="CD72" s="332">
        <f ca="1">IF(INDIRECT("R72C2",FALSE)="","",LEN(INDIRECT("R72C81",FALSE) ) )</f>
        <v>68</v>
      </c>
      <c r="CE72" s="352"/>
      <c r="CF72" s="332">
        <f ca="1">IF(INDIRECT("R72C2",FALSE)="","",LEN(INDIRECT("R72C83",FALSE) ) )</f>
        <v>0</v>
      </c>
      <c r="CI72" s="333" t="s">
        <v>4501</v>
      </c>
    </row>
    <row r="73" spans="1:105" s="338" customFormat="1" ht="13.5" customHeight="1" x14ac:dyDescent="0.25">
      <c r="A73" s="338" t="s">
        <v>2551</v>
      </c>
      <c r="B73" s="353" t="s">
        <v>2552</v>
      </c>
      <c r="C73" s="295" t="s">
        <v>10</v>
      </c>
      <c r="D73" s="322">
        <f>IF(ISERROR(VLOOKUP(C73,Defines!$A$7:$B$21,2,FALSE)), "",VLOOKUP(C73,Defines!$A$7:$B$21,2,FALSE))</f>
        <v>1</v>
      </c>
      <c r="E73" s="340">
        <v>2</v>
      </c>
      <c r="F73" s="322">
        <f t="shared" ref="F73:F136" si="1">IF(E73="", D73,E73*D73)</f>
        <v>2</v>
      </c>
      <c r="G73" s="341">
        <v>0</v>
      </c>
      <c r="H73" s="341"/>
      <c r="I73" s="341"/>
      <c r="J73" s="340"/>
      <c r="K73" s="348"/>
      <c r="L73" s="332"/>
      <c r="M73" s="332"/>
      <c r="N73" s="332"/>
      <c r="O73" s="332"/>
      <c r="P73" s="332"/>
      <c r="AA73" s="332"/>
      <c r="AB73" s="332" t="s">
        <v>1131</v>
      </c>
      <c r="AC73" s="332" t="s">
        <v>1131</v>
      </c>
      <c r="AD73" s="332"/>
      <c r="AE73" s="332"/>
      <c r="AF73" s="332"/>
      <c r="AG73" s="332"/>
      <c r="AH73" s="332"/>
      <c r="AI73" s="332"/>
      <c r="AJ73" s="332"/>
      <c r="AK73" s="332"/>
      <c r="AL73" s="332"/>
      <c r="AM73" s="332"/>
      <c r="AN73" s="332"/>
      <c r="AO73" s="332"/>
      <c r="AP73" s="332"/>
      <c r="AQ73" s="332"/>
      <c r="AR73" s="332"/>
      <c r="AS73" s="332"/>
      <c r="AT73" s="332"/>
      <c r="AU73" s="332"/>
      <c r="AV73" s="332"/>
      <c r="AW73" s="332"/>
      <c r="AX73" s="332"/>
      <c r="AY73" s="332"/>
      <c r="AZ73" s="332"/>
      <c r="BA73" s="332" t="s">
        <v>1131</v>
      </c>
      <c r="BB73" s="332" t="s">
        <v>1131</v>
      </c>
      <c r="BC73" s="332" t="s">
        <v>1131</v>
      </c>
      <c r="BD73" s="332" t="s">
        <v>1131</v>
      </c>
      <c r="BE73" s="332"/>
      <c r="BF73" s="332"/>
      <c r="BG73" s="332"/>
      <c r="BH73" s="332"/>
      <c r="BI73" s="332"/>
      <c r="BJ73" s="332"/>
      <c r="BK73" s="332"/>
      <c r="BL73" s="332"/>
      <c r="BM73" s="332"/>
      <c r="BN73" s="332"/>
      <c r="BO73" s="332"/>
      <c r="BP73" s="332"/>
      <c r="BQ73" s="332"/>
      <c r="BR73" s="332"/>
      <c r="BS73" s="332"/>
      <c r="BT73" s="332"/>
      <c r="BU73" s="332"/>
      <c r="BV73" s="332"/>
      <c r="BW73" s="332"/>
      <c r="BX73" s="332"/>
      <c r="BY73" s="332"/>
      <c r="BZ73" s="338" t="s">
        <v>10895</v>
      </c>
      <c r="CB73" s="332">
        <f ca="1">IF(INDIRECT("R73C2",FALSE)="","",LEN(INDIRECT("R73C79",FALSE) ) )</f>
        <v>0</v>
      </c>
      <c r="CD73" s="332">
        <f ca="1">IF(INDIRECT("R73C2",FALSE)="","",LEN(INDIRECT("R73C81",FALSE) ) )</f>
        <v>0</v>
      </c>
      <c r="CE73" s="352"/>
      <c r="CF73" s="332">
        <f ca="1">IF(INDIRECT("R73C2",FALSE)="","",LEN(INDIRECT("R73C83",FALSE) ) )</f>
        <v>0</v>
      </c>
      <c r="CI73" s="333"/>
      <c r="DA73" s="338" t="s">
        <v>2286</v>
      </c>
    </row>
    <row r="74" spans="1:105" s="338" customFormat="1" ht="13.5" customHeight="1" x14ac:dyDescent="0.25">
      <c r="A74" s="338" t="s">
        <v>2553</v>
      </c>
      <c r="B74" s="338" t="s">
        <v>2554</v>
      </c>
      <c r="C74" s="296" t="s">
        <v>10</v>
      </c>
      <c r="D74" s="322">
        <f>IF(ISERROR(VLOOKUP(C74,Defines!$A$7:$B$21,2,FALSE)), "",VLOOKUP(C74,Defines!$A$7:$B$21,2,FALSE))</f>
        <v>1</v>
      </c>
      <c r="E74" s="340">
        <v>2</v>
      </c>
      <c r="F74" s="322">
        <f t="shared" si="1"/>
        <v>2</v>
      </c>
      <c r="G74" s="341">
        <v>0</v>
      </c>
      <c r="H74" s="341"/>
      <c r="I74" s="354"/>
      <c r="J74" s="340"/>
      <c r="K74" s="348"/>
      <c r="L74" s="332"/>
      <c r="M74" s="332"/>
      <c r="N74" s="332"/>
      <c r="O74" s="332"/>
      <c r="P74" s="332"/>
      <c r="AA74" s="332"/>
      <c r="AB74" s="332" t="s">
        <v>1131</v>
      </c>
      <c r="AC74" s="332" t="s">
        <v>1131</v>
      </c>
      <c r="AD74" s="332"/>
      <c r="AE74" s="332"/>
      <c r="AF74" s="332"/>
      <c r="AG74" s="332"/>
      <c r="AH74" s="332"/>
      <c r="AI74" s="332"/>
      <c r="AJ74" s="332"/>
      <c r="AK74" s="332"/>
      <c r="AL74" s="332"/>
      <c r="AM74" s="332"/>
      <c r="AN74" s="332"/>
      <c r="AO74" s="332"/>
      <c r="AP74" s="332"/>
      <c r="AQ74" s="332"/>
      <c r="AR74" s="332"/>
      <c r="AS74" s="332"/>
      <c r="AT74" s="332"/>
      <c r="AU74" s="332"/>
      <c r="AV74" s="332"/>
      <c r="AW74" s="332"/>
      <c r="AX74" s="332"/>
      <c r="AY74" s="332"/>
      <c r="AZ74" s="332"/>
      <c r="BA74" s="332" t="s">
        <v>1131</v>
      </c>
      <c r="BB74" s="332" t="s">
        <v>1131</v>
      </c>
      <c r="BC74" s="332" t="s">
        <v>1131</v>
      </c>
      <c r="BD74" s="332" t="s">
        <v>1131</v>
      </c>
      <c r="BE74" s="332"/>
      <c r="BF74" s="332"/>
      <c r="BG74" s="332"/>
      <c r="BH74" s="332"/>
      <c r="BI74" s="332"/>
      <c r="BJ74" s="332"/>
      <c r="BK74" s="332"/>
      <c r="BL74" s="332"/>
      <c r="BM74" s="332"/>
      <c r="BN74" s="332"/>
      <c r="BO74" s="332"/>
      <c r="BP74" s="332"/>
      <c r="BQ74" s="332"/>
      <c r="BR74" s="332"/>
      <c r="BS74" s="332"/>
      <c r="BT74" s="332"/>
      <c r="BU74" s="332"/>
      <c r="BV74" s="332"/>
      <c r="BW74" s="332"/>
      <c r="BX74" s="332"/>
      <c r="BY74" s="332"/>
      <c r="BZ74" s="338" t="s">
        <v>10895</v>
      </c>
      <c r="CB74" s="332">
        <f ca="1">IF(INDIRECT("R74C2",FALSE)="","",LEN(INDIRECT("R74C79",FALSE) ) )</f>
        <v>0</v>
      </c>
      <c r="CD74" s="332">
        <f ca="1">IF(INDIRECT("R74C2",FALSE)="","",LEN(INDIRECT("R74C81",FALSE) ) )</f>
        <v>0</v>
      </c>
      <c r="CF74" s="332">
        <f ca="1">IF(INDIRECT("R74C2",FALSE)="","",LEN(INDIRECT("R74C83",FALSE) ) )</f>
        <v>0</v>
      </c>
      <c r="CI74" s="333"/>
      <c r="DA74" s="338" t="s">
        <v>2286</v>
      </c>
    </row>
    <row r="75" spans="1:105" s="338" customFormat="1" ht="13.5" customHeight="1" x14ac:dyDescent="0.25">
      <c r="A75" s="338" t="s">
        <v>2555</v>
      </c>
      <c r="B75" s="338" t="s">
        <v>2556</v>
      </c>
      <c r="C75" s="296" t="s">
        <v>10</v>
      </c>
      <c r="D75" s="322">
        <f>IF(ISERROR(VLOOKUP(C75,Defines!$A$7:$B$21,2,FALSE)), "",VLOOKUP(C75,Defines!$A$7:$B$21,2,FALSE))</f>
        <v>1</v>
      </c>
      <c r="E75" s="340">
        <v>2</v>
      </c>
      <c r="F75" s="322">
        <f t="shared" si="1"/>
        <v>2</v>
      </c>
      <c r="G75" s="341">
        <v>0</v>
      </c>
      <c r="H75" s="341"/>
      <c r="I75" s="341"/>
      <c r="J75" s="340"/>
      <c r="K75" s="348"/>
      <c r="L75" s="332"/>
      <c r="M75" s="332"/>
      <c r="N75" s="332"/>
      <c r="O75" s="332"/>
      <c r="P75" s="332"/>
      <c r="AA75" s="332"/>
      <c r="AB75" s="332" t="s">
        <v>1131</v>
      </c>
      <c r="AC75" s="332" t="s">
        <v>1131</v>
      </c>
      <c r="AD75" s="332"/>
      <c r="AE75" s="332"/>
      <c r="AF75" s="332"/>
      <c r="AG75" s="332"/>
      <c r="AH75" s="332"/>
      <c r="AI75" s="332"/>
      <c r="AJ75" s="332"/>
      <c r="AK75" s="332"/>
      <c r="AL75" s="332"/>
      <c r="AM75" s="332"/>
      <c r="AN75" s="332"/>
      <c r="AO75" s="332"/>
      <c r="AP75" s="332"/>
      <c r="AQ75" s="332"/>
      <c r="AR75" s="332"/>
      <c r="AS75" s="332"/>
      <c r="AT75" s="332"/>
      <c r="AU75" s="332"/>
      <c r="AV75" s="332"/>
      <c r="AW75" s="332"/>
      <c r="AX75" s="332"/>
      <c r="AY75" s="332"/>
      <c r="AZ75" s="332"/>
      <c r="BA75" s="332" t="s">
        <v>1131</v>
      </c>
      <c r="BB75" s="332" t="s">
        <v>1131</v>
      </c>
      <c r="BC75" s="332" t="s">
        <v>1131</v>
      </c>
      <c r="BD75" s="332" t="s">
        <v>1131</v>
      </c>
      <c r="BE75" s="332"/>
      <c r="BF75" s="332"/>
      <c r="BG75" s="332"/>
      <c r="BH75" s="332"/>
      <c r="BI75" s="332"/>
      <c r="BJ75" s="332"/>
      <c r="BK75" s="332"/>
      <c r="BL75" s="332"/>
      <c r="BM75" s="332"/>
      <c r="BN75" s="332"/>
      <c r="BO75" s="332"/>
      <c r="BP75" s="332"/>
      <c r="BQ75" s="332"/>
      <c r="BR75" s="332"/>
      <c r="BS75" s="332"/>
      <c r="BT75" s="332"/>
      <c r="BU75" s="332"/>
      <c r="BV75" s="332"/>
      <c r="BW75" s="332"/>
      <c r="BX75" s="332"/>
      <c r="BY75" s="332"/>
      <c r="BZ75" s="338" t="s">
        <v>10895</v>
      </c>
      <c r="CB75" s="332">
        <f ca="1">IF(INDIRECT("R75C2",FALSE)="","",LEN(INDIRECT("R75C79",FALSE) ) )</f>
        <v>0</v>
      </c>
      <c r="CD75" s="332">
        <f ca="1">IF(INDIRECT("R75C2",FALSE)="","",LEN(INDIRECT("R75C81",FALSE) ) )</f>
        <v>0</v>
      </c>
      <c r="CF75" s="332">
        <f ca="1">IF(INDIRECT("R75C2",FALSE)="","",LEN(INDIRECT("R75C83",FALSE) ) )</f>
        <v>0</v>
      </c>
      <c r="CI75" s="333"/>
      <c r="DA75" s="338" t="s">
        <v>2286</v>
      </c>
    </row>
    <row r="76" spans="1:105" s="338" customFormat="1" ht="13.5" customHeight="1" x14ac:dyDescent="0.25">
      <c r="A76" s="338" t="s">
        <v>2557</v>
      </c>
      <c r="B76" s="338" t="s">
        <v>2558</v>
      </c>
      <c r="C76" s="296" t="s">
        <v>10</v>
      </c>
      <c r="D76" s="322">
        <f>IF(ISERROR(VLOOKUP(C76,Defines!$A$7:$B$21,2,FALSE)), "",VLOOKUP(C76,Defines!$A$7:$B$21,2,FALSE))</f>
        <v>1</v>
      </c>
      <c r="E76" s="340">
        <v>2</v>
      </c>
      <c r="F76" s="322">
        <f t="shared" si="1"/>
        <v>2</v>
      </c>
      <c r="G76" s="341">
        <v>0</v>
      </c>
      <c r="H76" s="341"/>
      <c r="I76" s="341"/>
      <c r="J76" s="340"/>
      <c r="K76" s="348"/>
      <c r="L76" s="332"/>
      <c r="M76" s="332"/>
      <c r="N76" s="332"/>
      <c r="O76" s="332"/>
      <c r="P76" s="332"/>
      <c r="AA76" s="332"/>
      <c r="AB76" s="332" t="s">
        <v>1131</v>
      </c>
      <c r="AC76" s="332" t="s">
        <v>1131</v>
      </c>
      <c r="AD76" s="332"/>
      <c r="AE76" s="332"/>
      <c r="AF76" s="332"/>
      <c r="AG76" s="332"/>
      <c r="AH76" s="332"/>
      <c r="AI76" s="332"/>
      <c r="AJ76" s="332"/>
      <c r="AK76" s="332"/>
      <c r="AL76" s="332"/>
      <c r="AM76" s="332"/>
      <c r="AN76" s="332"/>
      <c r="AO76" s="332"/>
      <c r="AP76" s="332"/>
      <c r="AQ76" s="332"/>
      <c r="AR76" s="332"/>
      <c r="AS76" s="332"/>
      <c r="AT76" s="332"/>
      <c r="AU76" s="332"/>
      <c r="AV76" s="332"/>
      <c r="AW76" s="332"/>
      <c r="AX76" s="332"/>
      <c r="AY76" s="332"/>
      <c r="AZ76" s="332"/>
      <c r="BA76" s="332" t="s">
        <v>1131</v>
      </c>
      <c r="BB76" s="332" t="s">
        <v>1131</v>
      </c>
      <c r="BC76" s="332" t="s">
        <v>1131</v>
      </c>
      <c r="BD76" s="332" t="s">
        <v>1131</v>
      </c>
      <c r="BE76" s="332"/>
      <c r="BF76" s="332"/>
      <c r="BG76" s="332"/>
      <c r="BH76" s="332"/>
      <c r="BI76" s="332"/>
      <c r="BJ76" s="332"/>
      <c r="BK76" s="332"/>
      <c r="BL76" s="332"/>
      <c r="BM76" s="332"/>
      <c r="BN76" s="332"/>
      <c r="BO76" s="332"/>
      <c r="BP76" s="332"/>
      <c r="BQ76" s="332"/>
      <c r="BR76" s="332"/>
      <c r="BS76" s="332"/>
      <c r="BT76" s="332"/>
      <c r="BU76" s="332"/>
      <c r="BV76" s="332"/>
      <c r="BW76" s="332"/>
      <c r="BX76" s="332"/>
      <c r="BY76" s="332"/>
      <c r="BZ76" s="338" t="s">
        <v>10895</v>
      </c>
      <c r="CB76" s="332">
        <f ca="1">IF(INDIRECT("R76C2",FALSE)="","",LEN(INDIRECT("R76C79",FALSE) ) )</f>
        <v>0</v>
      </c>
      <c r="CD76" s="332">
        <f ca="1">IF(INDIRECT("R76C2",FALSE)="","",LEN(INDIRECT("R76C81",FALSE) ) )</f>
        <v>0</v>
      </c>
      <c r="CF76" s="332">
        <f ca="1">IF(INDIRECT("R76C2",FALSE)="","",LEN(INDIRECT("R76C83",FALSE) ) )</f>
        <v>0</v>
      </c>
      <c r="CI76" s="333"/>
      <c r="DA76" s="338" t="s">
        <v>2286</v>
      </c>
    </row>
    <row r="77" spans="1:105" s="338" customFormat="1" ht="13.5" customHeight="1" x14ac:dyDescent="0.25">
      <c r="A77" s="338" t="s">
        <v>2559</v>
      </c>
      <c r="B77" s="338" t="s">
        <v>2560</v>
      </c>
      <c r="C77" s="296" t="s">
        <v>10</v>
      </c>
      <c r="D77" s="322">
        <f>IF(ISERROR(VLOOKUP(C77,Defines!$A$7:$B$21,2,FALSE)), "",VLOOKUP(C77,Defines!$A$7:$B$21,2,FALSE))</f>
        <v>1</v>
      </c>
      <c r="E77" s="340">
        <v>2</v>
      </c>
      <c r="F77" s="322">
        <f t="shared" si="1"/>
        <v>2</v>
      </c>
      <c r="G77" s="341">
        <v>0</v>
      </c>
      <c r="H77" s="341"/>
      <c r="I77" s="341"/>
      <c r="J77" s="340"/>
      <c r="K77" s="348"/>
      <c r="L77" s="332"/>
      <c r="M77" s="332"/>
      <c r="N77" s="332"/>
      <c r="O77" s="332"/>
      <c r="P77" s="332"/>
      <c r="AA77" s="332"/>
      <c r="AB77" s="332" t="s">
        <v>1131</v>
      </c>
      <c r="AC77" s="332" t="s">
        <v>1131</v>
      </c>
      <c r="AD77" s="332"/>
      <c r="AE77" s="332"/>
      <c r="AF77" s="332"/>
      <c r="AG77" s="332"/>
      <c r="AH77" s="332"/>
      <c r="AI77" s="332"/>
      <c r="AJ77" s="332"/>
      <c r="AK77" s="332"/>
      <c r="AL77" s="332"/>
      <c r="AM77" s="332"/>
      <c r="AN77" s="332"/>
      <c r="AO77" s="332"/>
      <c r="AP77" s="332"/>
      <c r="AQ77" s="332"/>
      <c r="AR77" s="332"/>
      <c r="AS77" s="332"/>
      <c r="AT77" s="332"/>
      <c r="AU77" s="332"/>
      <c r="AV77" s="332"/>
      <c r="AW77" s="332"/>
      <c r="AX77" s="332"/>
      <c r="AY77" s="332"/>
      <c r="AZ77" s="332"/>
      <c r="BA77" s="332" t="s">
        <v>1131</v>
      </c>
      <c r="BB77" s="332" t="s">
        <v>1131</v>
      </c>
      <c r="BC77" s="332" t="s">
        <v>1131</v>
      </c>
      <c r="BD77" s="332" t="s">
        <v>1131</v>
      </c>
      <c r="BE77" s="332"/>
      <c r="BF77" s="332"/>
      <c r="BG77" s="332"/>
      <c r="BH77" s="332"/>
      <c r="BI77" s="332"/>
      <c r="BJ77" s="332"/>
      <c r="BK77" s="332"/>
      <c r="BL77" s="332"/>
      <c r="BM77" s="332"/>
      <c r="BN77" s="332"/>
      <c r="BO77" s="332"/>
      <c r="BP77" s="332"/>
      <c r="BQ77" s="332"/>
      <c r="BR77" s="332"/>
      <c r="BS77" s="332"/>
      <c r="BT77" s="332"/>
      <c r="BU77" s="332"/>
      <c r="BV77" s="332"/>
      <c r="BW77" s="332"/>
      <c r="BX77" s="332"/>
      <c r="BY77" s="332"/>
      <c r="BZ77" s="338" t="s">
        <v>10895</v>
      </c>
      <c r="CB77" s="332">
        <f ca="1">IF(INDIRECT("R77C2",FALSE)="","",LEN(INDIRECT("R77C79",FALSE) ) )</f>
        <v>0</v>
      </c>
      <c r="CD77" s="332">
        <f ca="1">IF(INDIRECT("R77C2",FALSE)="","",LEN(INDIRECT("R77C81",FALSE) ) )</f>
        <v>0</v>
      </c>
      <c r="CF77" s="332">
        <f ca="1">IF(INDIRECT("R77C2",FALSE)="","",LEN(INDIRECT("R77C83",FALSE) ) )</f>
        <v>0</v>
      </c>
      <c r="CI77" s="333"/>
      <c r="DA77" s="338" t="s">
        <v>2286</v>
      </c>
    </row>
    <row r="78" spans="1:105" s="338" customFormat="1" ht="13.5" customHeight="1" x14ac:dyDescent="0.25">
      <c r="A78" s="338" t="s">
        <v>2561</v>
      </c>
      <c r="B78" s="338" t="s">
        <v>2562</v>
      </c>
      <c r="C78" s="296" t="s">
        <v>10</v>
      </c>
      <c r="D78" s="322">
        <f>IF(ISERROR(VLOOKUP(C78,Defines!$A$7:$B$21,2,FALSE)), "",VLOOKUP(C78,Defines!$A$7:$B$21,2,FALSE))</f>
        <v>1</v>
      </c>
      <c r="E78" s="340">
        <v>2</v>
      </c>
      <c r="F78" s="322">
        <f t="shared" si="1"/>
        <v>2</v>
      </c>
      <c r="G78" s="341">
        <v>0</v>
      </c>
      <c r="H78" s="341"/>
      <c r="I78" s="341"/>
      <c r="J78" s="340"/>
      <c r="K78" s="348"/>
      <c r="L78" s="332"/>
      <c r="M78" s="332"/>
      <c r="N78" s="332"/>
      <c r="O78" s="332"/>
      <c r="P78" s="332"/>
      <c r="AA78" s="332"/>
      <c r="AB78" s="332" t="s">
        <v>1131</v>
      </c>
      <c r="AC78" s="332" t="s">
        <v>1131</v>
      </c>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t="s">
        <v>1131</v>
      </c>
      <c r="BB78" s="332" t="s">
        <v>1131</v>
      </c>
      <c r="BC78" s="332" t="s">
        <v>1131</v>
      </c>
      <c r="BD78" s="332" t="s">
        <v>1131</v>
      </c>
      <c r="BE78" s="332"/>
      <c r="BF78" s="332"/>
      <c r="BG78" s="332"/>
      <c r="BH78" s="332"/>
      <c r="BI78" s="332"/>
      <c r="BJ78" s="332"/>
      <c r="BK78" s="332"/>
      <c r="BL78" s="332"/>
      <c r="BM78" s="332"/>
      <c r="BN78" s="332"/>
      <c r="BO78" s="332"/>
      <c r="BP78" s="332"/>
      <c r="BQ78" s="332"/>
      <c r="BR78" s="332"/>
      <c r="BS78" s="332"/>
      <c r="BT78" s="332"/>
      <c r="BU78" s="332"/>
      <c r="BV78" s="332"/>
      <c r="BW78" s="332"/>
      <c r="BX78" s="332"/>
      <c r="BY78" s="332"/>
      <c r="BZ78" s="338" t="s">
        <v>10895</v>
      </c>
      <c r="CB78" s="332">
        <f ca="1">IF(INDIRECT("R78C2",FALSE)="","",LEN(INDIRECT("R78C79",FALSE) ) )</f>
        <v>0</v>
      </c>
      <c r="CD78" s="332">
        <f ca="1">IF(INDIRECT("R78C2",FALSE)="","",LEN(INDIRECT("R78C81",FALSE) ) )</f>
        <v>0</v>
      </c>
      <c r="CF78" s="332">
        <f ca="1">IF(INDIRECT("R78C2",FALSE)="","",LEN(INDIRECT("R78C83",FALSE) ) )</f>
        <v>0</v>
      </c>
      <c r="CI78" s="333"/>
      <c r="DA78" s="338" t="s">
        <v>2286</v>
      </c>
    </row>
    <row r="79" spans="1:105" s="338" customFormat="1" ht="13.5" customHeight="1" x14ac:dyDescent="0.25">
      <c r="A79" s="338" t="s">
        <v>2563</v>
      </c>
      <c r="B79" s="338" t="s">
        <v>2564</v>
      </c>
      <c r="C79" s="296" t="s">
        <v>10</v>
      </c>
      <c r="D79" s="322">
        <f>IF(ISERROR(VLOOKUP(C79,Defines!$A$7:$B$21,2,FALSE)), "",VLOOKUP(C79,Defines!$A$7:$B$21,2,FALSE))</f>
        <v>1</v>
      </c>
      <c r="E79" s="340">
        <v>2</v>
      </c>
      <c r="F79" s="322">
        <f t="shared" si="1"/>
        <v>2</v>
      </c>
      <c r="G79" s="341">
        <v>0</v>
      </c>
      <c r="H79" s="341"/>
      <c r="I79" s="341"/>
      <c r="J79" s="340"/>
      <c r="K79" s="348"/>
      <c r="L79" s="332"/>
      <c r="M79" s="332"/>
      <c r="N79" s="332"/>
      <c r="O79" s="332"/>
      <c r="P79" s="332"/>
      <c r="AA79" s="332"/>
      <c r="AB79" s="332" t="s">
        <v>1131</v>
      </c>
      <c r="AC79" s="332" t="s">
        <v>1131</v>
      </c>
      <c r="AD79" s="332"/>
      <c r="AE79" s="332"/>
      <c r="AF79" s="332"/>
      <c r="AG79" s="332"/>
      <c r="AH79" s="332"/>
      <c r="AI79" s="332"/>
      <c r="AJ79" s="332"/>
      <c r="AK79" s="332"/>
      <c r="AL79" s="332"/>
      <c r="AM79" s="332"/>
      <c r="AN79" s="332"/>
      <c r="AO79" s="332"/>
      <c r="AP79" s="332"/>
      <c r="AQ79" s="332"/>
      <c r="AR79" s="332"/>
      <c r="AS79" s="332"/>
      <c r="AT79" s="332"/>
      <c r="AU79" s="332"/>
      <c r="AV79" s="332"/>
      <c r="AW79" s="332"/>
      <c r="AX79" s="332"/>
      <c r="AY79" s="332"/>
      <c r="AZ79" s="332"/>
      <c r="BA79" s="332" t="s">
        <v>1131</v>
      </c>
      <c r="BB79" s="332" t="s">
        <v>1131</v>
      </c>
      <c r="BC79" s="332" t="s">
        <v>1131</v>
      </c>
      <c r="BD79" s="332" t="s">
        <v>1131</v>
      </c>
      <c r="BE79" s="332"/>
      <c r="BF79" s="332"/>
      <c r="BG79" s="332"/>
      <c r="BH79" s="332"/>
      <c r="BI79" s="332"/>
      <c r="BJ79" s="332"/>
      <c r="BK79" s="332"/>
      <c r="BL79" s="332"/>
      <c r="BM79" s="332"/>
      <c r="BN79" s="332"/>
      <c r="BO79" s="332"/>
      <c r="BP79" s="332"/>
      <c r="BQ79" s="332"/>
      <c r="BR79" s="332"/>
      <c r="BS79" s="332"/>
      <c r="BT79" s="332"/>
      <c r="BU79" s="332"/>
      <c r="BV79" s="332"/>
      <c r="BW79" s="332"/>
      <c r="BX79" s="332"/>
      <c r="BY79" s="332"/>
      <c r="BZ79" s="338" t="s">
        <v>10895</v>
      </c>
      <c r="CB79" s="332">
        <f ca="1">IF(INDIRECT("R79C2",FALSE)="","",LEN(INDIRECT("R79C79",FALSE) ) )</f>
        <v>0</v>
      </c>
      <c r="CD79" s="332">
        <f ca="1">IF(INDIRECT("R79C2",FALSE)="","",LEN(INDIRECT("R79C81",FALSE) ) )</f>
        <v>0</v>
      </c>
      <c r="CF79" s="332">
        <f ca="1">IF(INDIRECT("R79C2",FALSE)="","",LEN(INDIRECT("R79C83",FALSE) ) )</f>
        <v>0</v>
      </c>
      <c r="CI79" s="333"/>
      <c r="DA79" s="338" t="s">
        <v>2286</v>
      </c>
    </row>
    <row r="80" spans="1:105" s="338" customFormat="1" ht="13.5" customHeight="1" x14ac:dyDescent="0.25">
      <c r="A80" s="338" t="s">
        <v>2565</v>
      </c>
      <c r="B80" s="338" t="s">
        <v>2566</v>
      </c>
      <c r="C80" s="296" t="s">
        <v>10</v>
      </c>
      <c r="D80" s="322">
        <f>IF(ISERROR(VLOOKUP(C80,Defines!$A$7:$B$21,2,FALSE)), "",VLOOKUP(C80,Defines!$A$7:$B$21,2,FALSE))</f>
        <v>1</v>
      </c>
      <c r="E80" s="340">
        <v>2</v>
      </c>
      <c r="F80" s="322">
        <f t="shared" si="1"/>
        <v>2</v>
      </c>
      <c r="G80" s="341">
        <v>0</v>
      </c>
      <c r="H80" s="341"/>
      <c r="I80" s="341"/>
      <c r="J80" s="340"/>
      <c r="K80" s="348"/>
      <c r="L80" s="332"/>
      <c r="M80" s="332"/>
      <c r="N80" s="332"/>
      <c r="O80" s="332"/>
      <c r="P80" s="332"/>
      <c r="AA80" s="332"/>
      <c r="AB80" s="332" t="s">
        <v>1131</v>
      </c>
      <c r="AC80" s="332" t="s">
        <v>1131</v>
      </c>
      <c r="AD80" s="332"/>
      <c r="AE80" s="332"/>
      <c r="AF80" s="332"/>
      <c r="AG80" s="332"/>
      <c r="AH80" s="332"/>
      <c r="AI80" s="332"/>
      <c r="AJ80" s="332"/>
      <c r="AK80" s="332"/>
      <c r="AL80" s="332"/>
      <c r="AM80" s="332"/>
      <c r="AN80" s="332"/>
      <c r="AO80" s="332"/>
      <c r="AP80" s="332"/>
      <c r="AQ80" s="332"/>
      <c r="AR80" s="332"/>
      <c r="AS80" s="332"/>
      <c r="AT80" s="332"/>
      <c r="AU80" s="332"/>
      <c r="AV80" s="332"/>
      <c r="AW80" s="332"/>
      <c r="AX80" s="332"/>
      <c r="AY80" s="332"/>
      <c r="AZ80" s="332"/>
      <c r="BA80" s="332" t="s">
        <v>1131</v>
      </c>
      <c r="BB80" s="332" t="s">
        <v>1131</v>
      </c>
      <c r="BC80" s="332" t="s">
        <v>1131</v>
      </c>
      <c r="BD80" s="332" t="s">
        <v>1131</v>
      </c>
      <c r="BE80" s="332"/>
      <c r="BF80" s="332"/>
      <c r="BG80" s="332"/>
      <c r="BH80" s="332"/>
      <c r="BI80" s="332"/>
      <c r="BJ80" s="332"/>
      <c r="BK80" s="332"/>
      <c r="BL80" s="332"/>
      <c r="BM80" s="332"/>
      <c r="BN80" s="332"/>
      <c r="BO80" s="332"/>
      <c r="BP80" s="332"/>
      <c r="BQ80" s="332"/>
      <c r="BR80" s="332"/>
      <c r="BS80" s="332"/>
      <c r="BT80" s="332"/>
      <c r="BU80" s="332"/>
      <c r="BV80" s="332"/>
      <c r="BW80" s="332"/>
      <c r="BX80" s="332"/>
      <c r="BY80" s="332"/>
      <c r="BZ80" s="338" t="s">
        <v>10895</v>
      </c>
      <c r="CB80" s="332">
        <f ca="1">IF(INDIRECT("R80C2",FALSE)="","",LEN(INDIRECT("R80C79",FALSE) ) )</f>
        <v>0</v>
      </c>
      <c r="CD80" s="332">
        <f ca="1">IF(INDIRECT("R80C2",FALSE)="","",LEN(INDIRECT("R80C81",FALSE) ) )</f>
        <v>0</v>
      </c>
      <c r="CF80" s="332">
        <f ca="1">IF(INDIRECT("R80C2",FALSE)="","",LEN(INDIRECT("R80C83",FALSE) ) )</f>
        <v>0</v>
      </c>
      <c r="CI80" s="333"/>
      <c r="DA80" s="338" t="s">
        <v>2286</v>
      </c>
    </row>
    <row r="81" spans="1:105" s="338" customFormat="1" ht="13.5" customHeight="1" x14ac:dyDescent="0.25">
      <c r="A81" s="338" t="s">
        <v>2567</v>
      </c>
      <c r="B81" s="338" t="s">
        <v>2568</v>
      </c>
      <c r="C81" s="296" t="s">
        <v>10</v>
      </c>
      <c r="D81" s="322">
        <f>IF(ISERROR(VLOOKUP(C81,Defines!$A$7:$B$21,2,FALSE)), "",VLOOKUP(C81,Defines!$A$7:$B$21,2,FALSE))</f>
        <v>1</v>
      </c>
      <c r="E81" s="340">
        <v>2</v>
      </c>
      <c r="F81" s="322">
        <f t="shared" si="1"/>
        <v>2</v>
      </c>
      <c r="G81" s="341">
        <v>0</v>
      </c>
      <c r="H81" s="341"/>
      <c r="I81" s="354"/>
      <c r="J81" s="340"/>
      <c r="K81" s="348"/>
      <c r="L81" s="332"/>
      <c r="M81" s="332"/>
      <c r="N81" s="332"/>
      <c r="O81" s="332"/>
      <c r="P81" s="332"/>
      <c r="AA81" s="332"/>
      <c r="AB81" s="332" t="s">
        <v>1131</v>
      </c>
      <c r="AC81" s="332" t="s">
        <v>1131</v>
      </c>
      <c r="AD81" s="332"/>
      <c r="AE81" s="332"/>
      <c r="AF81" s="332"/>
      <c r="AG81" s="332"/>
      <c r="AH81" s="332"/>
      <c r="AI81" s="332"/>
      <c r="AJ81" s="332"/>
      <c r="AK81" s="332"/>
      <c r="AL81" s="332"/>
      <c r="AM81" s="332"/>
      <c r="AN81" s="332"/>
      <c r="AO81" s="332"/>
      <c r="AP81" s="332"/>
      <c r="AQ81" s="332"/>
      <c r="AR81" s="332"/>
      <c r="AS81" s="332"/>
      <c r="AT81" s="332"/>
      <c r="AU81" s="332"/>
      <c r="AV81" s="332"/>
      <c r="AW81" s="332"/>
      <c r="AX81" s="332"/>
      <c r="AY81" s="332"/>
      <c r="AZ81" s="332"/>
      <c r="BA81" s="332" t="s">
        <v>1131</v>
      </c>
      <c r="BB81" s="332" t="s">
        <v>1131</v>
      </c>
      <c r="BC81" s="332" t="s">
        <v>1131</v>
      </c>
      <c r="BD81" s="332" t="s">
        <v>1131</v>
      </c>
      <c r="BE81" s="332"/>
      <c r="BF81" s="332"/>
      <c r="BG81" s="332"/>
      <c r="BH81" s="332"/>
      <c r="BI81" s="332"/>
      <c r="BJ81" s="332"/>
      <c r="BK81" s="332"/>
      <c r="BL81" s="332"/>
      <c r="BM81" s="332"/>
      <c r="BN81" s="332"/>
      <c r="BO81" s="332"/>
      <c r="BP81" s="332"/>
      <c r="BQ81" s="332"/>
      <c r="BR81" s="332"/>
      <c r="BS81" s="332"/>
      <c r="BT81" s="332"/>
      <c r="BU81" s="332"/>
      <c r="BV81" s="332"/>
      <c r="BW81" s="332"/>
      <c r="BX81" s="332"/>
      <c r="BY81" s="332"/>
      <c r="BZ81" s="338" t="s">
        <v>10895</v>
      </c>
      <c r="CB81" s="332">
        <f ca="1">IF(INDIRECT("R81C2",FALSE)="","",LEN(INDIRECT("R81C79",FALSE) ) )</f>
        <v>0</v>
      </c>
      <c r="CD81" s="332">
        <f ca="1">IF(INDIRECT("R81C2",FALSE)="","",LEN(INDIRECT("R81C81",FALSE) ) )</f>
        <v>0</v>
      </c>
      <c r="CF81" s="332">
        <f ca="1">IF(INDIRECT("R81C2",FALSE)="","",LEN(INDIRECT("R81C83",FALSE) ) )</f>
        <v>0</v>
      </c>
      <c r="CI81" s="333"/>
      <c r="DA81" s="338" t="s">
        <v>2286</v>
      </c>
    </row>
    <row r="82" spans="1:105" s="338" customFormat="1" ht="13.5" customHeight="1" x14ac:dyDescent="0.25">
      <c r="A82" s="338" t="s">
        <v>2569</v>
      </c>
      <c r="B82" s="338" t="s">
        <v>2570</v>
      </c>
      <c r="C82" s="296" t="s">
        <v>10</v>
      </c>
      <c r="D82" s="322">
        <f>IF(ISERROR(VLOOKUP(C82,Defines!$A$7:$B$21,2,FALSE)), "",VLOOKUP(C82,Defines!$A$7:$B$21,2,FALSE))</f>
        <v>1</v>
      </c>
      <c r="E82" s="340">
        <v>2</v>
      </c>
      <c r="F82" s="322">
        <f t="shared" si="1"/>
        <v>2</v>
      </c>
      <c r="G82" s="341">
        <v>0</v>
      </c>
      <c r="H82" s="341"/>
      <c r="I82" s="354"/>
      <c r="J82" s="340"/>
      <c r="K82" s="348"/>
      <c r="L82" s="332"/>
      <c r="M82" s="332"/>
      <c r="N82" s="332"/>
      <c r="O82" s="332"/>
      <c r="P82" s="332"/>
      <c r="AA82" s="332"/>
      <c r="AB82" s="332" t="s">
        <v>1131</v>
      </c>
      <c r="AC82" s="332" t="s">
        <v>1131</v>
      </c>
      <c r="AD82" s="332"/>
      <c r="AE82" s="332"/>
      <c r="AF82" s="332"/>
      <c r="AG82" s="332"/>
      <c r="AH82" s="332"/>
      <c r="AI82" s="332"/>
      <c r="AJ82" s="332"/>
      <c r="AK82" s="332"/>
      <c r="AL82" s="332"/>
      <c r="AM82" s="332"/>
      <c r="AN82" s="332"/>
      <c r="AO82" s="332"/>
      <c r="AP82" s="332"/>
      <c r="AQ82" s="332"/>
      <c r="AR82" s="332"/>
      <c r="AS82" s="332"/>
      <c r="AT82" s="332"/>
      <c r="AU82" s="332"/>
      <c r="AV82" s="332"/>
      <c r="AW82" s="332"/>
      <c r="AX82" s="332"/>
      <c r="AY82" s="332"/>
      <c r="AZ82" s="332"/>
      <c r="BA82" s="332" t="s">
        <v>1131</v>
      </c>
      <c r="BB82" s="332" t="s">
        <v>1131</v>
      </c>
      <c r="BC82" s="332" t="s">
        <v>1131</v>
      </c>
      <c r="BD82" s="332" t="s">
        <v>1131</v>
      </c>
      <c r="BE82" s="332"/>
      <c r="BF82" s="332"/>
      <c r="BG82" s="332"/>
      <c r="BH82" s="332"/>
      <c r="BI82" s="332"/>
      <c r="BJ82" s="332"/>
      <c r="BK82" s="332"/>
      <c r="BL82" s="332"/>
      <c r="BM82" s="332"/>
      <c r="BN82" s="332"/>
      <c r="BO82" s="332"/>
      <c r="BP82" s="332"/>
      <c r="BQ82" s="332"/>
      <c r="BR82" s="332"/>
      <c r="BS82" s="332"/>
      <c r="BT82" s="332"/>
      <c r="BU82" s="332"/>
      <c r="BV82" s="332"/>
      <c r="BW82" s="332"/>
      <c r="BX82" s="332"/>
      <c r="BY82" s="332"/>
      <c r="BZ82" s="338" t="s">
        <v>10895</v>
      </c>
      <c r="CB82" s="332">
        <f ca="1">IF(INDIRECT("R82C2",FALSE)="","",LEN(INDIRECT("R82C79",FALSE) ) )</f>
        <v>0</v>
      </c>
      <c r="CD82" s="332">
        <f ca="1">IF(INDIRECT("R82C2",FALSE)="","",LEN(INDIRECT("R82C81",FALSE) ) )</f>
        <v>0</v>
      </c>
      <c r="CF82" s="332">
        <f ca="1">IF(INDIRECT("R82C2",FALSE)="","",LEN(INDIRECT("R82C83",FALSE) ) )</f>
        <v>0</v>
      </c>
      <c r="CI82" s="333"/>
      <c r="DA82" s="338" t="s">
        <v>2286</v>
      </c>
    </row>
    <row r="83" spans="1:105" s="338" customFormat="1" ht="13.5" customHeight="1" x14ac:dyDescent="0.25">
      <c r="A83" s="338" t="s">
        <v>2571</v>
      </c>
      <c r="B83" s="338" t="s">
        <v>2572</v>
      </c>
      <c r="C83" s="339" t="s">
        <v>1138</v>
      </c>
      <c r="D83" s="322">
        <f>IF(ISERROR(VLOOKUP(C83,Defines!$A$7:$B$21,2,FALSE)), "",VLOOKUP(C83,Defines!$A$7:$B$21,2,FALSE))</f>
        <v>2</v>
      </c>
      <c r="E83" s="340">
        <v>10</v>
      </c>
      <c r="F83" s="322">
        <f t="shared" si="1"/>
        <v>20</v>
      </c>
      <c r="G83" s="341">
        <v>0</v>
      </c>
      <c r="H83" s="341"/>
      <c r="I83" s="341"/>
      <c r="J83" s="340"/>
      <c r="K83" s="348"/>
      <c r="L83" s="332"/>
      <c r="M83" s="332"/>
      <c r="N83" s="332"/>
      <c r="O83" s="332"/>
      <c r="P83" s="332"/>
      <c r="AA83" s="332"/>
      <c r="AB83" s="332" t="s">
        <v>1131</v>
      </c>
      <c r="AC83" s="332" t="s">
        <v>1131</v>
      </c>
      <c r="AD83" s="332"/>
      <c r="AE83" s="332"/>
      <c r="AF83" s="332"/>
      <c r="AG83" s="332"/>
      <c r="AH83" s="332"/>
      <c r="AI83" s="332"/>
      <c r="AJ83" s="332"/>
      <c r="AK83" s="332"/>
      <c r="AL83" s="332"/>
      <c r="AM83" s="332"/>
      <c r="AN83" s="332"/>
      <c r="AO83" s="332"/>
      <c r="AP83" s="332"/>
      <c r="AQ83" s="332"/>
      <c r="AR83" s="332"/>
      <c r="AS83" s="332"/>
      <c r="AT83" s="332"/>
      <c r="AU83" s="332"/>
      <c r="AV83" s="332"/>
      <c r="AW83" s="332"/>
      <c r="AX83" s="332"/>
      <c r="AY83" s="332"/>
      <c r="AZ83" s="332"/>
      <c r="BA83" s="332" t="s">
        <v>1131</v>
      </c>
      <c r="BB83" s="332" t="s">
        <v>1131</v>
      </c>
      <c r="BC83" s="332" t="s">
        <v>1131</v>
      </c>
      <c r="BD83" s="332" t="s">
        <v>1131</v>
      </c>
      <c r="BE83" s="332"/>
      <c r="BF83" s="332"/>
      <c r="BG83" s="332"/>
      <c r="BH83" s="332"/>
      <c r="BI83" s="332"/>
      <c r="BJ83" s="332"/>
      <c r="BK83" s="332"/>
      <c r="BL83" s="332"/>
      <c r="BM83" s="332"/>
      <c r="BN83" s="332"/>
      <c r="BO83" s="332"/>
      <c r="BP83" s="332"/>
      <c r="BQ83" s="332"/>
      <c r="BR83" s="332"/>
      <c r="BS83" s="332"/>
      <c r="BT83" s="332"/>
      <c r="BU83" s="332"/>
      <c r="BV83" s="332"/>
      <c r="BW83" s="332"/>
      <c r="BX83" s="332"/>
      <c r="BY83" s="332"/>
      <c r="BZ83" s="338" t="s">
        <v>10895</v>
      </c>
      <c r="CB83" s="332">
        <f ca="1">IF(INDIRECT("R83C2",FALSE)="","",LEN(INDIRECT("R83C79",FALSE) ) )</f>
        <v>0</v>
      </c>
      <c r="CD83" s="332">
        <f ca="1">IF(INDIRECT("R83C2",FALSE)="","",LEN(INDIRECT("R83C81",FALSE) ) )</f>
        <v>0</v>
      </c>
      <c r="CE83" s="352"/>
      <c r="CF83" s="332">
        <f ca="1">IF(INDIRECT("R83C2",FALSE)="","",LEN(INDIRECT("R83C83",FALSE) ) )</f>
        <v>0</v>
      </c>
      <c r="CI83" s="333"/>
    </row>
    <row r="84" spans="1:105" s="338" customFormat="1" ht="13.5" customHeight="1" x14ac:dyDescent="0.25">
      <c r="A84" s="338" t="s">
        <v>2573</v>
      </c>
      <c r="B84" s="338" t="s">
        <v>2574</v>
      </c>
      <c r="C84" s="339" t="s">
        <v>1138</v>
      </c>
      <c r="D84" s="322">
        <f>IF(ISERROR(VLOOKUP(C84,Defines!$A$7:$B$21,2,FALSE)), "",VLOOKUP(C84,Defines!$A$7:$B$21,2,FALSE))</f>
        <v>2</v>
      </c>
      <c r="E84" s="340">
        <v>10</v>
      </c>
      <c r="F84" s="322">
        <f t="shared" si="1"/>
        <v>20</v>
      </c>
      <c r="G84" s="341">
        <v>0</v>
      </c>
      <c r="H84" s="341"/>
      <c r="I84" s="341"/>
      <c r="J84" s="340"/>
      <c r="K84" s="348"/>
      <c r="L84" s="332"/>
      <c r="M84" s="332"/>
      <c r="N84" s="332"/>
      <c r="O84" s="332"/>
      <c r="P84" s="332"/>
      <c r="AA84" s="332"/>
      <c r="AB84" s="332" t="s">
        <v>1131</v>
      </c>
      <c r="AC84" s="332" t="s">
        <v>1131</v>
      </c>
      <c r="AD84" s="332"/>
      <c r="AE84" s="332"/>
      <c r="AF84" s="332"/>
      <c r="AG84" s="332"/>
      <c r="AH84" s="332"/>
      <c r="AI84" s="332"/>
      <c r="AJ84" s="332"/>
      <c r="AK84" s="332"/>
      <c r="AL84" s="332"/>
      <c r="AM84" s="332"/>
      <c r="AN84" s="332"/>
      <c r="AO84" s="332"/>
      <c r="AP84" s="332"/>
      <c r="AQ84" s="332"/>
      <c r="AR84" s="332"/>
      <c r="AS84" s="332"/>
      <c r="AT84" s="332"/>
      <c r="AU84" s="332"/>
      <c r="AV84" s="332"/>
      <c r="AW84" s="332"/>
      <c r="AX84" s="332"/>
      <c r="AY84" s="332"/>
      <c r="AZ84" s="332"/>
      <c r="BA84" s="332" t="s">
        <v>1131</v>
      </c>
      <c r="BB84" s="332" t="s">
        <v>1131</v>
      </c>
      <c r="BC84" s="332" t="s">
        <v>1131</v>
      </c>
      <c r="BD84" s="332" t="s">
        <v>1131</v>
      </c>
      <c r="BE84" s="332"/>
      <c r="BF84" s="332"/>
      <c r="BG84" s="332"/>
      <c r="BH84" s="332"/>
      <c r="BI84" s="332"/>
      <c r="BJ84" s="332"/>
      <c r="BK84" s="332"/>
      <c r="BL84" s="332"/>
      <c r="BM84" s="332"/>
      <c r="BN84" s="332"/>
      <c r="BO84" s="332"/>
      <c r="BP84" s="332"/>
      <c r="BQ84" s="332"/>
      <c r="BR84" s="332"/>
      <c r="BS84" s="332"/>
      <c r="BT84" s="332"/>
      <c r="BU84" s="332"/>
      <c r="BV84" s="332"/>
      <c r="BW84" s="332"/>
      <c r="BX84" s="332"/>
      <c r="BY84" s="332"/>
      <c r="BZ84" s="338" t="s">
        <v>10895</v>
      </c>
      <c r="CB84" s="332">
        <f ca="1">IF(INDIRECT("R84C2",FALSE)="","",LEN(INDIRECT("R84C79",FALSE) ) )</f>
        <v>0</v>
      </c>
      <c r="CD84" s="332">
        <f ca="1">IF(INDIRECT("R84C2",FALSE)="","",LEN(INDIRECT("R84C81",FALSE) ) )</f>
        <v>0</v>
      </c>
      <c r="CE84" s="352"/>
      <c r="CF84" s="332">
        <f ca="1">IF(INDIRECT("R84C2",FALSE)="","",LEN(INDIRECT("R84C83",FALSE) ) )</f>
        <v>0</v>
      </c>
      <c r="CI84" s="333"/>
    </row>
    <row r="85" spans="1:105" s="338" customFormat="1" ht="13.5" customHeight="1" x14ac:dyDescent="0.25">
      <c r="A85" s="338" t="s">
        <v>2575</v>
      </c>
      <c r="B85" s="338" t="s">
        <v>2576</v>
      </c>
      <c r="C85" s="339" t="s">
        <v>1138</v>
      </c>
      <c r="D85" s="322">
        <f>IF(ISERROR(VLOOKUP(C85,Defines!$A$7:$B$21,2,FALSE)), "",VLOOKUP(C85,Defines!$A$7:$B$21,2,FALSE))</f>
        <v>2</v>
      </c>
      <c r="E85" s="340">
        <v>10</v>
      </c>
      <c r="F85" s="322">
        <f t="shared" si="1"/>
        <v>20</v>
      </c>
      <c r="G85" s="341">
        <v>0</v>
      </c>
      <c r="H85" s="341"/>
      <c r="I85" s="341"/>
      <c r="J85" s="340"/>
      <c r="K85" s="348"/>
      <c r="L85" s="332"/>
      <c r="M85" s="332"/>
      <c r="N85" s="332"/>
      <c r="O85" s="332"/>
      <c r="P85" s="332"/>
      <c r="AA85" s="332"/>
      <c r="AB85" s="332" t="s">
        <v>1131</v>
      </c>
      <c r="AC85" s="332" t="s">
        <v>1131</v>
      </c>
      <c r="AD85" s="332"/>
      <c r="AE85" s="332"/>
      <c r="AF85" s="332"/>
      <c r="AG85" s="332"/>
      <c r="AH85" s="332"/>
      <c r="AI85" s="332"/>
      <c r="AJ85" s="332"/>
      <c r="AK85" s="332"/>
      <c r="AL85" s="332"/>
      <c r="AM85" s="332"/>
      <c r="AN85" s="332"/>
      <c r="AO85" s="332"/>
      <c r="AP85" s="332"/>
      <c r="AQ85" s="332"/>
      <c r="AR85" s="332"/>
      <c r="AS85" s="332"/>
      <c r="AT85" s="332"/>
      <c r="AU85" s="332"/>
      <c r="AV85" s="332"/>
      <c r="AW85" s="332"/>
      <c r="AX85" s="332"/>
      <c r="AY85" s="332"/>
      <c r="AZ85" s="332"/>
      <c r="BA85" s="332" t="s">
        <v>1131</v>
      </c>
      <c r="BB85" s="332" t="s">
        <v>1131</v>
      </c>
      <c r="BC85" s="332" t="s">
        <v>1131</v>
      </c>
      <c r="BD85" s="332" t="s">
        <v>1131</v>
      </c>
      <c r="BE85" s="332"/>
      <c r="BF85" s="332"/>
      <c r="BG85" s="332"/>
      <c r="BH85" s="332"/>
      <c r="BI85" s="332"/>
      <c r="BJ85" s="332"/>
      <c r="BK85" s="332"/>
      <c r="BL85" s="332"/>
      <c r="BM85" s="332"/>
      <c r="BN85" s="332"/>
      <c r="BO85" s="332"/>
      <c r="BP85" s="332"/>
      <c r="BQ85" s="332"/>
      <c r="BR85" s="332"/>
      <c r="BS85" s="332"/>
      <c r="BT85" s="332"/>
      <c r="BU85" s="332"/>
      <c r="BV85" s="332"/>
      <c r="BW85" s="332"/>
      <c r="BX85" s="332"/>
      <c r="BY85" s="332"/>
      <c r="BZ85" s="338" t="s">
        <v>10895</v>
      </c>
      <c r="CB85" s="332">
        <f ca="1">IF(INDIRECT("R85C2",FALSE)="","",LEN(INDIRECT("R85C79",FALSE) ) )</f>
        <v>0</v>
      </c>
      <c r="CD85" s="332">
        <f ca="1">IF(INDIRECT("R85C2",FALSE)="","",LEN(INDIRECT("R85C81",FALSE) ) )</f>
        <v>0</v>
      </c>
      <c r="CE85" s="352"/>
      <c r="CF85" s="332">
        <f ca="1">IF(INDIRECT("R85C2",FALSE)="","",LEN(INDIRECT("R85C83",FALSE) ) )</f>
        <v>0</v>
      </c>
      <c r="CI85" s="333"/>
    </row>
    <row r="86" spans="1:105" s="338" customFormat="1" ht="13.5" customHeight="1" x14ac:dyDescent="0.25">
      <c r="A86" s="338" t="s">
        <v>2577</v>
      </c>
      <c r="B86" s="338" t="s">
        <v>2578</v>
      </c>
      <c r="C86" s="339" t="s">
        <v>1138</v>
      </c>
      <c r="D86" s="322">
        <f>IF(ISERROR(VLOOKUP(C86,Defines!$A$7:$B$21,2,FALSE)), "",VLOOKUP(C86,Defines!$A$7:$B$21,2,FALSE))</f>
        <v>2</v>
      </c>
      <c r="E86" s="340">
        <v>10</v>
      </c>
      <c r="F86" s="322">
        <f t="shared" si="1"/>
        <v>20</v>
      </c>
      <c r="G86" s="341">
        <v>0</v>
      </c>
      <c r="H86" s="341"/>
      <c r="I86" s="341"/>
      <c r="J86" s="340"/>
      <c r="K86" s="348"/>
      <c r="L86" s="332"/>
      <c r="M86" s="332"/>
      <c r="N86" s="332"/>
      <c r="O86" s="332"/>
      <c r="P86" s="332"/>
      <c r="AA86" s="332"/>
      <c r="AB86" s="332" t="s">
        <v>1131</v>
      </c>
      <c r="AC86" s="332" t="s">
        <v>1131</v>
      </c>
      <c r="AD86" s="332"/>
      <c r="AE86" s="332"/>
      <c r="AF86" s="332"/>
      <c r="AG86" s="332"/>
      <c r="AH86" s="332"/>
      <c r="AI86" s="332"/>
      <c r="AJ86" s="332"/>
      <c r="AK86" s="332"/>
      <c r="AL86" s="332"/>
      <c r="AM86" s="332"/>
      <c r="AN86" s="332"/>
      <c r="AO86" s="332"/>
      <c r="AP86" s="332"/>
      <c r="AQ86" s="332"/>
      <c r="AR86" s="332"/>
      <c r="AS86" s="332"/>
      <c r="AT86" s="332"/>
      <c r="AU86" s="332"/>
      <c r="AV86" s="332"/>
      <c r="AW86" s="332"/>
      <c r="AX86" s="332"/>
      <c r="AY86" s="332"/>
      <c r="AZ86" s="332"/>
      <c r="BA86" s="332" t="s">
        <v>1131</v>
      </c>
      <c r="BB86" s="332" t="s">
        <v>1131</v>
      </c>
      <c r="BC86" s="332" t="s">
        <v>1131</v>
      </c>
      <c r="BD86" s="332" t="s">
        <v>1131</v>
      </c>
      <c r="BE86" s="332"/>
      <c r="BF86" s="332"/>
      <c r="BG86" s="332"/>
      <c r="BH86" s="332"/>
      <c r="BI86" s="332"/>
      <c r="BJ86" s="332"/>
      <c r="BK86" s="332"/>
      <c r="BL86" s="332"/>
      <c r="BM86" s="332"/>
      <c r="BN86" s="332"/>
      <c r="BO86" s="332"/>
      <c r="BP86" s="332"/>
      <c r="BQ86" s="332"/>
      <c r="BR86" s="332"/>
      <c r="BS86" s="332"/>
      <c r="BT86" s="332"/>
      <c r="BU86" s="332"/>
      <c r="BV86" s="332"/>
      <c r="BW86" s="332"/>
      <c r="BX86" s="332"/>
      <c r="BY86" s="332"/>
      <c r="BZ86" s="338" t="s">
        <v>10895</v>
      </c>
      <c r="CB86" s="332">
        <f ca="1">IF(INDIRECT("R86C2",FALSE)="","",LEN(INDIRECT("R86C79",FALSE) ) )</f>
        <v>0</v>
      </c>
      <c r="CD86" s="332">
        <f ca="1">IF(INDIRECT("R86C2",FALSE)="","",LEN(INDIRECT("R86C81",FALSE) ) )</f>
        <v>0</v>
      </c>
      <c r="CE86" s="352"/>
      <c r="CF86" s="332">
        <f ca="1">IF(INDIRECT("R86C2",FALSE)="","",LEN(INDIRECT("R86C83",FALSE) ) )</f>
        <v>0</v>
      </c>
      <c r="CI86" s="333"/>
    </row>
    <row r="87" spans="1:105" s="338" customFormat="1" ht="13.5" customHeight="1" x14ac:dyDescent="0.25">
      <c r="A87" s="338" t="s">
        <v>2579</v>
      </c>
      <c r="B87" s="338" t="s">
        <v>2580</v>
      </c>
      <c r="C87" s="339" t="s">
        <v>1138</v>
      </c>
      <c r="D87" s="322">
        <f>IF(ISERROR(VLOOKUP(C87,Defines!$A$7:$B$21,2,FALSE)), "",VLOOKUP(C87,Defines!$A$7:$B$21,2,FALSE))</f>
        <v>2</v>
      </c>
      <c r="E87" s="340">
        <v>10</v>
      </c>
      <c r="F87" s="322">
        <f t="shared" si="1"/>
        <v>20</v>
      </c>
      <c r="G87" s="341">
        <v>0</v>
      </c>
      <c r="H87" s="341"/>
      <c r="I87" s="341"/>
      <c r="J87" s="340"/>
      <c r="K87" s="348"/>
      <c r="L87" s="332"/>
      <c r="M87" s="332"/>
      <c r="N87" s="332"/>
      <c r="O87" s="332"/>
      <c r="P87" s="332"/>
      <c r="AA87" s="332"/>
      <c r="AB87" s="332" t="s">
        <v>1131</v>
      </c>
      <c r="AC87" s="332" t="s">
        <v>1131</v>
      </c>
      <c r="AD87" s="332"/>
      <c r="AE87" s="332"/>
      <c r="AF87" s="332"/>
      <c r="AG87" s="332"/>
      <c r="AH87" s="332"/>
      <c r="AI87" s="332"/>
      <c r="AJ87" s="332"/>
      <c r="AK87" s="332"/>
      <c r="AL87" s="332"/>
      <c r="AM87" s="332"/>
      <c r="AN87" s="332"/>
      <c r="AO87" s="332"/>
      <c r="AP87" s="332"/>
      <c r="AQ87" s="332"/>
      <c r="AR87" s="332"/>
      <c r="AS87" s="332"/>
      <c r="AT87" s="332"/>
      <c r="AU87" s="332"/>
      <c r="AV87" s="332"/>
      <c r="AW87" s="332"/>
      <c r="AX87" s="332"/>
      <c r="AY87" s="332"/>
      <c r="AZ87" s="332"/>
      <c r="BA87" s="332" t="s">
        <v>1131</v>
      </c>
      <c r="BB87" s="332" t="s">
        <v>1131</v>
      </c>
      <c r="BC87" s="332" t="s">
        <v>1131</v>
      </c>
      <c r="BD87" s="332" t="s">
        <v>1131</v>
      </c>
      <c r="BE87" s="332"/>
      <c r="BF87" s="332"/>
      <c r="BG87" s="332"/>
      <c r="BH87" s="332"/>
      <c r="BI87" s="332"/>
      <c r="BJ87" s="332"/>
      <c r="BK87" s="332"/>
      <c r="BL87" s="332"/>
      <c r="BM87" s="332"/>
      <c r="BN87" s="332"/>
      <c r="BO87" s="332"/>
      <c r="BP87" s="332"/>
      <c r="BQ87" s="332"/>
      <c r="BR87" s="332"/>
      <c r="BS87" s="332"/>
      <c r="BT87" s="332"/>
      <c r="BU87" s="332"/>
      <c r="BV87" s="332"/>
      <c r="BW87" s="332"/>
      <c r="BX87" s="332"/>
      <c r="BY87" s="332"/>
      <c r="BZ87" s="338" t="s">
        <v>10895</v>
      </c>
      <c r="CB87" s="332">
        <f ca="1">IF(INDIRECT("R87C2",FALSE)="","",LEN(INDIRECT("R87C79",FALSE) ) )</f>
        <v>0</v>
      </c>
      <c r="CD87" s="332">
        <f ca="1">IF(INDIRECT("R87C2",FALSE)="","",LEN(INDIRECT("R87C81",FALSE) ) )</f>
        <v>0</v>
      </c>
      <c r="CE87" s="352"/>
      <c r="CF87" s="332">
        <f ca="1">IF(INDIRECT("R87C2",FALSE)="","",LEN(INDIRECT("R87C83",FALSE) ) )</f>
        <v>0</v>
      </c>
      <c r="CI87" s="333"/>
    </row>
    <row r="88" spans="1:105" s="338" customFormat="1" ht="13.5" customHeight="1" x14ac:dyDescent="0.25">
      <c r="A88" s="338" t="s">
        <v>2581</v>
      </c>
      <c r="B88" s="338" t="s">
        <v>2582</v>
      </c>
      <c r="C88" s="339" t="s">
        <v>1138</v>
      </c>
      <c r="D88" s="322">
        <f>IF(ISERROR(VLOOKUP(C88,Defines!$A$7:$B$21,2,FALSE)), "",VLOOKUP(C88,Defines!$A$7:$B$21,2,FALSE))</f>
        <v>2</v>
      </c>
      <c r="E88" s="340">
        <v>10</v>
      </c>
      <c r="F88" s="322">
        <f t="shared" si="1"/>
        <v>20</v>
      </c>
      <c r="G88" s="341">
        <v>0</v>
      </c>
      <c r="H88" s="341"/>
      <c r="I88" s="341"/>
      <c r="J88" s="340"/>
      <c r="K88" s="348"/>
      <c r="L88" s="332"/>
      <c r="M88" s="332"/>
      <c r="N88" s="332"/>
      <c r="O88" s="332"/>
      <c r="P88" s="332"/>
      <c r="AA88" s="332"/>
      <c r="AB88" s="332" t="s">
        <v>1131</v>
      </c>
      <c r="AC88" s="332" t="s">
        <v>1131</v>
      </c>
      <c r="AD88" s="332"/>
      <c r="AE88" s="332"/>
      <c r="AF88" s="332"/>
      <c r="AG88" s="332"/>
      <c r="AH88" s="332"/>
      <c r="AI88" s="332"/>
      <c r="AJ88" s="332"/>
      <c r="AK88" s="332"/>
      <c r="AL88" s="332"/>
      <c r="AM88" s="332"/>
      <c r="AN88" s="332"/>
      <c r="AO88" s="332"/>
      <c r="AP88" s="332"/>
      <c r="AQ88" s="332"/>
      <c r="AR88" s="332"/>
      <c r="AS88" s="332"/>
      <c r="AT88" s="332"/>
      <c r="AU88" s="332"/>
      <c r="AV88" s="332"/>
      <c r="AW88" s="332"/>
      <c r="AX88" s="332"/>
      <c r="AY88" s="332"/>
      <c r="AZ88" s="332"/>
      <c r="BA88" s="332" t="s">
        <v>1131</v>
      </c>
      <c r="BB88" s="332" t="s">
        <v>1131</v>
      </c>
      <c r="BC88" s="332" t="s">
        <v>1131</v>
      </c>
      <c r="BD88" s="332" t="s">
        <v>1131</v>
      </c>
      <c r="BE88" s="332"/>
      <c r="BF88" s="332"/>
      <c r="BG88" s="332"/>
      <c r="BH88" s="332"/>
      <c r="BI88" s="332"/>
      <c r="BJ88" s="332"/>
      <c r="BK88" s="332"/>
      <c r="BL88" s="332"/>
      <c r="BM88" s="332"/>
      <c r="BN88" s="332"/>
      <c r="BO88" s="332"/>
      <c r="BP88" s="332"/>
      <c r="BQ88" s="332"/>
      <c r="BR88" s="332"/>
      <c r="BS88" s="332"/>
      <c r="BT88" s="332"/>
      <c r="BU88" s="332"/>
      <c r="BV88" s="332"/>
      <c r="BW88" s="332"/>
      <c r="BX88" s="332"/>
      <c r="BY88" s="332"/>
      <c r="BZ88" s="338" t="s">
        <v>10895</v>
      </c>
      <c r="CB88" s="332">
        <f ca="1">IF(INDIRECT("R88C2",FALSE)="","",LEN(INDIRECT("R88C79",FALSE) ) )</f>
        <v>0</v>
      </c>
      <c r="CD88" s="332">
        <f ca="1">IF(INDIRECT("R88C2",FALSE)="","",LEN(INDIRECT("R88C81",FALSE) ) )</f>
        <v>0</v>
      </c>
      <c r="CE88" s="352"/>
      <c r="CF88" s="332">
        <f ca="1">IF(INDIRECT("R88C2",FALSE)="","",LEN(INDIRECT("R88C83",FALSE) ) )</f>
        <v>0</v>
      </c>
      <c r="CI88" s="333"/>
    </row>
    <row r="89" spans="1:105" s="338" customFormat="1" ht="13.5" customHeight="1" x14ac:dyDescent="0.25">
      <c r="A89" s="338" t="s">
        <v>2583</v>
      </c>
      <c r="B89" s="338" t="s">
        <v>2584</v>
      </c>
      <c r="C89" s="339" t="s">
        <v>1138</v>
      </c>
      <c r="D89" s="322">
        <f>IF(ISERROR(VLOOKUP(C89,Defines!$A$7:$B$21,2,FALSE)), "",VLOOKUP(C89,Defines!$A$7:$B$21,2,FALSE))</f>
        <v>2</v>
      </c>
      <c r="E89" s="340">
        <v>10</v>
      </c>
      <c r="F89" s="322">
        <f t="shared" si="1"/>
        <v>20</v>
      </c>
      <c r="G89" s="341">
        <v>0</v>
      </c>
      <c r="H89" s="341"/>
      <c r="I89" s="341"/>
      <c r="J89" s="340"/>
      <c r="K89" s="348"/>
      <c r="L89" s="332"/>
      <c r="M89" s="332"/>
      <c r="N89" s="332"/>
      <c r="O89" s="332"/>
      <c r="P89" s="332"/>
      <c r="AA89" s="332"/>
      <c r="AB89" s="332" t="s">
        <v>1131</v>
      </c>
      <c r="AC89" s="332" t="s">
        <v>1131</v>
      </c>
      <c r="AD89" s="332"/>
      <c r="AE89" s="332"/>
      <c r="AF89" s="332"/>
      <c r="AG89" s="332"/>
      <c r="AH89" s="332"/>
      <c r="AI89" s="332"/>
      <c r="AJ89" s="332"/>
      <c r="AK89" s="332"/>
      <c r="AL89" s="332"/>
      <c r="AM89" s="332"/>
      <c r="AN89" s="332"/>
      <c r="AO89" s="332"/>
      <c r="AP89" s="332"/>
      <c r="AQ89" s="332"/>
      <c r="AR89" s="332"/>
      <c r="AS89" s="332"/>
      <c r="AT89" s="332"/>
      <c r="AU89" s="332"/>
      <c r="AV89" s="332"/>
      <c r="AW89" s="332"/>
      <c r="AX89" s="332"/>
      <c r="AY89" s="332"/>
      <c r="AZ89" s="332"/>
      <c r="BA89" s="332" t="s">
        <v>1131</v>
      </c>
      <c r="BB89" s="332" t="s">
        <v>1131</v>
      </c>
      <c r="BC89" s="332" t="s">
        <v>1131</v>
      </c>
      <c r="BD89" s="332" t="s">
        <v>1131</v>
      </c>
      <c r="BE89" s="332"/>
      <c r="BF89" s="332"/>
      <c r="BG89" s="332"/>
      <c r="BH89" s="332"/>
      <c r="BI89" s="332"/>
      <c r="BJ89" s="332"/>
      <c r="BK89" s="332"/>
      <c r="BL89" s="332"/>
      <c r="BM89" s="332"/>
      <c r="BN89" s="332"/>
      <c r="BO89" s="332"/>
      <c r="BP89" s="332"/>
      <c r="BQ89" s="332"/>
      <c r="BR89" s="332"/>
      <c r="BS89" s="332"/>
      <c r="BT89" s="332"/>
      <c r="BU89" s="332"/>
      <c r="BV89" s="332"/>
      <c r="BW89" s="332"/>
      <c r="BX89" s="332"/>
      <c r="BY89" s="332"/>
      <c r="BZ89" s="338" t="s">
        <v>10895</v>
      </c>
      <c r="CB89" s="332">
        <f ca="1">IF(INDIRECT("R89C2",FALSE)="","",LEN(INDIRECT("R89C79",FALSE) ) )</f>
        <v>0</v>
      </c>
      <c r="CD89" s="332">
        <f ca="1">IF(INDIRECT("R89C2",FALSE)="","",LEN(INDIRECT("R89C81",FALSE) ) )</f>
        <v>0</v>
      </c>
      <c r="CE89" s="352"/>
      <c r="CF89" s="332">
        <f ca="1">IF(INDIRECT("R89C2",FALSE)="","",LEN(INDIRECT("R89C83",FALSE) ) )</f>
        <v>0</v>
      </c>
      <c r="CI89" s="333"/>
    </row>
    <row r="90" spans="1:105" s="338" customFormat="1" ht="13.5" customHeight="1" x14ac:dyDescent="0.25">
      <c r="A90" s="338" t="s">
        <v>2585</v>
      </c>
      <c r="B90" s="338" t="s">
        <v>2586</v>
      </c>
      <c r="C90" s="339" t="s">
        <v>1138</v>
      </c>
      <c r="D90" s="322">
        <f>IF(ISERROR(VLOOKUP(C90,Defines!$A$7:$B$21,2,FALSE)), "",VLOOKUP(C90,Defines!$A$7:$B$21,2,FALSE))</f>
        <v>2</v>
      </c>
      <c r="E90" s="340">
        <v>10</v>
      </c>
      <c r="F90" s="322">
        <f t="shared" si="1"/>
        <v>20</v>
      </c>
      <c r="G90" s="341">
        <v>0</v>
      </c>
      <c r="H90" s="341"/>
      <c r="I90" s="341"/>
      <c r="J90" s="340"/>
      <c r="K90" s="348"/>
      <c r="L90" s="332"/>
      <c r="M90" s="332"/>
      <c r="N90" s="332"/>
      <c r="O90" s="332"/>
      <c r="P90" s="332"/>
      <c r="AA90" s="332"/>
      <c r="AB90" s="332" t="s">
        <v>1131</v>
      </c>
      <c r="AC90" s="332" t="s">
        <v>1131</v>
      </c>
      <c r="AD90" s="332"/>
      <c r="AE90" s="332"/>
      <c r="AF90" s="332"/>
      <c r="AG90" s="332"/>
      <c r="AH90" s="332"/>
      <c r="AI90" s="332"/>
      <c r="AJ90" s="332"/>
      <c r="AK90" s="332"/>
      <c r="AL90" s="332"/>
      <c r="AM90" s="332"/>
      <c r="AN90" s="332"/>
      <c r="AO90" s="332"/>
      <c r="AP90" s="332"/>
      <c r="AQ90" s="332"/>
      <c r="AR90" s="332"/>
      <c r="AS90" s="332"/>
      <c r="AT90" s="332"/>
      <c r="AU90" s="332"/>
      <c r="AV90" s="332"/>
      <c r="AW90" s="332"/>
      <c r="AX90" s="332"/>
      <c r="AY90" s="332"/>
      <c r="AZ90" s="332"/>
      <c r="BA90" s="332" t="s">
        <v>1131</v>
      </c>
      <c r="BB90" s="332" t="s">
        <v>1131</v>
      </c>
      <c r="BC90" s="332" t="s">
        <v>1131</v>
      </c>
      <c r="BD90" s="332" t="s">
        <v>1131</v>
      </c>
      <c r="BE90" s="332"/>
      <c r="BF90" s="332"/>
      <c r="BG90" s="332"/>
      <c r="BH90" s="332"/>
      <c r="BI90" s="332"/>
      <c r="BJ90" s="332"/>
      <c r="BK90" s="332"/>
      <c r="BL90" s="332"/>
      <c r="BM90" s="332"/>
      <c r="BN90" s="332"/>
      <c r="BO90" s="332"/>
      <c r="BP90" s="332"/>
      <c r="BQ90" s="332"/>
      <c r="BR90" s="332"/>
      <c r="BS90" s="332"/>
      <c r="BT90" s="332"/>
      <c r="BU90" s="332"/>
      <c r="BV90" s="332"/>
      <c r="BW90" s="332"/>
      <c r="BX90" s="332"/>
      <c r="BY90" s="332"/>
      <c r="BZ90" s="338" t="s">
        <v>10895</v>
      </c>
      <c r="CB90" s="332">
        <f ca="1">IF(INDIRECT("R90C2",FALSE)="","",LEN(INDIRECT("R90C79",FALSE) ) )</f>
        <v>0</v>
      </c>
      <c r="CD90" s="332">
        <f ca="1">IF(INDIRECT("R90C2",FALSE)="","",LEN(INDIRECT("R90C81",FALSE) ) )</f>
        <v>0</v>
      </c>
      <c r="CE90" s="352"/>
      <c r="CF90" s="332">
        <f ca="1">IF(INDIRECT("R90C2",FALSE)="","",LEN(INDIRECT("R90C83",FALSE) ) )</f>
        <v>0</v>
      </c>
      <c r="CI90" s="333"/>
    </row>
    <row r="91" spans="1:105" s="338" customFormat="1" ht="13.5" customHeight="1" x14ac:dyDescent="0.25">
      <c r="A91" s="338" t="s">
        <v>2587</v>
      </c>
      <c r="B91" s="338" t="s">
        <v>2588</v>
      </c>
      <c r="C91" s="339" t="s">
        <v>1138</v>
      </c>
      <c r="D91" s="322">
        <f>IF(ISERROR(VLOOKUP(C91,Defines!$A$7:$B$21,2,FALSE)), "",VLOOKUP(C91,Defines!$A$7:$B$21,2,FALSE))</f>
        <v>2</v>
      </c>
      <c r="E91" s="340">
        <v>10</v>
      </c>
      <c r="F91" s="322">
        <f t="shared" si="1"/>
        <v>20</v>
      </c>
      <c r="G91" s="341">
        <v>0</v>
      </c>
      <c r="H91" s="341"/>
      <c r="I91" s="341"/>
      <c r="J91" s="340"/>
      <c r="K91" s="348"/>
      <c r="L91" s="332"/>
      <c r="M91" s="332"/>
      <c r="N91" s="332"/>
      <c r="O91" s="332"/>
      <c r="P91" s="332"/>
      <c r="AA91" s="332"/>
      <c r="AB91" s="332" t="s">
        <v>1131</v>
      </c>
      <c r="AC91" s="332" t="s">
        <v>1131</v>
      </c>
      <c r="AD91" s="332"/>
      <c r="AE91" s="332"/>
      <c r="AF91" s="332"/>
      <c r="AG91" s="332"/>
      <c r="AH91" s="332"/>
      <c r="AI91" s="332"/>
      <c r="AJ91" s="332"/>
      <c r="AK91" s="332"/>
      <c r="AL91" s="332"/>
      <c r="AM91" s="332"/>
      <c r="AN91" s="332"/>
      <c r="AO91" s="332"/>
      <c r="AP91" s="332"/>
      <c r="AQ91" s="332"/>
      <c r="AR91" s="332"/>
      <c r="AS91" s="332"/>
      <c r="AT91" s="332"/>
      <c r="AU91" s="332"/>
      <c r="AV91" s="332"/>
      <c r="AW91" s="332"/>
      <c r="AX91" s="332"/>
      <c r="AY91" s="332"/>
      <c r="AZ91" s="332"/>
      <c r="BA91" s="332" t="s">
        <v>1131</v>
      </c>
      <c r="BB91" s="332" t="s">
        <v>1131</v>
      </c>
      <c r="BC91" s="332" t="s">
        <v>1131</v>
      </c>
      <c r="BD91" s="332" t="s">
        <v>1131</v>
      </c>
      <c r="BE91" s="332"/>
      <c r="BF91" s="332"/>
      <c r="BG91" s="332"/>
      <c r="BH91" s="332"/>
      <c r="BI91" s="332"/>
      <c r="BJ91" s="332"/>
      <c r="BK91" s="332"/>
      <c r="BL91" s="332"/>
      <c r="BM91" s="332"/>
      <c r="BN91" s="332"/>
      <c r="BO91" s="332"/>
      <c r="BP91" s="332"/>
      <c r="BQ91" s="332"/>
      <c r="BR91" s="332"/>
      <c r="BS91" s="332"/>
      <c r="BT91" s="332"/>
      <c r="BU91" s="332"/>
      <c r="BV91" s="332"/>
      <c r="BW91" s="332"/>
      <c r="BX91" s="332"/>
      <c r="BY91" s="332"/>
      <c r="BZ91" s="338" t="s">
        <v>10895</v>
      </c>
      <c r="CB91" s="332">
        <f ca="1">IF(INDIRECT("R91C2",FALSE)="","",LEN(INDIRECT("R91C79",FALSE) ) )</f>
        <v>0</v>
      </c>
      <c r="CD91" s="332">
        <f ca="1">IF(INDIRECT("R91C2",FALSE)="","",LEN(INDIRECT("R91C81",FALSE) ) )</f>
        <v>0</v>
      </c>
      <c r="CE91" s="352"/>
      <c r="CF91" s="332">
        <f ca="1">IF(INDIRECT("R91C2",FALSE)="","",LEN(INDIRECT("R91C83",FALSE) ) )</f>
        <v>0</v>
      </c>
      <c r="CI91" s="333"/>
    </row>
    <row r="92" spans="1:105" s="338" customFormat="1" ht="13.5" customHeight="1" x14ac:dyDescent="0.25">
      <c r="A92" s="338" t="s">
        <v>2589</v>
      </c>
      <c r="B92" s="338" t="s">
        <v>2590</v>
      </c>
      <c r="C92" s="339" t="s">
        <v>1138</v>
      </c>
      <c r="D92" s="322">
        <f>IF(ISERROR(VLOOKUP(C92,Defines!$A$7:$B$21,2,FALSE)), "",VLOOKUP(C92,Defines!$A$7:$B$21,2,FALSE))</f>
        <v>2</v>
      </c>
      <c r="E92" s="340">
        <v>10</v>
      </c>
      <c r="F92" s="322">
        <f t="shared" si="1"/>
        <v>20</v>
      </c>
      <c r="G92" s="341">
        <v>0</v>
      </c>
      <c r="H92" s="341"/>
      <c r="I92" s="341"/>
      <c r="J92" s="340"/>
      <c r="K92" s="348"/>
      <c r="L92" s="332"/>
      <c r="M92" s="332"/>
      <c r="N92" s="332"/>
      <c r="O92" s="332"/>
      <c r="P92" s="332"/>
      <c r="AA92" s="332"/>
      <c r="AB92" s="332" t="s">
        <v>1131</v>
      </c>
      <c r="AC92" s="332" t="s">
        <v>1131</v>
      </c>
      <c r="AD92" s="332"/>
      <c r="AE92" s="332"/>
      <c r="AF92" s="332"/>
      <c r="AG92" s="332"/>
      <c r="AH92" s="332"/>
      <c r="AI92" s="332"/>
      <c r="AJ92" s="332"/>
      <c r="AK92" s="332"/>
      <c r="AL92" s="332"/>
      <c r="AM92" s="332"/>
      <c r="AN92" s="332"/>
      <c r="AO92" s="332"/>
      <c r="AP92" s="332"/>
      <c r="AQ92" s="332"/>
      <c r="AR92" s="332"/>
      <c r="AS92" s="332"/>
      <c r="AT92" s="332"/>
      <c r="AU92" s="332"/>
      <c r="AV92" s="332"/>
      <c r="AW92" s="332"/>
      <c r="AX92" s="332"/>
      <c r="AY92" s="332"/>
      <c r="AZ92" s="332"/>
      <c r="BA92" s="332" t="s">
        <v>1131</v>
      </c>
      <c r="BB92" s="332" t="s">
        <v>1131</v>
      </c>
      <c r="BC92" s="332" t="s">
        <v>1131</v>
      </c>
      <c r="BD92" s="332" t="s">
        <v>1131</v>
      </c>
      <c r="BE92" s="332"/>
      <c r="BF92" s="332"/>
      <c r="BG92" s="332"/>
      <c r="BH92" s="332"/>
      <c r="BI92" s="332"/>
      <c r="BJ92" s="332"/>
      <c r="BK92" s="332"/>
      <c r="BL92" s="332"/>
      <c r="BM92" s="332"/>
      <c r="BN92" s="332"/>
      <c r="BO92" s="332"/>
      <c r="BP92" s="332"/>
      <c r="BQ92" s="332"/>
      <c r="BR92" s="332"/>
      <c r="BS92" s="332"/>
      <c r="BT92" s="332"/>
      <c r="BU92" s="332"/>
      <c r="BV92" s="332"/>
      <c r="BW92" s="332"/>
      <c r="BX92" s="332"/>
      <c r="BY92" s="332"/>
      <c r="BZ92" s="338" t="s">
        <v>10895</v>
      </c>
      <c r="CB92" s="332">
        <f ca="1">IF(INDIRECT("R92C2",FALSE)="","",LEN(INDIRECT("R92C79",FALSE) ) )</f>
        <v>0</v>
      </c>
      <c r="CD92" s="332">
        <f ca="1">IF(INDIRECT("R92C2",FALSE)="","",LEN(INDIRECT("R92C81",FALSE) ) )</f>
        <v>0</v>
      </c>
      <c r="CE92" s="352"/>
      <c r="CF92" s="332">
        <f ca="1">IF(INDIRECT("R92C2",FALSE)="","",LEN(INDIRECT("R92C83",FALSE) ) )</f>
        <v>0</v>
      </c>
      <c r="CI92" s="333"/>
    </row>
    <row r="93" spans="1:105" s="338" customFormat="1" ht="13.5" customHeight="1" x14ac:dyDescent="0.25">
      <c r="A93" s="338" t="s">
        <v>2626</v>
      </c>
      <c r="B93" s="338" t="s">
        <v>8803</v>
      </c>
      <c r="C93" s="339" t="s">
        <v>160</v>
      </c>
      <c r="D93" s="322">
        <f>IF(ISERROR(VLOOKUP(C93,Defines!$A$7:$B$21,2,FALSE)), "",VLOOKUP(C93,Defines!$A$7:$B$21,2,FALSE))</f>
        <v>1</v>
      </c>
      <c r="E93" s="340">
        <v>19</v>
      </c>
      <c r="F93" s="322">
        <f t="shared" si="1"/>
        <v>19</v>
      </c>
      <c r="G93" s="341" t="s">
        <v>2756</v>
      </c>
      <c r="H93" s="341"/>
      <c r="I93" s="341"/>
      <c r="J93" s="340"/>
      <c r="K93" s="342"/>
      <c r="L93" s="332"/>
      <c r="M93" s="332"/>
      <c r="N93" s="332"/>
      <c r="O93" s="332"/>
      <c r="P93" s="332"/>
      <c r="AA93" s="332" t="s">
        <v>1131</v>
      </c>
      <c r="AB93" s="332"/>
      <c r="AC93" s="332"/>
      <c r="AD93" s="332"/>
      <c r="AE93" s="332"/>
      <c r="AF93" s="332"/>
      <c r="AG93" s="332"/>
      <c r="AH93" s="332"/>
      <c r="AI93" s="332"/>
      <c r="AJ93" s="332"/>
      <c r="AK93" s="332"/>
      <c r="AL93" s="332"/>
      <c r="AM93" s="332"/>
      <c r="AN93" s="332"/>
      <c r="AO93" s="332"/>
      <c r="AP93" s="332"/>
      <c r="AQ93" s="332"/>
      <c r="AR93" s="332"/>
      <c r="AS93" s="332"/>
      <c r="AT93" s="332"/>
      <c r="AU93" s="332"/>
      <c r="AV93" s="332"/>
      <c r="AW93" s="332"/>
      <c r="AX93" s="332"/>
      <c r="AY93" s="332"/>
      <c r="AZ93" s="332"/>
      <c r="BA93" s="332"/>
      <c r="BB93" s="332"/>
      <c r="BC93" s="332"/>
      <c r="BD93" s="332"/>
      <c r="BE93" s="332"/>
      <c r="BF93" s="332"/>
      <c r="BG93" s="332"/>
      <c r="BH93" s="332"/>
      <c r="BI93" s="332"/>
      <c r="BJ93" s="332"/>
      <c r="BK93" s="332"/>
      <c r="BL93" s="332"/>
      <c r="BM93" s="332"/>
      <c r="BN93" s="332"/>
      <c r="BO93" s="332"/>
      <c r="BP93" s="332"/>
      <c r="BQ93" s="332"/>
      <c r="BR93" s="332"/>
      <c r="BS93" s="332"/>
      <c r="BT93" s="332"/>
      <c r="BU93" s="332"/>
      <c r="BV93" s="332"/>
      <c r="BW93" s="332"/>
      <c r="BX93" s="332"/>
      <c r="BY93" s="332"/>
      <c r="BZ93" s="338" t="s">
        <v>10880</v>
      </c>
      <c r="CA93" s="338" t="s">
        <v>2627</v>
      </c>
      <c r="CB93" s="332">
        <f ca="1">IF(INDIRECT("R93C2",FALSE)="","",LEN(INDIRECT("R93C79",FALSE) ) )</f>
        <v>13</v>
      </c>
      <c r="CC93" s="338" t="s">
        <v>2628</v>
      </c>
      <c r="CD93" s="332">
        <f ca="1">IF(INDIRECT("R93C2",FALSE)="","",LEN(INDIRECT("R93C81",FALSE) ) )</f>
        <v>18</v>
      </c>
      <c r="CF93" s="332">
        <f ca="1">IF(INDIRECT("R93C2",FALSE)="","",LEN(INDIRECT("R93C83",FALSE) ) )</f>
        <v>0</v>
      </c>
      <c r="CI93" s="333"/>
    </row>
    <row r="94" spans="1:105" s="338" customFormat="1" ht="13.5" customHeight="1" x14ac:dyDescent="0.25">
      <c r="A94" s="338" t="s">
        <v>2591</v>
      </c>
      <c r="B94" s="338" t="s">
        <v>2592</v>
      </c>
      <c r="C94" s="339" t="s">
        <v>1137</v>
      </c>
      <c r="D94" s="322">
        <f>IF(ISERROR(VLOOKUP(C94,Defines!$A$7:$B$21,2,FALSE)), "",VLOOKUP(C94,Defines!$A$7:$B$21,2,FALSE))</f>
        <v>1</v>
      </c>
      <c r="E94" s="340"/>
      <c r="F94" s="322">
        <f t="shared" si="1"/>
        <v>1</v>
      </c>
      <c r="G94" s="341">
        <v>50</v>
      </c>
      <c r="H94" s="341">
        <v>0</v>
      </c>
      <c r="I94" s="341">
        <v>100</v>
      </c>
      <c r="J94" s="340"/>
      <c r="K94" s="348"/>
      <c r="L94" s="332"/>
      <c r="M94" s="332"/>
      <c r="N94" s="332"/>
      <c r="O94" s="332"/>
      <c r="P94" s="332"/>
      <c r="AA94" s="332"/>
      <c r="AB94" s="332"/>
      <c r="AC94" s="332" t="s">
        <v>1131</v>
      </c>
      <c r="AD94" s="332"/>
      <c r="AE94" s="332" t="s">
        <v>1131</v>
      </c>
      <c r="AF94" s="332"/>
      <c r="AG94" s="332"/>
      <c r="AH94" s="332"/>
      <c r="AI94" s="332"/>
      <c r="AJ94" s="332"/>
      <c r="AK94" s="332"/>
      <c r="AL94" s="332"/>
      <c r="AM94" s="332"/>
      <c r="AN94" s="332"/>
      <c r="AO94" s="332"/>
      <c r="AP94" s="332"/>
      <c r="AQ94" s="332"/>
      <c r="AR94" s="332"/>
      <c r="AS94" s="332"/>
      <c r="AT94" s="332"/>
      <c r="AU94" s="332"/>
      <c r="AV94" s="332"/>
      <c r="AW94" s="332"/>
      <c r="AX94" s="332"/>
      <c r="AY94" s="332"/>
      <c r="AZ94" s="332"/>
      <c r="BA94" s="332" t="s">
        <v>1131</v>
      </c>
      <c r="BB94" s="332"/>
      <c r="BC94" s="332"/>
      <c r="BD94" s="332" t="s">
        <v>1131</v>
      </c>
      <c r="BE94" s="332" t="s">
        <v>1131</v>
      </c>
      <c r="BF94" s="332"/>
      <c r="BG94" s="332"/>
      <c r="BH94" s="332"/>
      <c r="BI94" s="332"/>
      <c r="BJ94" s="332"/>
      <c r="BK94" s="332"/>
      <c r="BL94" s="332"/>
      <c r="BM94" s="332"/>
      <c r="BN94" s="332"/>
      <c r="BO94" s="332"/>
      <c r="BP94" s="332"/>
      <c r="BQ94" s="332"/>
      <c r="BR94" s="332"/>
      <c r="BS94" s="332"/>
      <c r="BT94" s="332"/>
      <c r="BU94" s="332"/>
      <c r="BV94" s="332"/>
      <c r="BW94" s="332"/>
      <c r="BX94" s="332"/>
      <c r="BY94" s="332"/>
      <c r="BZ94" s="338" t="s">
        <v>10880</v>
      </c>
      <c r="CA94" s="338" t="s">
        <v>2593</v>
      </c>
      <c r="CB94" s="332">
        <f ca="1">IF(INDIRECT("R94C2",FALSE)="","",LEN(INDIRECT("R94C79",FALSE) ) )</f>
        <v>17</v>
      </c>
      <c r="CC94" s="338" t="s">
        <v>2591</v>
      </c>
      <c r="CD94" s="332">
        <f ca="1">IF(INDIRECT("R94C2",FALSE)="","",LEN(INDIRECT("R94C81",FALSE) ) )</f>
        <v>29</v>
      </c>
      <c r="CE94" s="353" t="s">
        <v>2594</v>
      </c>
      <c r="CF94" s="332">
        <f ca="1">IF(INDIRECT("R94C2",FALSE)="","",LEN(INDIRECT("R94C83",FALSE) ) )</f>
        <v>7</v>
      </c>
      <c r="CI94" s="333"/>
    </row>
    <row r="95" spans="1:105" s="338" customFormat="1" ht="13.5" customHeight="1" x14ac:dyDescent="0.25">
      <c r="A95" s="338" t="s">
        <v>2595</v>
      </c>
      <c r="B95" s="338" t="s">
        <v>2596</v>
      </c>
      <c r="C95" s="339" t="s">
        <v>1138</v>
      </c>
      <c r="D95" s="322">
        <f>IF(ISERROR(VLOOKUP(C95,Defines!$A$7:$B$21,2,FALSE)), "",VLOOKUP(C95,Defines!$A$7:$B$21,2,FALSE))</f>
        <v>2</v>
      </c>
      <c r="E95" s="340"/>
      <c r="F95" s="322">
        <f t="shared" si="1"/>
        <v>2</v>
      </c>
      <c r="G95" s="341">
        <v>1000</v>
      </c>
      <c r="H95" s="341"/>
      <c r="I95" s="341"/>
      <c r="J95" s="340"/>
      <c r="K95" s="348"/>
      <c r="L95" s="332"/>
      <c r="M95" s="332"/>
      <c r="N95" s="332"/>
      <c r="O95" s="332"/>
      <c r="P95" s="332"/>
      <c r="AA95" s="332"/>
      <c r="AB95" s="332"/>
      <c r="AC95" s="332" t="s">
        <v>1131</v>
      </c>
      <c r="AD95" s="332"/>
      <c r="AE95" s="332"/>
      <c r="AF95" s="332"/>
      <c r="AG95" s="332"/>
      <c r="AH95" s="332"/>
      <c r="AI95" s="332"/>
      <c r="AJ95" s="332"/>
      <c r="AK95" s="332"/>
      <c r="AL95" s="332"/>
      <c r="AM95" s="332"/>
      <c r="AN95" s="332"/>
      <c r="AO95" s="332"/>
      <c r="AP95" s="332"/>
      <c r="AQ95" s="332"/>
      <c r="AR95" s="332"/>
      <c r="AS95" s="332"/>
      <c r="AT95" s="332"/>
      <c r="AU95" s="332"/>
      <c r="AV95" s="332"/>
      <c r="AW95" s="332"/>
      <c r="AX95" s="332"/>
      <c r="AY95" s="332"/>
      <c r="AZ95" s="332"/>
      <c r="BA95" s="332" t="s">
        <v>1131</v>
      </c>
      <c r="BB95" s="332"/>
      <c r="BC95" s="332"/>
      <c r="BD95" s="332" t="s">
        <v>1131</v>
      </c>
      <c r="BE95" s="332"/>
      <c r="BF95" s="332"/>
      <c r="BG95" s="332"/>
      <c r="BH95" s="332"/>
      <c r="BI95" s="332"/>
      <c r="BJ95" s="332"/>
      <c r="BK95" s="332"/>
      <c r="BL95" s="332"/>
      <c r="BM95" s="332"/>
      <c r="BN95" s="332"/>
      <c r="BO95" s="332"/>
      <c r="BP95" s="332"/>
      <c r="BQ95" s="332"/>
      <c r="BR95" s="332"/>
      <c r="BS95" s="332"/>
      <c r="BT95" s="332"/>
      <c r="BU95" s="332"/>
      <c r="BV95" s="332"/>
      <c r="BW95" s="332"/>
      <c r="BX95" s="332"/>
      <c r="BY95" s="332"/>
      <c r="BZ95" s="338" t="s">
        <v>10880</v>
      </c>
      <c r="CA95" s="338" t="s">
        <v>2597</v>
      </c>
      <c r="CB95" s="332">
        <f ca="1">IF(INDIRECT("R95C2",FALSE)="","",LEN(INDIRECT("R95C79",FALSE) ) )</f>
        <v>17</v>
      </c>
      <c r="CC95" s="338" t="s">
        <v>2595</v>
      </c>
      <c r="CD95" s="332">
        <f ca="1">IF(INDIRECT("R95C2",FALSE)="","",LEN(INDIRECT("R95C81",FALSE) ) )</f>
        <v>29</v>
      </c>
      <c r="CE95" s="352" t="s">
        <v>2598</v>
      </c>
      <c r="CF95" s="332">
        <f ca="1">IF(INDIRECT("R95C2",FALSE)="","",LEN(INDIRECT("R95C83",FALSE) ) )</f>
        <v>5</v>
      </c>
      <c r="CI95" s="333"/>
    </row>
    <row r="96" spans="1:105" s="345" customFormat="1" ht="13.5" customHeight="1" x14ac:dyDescent="0.25">
      <c r="A96" s="338" t="s">
        <v>2642</v>
      </c>
      <c r="B96" s="338" t="s">
        <v>2643</v>
      </c>
      <c r="C96" s="339" t="s">
        <v>1137</v>
      </c>
      <c r="D96" s="322">
        <f>IF(ISERROR(VLOOKUP(C96,Defines!$A$7:$B$21,2,FALSE)), "",VLOOKUP(C96,Defines!$A$7:$B$21,2,FALSE))</f>
        <v>1</v>
      </c>
      <c r="E96" s="340"/>
      <c r="F96" s="322">
        <f t="shared" si="1"/>
        <v>1</v>
      </c>
      <c r="G96" s="341">
        <v>1</v>
      </c>
      <c r="H96" s="341">
        <v>1</v>
      </c>
      <c r="I96" s="341">
        <v>247</v>
      </c>
      <c r="J96" s="340"/>
      <c r="K96" s="342"/>
      <c r="L96" s="332"/>
      <c r="M96" s="332"/>
      <c r="N96" s="332"/>
      <c r="O96" s="332"/>
      <c r="P96" s="332"/>
      <c r="Q96" s="338"/>
      <c r="R96" s="338"/>
      <c r="S96" s="338"/>
      <c r="T96" s="338"/>
      <c r="U96" s="338"/>
      <c r="V96" s="338"/>
      <c r="W96" s="338"/>
      <c r="X96" s="338"/>
      <c r="Y96" s="338"/>
      <c r="Z96" s="338"/>
      <c r="AA96" s="332"/>
      <c r="AB96" s="332" t="s">
        <v>1131</v>
      </c>
      <c r="AC96" s="332" t="s">
        <v>1131</v>
      </c>
      <c r="AD96" s="332"/>
      <c r="AE96" s="332" t="s">
        <v>1131</v>
      </c>
      <c r="AF96" s="332"/>
      <c r="AG96" s="332"/>
      <c r="AH96" s="332"/>
      <c r="AI96" s="332"/>
      <c r="AJ96" s="332"/>
      <c r="AK96" s="332"/>
      <c r="AL96" s="332"/>
      <c r="AM96" s="332"/>
      <c r="AN96" s="332"/>
      <c r="AO96" s="332"/>
      <c r="AP96" s="332"/>
      <c r="AQ96" s="332"/>
      <c r="AR96" s="332"/>
      <c r="AS96" s="332"/>
      <c r="AT96" s="332"/>
      <c r="AU96" s="332"/>
      <c r="AV96" s="332"/>
      <c r="AW96" s="332"/>
      <c r="AX96" s="332"/>
      <c r="AY96" s="332"/>
      <c r="AZ96" s="332"/>
      <c r="BA96" s="332" t="s">
        <v>1131</v>
      </c>
      <c r="BB96" s="332" t="s">
        <v>1131</v>
      </c>
      <c r="BC96" s="332" t="s">
        <v>1131</v>
      </c>
      <c r="BD96" s="332" t="s">
        <v>1131</v>
      </c>
      <c r="BE96" s="332" t="s">
        <v>1131</v>
      </c>
      <c r="BF96" s="332"/>
      <c r="BG96" s="332"/>
      <c r="BH96" s="332"/>
      <c r="BI96" s="332"/>
      <c r="BJ96" s="332"/>
      <c r="BK96" s="332"/>
      <c r="BL96" s="332"/>
      <c r="BM96" s="332"/>
      <c r="BN96" s="332"/>
      <c r="BO96" s="332"/>
      <c r="BP96" s="332"/>
      <c r="BQ96" s="332"/>
      <c r="BR96" s="332"/>
      <c r="BS96" s="332"/>
      <c r="BT96" s="332"/>
      <c r="BU96" s="332"/>
      <c r="BV96" s="332"/>
      <c r="BW96" s="332"/>
      <c r="BX96" s="332"/>
      <c r="BY96" s="332"/>
      <c r="BZ96" s="338" t="s">
        <v>11259</v>
      </c>
      <c r="CA96" s="338" t="s">
        <v>2642</v>
      </c>
      <c r="CB96" s="332">
        <f ca="1">IF(INDIRECT("R96C2",FALSE)="","",LEN(INDIRECT("R96C79",FALSE) ) )</f>
        <v>29</v>
      </c>
      <c r="CC96" s="338" t="s">
        <v>2642</v>
      </c>
      <c r="CD96" s="332">
        <f ca="1">IF(INDIRECT("R96C2",FALSE)="","",LEN(INDIRECT("R96C81",FALSE) ) )</f>
        <v>29</v>
      </c>
      <c r="CE96" s="338"/>
      <c r="CF96" s="332">
        <f ca="1">IF(INDIRECT("R96C2",FALSE)="","",LEN(INDIRECT("R96C83",FALSE) ) )</f>
        <v>0</v>
      </c>
      <c r="CG96" s="338"/>
      <c r="CH96" s="338"/>
      <c r="CI96" s="333"/>
      <c r="CJ96" s="344"/>
      <c r="CK96" s="338"/>
      <c r="CL96" s="338"/>
      <c r="CM96" s="338"/>
      <c r="CN96" s="338"/>
      <c r="CO96" s="338"/>
      <c r="CP96" s="338"/>
      <c r="CQ96" s="338"/>
      <c r="CR96" s="338"/>
      <c r="CS96" s="338"/>
      <c r="CT96" s="338"/>
      <c r="CU96" s="338"/>
      <c r="CV96" s="338"/>
      <c r="CW96" s="338"/>
      <c r="CX96" s="338"/>
      <c r="CY96" s="338"/>
      <c r="CZ96" s="338"/>
      <c r="DA96" s="343"/>
    </row>
    <row r="97" spans="1:105" s="338" customFormat="1" ht="13.5" customHeight="1" x14ac:dyDescent="0.25">
      <c r="A97" s="338" t="s">
        <v>2599</v>
      </c>
      <c r="B97" s="338" t="s">
        <v>2600</v>
      </c>
      <c r="C97" s="339" t="s">
        <v>1139</v>
      </c>
      <c r="D97" s="322">
        <f>IF(ISERROR(VLOOKUP(C97,Defines!$A$7:$B$21,2,FALSE)), "",VLOOKUP(C97,Defines!$A$7:$B$21,2,FALSE))</f>
        <v>4</v>
      </c>
      <c r="E97" s="340"/>
      <c r="F97" s="322">
        <f t="shared" si="1"/>
        <v>4</v>
      </c>
      <c r="G97" s="341">
        <v>19200</v>
      </c>
      <c r="H97" s="341"/>
      <c r="I97" s="341"/>
      <c r="J97" s="340"/>
      <c r="K97" s="348"/>
      <c r="L97" s="332"/>
      <c r="M97" s="332"/>
      <c r="N97" s="332"/>
      <c r="O97" s="332"/>
      <c r="P97" s="332"/>
      <c r="AA97" s="332"/>
      <c r="AB97" s="332" t="s">
        <v>1131</v>
      </c>
      <c r="AC97" s="332" t="s">
        <v>1131</v>
      </c>
      <c r="AD97" s="332"/>
      <c r="AE97" s="332"/>
      <c r="AF97" s="332"/>
      <c r="AG97" s="332"/>
      <c r="AH97" s="332"/>
      <c r="AI97" s="332"/>
      <c r="AJ97" s="332"/>
      <c r="AK97" s="332"/>
      <c r="AL97" s="332"/>
      <c r="AM97" s="332"/>
      <c r="AN97" s="332"/>
      <c r="AO97" s="332"/>
      <c r="AP97" s="332"/>
      <c r="AQ97" s="332"/>
      <c r="AR97" s="332"/>
      <c r="AS97" s="332"/>
      <c r="AT97" s="332"/>
      <c r="AU97" s="332"/>
      <c r="AV97" s="332"/>
      <c r="AW97" s="332"/>
      <c r="AX97" s="332"/>
      <c r="AY97" s="332"/>
      <c r="AZ97" s="332"/>
      <c r="BA97" s="332" t="s">
        <v>1131</v>
      </c>
      <c r="BB97" s="332" t="s">
        <v>1131</v>
      </c>
      <c r="BC97" s="332" t="s">
        <v>1131</v>
      </c>
      <c r="BD97" s="332" t="s">
        <v>1131</v>
      </c>
      <c r="BE97" s="332"/>
      <c r="BF97" s="332"/>
      <c r="BG97" s="332"/>
      <c r="BH97" s="332"/>
      <c r="BI97" s="332"/>
      <c r="BJ97" s="332"/>
      <c r="BK97" s="332"/>
      <c r="BL97" s="332"/>
      <c r="BM97" s="332"/>
      <c r="BN97" s="332"/>
      <c r="BO97" s="332"/>
      <c r="BP97" s="332"/>
      <c r="BQ97" s="332"/>
      <c r="BR97" s="332"/>
      <c r="BS97" s="332"/>
      <c r="BT97" s="332"/>
      <c r="BU97" s="332"/>
      <c r="BV97" s="332"/>
      <c r="BW97" s="332"/>
      <c r="BX97" s="332"/>
      <c r="BY97" s="332"/>
      <c r="BZ97" s="338" t="s">
        <v>11259</v>
      </c>
      <c r="CA97" s="338" t="s">
        <v>2599</v>
      </c>
      <c r="CB97" s="332">
        <f ca="1">IF(INDIRECT("R97C2",FALSE)="","",LEN(INDIRECT("R97C79",FALSE) ) )</f>
        <v>30</v>
      </c>
      <c r="CC97" s="338" t="s">
        <v>2601</v>
      </c>
      <c r="CD97" s="332">
        <f ca="1">IF(INDIRECT("R97C2",FALSE)="","",LEN(INDIRECT("R97C81",FALSE) ) )</f>
        <v>80</v>
      </c>
      <c r="CE97" s="352"/>
      <c r="CF97" s="332">
        <f ca="1">IF(INDIRECT("R97C2",FALSE)="","",LEN(INDIRECT("R97C83",FALSE) ) )</f>
        <v>0</v>
      </c>
      <c r="CI97" s="333"/>
    </row>
    <row r="98" spans="1:105" s="338" customFormat="1" ht="13.5" customHeight="1" x14ac:dyDescent="0.25">
      <c r="A98" s="338" t="s">
        <v>2602</v>
      </c>
      <c r="B98" s="338" t="s">
        <v>2603</v>
      </c>
      <c r="C98" s="339" t="s">
        <v>1138</v>
      </c>
      <c r="D98" s="322">
        <f>IF(ISERROR(VLOOKUP(C98,Defines!$A$7:$B$21,2,FALSE)), "",VLOOKUP(C98,Defines!$A$7:$B$21,2,FALSE))</f>
        <v>2</v>
      </c>
      <c r="E98" s="340"/>
      <c r="F98" s="322">
        <f t="shared" si="1"/>
        <v>2</v>
      </c>
      <c r="G98" s="341">
        <v>0</v>
      </c>
      <c r="H98" s="341"/>
      <c r="I98" s="341"/>
      <c r="J98" s="340" t="s">
        <v>4044</v>
      </c>
      <c r="K98" s="348"/>
      <c r="L98" s="332"/>
      <c r="M98" s="332"/>
      <c r="N98" s="332"/>
      <c r="O98" s="332"/>
      <c r="P98" s="332"/>
      <c r="Z98" s="343" t="s">
        <v>3996</v>
      </c>
      <c r="AA98" s="332"/>
      <c r="AB98" s="332" t="s">
        <v>1131</v>
      </c>
      <c r="AC98" s="332" t="s">
        <v>1131</v>
      </c>
      <c r="AD98" s="332"/>
      <c r="AE98" s="332"/>
      <c r="AF98" s="332"/>
      <c r="AG98" s="332"/>
      <c r="AH98" s="332"/>
      <c r="AI98" s="332" t="s">
        <v>1131</v>
      </c>
      <c r="AJ98" s="332"/>
      <c r="AK98" s="332"/>
      <c r="AL98" s="332"/>
      <c r="AM98" s="332"/>
      <c r="AN98" s="332"/>
      <c r="AO98" s="332"/>
      <c r="AP98" s="332"/>
      <c r="AQ98" s="332"/>
      <c r="AR98" s="332"/>
      <c r="AS98" s="332"/>
      <c r="AT98" s="332"/>
      <c r="AU98" s="332"/>
      <c r="AV98" s="332"/>
      <c r="AW98" s="332"/>
      <c r="AX98" s="332"/>
      <c r="AY98" s="332"/>
      <c r="AZ98" s="332"/>
      <c r="BA98" s="332" t="s">
        <v>1131</v>
      </c>
      <c r="BB98" s="332" t="s">
        <v>1131</v>
      </c>
      <c r="BC98" s="332" t="s">
        <v>1131</v>
      </c>
      <c r="BD98" s="332" t="s">
        <v>1131</v>
      </c>
      <c r="BE98" s="332"/>
      <c r="BF98" s="332" t="s">
        <v>1131</v>
      </c>
      <c r="BG98" s="332"/>
      <c r="BH98" s="332"/>
      <c r="BI98" s="332"/>
      <c r="BJ98" s="332"/>
      <c r="BK98" s="332"/>
      <c r="BL98" s="332"/>
      <c r="BM98" s="332"/>
      <c r="BN98" s="332"/>
      <c r="BO98" s="332"/>
      <c r="BP98" s="332"/>
      <c r="BQ98" s="332"/>
      <c r="BR98" s="332"/>
      <c r="BS98" s="332"/>
      <c r="BT98" s="332"/>
      <c r="BU98" s="332"/>
      <c r="BV98" s="332"/>
      <c r="BW98" s="332"/>
      <c r="BX98" s="332"/>
      <c r="BY98" s="332"/>
      <c r="BZ98" s="338" t="s">
        <v>11259</v>
      </c>
      <c r="CA98" s="338" t="s">
        <v>2602</v>
      </c>
      <c r="CB98" s="332">
        <f ca="1">IF(INDIRECT("R98C2",FALSE)="","",LEN(INDIRECT("R98C79",FALSE) ) )</f>
        <v>28</v>
      </c>
      <c r="CC98" s="343" t="s">
        <v>2604</v>
      </c>
      <c r="CD98" s="332">
        <f ca="1">IF(INDIRECT("R98C2",FALSE)="","",LEN(INDIRECT("R98C81",FALSE) ) )</f>
        <v>79</v>
      </c>
      <c r="CE98" s="352"/>
      <c r="CF98" s="332">
        <f ca="1">IF(INDIRECT("R98C2",FALSE)="","",LEN(INDIRECT("R98C83",FALSE) ) )</f>
        <v>0</v>
      </c>
      <c r="CI98" s="333"/>
    </row>
    <row r="99" spans="1:105" s="338" customFormat="1" ht="13.5" customHeight="1" x14ac:dyDescent="0.25">
      <c r="A99" s="338" t="s">
        <v>2605</v>
      </c>
      <c r="B99" s="338" t="s">
        <v>2606</v>
      </c>
      <c r="C99" s="339" t="s">
        <v>1138</v>
      </c>
      <c r="D99" s="322">
        <f>IF(ISERROR(VLOOKUP(C99,Defines!$A$7:$B$21,2,FALSE)), "",VLOOKUP(C99,Defines!$A$7:$B$21,2,FALSE))</f>
        <v>2</v>
      </c>
      <c r="E99" s="340"/>
      <c r="F99" s="322">
        <f t="shared" si="1"/>
        <v>2</v>
      </c>
      <c r="G99" s="341">
        <v>0</v>
      </c>
      <c r="H99" s="341"/>
      <c r="I99" s="354"/>
      <c r="J99" s="340" t="s">
        <v>4055</v>
      </c>
      <c r="K99" s="348"/>
      <c r="L99" s="332"/>
      <c r="M99" s="332"/>
      <c r="N99" s="332"/>
      <c r="O99" s="332"/>
      <c r="P99" s="332"/>
      <c r="Z99" s="343" t="s">
        <v>3997</v>
      </c>
      <c r="AA99" s="332"/>
      <c r="AB99" s="332" t="s">
        <v>1131</v>
      </c>
      <c r="AC99" s="332" t="s">
        <v>1131</v>
      </c>
      <c r="AD99" s="332"/>
      <c r="AE99" s="332"/>
      <c r="AF99" s="332"/>
      <c r="AG99" s="332"/>
      <c r="AH99" s="332"/>
      <c r="AI99" s="332" t="s">
        <v>1131</v>
      </c>
      <c r="AJ99" s="332"/>
      <c r="AK99" s="332"/>
      <c r="AL99" s="332"/>
      <c r="AM99" s="332"/>
      <c r="AN99" s="332"/>
      <c r="AO99" s="332"/>
      <c r="AP99" s="332"/>
      <c r="AQ99" s="332"/>
      <c r="AR99" s="332"/>
      <c r="AS99" s="332"/>
      <c r="AT99" s="332"/>
      <c r="AU99" s="332"/>
      <c r="AV99" s="332"/>
      <c r="AW99" s="332"/>
      <c r="AX99" s="332"/>
      <c r="AY99" s="332"/>
      <c r="AZ99" s="332"/>
      <c r="BA99" s="332" t="s">
        <v>1131</v>
      </c>
      <c r="BB99" s="332" t="s">
        <v>1131</v>
      </c>
      <c r="BC99" s="332" t="s">
        <v>1131</v>
      </c>
      <c r="BD99" s="332" t="s">
        <v>1131</v>
      </c>
      <c r="BE99" s="332"/>
      <c r="BF99" s="332" t="s">
        <v>1131</v>
      </c>
      <c r="BG99" s="332"/>
      <c r="BH99" s="332"/>
      <c r="BI99" s="332"/>
      <c r="BJ99" s="332"/>
      <c r="BK99" s="332"/>
      <c r="BL99" s="332"/>
      <c r="BM99" s="332"/>
      <c r="BN99" s="332"/>
      <c r="BO99" s="332"/>
      <c r="BP99" s="332"/>
      <c r="BQ99" s="332"/>
      <c r="BR99" s="332"/>
      <c r="BS99" s="332"/>
      <c r="BT99" s="332"/>
      <c r="BU99" s="332"/>
      <c r="BV99" s="332"/>
      <c r="BW99" s="332"/>
      <c r="BX99" s="332"/>
      <c r="BY99" s="332"/>
      <c r="BZ99" s="338" t="s">
        <v>11259</v>
      </c>
      <c r="CA99" s="338" t="s">
        <v>2605</v>
      </c>
      <c r="CB99" s="332">
        <f ca="1">IF(INDIRECT("R99C2",FALSE)="","",LEN(INDIRECT("R99C79",FALSE) ) )</f>
        <v>29</v>
      </c>
      <c r="CC99" s="343" t="s">
        <v>2607</v>
      </c>
      <c r="CD99" s="332">
        <f ca="1">IF(INDIRECT("R99C2",FALSE)="","",LEN(INDIRECT("R99C81",FALSE) ) )</f>
        <v>64</v>
      </c>
      <c r="CE99" s="352"/>
      <c r="CF99" s="332">
        <f ca="1">IF(INDIRECT("R99C2",FALSE)="","",LEN(INDIRECT("R99C83",FALSE) ) )</f>
        <v>0</v>
      </c>
      <c r="CI99" s="333"/>
    </row>
    <row r="100" spans="1:105" s="338" customFormat="1" ht="13.5" customHeight="1" x14ac:dyDescent="0.25">
      <c r="A100" s="338" t="s">
        <v>2608</v>
      </c>
      <c r="B100" s="338" t="s">
        <v>2609</v>
      </c>
      <c r="C100" s="339" t="s">
        <v>1138</v>
      </c>
      <c r="D100" s="322">
        <f>IF(ISERROR(VLOOKUP(C100,Defines!$A$7:$B$21,2,FALSE)), "",VLOOKUP(C100,Defines!$A$7:$B$21,2,FALSE))</f>
        <v>2</v>
      </c>
      <c r="E100" s="340"/>
      <c r="F100" s="322">
        <f t="shared" si="1"/>
        <v>2</v>
      </c>
      <c r="G100" s="341"/>
      <c r="H100" s="341"/>
      <c r="I100" s="341"/>
      <c r="J100" s="340"/>
      <c r="K100" s="348"/>
      <c r="L100" s="332"/>
      <c r="M100" s="332"/>
      <c r="N100" s="332"/>
      <c r="O100" s="332"/>
      <c r="P100" s="332"/>
      <c r="AA100" s="332"/>
      <c r="AB100" s="332"/>
      <c r="AC100" s="332"/>
      <c r="AD100" s="332"/>
      <c r="AE100" s="332"/>
      <c r="AF100" s="332"/>
      <c r="AG100" s="332"/>
      <c r="AH100" s="332"/>
      <c r="AI100" s="332"/>
      <c r="AJ100" s="332"/>
      <c r="AK100" s="332"/>
      <c r="AL100" s="332"/>
      <c r="AM100" s="332"/>
      <c r="AN100" s="332"/>
      <c r="AO100" s="332"/>
      <c r="AP100" s="332"/>
      <c r="AQ100" s="332"/>
      <c r="AR100" s="332"/>
      <c r="AS100" s="332"/>
      <c r="AT100" s="332"/>
      <c r="AU100" s="332"/>
      <c r="AV100" s="332"/>
      <c r="AW100" s="332"/>
      <c r="AX100" s="332"/>
      <c r="AY100" s="332"/>
      <c r="AZ100" s="332"/>
      <c r="BA100" s="332"/>
      <c r="BB100" s="332"/>
      <c r="BC100" s="332"/>
      <c r="BD100" s="332"/>
      <c r="BE100" s="332"/>
      <c r="BF100" s="332"/>
      <c r="BG100" s="332"/>
      <c r="BH100" s="332"/>
      <c r="BI100" s="332"/>
      <c r="BJ100" s="332"/>
      <c r="BK100" s="332"/>
      <c r="BL100" s="332"/>
      <c r="BM100" s="332"/>
      <c r="BN100" s="332"/>
      <c r="BO100" s="332"/>
      <c r="BP100" s="332"/>
      <c r="BQ100" s="332"/>
      <c r="BR100" s="332"/>
      <c r="BS100" s="332"/>
      <c r="BT100" s="332"/>
      <c r="BU100" s="332"/>
      <c r="BV100" s="332"/>
      <c r="BW100" s="332"/>
      <c r="BX100" s="332"/>
      <c r="BY100" s="332"/>
      <c r="BZ100" s="338" t="s">
        <v>10880</v>
      </c>
      <c r="CB100" s="332">
        <f ca="1">IF(INDIRECT("R100C2",FALSE)="","",LEN(INDIRECT("R100C79",FALSE) ) )</f>
        <v>0</v>
      </c>
      <c r="CC100" s="338" t="s">
        <v>2610</v>
      </c>
      <c r="CD100" s="332">
        <f ca="1">IF(INDIRECT("R100C2",FALSE)="","",LEN(INDIRECT("R100C81",FALSE) ) )</f>
        <v>30</v>
      </c>
      <c r="CE100" s="352"/>
      <c r="CF100" s="332">
        <f ca="1">IF(INDIRECT("R100C2",FALSE)="","",LEN(INDIRECT("R100C83",FALSE) ) )</f>
        <v>0</v>
      </c>
      <c r="CI100" s="333"/>
    </row>
    <row r="101" spans="1:105" s="345" customFormat="1" ht="13.5" customHeight="1" x14ac:dyDescent="0.25">
      <c r="A101" s="326" t="s">
        <v>2629</v>
      </c>
      <c r="B101" s="326" t="s">
        <v>2630</v>
      </c>
      <c r="C101" s="339" t="s">
        <v>1139</v>
      </c>
      <c r="D101" s="322">
        <f>IF(ISERROR(VLOOKUP(C101,Defines!$A$7:$B$21,2,FALSE)), "",VLOOKUP(C101,Defines!$A$7:$B$21,2,FALSE))</f>
        <v>4</v>
      </c>
      <c r="E101" s="340"/>
      <c r="F101" s="322">
        <f t="shared" si="1"/>
        <v>4</v>
      </c>
      <c r="G101" s="341" t="s">
        <v>2758</v>
      </c>
      <c r="H101" s="341"/>
      <c r="I101" s="341"/>
      <c r="J101" s="340"/>
      <c r="K101" s="342"/>
      <c r="L101" s="332"/>
      <c r="M101" s="332"/>
      <c r="N101" s="332"/>
      <c r="O101" s="332"/>
      <c r="P101" s="332"/>
      <c r="Q101" s="338"/>
      <c r="R101" s="338"/>
      <c r="S101" s="338"/>
      <c r="T101" s="338"/>
      <c r="U101" s="338"/>
      <c r="V101" s="338"/>
      <c r="W101" s="338"/>
      <c r="X101" s="338"/>
      <c r="Y101" s="338"/>
      <c r="Z101" s="338"/>
      <c r="AA101" s="332"/>
      <c r="AB101" s="332"/>
      <c r="AC101" s="332" t="s">
        <v>1131</v>
      </c>
      <c r="AD101" s="332"/>
      <c r="AE101" s="332"/>
      <c r="AF101" s="332"/>
      <c r="AG101" s="332"/>
      <c r="AH101" s="332"/>
      <c r="AI101" s="332"/>
      <c r="AJ101" s="332"/>
      <c r="AK101" s="332"/>
      <c r="AL101" s="332"/>
      <c r="AM101" s="332"/>
      <c r="AN101" s="332"/>
      <c r="AO101" s="332"/>
      <c r="AP101" s="332"/>
      <c r="AQ101" s="332"/>
      <c r="AR101" s="332"/>
      <c r="AS101" s="332"/>
      <c r="AT101" s="332"/>
      <c r="AU101" s="332"/>
      <c r="AV101" s="332"/>
      <c r="AW101" s="332"/>
      <c r="AX101" s="332"/>
      <c r="AY101" s="332"/>
      <c r="AZ101" s="332"/>
      <c r="BA101" s="332"/>
      <c r="BB101" s="332"/>
      <c r="BC101" s="332"/>
      <c r="BD101" s="53"/>
      <c r="BE101" s="332"/>
      <c r="BF101" s="332"/>
      <c r="BG101" s="332"/>
      <c r="BH101" s="332"/>
      <c r="BI101" s="332"/>
      <c r="BJ101" s="332"/>
      <c r="BK101" s="332"/>
      <c r="BL101" s="332"/>
      <c r="BM101" s="332"/>
      <c r="BN101" s="332"/>
      <c r="BO101" s="332"/>
      <c r="BP101" s="332"/>
      <c r="BQ101" s="332"/>
      <c r="BR101" s="332"/>
      <c r="BS101" s="332"/>
      <c r="BT101" s="332"/>
      <c r="BU101" s="332"/>
      <c r="BV101" s="332"/>
      <c r="BW101" s="332"/>
      <c r="BX101" s="332"/>
      <c r="BY101" s="332"/>
      <c r="BZ101" s="338" t="s">
        <v>10897</v>
      </c>
      <c r="CA101" s="338" t="s">
        <v>2629</v>
      </c>
      <c r="CB101" s="332">
        <f ca="1">IF(INDIRECT("R101C2",FALSE)="","",LEN(INDIRECT("R101C79",FALSE) ) )</f>
        <v>8</v>
      </c>
      <c r="CC101" s="338" t="s">
        <v>2631</v>
      </c>
      <c r="CD101" s="332">
        <f ca="1">IF(INDIRECT("R101C2",FALSE)="","",LEN(INDIRECT("R101C81",FALSE) ) )</f>
        <v>56</v>
      </c>
      <c r="CE101" s="338"/>
      <c r="CF101" s="332">
        <f ca="1">IF(INDIRECT("R101C2",FALSE)="","",LEN(INDIRECT("R101C83",FALSE) ) )</f>
        <v>0</v>
      </c>
      <c r="CG101" s="338"/>
      <c r="CH101" s="338"/>
      <c r="CI101" s="333"/>
      <c r="CJ101" s="344"/>
      <c r="CK101" s="338"/>
      <c r="CL101" s="338"/>
      <c r="CM101" s="338"/>
      <c r="CN101" s="338"/>
      <c r="CO101" s="338"/>
      <c r="CP101" s="338"/>
      <c r="CQ101" s="338"/>
      <c r="CR101" s="338"/>
      <c r="CS101" s="338"/>
      <c r="CT101" s="338"/>
      <c r="CU101" s="338"/>
      <c r="CV101" s="338"/>
      <c r="CW101" s="338"/>
      <c r="CX101" s="338"/>
      <c r="CY101" s="338"/>
      <c r="CZ101" s="338"/>
      <c r="DA101" s="343" t="s">
        <v>2632</v>
      </c>
    </row>
    <row r="102" spans="1:105" s="345" customFormat="1" ht="13.5" customHeight="1" x14ac:dyDescent="0.25">
      <c r="A102" s="326" t="s">
        <v>2633</v>
      </c>
      <c r="B102" s="326" t="s">
        <v>2634</v>
      </c>
      <c r="C102" s="339" t="s">
        <v>1139</v>
      </c>
      <c r="D102" s="322">
        <f>IF(ISERROR(VLOOKUP(C102,Defines!$A$7:$B$21,2,FALSE)), "",VLOOKUP(C102,Defines!$A$7:$B$21,2,FALSE))</f>
        <v>4</v>
      </c>
      <c r="E102" s="340"/>
      <c r="F102" s="322">
        <f t="shared" si="1"/>
        <v>4</v>
      </c>
      <c r="G102" s="341" t="s">
        <v>2757</v>
      </c>
      <c r="H102" s="341"/>
      <c r="I102" s="341"/>
      <c r="J102" s="340"/>
      <c r="K102" s="342"/>
      <c r="L102" s="332"/>
      <c r="M102" s="332"/>
      <c r="N102" s="332"/>
      <c r="O102" s="332"/>
      <c r="P102" s="332"/>
      <c r="Q102" s="338"/>
      <c r="R102" s="338"/>
      <c r="S102" s="338"/>
      <c r="T102" s="338"/>
      <c r="U102" s="338"/>
      <c r="V102" s="338"/>
      <c r="W102" s="338"/>
      <c r="X102" s="338"/>
      <c r="Y102" s="338"/>
      <c r="Z102" s="338"/>
      <c r="AA102" s="332"/>
      <c r="AB102" s="332"/>
      <c r="AC102" s="332" t="s">
        <v>1131</v>
      </c>
      <c r="AD102" s="332"/>
      <c r="AE102" s="332"/>
      <c r="AF102" s="332"/>
      <c r="AG102" s="332"/>
      <c r="AH102" s="332"/>
      <c r="AI102" s="332"/>
      <c r="AJ102" s="332"/>
      <c r="AK102" s="332"/>
      <c r="AL102" s="332"/>
      <c r="AM102" s="332"/>
      <c r="AN102" s="332"/>
      <c r="AO102" s="332"/>
      <c r="AP102" s="332"/>
      <c r="AQ102" s="332"/>
      <c r="AR102" s="332"/>
      <c r="AS102" s="332"/>
      <c r="AT102" s="332"/>
      <c r="AU102" s="332"/>
      <c r="AV102" s="332"/>
      <c r="AW102" s="332"/>
      <c r="AX102" s="332"/>
      <c r="AY102" s="332"/>
      <c r="AZ102" s="332"/>
      <c r="BA102" s="332"/>
      <c r="BB102" s="332"/>
      <c r="BC102" s="332"/>
      <c r="BD102" s="53"/>
      <c r="BE102" s="332"/>
      <c r="BF102" s="332"/>
      <c r="BG102" s="332"/>
      <c r="BH102" s="332"/>
      <c r="BI102" s="332"/>
      <c r="BJ102" s="332"/>
      <c r="BK102" s="332"/>
      <c r="BL102" s="332"/>
      <c r="BM102" s="332"/>
      <c r="BN102" s="332"/>
      <c r="BO102" s="332"/>
      <c r="BP102" s="332"/>
      <c r="BQ102" s="332"/>
      <c r="BR102" s="332"/>
      <c r="BS102" s="332"/>
      <c r="BT102" s="332"/>
      <c r="BU102" s="332"/>
      <c r="BV102" s="332"/>
      <c r="BW102" s="332"/>
      <c r="BX102" s="332"/>
      <c r="BY102" s="332"/>
      <c r="BZ102" s="338" t="s">
        <v>10897</v>
      </c>
      <c r="CA102" s="338" t="s">
        <v>2633</v>
      </c>
      <c r="CB102" s="332">
        <f ca="1">IF(INDIRECT("R102C2",FALSE)="","",LEN(INDIRECT("R102C79",FALSE) ) )</f>
        <v>8</v>
      </c>
      <c r="CC102" s="338" t="s">
        <v>2635</v>
      </c>
      <c r="CD102" s="332">
        <f ca="1">IF(INDIRECT("R102C2",FALSE)="","",LEN(INDIRECT("R102C81",FALSE) ) )</f>
        <v>34</v>
      </c>
      <c r="CE102" s="338"/>
      <c r="CF102" s="332">
        <f ca="1">IF(INDIRECT("R102C2",FALSE)="","",LEN(INDIRECT("R102C83",FALSE) ) )</f>
        <v>0</v>
      </c>
      <c r="CG102" s="338"/>
      <c r="CH102" s="338"/>
      <c r="CI102" s="333"/>
      <c r="CJ102" s="344"/>
      <c r="CK102" s="338"/>
      <c r="CL102" s="338"/>
      <c r="CM102" s="338"/>
      <c r="CN102" s="338"/>
      <c r="CO102" s="338"/>
      <c r="CP102" s="338"/>
      <c r="CQ102" s="338"/>
      <c r="CR102" s="338"/>
      <c r="CS102" s="338"/>
      <c r="CT102" s="338"/>
      <c r="CU102" s="338"/>
      <c r="CV102" s="338"/>
      <c r="CW102" s="338"/>
      <c r="CX102" s="338"/>
      <c r="CY102" s="338"/>
      <c r="CZ102" s="338"/>
      <c r="DA102" s="343" t="s">
        <v>2632</v>
      </c>
    </row>
    <row r="103" spans="1:105" s="338" customFormat="1" ht="13.5" customHeight="1" x14ac:dyDescent="0.25">
      <c r="A103" s="338" t="s">
        <v>2655</v>
      </c>
      <c r="B103" s="338" t="s">
        <v>2650</v>
      </c>
      <c r="C103" s="339" t="s">
        <v>160</v>
      </c>
      <c r="D103" s="322">
        <f>IF(ISERROR(VLOOKUP(C103,Defines!$A$7:$B$21,2,FALSE)), "",VLOOKUP(C103,Defines!$A$7:$B$21,2,FALSE))</f>
        <v>1</v>
      </c>
      <c r="E103" s="340">
        <v>32</v>
      </c>
      <c r="F103" s="322">
        <f t="shared" si="1"/>
        <v>32</v>
      </c>
      <c r="G103" s="341" t="s">
        <v>4435</v>
      </c>
      <c r="H103" s="341"/>
      <c r="I103" s="341"/>
      <c r="J103" s="340"/>
      <c r="K103" s="348"/>
      <c r="L103" s="332"/>
      <c r="M103" s="332"/>
      <c r="N103" s="332"/>
      <c r="O103" s="332"/>
      <c r="P103" s="332"/>
      <c r="AA103" s="332"/>
      <c r="AB103" s="332"/>
      <c r="AC103" s="332" t="s">
        <v>1131</v>
      </c>
      <c r="AD103" s="332"/>
      <c r="AE103" s="332"/>
      <c r="AF103" s="332"/>
      <c r="AG103" s="332"/>
      <c r="AH103" s="332"/>
      <c r="AI103" s="332"/>
      <c r="AJ103" s="332"/>
      <c r="AK103" s="332"/>
      <c r="AL103" s="332"/>
      <c r="AM103" s="332"/>
      <c r="AN103" s="332"/>
      <c r="AO103" s="332"/>
      <c r="AP103" s="332"/>
      <c r="AQ103" s="332"/>
      <c r="AR103" s="332"/>
      <c r="AS103" s="332"/>
      <c r="AT103" s="332"/>
      <c r="AU103" s="332"/>
      <c r="AV103" s="332"/>
      <c r="AW103" s="332"/>
      <c r="AX103" s="332"/>
      <c r="AY103" s="332"/>
      <c r="AZ103" s="332"/>
      <c r="BA103" s="332"/>
      <c r="BB103" s="332"/>
      <c r="BC103" s="332"/>
      <c r="BD103" s="53"/>
      <c r="BE103" s="332"/>
      <c r="BF103" s="332"/>
      <c r="BG103" s="332"/>
      <c r="BH103" s="332"/>
      <c r="BI103" s="332"/>
      <c r="BJ103" s="332"/>
      <c r="BK103" s="332"/>
      <c r="BL103" s="332"/>
      <c r="BM103" s="332"/>
      <c r="BN103" s="332"/>
      <c r="BO103" s="332"/>
      <c r="BP103" s="332"/>
      <c r="BQ103" s="332"/>
      <c r="BR103" s="332"/>
      <c r="BS103" s="332"/>
      <c r="BT103" s="332"/>
      <c r="BU103" s="332"/>
      <c r="BV103" s="332"/>
      <c r="BW103" s="332"/>
      <c r="BX103" s="332"/>
      <c r="BY103" s="332"/>
      <c r="BZ103" s="338" t="s">
        <v>10896</v>
      </c>
      <c r="CA103" s="338" t="s">
        <v>2270</v>
      </c>
      <c r="CB103" s="332">
        <f ca="1">IF(INDIRECT("R103C2",FALSE)="","",LEN(INDIRECT("R103C79",FALSE) ) )</f>
        <v>13</v>
      </c>
      <c r="CC103" s="338" t="s">
        <v>2271</v>
      </c>
      <c r="CD103" s="332">
        <f ca="1">IF(INDIRECT("R103C2",FALSE)="","",LEN(INDIRECT("R103C81",FALSE) ) )</f>
        <v>18</v>
      </c>
      <c r="CE103" s="352"/>
      <c r="CF103" s="332">
        <f ca="1">IF(INDIRECT("R103C2",FALSE)="","",LEN(INDIRECT("R103C83",FALSE) ) )</f>
        <v>0</v>
      </c>
      <c r="CI103" s="333"/>
      <c r="DA103" s="338" t="s">
        <v>2632</v>
      </c>
    </row>
    <row r="104" spans="1:105" s="345" customFormat="1" ht="13.5" customHeight="1" x14ac:dyDescent="0.25">
      <c r="A104" s="338" t="s">
        <v>2651</v>
      </c>
      <c r="B104" s="338" t="s">
        <v>2652</v>
      </c>
      <c r="C104" s="339" t="s">
        <v>160</v>
      </c>
      <c r="D104" s="223">
        <f>IF(ISERROR(VLOOKUP(C104,Defines!$A$7:$B$21,2,FALSE)), "",VLOOKUP(C104,Defines!$A$7:$B$21,2,FALSE))</f>
        <v>1</v>
      </c>
      <c r="E104" s="340">
        <v>32</v>
      </c>
      <c r="F104" s="322">
        <f t="shared" si="1"/>
        <v>32</v>
      </c>
      <c r="G104" s="341" t="s">
        <v>3361</v>
      </c>
      <c r="H104" s="341"/>
      <c r="I104" s="341"/>
      <c r="J104" s="340"/>
      <c r="K104" s="342"/>
      <c r="L104" s="332"/>
      <c r="M104" s="332"/>
      <c r="N104" s="332"/>
      <c r="O104" s="332"/>
      <c r="P104" s="332"/>
      <c r="Q104" s="338"/>
      <c r="R104" s="338"/>
      <c r="S104" s="338"/>
      <c r="T104" s="338"/>
      <c r="U104" s="338"/>
      <c r="V104" s="338"/>
      <c r="W104" s="338"/>
      <c r="X104" s="338"/>
      <c r="Y104" s="338"/>
      <c r="Z104" s="338"/>
      <c r="AA104" s="332"/>
      <c r="AB104" s="332"/>
      <c r="AC104" s="332" t="s">
        <v>1131</v>
      </c>
      <c r="AD104" s="332"/>
      <c r="AE104" s="332"/>
      <c r="AF104" s="332"/>
      <c r="AG104" s="332"/>
      <c r="AH104" s="332"/>
      <c r="AI104" s="332"/>
      <c r="AJ104" s="332"/>
      <c r="AK104" s="332"/>
      <c r="AL104" s="332"/>
      <c r="AM104" s="332"/>
      <c r="AN104" s="332"/>
      <c r="AO104" s="332"/>
      <c r="AP104" s="332"/>
      <c r="AQ104" s="332"/>
      <c r="AR104" s="332"/>
      <c r="AS104" s="332"/>
      <c r="AT104" s="332"/>
      <c r="AU104" s="332"/>
      <c r="AV104" s="332"/>
      <c r="AW104" s="332"/>
      <c r="AX104" s="332"/>
      <c r="AY104" s="332"/>
      <c r="AZ104" s="332"/>
      <c r="BA104" s="332"/>
      <c r="BB104" s="332"/>
      <c r="BC104" s="332"/>
      <c r="BD104" s="53"/>
      <c r="BE104" s="332"/>
      <c r="BF104" s="332"/>
      <c r="BG104" s="332"/>
      <c r="BH104" s="332"/>
      <c r="BI104" s="332"/>
      <c r="BJ104" s="332"/>
      <c r="BK104" s="332"/>
      <c r="BL104" s="332"/>
      <c r="BM104" s="332"/>
      <c r="BN104" s="332"/>
      <c r="BO104" s="332"/>
      <c r="BP104" s="332"/>
      <c r="BQ104" s="332"/>
      <c r="BR104" s="332"/>
      <c r="BS104" s="332"/>
      <c r="BT104" s="332"/>
      <c r="BU104" s="332"/>
      <c r="BV104" s="332"/>
      <c r="BW104" s="332"/>
      <c r="BX104" s="332"/>
      <c r="BY104" s="332"/>
      <c r="BZ104" s="338" t="s">
        <v>10880</v>
      </c>
      <c r="CA104" s="338" t="s">
        <v>2620</v>
      </c>
      <c r="CB104" s="332">
        <f ca="1">IF(INDIRECT("R104C2",FALSE)="","",LEN(INDIRECT("R104C79",FALSE) ) )</f>
        <v>12</v>
      </c>
      <c r="CC104" s="338" t="s">
        <v>2620</v>
      </c>
      <c r="CD104" s="332">
        <f ca="1">IF(INDIRECT("R104C2",FALSE)="","",LEN(INDIRECT("R104C81",FALSE) ) )</f>
        <v>12</v>
      </c>
      <c r="CE104" s="338"/>
      <c r="CF104" s="332">
        <f ca="1">IF(INDIRECT("R104C2",FALSE)="","",LEN(INDIRECT("R104C83",FALSE) ) )</f>
        <v>0</v>
      </c>
      <c r="CG104" s="338"/>
      <c r="CH104" s="338"/>
      <c r="CI104" s="333"/>
      <c r="CJ104" s="344"/>
      <c r="CK104" s="338"/>
      <c r="CL104" s="338"/>
      <c r="CM104" s="338"/>
      <c r="CN104" s="338"/>
      <c r="CO104" s="338"/>
      <c r="CP104" s="338"/>
      <c r="CQ104" s="338"/>
      <c r="CR104" s="338"/>
      <c r="CS104" s="338"/>
      <c r="CT104" s="338"/>
      <c r="CU104" s="338"/>
      <c r="CV104" s="338"/>
      <c r="CW104" s="338"/>
      <c r="CX104" s="338"/>
      <c r="CY104" s="338"/>
      <c r="CZ104" s="338"/>
      <c r="DA104" s="343" t="s">
        <v>2632</v>
      </c>
    </row>
    <row r="105" spans="1:105" s="345" customFormat="1" ht="13.5" customHeight="1" x14ac:dyDescent="0.25">
      <c r="A105" s="338" t="s">
        <v>2653</v>
      </c>
      <c r="B105" s="338" t="s">
        <v>2654</v>
      </c>
      <c r="C105" s="339" t="s">
        <v>1139</v>
      </c>
      <c r="D105" s="223">
        <f>IF(ISERROR(VLOOKUP(C105,Defines!$A$7:$B$21,2,FALSE)), "",VLOOKUP(C105,Defines!$A$7:$B$21,2,FALSE))</f>
        <v>4</v>
      </c>
      <c r="E105" s="340"/>
      <c r="F105" s="322">
        <f t="shared" si="1"/>
        <v>4</v>
      </c>
      <c r="G105" s="341"/>
      <c r="H105" s="341"/>
      <c r="I105" s="341"/>
      <c r="J105" s="340"/>
      <c r="K105" s="330"/>
      <c r="L105" s="331"/>
      <c r="M105" s="331"/>
      <c r="N105" s="331"/>
      <c r="O105" s="331"/>
      <c r="P105" s="331"/>
      <c r="Q105" s="326"/>
      <c r="R105" s="326"/>
      <c r="S105" s="326"/>
      <c r="T105" s="326"/>
      <c r="U105" s="326"/>
      <c r="V105" s="326"/>
      <c r="W105" s="326"/>
      <c r="X105" s="326"/>
      <c r="Y105" s="326"/>
      <c r="Z105" s="326"/>
      <c r="AA105" s="331"/>
      <c r="AB105" s="331" t="s">
        <v>1131</v>
      </c>
      <c r="AC105" s="323"/>
      <c r="AD105" s="331"/>
      <c r="AE105" s="331"/>
      <c r="AF105" s="331"/>
      <c r="AG105" s="331" t="s">
        <v>1131</v>
      </c>
      <c r="AH105" s="331"/>
      <c r="AI105" s="331"/>
      <c r="AJ105" s="331"/>
      <c r="AK105" s="331"/>
      <c r="AL105" s="331"/>
      <c r="AM105" s="331"/>
      <c r="AN105" s="331"/>
      <c r="AO105" s="331"/>
      <c r="AP105" s="331"/>
      <c r="AQ105" s="331"/>
      <c r="AR105" s="331"/>
      <c r="AS105" s="331"/>
      <c r="AT105" s="331"/>
      <c r="AU105" s="331"/>
      <c r="AV105" s="331"/>
      <c r="AW105" s="331"/>
      <c r="AX105" s="331"/>
      <c r="AY105" s="331"/>
      <c r="AZ105" s="331"/>
      <c r="BA105" s="332" t="s">
        <v>1131</v>
      </c>
      <c r="BB105" s="332" t="s">
        <v>1131</v>
      </c>
      <c r="BC105" s="332" t="s">
        <v>1131</v>
      </c>
      <c r="BD105" s="332"/>
      <c r="BE105" s="332"/>
      <c r="BF105" s="332"/>
      <c r="BG105" s="332"/>
      <c r="BH105" s="332"/>
      <c r="BI105" s="332"/>
      <c r="BJ105" s="332"/>
      <c r="BK105" s="332"/>
      <c r="BL105" s="332"/>
      <c r="BM105" s="332"/>
      <c r="BN105" s="332"/>
      <c r="BO105" s="332"/>
      <c r="BP105" s="332"/>
      <c r="BQ105" s="332"/>
      <c r="BR105" s="332"/>
      <c r="BS105" s="332"/>
      <c r="BT105" s="332"/>
      <c r="BU105" s="332"/>
      <c r="BV105" s="332"/>
      <c r="BW105" s="332"/>
      <c r="BX105" s="332"/>
      <c r="BY105" s="332"/>
      <c r="BZ105" s="338" t="s">
        <v>10886</v>
      </c>
      <c r="CA105" s="338" t="s">
        <v>2618</v>
      </c>
      <c r="CB105" s="332">
        <f ca="1">IF(INDIRECT("R105C2",FALSE)="","",LEN(INDIRECT("R105C79",FALSE) ) )</f>
        <v>13</v>
      </c>
      <c r="CC105" s="338" t="s">
        <v>8008</v>
      </c>
      <c r="CD105" s="332">
        <f ca="1">IF(INDIRECT("R105C2",FALSE)="","",LEN(INDIRECT("R105C81",FALSE) ) )</f>
        <v>33</v>
      </c>
      <c r="CE105" s="338"/>
      <c r="CF105" s="332">
        <f ca="1">IF(INDIRECT("R105C2",FALSE)="","",LEN(INDIRECT("R105C83",FALSE) ) )</f>
        <v>0</v>
      </c>
      <c r="CG105" s="338"/>
      <c r="CH105" s="338"/>
      <c r="CI105" s="333"/>
      <c r="CJ105" s="344"/>
      <c r="CK105" s="338"/>
      <c r="CL105" s="338"/>
      <c r="CM105" s="338"/>
      <c r="CN105" s="338"/>
      <c r="CO105" s="338"/>
      <c r="CP105" s="338"/>
      <c r="CQ105" s="338"/>
      <c r="CR105" s="338"/>
      <c r="CS105" s="338"/>
      <c r="CT105" s="338"/>
      <c r="CU105" s="338"/>
      <c r="CV105" s="338"/>
      <c r="CW105" s="338"/>
      <c r="CX105" s="338"/>
      <c r="CY105" s="338"/>
      <c r="CZ105" s="338"/>
      <c r="DA105" s="343" t="s">
        <v>2461</v>
      </c>
    </row>
    <row r="106" spans="1:105" s="345" customFormat="1" ht="13.5" customHeight="1" x14ac:dyDescent="0.25">
      <c r="A106" s="338" t="s">
        <v>2663</v>
      </c>
      <c r="B106" s="338" t="s">
        <v>2662</v>
      </c>
      <c r="C106" s="339" t="s">
        <v>1138</v>
      </c>
      <c r="D106" s="223">
        <f>IF(ISERROR(VLOOKUP(C106,Defines!$A$7:$B$21,2,FALSE)), "",VLOOKUP(C106,Defines!$A$7:$B$21,2,FALSE))</f>
        <v>2</v>
      </c>
      <c r="E106" s="340"/>
      <c r="F106" s="322">
        <f t="shared" si="1"/>
        <v>2</v>
      </c>
      <c r="G106" s="341">
        <v>1</v>
      </c>
      <c r="H106" s="341"/>
      <c r="I106" s="341"/>
      <c r="J106" s="340"/>
      <c r="K106" s="330"/>
      <c r="L106" s="331"/>
      <c r="M106" s="331"/>
      <c r="N106" s="331"/>
      <c r="O106" s="331"/>
      <c r="P106" s="331"/>
      <c r="Q106" s="326"/>
      <c r="R106" s="326"/>
      <c r="S106" s="326"/>
      <c r="T106" s="326"/>
      <c r="U106" s="326"/>
      <c r="V106" s="326"/>
      <c r="W106" s="326"/>
      <c r="X106" s="326"/>
      <c r="Y106" s="326"/>
      <c r="Z106" s="326"/>
      <c r="AA106" s="331"/>
      <c r="AB106" s="331" t="s">
        <v>1131</v>
      </c>
      <c r="AC106" s="331" t="s">
        <v>1131</v>
      </c>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32" t="s">
        <v>1131</v>
      </c>
      <c r="BB106" s="332" t="s">
        <v>1131</v>
      </c>
      <c r="BC106" s="332" t="s">
        <v>1131</v>
      </c>
      <c r="BD106" s="332" t="s">
        <v>1131</v>
      </c>
      <c r="BE106" s="332"/>
      <c r="BF106" s="332"/>
      <c r="BG106" s="332"/>
      <c r="BH106" s="332"/>
      <c r="BI106" s="332"/>
      <c r="BJ106" s="332"/>
      <c r="BK106" s="332"/>
      <c r="BL106" s="332"/>
      <c r="BM106" s="332"/>
      <c r="BN106" s="332"/>
      <c r="BO106" s="332"/>
      <c r="BP106" s="332"/>
      <c r="BQ106" s="332"/>
      <c r="BR106" s="332"/>
      <c r="BS106" s="332"/>
      <c r="BT106" s="332"/>
      <c r="BU106" s="332"/>
      <c r="BV106" s="332"/>
      <c r="BW106" s="332"/>
      <c r="BX106" s="332"/>
      <c r="BY106" s="332"/>
      <c r="BZ106" s="338" t="s">
        <v>10894</v>
      </c>
      <c r="CA106" s="338" t="s">
        <v>2663</v>
      </c>
      <c r="CB106" s="332">
        <f ca="1">IF(INDIRECT("R106C2",FALSE)="","",LEN(INDIRECT("R106C79",FALSE) ) )</f>
        <v>23</v>
      </c>
      <c r="CC106" s="338" t="s">
        <v>2663</v>
      </c>
      <c r="CD106" s="332">
        <f ca="1">IF(INDIRECT("R106C2",FALSE)="","",LEN(INDIRECT("R106C81",FALSE) ) )</f>
        <v>23</v>
      </c>
      <c r="CE106" s="338"/>
      <c r="CF106" s="332">
        <f ca="1">IF(INDIRECT("R106C2",FALSE)="","",LEN(INDIRECT("R106C83",FALSE) ) )</f>
        <v>0</v>
      </c>
      <c r="CG106" s="338"/>
      <c r="CH106" s="338"/>
      <c r="CI106" s="333"/>
      <c r="CJ106" s="344"/>
      <c r="CK106" s="338"/>
      <c r="CL106" s="338"/>
      <c r="CM106" s="338"/>
      <c r="CN106" s="338"/>
      <c r="CO106" s="338"/>
      <c r="CP106" s="338"/>
      <c r="CQ106" s="338"/>
      <c r="CR106" s="338"/>
      <c r="CS106" s="338"/>
      <c r="CT106" s="338"/>
      <c r="CU106" s="338"/>
      <c r="CV106" s="338"/>
      <c r="CW106" s="338"/>
      <c r="CX106" s="338"/>
      <c r="CY106" s="338"/>
      <c r="CZ106" s="338"/>
      <c r="DA106" s="343"/>
    </row>
    <row r="107" spans="1:105" s="345" customFormat="1" ht="13.5" customHeight="1" x14ac:dyDescent="0.25">
      <c r="A107" s="338" t="s">
        <v>2664</v>
      </c>
      <c r="B107" s="338" t="s">
        <v>2658</v>
      </c>
      <c r="C107" s="339" t="s">
        <v>160</v>
      </c>
      <c r="D107" s="322">
        <f>IF(ISERROR(VLOOKUP(C107,Defines!$A$7:$B$21,2,FALSE)), "",VLOOKUP(C107,Defines!$A$7:$B$21,2,FALSE))</f>
        <v>1</v>
      </c>
      <c r="E107" s="340">
        <v>33</v>
      </c>
      <c r="F107" s="322">
        <f t="shared" si="1"/>
        <v>33</v>
      </c>
      <c r="G107" s="341" t="s">
        <v>2750</v>
      </c>
      <c r="H107" s="341"/>
      <c r="I107" s="341"/>
      <c r="J107" s="340"/>
      <c r="K107" s="342"/>
      <c r="L107" s="332"/>
      <c r="M107" s="332"/>
      <c r="N107" s="332"/>
      <c r="O107" s="332"/>
      <c r="P107" s="332"/>
      <c r="Q107" s="338"/>
      <c r="R107" s="338"/>
      <c r="S107" s="338"/>
      <c r="T107" s="338"/>
      <c r="U107" s="338"/>
      <c r="V107" s="338"/>
      <c r="W107" s="338"/>
      <c r="X107" s="338"/>
      <c r="Y107" s="338"/>
      <c r="Z107" s="338"/>
      <c r="AA107" s="332"/>
      <c r="AB107" s="331" t="s">
        <v>1131</v>
      </c>
      <c r="AC107" s="331" t="s">
        <v>1131</v>
      </c>
      <c r="AD107" s="332"/>
      <c r="AE107" s="332"/>
      <c r="AF107" s="332"/>
      <c r="AG107" s="332"/>
      <c r="AH107" s="332"/>
      <c r="AI107" s="332"/>
      <c r="AJ107" s="332"/>
      <c r="AK107" s="332"/>
      <c r="AL107" s="332"/>
      <c r="AM107" s="332"/>
      <c r="AN107" s="332"/>
      <c r="AO107" s="332"/>
      <c r="AP107" s="332"/>
      <c r="AQ107" s="332"/>
      <c r="AR107" s="332"/>
      <c r="AS107" s="332"/>
      <c r="AT107" s="332"/>
      <c r="AU107" s="332"/>
      <c r="AV107" s="332"/>
      <c r="AW107" s="332"/>
      <c r="AX107" s="332"/>
      <c r="AY107" s="332"/>
      <c r="AZ107" s="332"/>
      <c r="BA107" s="332" t="s">
        <v>1131</v>
      </c>
      <c r="BB107" s="332" t="s">
        <v>1131</v>
      </c>
      <c r="BC107" s="332" t="s">
        <v>1131</v>
      </c>
      <c r="BD107" s="332" t="s">
        <v>1131</v>
      </c>
      <c r="BE107" s="332"/>
      <c r="BF107" s="332"/>
      <c r="BG107" s="332"/>
      <c r="BH107" s="332"/>
      <c r="BI107" s="332"/>
      <c r="BJ107" s="332"/>
      <c r="BK107" s="332"/>
      <c r="BL107" s="332"/>
      <c r="BM107" s="332"/>
      <c r="BN107" s="332"/>
      <c r="BO107" s="332"/>
      <c r="BP107" s="332"/>
      <c r="BQ107" s="332"/>
      <c r="BR107" s="332"/>
      <c r="BS107" s="332"/>
      <c r="BT107" s="332"/>
      <c r="BU107" s="332"/>
      <c r="BV107" s="332"/>
      <c r="BW107" s="332"/>
      <c r="BX107" s="332"/>
      <c r="BY107" s="332"/>
      <c r="BZ107" s="355" t="s">
        <v>10894</v>
      </c>
      <c r="CA107" s="338" t="s">
        <v>2664</v>
      </c>
      <c r="CB107" s="332">
        <f ca="1">IF(INDIRECT("R107C2",FALSE)="","",LEN(INDIRECT("R107C79",FALSE) ) )</f>
        <v>16</v>
      </c>
      <c r="CC107" s="343" t="s">
        <v>2664</v>
      </c>
      <c r="CD107" s="332">
        <f ca="1">IF(INDIRECT("R107C2",FALSE)="","",LEN(INDIRECT("R107C81",FALSE) ) )</f>
        <v>16</v>
      </c>
      <c r="CE107" s="338"/>
      <c r="CF107" s="332">
        <f ca="1">IF(INDIRECT("R107C2",FALSE)="","",LEN(INDIRECT("R107C83",FALSE) ) )</f>
        <v>0</v>
      </c>
      <c r="CG107" s="338"/>
      <c r="CH107" s="338"/>
      <c r="CI107" s="333"/>
      <c r="CJ107" s="344"/>
      <c r="CK107" s="338"/>
      <c r="CL107" s="338"/>
      <c r="CM107" s="338"/>
      <c r="CN107" s="338"/>
      <c r="CO107" s="338"/>
      <c r="CP107" s="338"/>
      <c r="CQ107" s="338"/>
      <c r="CR107" s="338"/>
      <c r="CS107" s="338"/>
      <c r="CT107" s="338"/>
      <c r="CU107" s="338"/>
      <c r="CV107" s="338"/>
      <c r="CW107" s="338"/>
      <c r="CX107" s="338"/>
      <c r="CY107" s="338"/>
      <c r="CZ107" s="338"/>
      <c r="DA107" s="343"/>
    </row>
    <row r="108" spans="1:105" s="345" customFormat="1" ht="13.5" customHeight="1" x14ac:dyDescent="0.25">
      <c r="A108" s="338" t="s">
        <v>2665</v>
      </c>
      <c r="B108" s="326" t="s">
        <v>2659</v>
      </c>
      <c r="C108" s="339" t="s">
        <v>160</v>
      </c>
      <c r="D108" s="322">
        <f>IF(ISERROR(VLOOKUP(C108,Defines!$A$7:$B$21,2,FALSE)), "",VLOOKUP(C108,Defines!$A$7:$B$21,2,FALSE))</f>
        <v>1</v>
      </c>
      <c r="E108" s="340">
        <v>21</v>
      </c>
      <c r="F108" s="322">
        <f t="shared" si="1"/>
        <v>21</v>
      </c>
      <c r="G108" s="341" t="s">
        <v>2753</v>
      </c>
      <c r="H108" s="341"/>
      <c r="I108" s="341"/>
      <c r="J108" s="340"/>
      <c r="K108" s="342"/>
      <c r="L108" s="332"/>
      <c r="M108" s="332"/>
      <c r="N108" s="332"/>
      <c r="O108" s="332"/>
      <c r="P108" s="332"/>
      <c r="Q108" s="338"/>
      <c r="R108" s="338"/>
      <c r="S108" s="338"/>
      <c r="T108" s="338"/>
      <c r="U108" s="338"/>
      <c r="V108" s="338"/>
      <c r="W108" s="338"/>
      <c r="X108" s="338"/>
      <c r="Y108" s="338"/>
      <c r="Z108" s="338"/>
      <c r="AA108" s="332"/>
      <c r="AB108" s="331" t="s">
        <v>1131</v>
      </c>
      <c r="AC108" s="331" t="s">
        <v>1131</v>
      </c>
      <c r="AD108" s="332"/>
      <c r="AE108" s="332"/>
      <c r="AF108" s="332"/>
      <c r="AG108" s="332"/>
      <c r="AH108" s="332"/>
      <c r="AI108" s="332"/>
      <c r="AJ108" s="332"/>
      <c r="AK108" s="332"/>
      <c r="AL108" s="332"/>
      <c r="AM108" s="332"/>
      <c r="AN108" s="332"/>
      <c r="AO108" s="332"/>
      <c r="AP108" s="332"/>
      <c r="AQ108" s="332"/>
      <c r="AR108" s="332"/>
      <c r="AS108" s="332"/>
      <c r="AT108" s="332"/>
      <c r="AU108" s="332"/>
      <c r="AV108" s="332"/>
      <c r="AW108" s="332"/>
      <c r="AX108" s="332"/>
      <c r="AY108" s="332"/>
      <c r="AZ108" s="332"/>
      <c r="BA108" s="332" t="s">
        <v>1131</v>
      </c>
      <c r="BB108" s="332" t="s">
        <v>1131</v>
      </c>
      <c r="BC108" s="332" t="s">
        <v>1131</v>
      </c>
      <c r="BD108" s="332" t="s">
        <v>1131</v>
      </c>
      <c r="BE108" s="332"/>
      <c r="BF108" s="332"/>
      <c r="BG108" s="332"/>
      <c r="BH108" s="332"/>
      <c r="BI108" s="332"/>
      <c r="BJ108" s="332"/>
      <c r="BK108" s="332"/>
      <c r="BL108" s="332"/>
      <c r="BM108" s="332"/>
      <c r="BN108" s="332"/>
      <c r="BO108" s="332"/>
      <c r="BP108" s="332"/>
      <c r="BQ108" s="332"/>
      <c r="BR108" s="332"/>
      <c r="BS108" s="332"/>
      <c r="BT108" s="332"/>
      <c r="BU108" s="332"/>
      <c r="BV108" s="332"/>
      <c r="BW108" s="332"/>
      <c r="BX108" s="332"/>
      <c r="BY108" s="332"/>
      <c r="BZ108" s="355" t="s">
        <v>10894</v>
      </c>
      <c r="CA108" s="338" t="s">
        <v>2665</v>
      </c>
      <c r="CB108" s="332">
        <f ca="1">IF(INDIRECT("R108C2",FALSE)="","",LEN(INDIRECT("R108C79",FALSE) ) )</f>
        <v>16</v>
      </c>
      <c r="CC108" s="343" t="s">
        <v>2665</v>
      </c>
      <c r="CD108" s="332">
        <f ca="1">IF(INDIRECT("R108C2",FALSE)="","",LEN(INDIRECT("R108C81",FALSE) ) )</f>
        <v>16</v>
      </c>
      <c r="CE108" s="338"/>
      <c r="CF108" s="332">
        <f ca="1">IF(INDIRECT("R108C2",FALSE)="","",LEN(INDIRECT("R108C83",FALSE) ) )</f>
        <v>0</v>
      </c>
      <c r="CG108" s="338"/>
      <c r="CH108" s="338"/>
      <c r="CI108" s="333"/>
      <c r="CJ108" s="344"/>
      <c r="CK108" s="338"/>
      <c r="CL108" s="338"/>
      <c r="CM108" s="338"/>
      <c r="CN108" s="338"/>
      <c r="CO108" s="338"/>
      <c r="CP108" s="338"/>
      <c r="CQ108" s="338"/>
      <c r="CR108" s="338"/>
      <c r="CS108" s="338"/>
      <c r="CT108" s="338"/>
      <c r="CU108" s="338"/>
      <c r="CV108" s="338"/>
      <c r="CW108" s="338"/>
      <c r="CX108" s="338"/>
      <c r="CY108" s="338"/>
      <c r="CZ108" s="338"/>
      <c r="DA108" s="343"/>
    </row>
    <row r="109" spans="1:105" s="345" customFormat="1" ht="13.5" customHeight="1" x14ac:dyDescent="0.25">
      <c r="A109" s="338" t="s">
        <v>2666</v>
      </c>
      <c r="B109" s="326" t="s">
        <v>2660</v>
      </c>
      <c r="C109" s="339" t="s">
        <v>160</v>
      </c>
      <c r="D109" s="322">
        <f>IF(ISERROR(VLOOKUP(C109,Defines!$A$7:$B$21,2,FALSE)), "",VLOOKUP(C109,Defines!$A$7:$B$21,2,FALSE))</f>
        <v>1</v>
      </c>
      <c r="E109" s="340">
        <v>21</v>
      </c>
      <c r="F109" s="322">
        <f t="shared" si="1"/>
        <v>21</v>
      </c>
      <c r="G109" s="341" t="s">
        <v>2672</v>
      </c>
      <c r="H109" s="341"/>
      <c r="I109" s="341"/>
      <c r="J109" s="340"/>
      <c r="K109" s="342"/>
      <c r="L109" s="332"/>
      <c r="M109" s="332"/>
      <c r="N109" s="332"/>
      <c r="O109" s="332"/>
      <c r="P109" s="332"/>
      <c r="Q109" s="338"/>
      <c r="R109" s="338"/>
      <c r="S109" s="338"/>
      <c r="T109" s="338"/>
      <c r="U109" s="338"/>
      <c r="V109" s="338"/>
      <c r="W109" s="338"/>
      <c r="X109" s="338"/>
      <c r="Y109" s="338"/>
      <c r="Z109" s="338"/>
      <c r="AA109" s="332"/>
      <c r="AB109" s="331" t="s">
        <v>1131</v>
      </c>
      <c r="AC109" s="331" t="s">
        <v>1131</v>
      </c>
      <c r="AD109" s="332"/>
      <c r="AE109" s="332"/>
      <c r="AF109" s="332"/>
      <c r="AG109" s="332" t="s">
        <v>1131</v>
      </c>
      <c r="AH109" s="332"/>
      <c r="AI109" s="332"/>
      <c r="AJ109" s="332"/>
      <c r="AK109" s="332"/>
      <c r="AL109" s="332"/>
      <c r="AM109" s="332"/>
      <c r="AN109" s="332"/>
      <c r="AO109" s="332"/>
      <c r="AP109" s="332"/>
      <c r="AQ109" s="332"/>
      <c r="AR109" s="332"/>
      <c r="AS109" s="332"/>
      <c r="AT109" s="332"/>
      <c r="AU109" s="332"/>
      <c r="AV109" s="332"/>
      <c r="AW109" s="332"/>
      <c r="AX109" s="332"/>
      <c r="AY109" s="332"/>
      <c r="AZ109" s="332"/>
      <c r="BA109" s="332" t="s">
        <v>1131</v>
      </c>
      <c r="BB109" s="332" t="s">
        <v>1131</v>
      </c>
      <c r="BC109" s="332" t="s">
        <v>1131</v>
      </c>
      <c r="BD109" s="332" t="s">
        <v>1131</v>
      </c>
      <c r="BE109" s="332"/>
      <c r="BF109" s="332"/>
      <c r="BG109" s="332"/>
      <c r="BH109" s="332"/>
      <c r="BI109" s="332"/>
      <c r="BJ109" s="332"/>
      <c r="BK109" s="332"/>
      <c r="BL109" s="332"/>
      <c r="BM109" s="332"/>
      <c r="BN109" s="332"/>
      <c r="BO109" s="332"/>
      <c r="BP109" s="332"/>
      <c r="BQ109" s="332"/>
      <c r="BR109" s="332"/>
      <c r="BS109" s="332"/>
      <c r="BT109" s="332"/>
      <c r="BU109" s="332"/>
      <c r="BV109" s="332"/>
      <c r="BW109" s="332"/>
      <c r="BX109" s="332"/>
      <c r="BY109" s="332"/>
      <c r="BZ109" s="355" t="s">
        <v>10894</v>
      </c>
      <c r="CA109" s="338" t="s">
        <v>2666</v>
      </c>
      <c r="CB109" s="332">
        <f ca="1">IF(INDIRECT("R109C2",FALSE)="","",LEN(INDIRECT("R109C79",FALSE) ) )</f>
        <v>15</v>
      </c>
      <c r="CC109" s="343" t="s">
        <v>2666</v>
      </c>
      <c r="CD109" s="332">
        <f ca="1">IF(INDIRECT("R109C2",FALSE)="","",LEN(INDIRECT("R109C81",FALSE) ) )</f>
        <v>15</v>
      </c>
      <c r="CE109" s="338"/>
      <c r="CF109" s="332">
        <f ca="1">IF(INDIRECT("R109C2",FALSE)="","",LEN(INDIRECT("R109C83",FALSE) ) )</f>
        <v>0</v>
      </c>
      <c r="CG109" s="338"/>
      <c r="CH109" s="338"/>
      <c r="CI109" s="333" t="s">
        <v>4725</v>
      </c>
      <c r="CJ109" s="344"/>
      <c r="CK109" s="338"/>
      <c r="CL109" s="338"/>
      <c r="CM109" s="338"/>
      <c r="CN109" s="338"/>
      <c r="CO109" s="338"/>
      <c r="CP109" s="338"/>
      <c r="CQ109" s="338"/>
      <c r="CR109" s="338"/>
      <c r="CS109" s="338"/>
      <c r="CT109" s="338"/>
      <c r="CU109" s="338"/>
      <c r="CV109" s="338"/>
      <c r="CW109" s="338"/>
      <c r="CX109" s="338"/>
      <c r="CY109" s="338"/>
      <c r="CZ109" s="338"/>
      <c r="DA109" s="343"/>
    </row>
    <row r="110" spans="1:105" s="345" customFormat="1" ht="13.5" customHeight="1" x14ac:dyDescent="0.25">
      <c r="A110" s="338" t="s">
        <v>2667</v>
      </c>
      <c r="B110" s="338" t="s">
        <v>2661</v>
      </c>
      <c r="C110" s="339" t="s">
        <v>1137</v>
      </c>
      <c r="D110" s="322">
        <f>IF(ISERROR(VLOOKUP(C110,Defines!$A$7:$B$21,2,FALSE)), "",VLOOKUP(C110,Defines!$A$7:$B$21,2,FALSE))</f>
        <v>1</v>
      </c>
      <c r="E110" s="340"/>
      <c r="F110" s="322">
        <f t="shared" si="1"/>
        <v>1</v>
      </c>
      <c r="G110" s="341">
        <v>99</v>
      </c>
      <c r="H110" s="341"/>
      <c r="I110" s="341"/>
      <c r="J110" s="340"/>
      <c r="K110" s="342"/>
      <c r="L110" s="332"/>
      <c r="M110" s="332"/>
      <c r="N110" s="332"/>
      <c r="O110" s="332"/>
      <c r="P110" s="332"/>
      <c r="Q110" s="338"/>
      <c r="R110" s="338"/>
      <c r="S110" s="338"/>
      <c r="T110" s="338"/>
      <c r="U110" s="338"/>
      <c r="V110" s="338"/>
      <c r="W110" s="338"/>
      <c r="X110" s="338"/>
      <c r="Y110" s="338"/>
      <c r="Z110" s="338"/>
      <c r="AA110" s="332"/>
      <c r="AB110" s="331" t="s">
        <v>1131</v>
      </c>
      <c r="AC110" s="331" t="s">
        <v>1131</v>
      </c>
      <c r="AD110" s="332"/>
      <c r="AE110" s="332"/>
      <c r="AF110" s="332"/>
      <c r="AG110" s="332"/>
      <c r="AH110" s="332"/>
      <c r="AI110" s="332"/>
      <c r="AJ110" s="332"/>
      <c r="AK110" s="332"/>
      <c r="AL110" s="332"/>
      <c r="AM110" s="332"/>
      <c r="AN110" s="332"/>
      <c r="AO110" s="332"/>
      <c r="AP110" s="332"/>
      <c r="AQ110" s="332"/>
      <c r="AR110" s="332"/>
      <c r="AS110" s="332"/>
      <c r="AT110" s="332"/>
      <c r="AU110" s="332"/>
      <c r="AV110" s="332"/>
      <c r="AW110" s="332"/>
      <c r="AX110" s="332"/>
      <c r="AY110" s="332"/>
      <c r="AZ110" s="332"/>
      <c r="BA110" s="332" t="s">
        <v>1131</v>
      </c>
      <c r="BB110" s="332" t="s">
        <v>1131</v>
      </c>
      <c r="BC110" s="332" t="s">
        <v>1131</v>
      </c>
      <c r="BD110" s="332" t="s">
        <v>1131</v>
      </c>
      <c r="BE110" s="332"/>
      <c r="BF110" s="332"/>
      <c r="BG110" s="332"/>
      <c r="BH110" s="332"/>
      <c r="BI110" s="332"/>
      <c r="BJ110" s="332"/>
      <c r="BK110" s="332"/>
      <c r="BL110" s="332"/>
      <c r="BM110" s="332"/>
      <c r="BN110" s="332"/>
      <c r="BO110" s="332"/>
      <c r="BP110" s="332"/>
      <c r="BQ110" s="332"/>
      <c r="BR110" s="332"/>
      <c r="BS110" s="332"/>
      <c r="BT110" s="332"/>
      <c r="BU110" s="332"/>
      <c r="BV110" s="332"/>
      <c r="BW110" s="332"/>
      <c r="BX110" s="332"/>
      <c r="BY110" s="332"/>
      <c r="BZ110" s="355" t="s">
        <v>10894</v>
      </c>
      <c r="CA110" s="338" t="s">
        <v>2667</v>
      </c>
      <c r="CB110" s="332">
        <f ca="1">IF(INDIRECT("R110C2",FALSE)="","",LEN(INDIRECT("R110C79",FALSE) ) )</f>
        <v>20</v>
      </c>
      <c r="CC110" s="343" t="s">
        <v>2667</v>
      </c>
      <c r="CD110" s="332">
        <f ca="1">IF(INDIRECT("R110C2",FALSE)="","",LEN(INDIRECT("R110C81",FALSE) ) )</f>
        <v>20</v>
      </c>
      <c r="CE110" s="338"/>
      <c r="CF110" s="332">
        <f ca="1">IF(INDIRECT("R110C2",FALSE)="","",LEN(INDIRECT("R110C83",FALSE) ) )</f>
        <v>0</v>
      </c>
      <c r="CG110" s="338"/>
      <c r="CH110" s="338"/>
      <c r="CI110" s="333"/>
      <c r="CJ110" s="344"/>
      <c r="CK110" s="338"/>
      <c r="CL110" s="338"/>
      <c r="CM110" s="338"/>
      <c r="CN110" s="338"/>
      <c r="CO110" s="338"/>
      <c r="CP110" s="338"/>
      <c r="CQ110" s="338"/>
      <c r="CR110" s="338"/>
      <c r="CS110" s="338"/>
      <c r="CT110" s="338"/>
      <c r="CU110" s="338"/>
      <c r="CV110" s="338"/>
      <c r="CW110" s="338"/>
      <c r="CX110" s="338"/>
      <c r="CY110" s="338"/>
      <c r="CZ110" s="338"/>
      <c r="DA110" s="343"/>
    </row>
    <row r="111" spans="1:105" s="345" customFormat="1" ht="13.5" customHeight="1" x14ac:dyDescent="0.25">
      <c r="A111" s="338" t="s">
        <v>4856</v>
      </c>
      <c r="B111" s="326" t="s">
        <v>4857</v>
      </c>
      <c r="C111" s="339" t="s">
        <v>1139</v>
      </c>
      <c r="D111" s="322">
        <f>IF(ISERROR(VLOOKUP(C111,Defines!$A$7:$B$21,2,FALSE)), "",VLOOKUP(C111,Defines!$A$7:$B$21,2,FALSE))</f>
        <v>4</v>
      </c>
      <c r="E111" s="340"/>
      <c r="F111" s="322">
        <f t="shared" si="1"/>
        <v>4</v>
      </c>
      <c r="G111" s="341">
        <v>0</v>
      </c>
      <c r="H111" s="341"/>
      <c r="I111" s="341"/>
      <c r="J111" s="340"/>
      <c r="K111" s="342"/>
      <c r="L111" s="332"/>
      <c r="M111" s="332"/>
      <c r="N111" s="332"/>
      <c r="O111" s="332"/>
      <c r="P111" s="332"/>
      <c r="Q111" s="338"/>
      <c r="R111" s="338"/>
      <c r="S111" s="338"/>
      <c r="T111" s="338"/>
      <c r="U111" s="338"/>
      <c r="V111" s="338"/>
      <c r="W111" s="338"/>
      <c r="X111" s="338"/>
      <c r="Y111" s="338"/>
      <c r="Z111" s="338"/>
      <c r="AA111" s="332"/>
      <c r="AB111" s="331" t="s">
        <v>1131</v>
      </c>
      <c r="AC111" s="331" t="s">
        <v>1131</v>
      </c>
      <c r="AD111" s="332"/>
      <c r="AE111" s="332"/>
      <c r="AF111" s="332"/>
      <c r="AG111" s="332"/>
      <c r="AH111" s="332"/>
      <c r="AI111" s="332"/>
      <c r="AJ111" s="332"/>
      <c r="AK111" s="332"/>
      <c r="AL111" s="332"/>
      <c r="AM111" s="332"/>
      <c r="AN111" s="332"/>
      <c r="AO111" s="332"/>
      <c r="AP111" s="332"/>
      <c r="AQ111" s="332"/>
      <c r="AR111" s="332"/>
      <c r="AS111" s="332"/>
      <c r="AT111" s="332"/>
      <c r="AU111" s="332"/>
      <c r="AV111" s="332"/>
      <c r="AW111" s="332"/>
      <c r="AX111" s="332"/>
      <c r="AY111" s="332"/>
      <c r="AZ111" s="332"/>
      <c r="BA111" s="332" t="s">
        <v>1131</v>
      </c>
      <c r="BB111" s="332" t="s">
        <v>1131</v>
      </c>
      <c r="BC111" s="332" t="s">
        <v>1131</v>
      </c>
      <c r="BD111" s="332" t="s">
        <v>1131</v>
      </c>
      <c r="BE111" s="332"/>
      <c r="BF111" s="332"/>
      <c r="BG111" s="332"/>
      <c r="BH111" s="332"/>
      <c r="BI111" s="332"/>
      <c r="BJ111" s="332"/>
      <c r="BK111" s="332"/>
      <c r="BL111" s="332"/>
      <c r="BM111" s="332"/>
      <c r="BN111" s="332"/>
      <c r="BO111" s="332"/>
      <c r="BP111" s="332"/>
      <c r="BQ111" s="332"/>
      <c r="BR111" s="332"/>
      <c r="BS111" s="332"/>
      <c r="BT111" s="332"/>
      <c r="BU111" s="332"/>
      <c r="BV111" s="332"/>
      <c r="BW111" s="332"/>
      <c r="BX111" s="332"/>
      <c r="BY111" s="332"/>
      <c r="BZ111" s="355" t="s">
        <v>10894</v>
      </c>
      <c r="CA111" s="338" t="s">
        <v>4856</v>
      </c>
      <c r="CB111" s="332">
        <f ca="1">IF(INDIRECT("R111C2",FALSE)="","",LEN(INDIRECT("R111C79",FALSE) ) )</f>
        <v>30</v>
      </c>
      <c r="CC111" s="343" t="s">
        <v>4856</v>
      </c>
      <c r="CD111" s="332">
        <f ca="1">IF(INDIRECT("R111C2",FALSE)="","",LEN(INDIRECT("R111C81",FALSE) ) )</f>
        <v>30</v>
      </c>
      <c r="CE111" s="338"/>
      <c r="CF111" s="332">
        <f ca="1">IF(INDIRECT("R111C2",FALSE)="","",LEN(INDIRECT("R111C83",FALSE) ) )</f>
        <v>0</v>
      </c>
      <c r="CG111" s="338"/>
      <c r="CH111" s="338"/>
      <c r="CI111" s="333"/>
      <c r="CJ111" s="344"/>
      <c r="CK111" s="338"/>
      <c r="CL111" s="338"/>
      <c r="CM111" s="338"/>
      <c r="CN111" s="338"/>
      <c r="CO111" s="338"/>
      <c r="CP111" s="338"/>
      <c r="CQ111" s="338"/>
      <c r="CR111" s="338"/>
      <c r="CS111" s="338"/>
      <c r="CT111" s="338"/>
      <c r="CU111" s="338"/>
      <c r="CV111" s="338"/>
      <c r="CW111" s="338"/>
      <c r="CX111" s="338"/>
      <c r="CY111" s="338"/>
      <c r="CZ111" s="338"/>
      <c r="DA111" s="343"/>
    </row>
    <row r="112" spans="1:105" s="345" customFormat="1" ht="13.5" customHeight="1" x14ac:dyDescent="0.25">
      <c r="A112" s="338" t="s">
        <v>4868</v>
      </c>
      <c r="B112" s="338" t="s">
        <v>4869</v>
      </c>
      <c r="C112" s="339" t="s">
        <v>1139</v>
      </c>
      <c r="D112" s="322">
        <f>IF(ISERROR(VLOOKUP(C112,Defines!$A$7:$B$21,2,FALSE)), "",VLOOKUP(C112,Defines!$A$7:$B$21,2,FALSE))</f>
        <v>4</v>
      </c>
      <c r="E112" s="340"/>
      <c r="F112" s="322">
        <f t="shared" si="1"/>
        <v>4</v>
      </c>
      <c r="G112" s="341">
        <v>0</v>
      </c>
      <c r="H112" s="341"/>
      <c r="I112" s="341"/>
      <c r="J112" s="340"/>
      <c r="K112" s="342"/>
      <c r="L112" s="332"/>
      <c r="M112" s="332"/>
      <c r="N112" s="332"/>
      <c r="O112" s="332"/>
      <c r="P112" s="332"/>
      <c r="Q112" s="338"/>
      <c r="R112" s="338"/>
      <c r="S112" s="338"/>
      <c r="T112" s="338"/>
      <c r="U112" s="338"/>
      <c r="V112" s="338"/>
      <c r="W112" s="338"/>
      <c r="X112" s="338"/>
      <c r="Y112" s="338"/>
      <c r="Z112" s="338"/>
      <c r="AA112" s="332"/>
      <c r="AB112" s="331" t="s">
        <v>1131</v>
      </c>
      <c r="AC112" s="331" t="s">
        <v>1131</v>
      </c>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t="s">
        <v>1131</v>
      </c>
      <c r="BB112" s="332" t="s">
        <v>1131</v>
      </c>
      <c r="BC112" s="332" t="s">
        <v>1131</v>
      </c>
      <c r="BD112" s="332" t="s">
        <v>1131</v>
      </c>
      <c r="BE112" s="332"/>
      <c r="BF112" s="332"/>
      <c r="BG112" s="332"/>
      <c r="BH112" s="332"/>
      <c r="BI112" s="332"/>
      <c r="BJ112" s="332"/>
      <c r="BK112" s="332"/>
      <c r="BL112" s="332"/>
      <c r="BM112" s="332"/>
      <c r="BN112" s="332"/>
      <c r="BO112" s="332"/>
      <c r="BP112" s="332"/>
      <c r="BQ112" s="332"/>
      <c r="BR112" s="332"/>
      <c r="BS112" s="332"/>
      <c r="BT112" s="332"/>
      <c r="BU112" s="332"/>
      <c r="BV112" s="332"/>
      <c r="BW112" s="332"/>
      <c r="BX112" s="332"/>
      <c r="BY112" s="332"/>
      <c r="BZ112" s="355" t="s">
        <v>10894</v>
      </c>
      <c r="CA112" s="338" t="s">
        <v>4868</v>
      </c>
      <c r="CB112" s="332">
        <f ca="1">IF(INDIRECT("R112C2",FALSE)="","",LEN(INDIRECT("R112C79",FALSE) ) )</f>
        <v>28</v>
      </c>
      <c r="CC112" s="343" t="s">
        <v>4868</v>
      </c>
      <c r="CD112" s="332">
        <f ca="1">IF(INDIRECT("R112C2",FALSE)="","",LEN(INDIRECT("R112C81",FALSE) ) )</f>
        <v>28</v>
      </c>
      <c r="CE112" s="338"/>
      <c r="CF112" s="332">
        <f ca="1">IF(INDIRECT("R112C2",FALSE)="","",LEN(INDIRECT("R112C83",FALSE) ) )</f>
        <v>0</v>
      </c>
      <c r="CG112" s="338"/>
      <c r="CH112" s="338"/>
      <c r="CI112" s="333"/>
      <c r="CJ112" s="344"/>
      <c r="CK112" s="338"/>
      <c r="CL112" s="338"/>
      <c r="CM112" s="338"/>
      <c r="CN112" s="338"/>
      <c r="CO112" s="338"/>
      <c r="CP112" s="338"/>
      <c r="CQ112" s="338"/>
      <c r="CR112" s="338"/>
      <c r="CS112" s="338"/>
      <c r="CT112" s="338"/>
      <c r="CU112" s="338"/>
      <c r="CV112" s="338"/>
      <c r="CW112" s="338"/>
      <c r="CX112" s="338"/>
      <c r="CY112" s="338"/>
      <c r="CZ112" s="338"/>
      <c r="DA112" s="343"/>
    </row>
    <row r="113" spans="1:105" s="345" customFormat="1" ht="13.5" customHeight="1" x14ac:dyDescent="0.25">
      <c r="A113" s="338" t="s">
        <v>2668</v>
      </c>
      <c r="B113" s="326" t="s">
        <v>2670</v>
      </c>
      <c r="C113" s="339" t="s">
        <v>1137</v>
      </c>
      <c r="D113" s="322">
        <f>IF(ISERROR(VLOOKUP(C113,Defines!$A$7:$B$21,2,FALSE)), "",VLOOKUP(C113,Defines!$A$7:$B$21,2,FALSE))</f>
        <v>1</v>
      </c>
      <c r="E113" s="340"/>
      <c r="F113" s="322">
        <f t="shared" si="1"/>
        <v>1</v>
      </c>
      <c r="G113" s="341">
        <v>0</v>
      </c>
      <c r="H113" s="341"/>
      <c r="I113" s="341"/>
      <c r="J113" s="340"/>
      <c r="K113" s="342"/>
      <c r="L113" s="332"/>
      <c r="M113" s="332"/>
      <c r="N113" s="332"/>
      <c r="O113" s="332"/>
      <c r="P113" s="332"/>
      <c r="Q113" s="338"/>
      <c r="R113" s="338"/>
      <c r="S113" s="338"/>
      <c r="T113" s="338"/>
      <c r="U113" s="338"/>
      <c r="V113" s="338"/>
      <c r="W113" s="338"/>
      <c r="X113" s="338"/>
      <c r="Y113" s="338"/>
      <c r="Z113" s="338"/>
      <c r="AA113" s="332"/>
      <c r="AB113" s="331" t="s">
        <v>1131</v>
      </c>
      <c r="AC113" s="331" t="s">
        <v>1131</v>
      </c>
      <c r="AD113" s="332"/>
      <c r="AE113" s="332"/>
      <c r="AF113" s="332"/>
      <c r="AG113" s="332"/>
      <c r="AH113" s="332"/>
      <c r="AI113" s="332"/>
      <c r="AJ113" s="332"/>
      <c r="AK113" s="332"/>
      <c r="AL113" s="332"/>
      <c r="AM113" s="332"/>
      <c r="AN113" s="332"/>
      <c r="AO113" s="332"/>
      <c r="AP113" s="332"/>
      <c r="AQ113" s="332"/>
      <c r="AR113" s="332"/>
      <c r="AS113" s="332"/>
      <c r="AT113" s="332"/>
      <c r="AU113" s="332"/>
      <c r="AV113" s="332"/>
      <c r="AW113" s="332"/>
      <c r="AX113" s="332"/>
      <c r="AY113" s="332"/>
      <c r="AZ113" s="332"/>
      <c r="BA113" s="332" t="s">
        <v>1131</v>
      </c>
      <c r="BB113" s="332" t="s">
        <v>1131</v>
      </c>
      <c r="BC113" s="332" t="s">
        <v>1131</v>
      </c>
      <c r="BD113" s="332" t="s">
        <v>1131</v>
      </c>
      <c r="BE113" s="332"/>
      <c r="BF113" s="332"/>
      <c r="BG113" s="332"/>
      <c r="BH113" s="332"/>
      <c r="BI113" s="332"/>
      <c r="BJ113" s="332"/>
      <c r="BK113" s="332"/>
      <c r="BL113" s="332"/>
      <c r="BM113" s="332"/>
      <c r="BN113" s="332"/>
      <c r="BO113" s="332"/>
      <c r="BP113" s="332"/>
      <c r="BQ113" s="332"/>
      <c r="BR113" s="332"/>
      <c r="BS113" s="332"/>
      <c r="BT113" s="332"/>
      <c r="BU113" s="332"/>
      <c r="BV113" s="332"/>
      <c r="BW113" s="332"/>
      <c r="BX113" s="332"/>
      <c r="BY113" s="332"/>
      <c r="BZ113" s="355" t="s">
        <v>10894</v>
      </c>
      <c r="CA113" s="338" t="s">
        <v>2668</v>
      </c>
      <c r="CB113" s="332">
        <f ca="1">IF(INDIRECT("R113C2",FALSE)="","",LEN(INDIRECT("R113C79",FALSE) ) )</f>
        <v>34</v>
      </c>
      <c r="CC113" s="343" t="s">
        <v>2735</v>
      </c>
      <c r="CD113" s="332">
        <f ca="1">IF(INDIRECT("R113C2",FALSE)="","",LEN(INDIRECT("R113C81",FALSE) ) )</f>
        <v>94</v>
      </c>
      <c r="CE113" s="338"/>
      <c r="CF113" s="332">
        <f ca="1">IF(INDIRECT("R113C2",FALSE)="","",LEN(INDIRECT("R113C83",FALSE) ) )</f>
        <v>0</v>
      </c>
      <c r="CG113" s="338"/>
      <c r="CH113" s="338"/>
      <c r="CI113" s="333"/>
      <c r="CJ113" s="344"/>
      <c r="CK113" s="338"/>
      <c r="CL113" s="338"/>
      <c r="CM113" s="338"/>
      <c r="CN113" s="338"/>
      <c r="CO113" s="338"/>
      <c r="CP113" s="338"/>
      <c r="CQ113" s="338"/>
      <c r="CR113" s="338"/>
      <c r="CS113" s="338"/>
      <c r="CT113" s="338"/>
      <c r="CU113" s="338"/>
      <c r="CV113" s="338"/>
      <c r="CW113" s="338"/>
      <c r="CX113" s="338"/>
      <c r="CY113" s="338"/>
      <c r="CZ113" s="338"/>
      <c r="DA113" s="343"/>
    </row>
    <row r="114" spans="1:105" s="345" customFormat="1" ht="13.5" customHeight="1" x14ac:dyDescent="0.25">
      <c r="A114" s="338" t="s">
        <v>2669</v>
      </c>
      <c r="B114" s="326" t="s">
        <v>2671</v>
      </c>
      <c r="C114" s="339" t="s">
        <v>1138</v>
      </c>
      <c r="D114" s="322">
        <f>IF(ISERROR(VLOOKUP(C114,Defines!$A$7:$B$21,2,FALSE)), "",VLOOKUP(C114,Defines!$A$7:$B$21,2,FALSE))</f>
        <v>2</v>
      </c>
      <c r="E114" s="340"/>
      <c r="F114" s="322">
        <f t="shared" si="1"/>
        <v>2</v>
      </c>
      <c r="G114" s="341">
        <v>1</v>
      </c>
      <c r="H114" s="341"/>
      <c r="I114" s="341"/>
      <c r="J114" s="340"/>
      <c r="K114" s="342"/>
      <c r="L114" s="332"/>
      <c r="M114" s="332"/>
      <c r="N114" s="332"/>
      <c r="O114" s="332"/>
      <c r="P114" s="332"/>
      <c r="Q114" s="338"/>
      <c r="R114" s="338"/>
      <c r="S114" s="338"/>
      <c r="T114" s="338"/>
      <c r="U114" s="338"/>
      <c r="V114" s="338"/>
      <c r="W114" s="338"/>
      <c r="X114" s="338"/>
      <c r="Y114" s="338"/>
      <c r="Z114" s="338"/>
      <c r="AA114" s="332"/>
      <c r="AB114" s="331" t="s">
        <v>1131</v>
      </c>
      <c r="AC114" s="331" t="s">
        <v>1131</v>
      </c>
      <c r="AD114" s="332"/>
      <c r="AE114" s="332"/>
      <c r="AF114" s="332"/>
      <c r="AG114" s="332"/>
      <c r="AH114" s="332"/>
      <c r="AI114" s="332"/>
      <c r="AJ114" s="332"/>
      <c r="AK114" s="332"/>
      <c r="AL114" s="332"/>
      <c r="AM114" s="332"/>
      <c r="AN114" s="332"/>
      <c r="AO114" s="332"/>
      <c r="AP114" s="332"/>
      <c r="AQ114" s="332"/>
      <c r="AR114" s="332"/>
      <c r="AS114" s="332"/>
      <c r="AT114" s="332"/>
      <c r="AU114" s="332"/>
      <c r="AV114" s="332"/>
      <c r="AW114" s="332"/>
      <c r="AX114" s="332"/>
      <c r="AY114" s="332"/>
      <c r="AZ114" s="332"/>
      <c r="BA114" s="332" t="s">
        <v>1131</v>
      </c>
      <c r="BB114" s="332" t="s">
        <v>1131</v>
      </c>
      <c r="BC114" s="332" t="s">
        <v>1131</v>
      </c>
      <c r="BD114" s="332" t="s">
        <v>1131</v>
      </c>
      <c r="BE114" s="332"/>
      <c r="BF114" s="332"/>
      <c r="BG114" s="332"/>
      <c r="BH114" s="332"/>
      <c r="BI114" s="332"/>
      <c r="BJ114" s="332"/>
      <c r="BK114" s="332"/>
      <c r="BL114" s="332"/>
      <c r="BM114" s="332"/>
      <c r="BN114" s="332"/>
      <c r="BO114" s="332"/>
      <c r="BP114" s="332"/>
      <c r="BQ114" s="332"/>
      <c r="BR114" s="332"/>
      <c r="BS114" s="332"/>
      <c r="BT114" s="332"/>
      <c r="BU114" s="332"/>
      <c r="BV114" s="332"/>
      <c r="BW114" s="332"/>
      <c r="BX114" s="332"/>
      <c r="BY114" s="332"/>
      <c r="BZ114" s="355" t="s">
        <v>10894</v>
      </c>
      <c r="CA114" s="338" t="s">
        <v>2669</v>
      </c>
      <c r="CB114" s="332">
        <f ca="1">IF(INDIRECT("R114C2",FALSE)="","",LEN(INDIRECT("R114C79",FALSE) ) )</f>
        <v>29</v>
      </c>
      <c r="CC114" s="343" t="s">
        <v>2736</v>
      </c>
      <c r="CD114" s="332">
        <f ca="1">IF(INDIRECT("R114C2",FALSE)="","",LEN(INDIRECT("R114C81",FALSE) ) )</f>
        <v>90</v>
      </c>
      <c r="CE114" s="338"/>
      <c r="CF114" s="332">
        <f ca="1">IF(INDIRECT("R114C2",FALSE)="","",LEN(INDIRECT("R114C83",FALSE) ) )</f>
        <v>0</v>
      </c>
      <c r="CG114" s="338"/>
      <c r="CH114" s="338"/>
      <c r="CI114" s="333"/>
      <c r="CJ114" s="344"/>
      <c r="CK114" s="338"/>
      <c r="CL114" s="338"/>
      <c r="CM114" s="338"/>
      <c r="CN114" s="338"/>
      <c r="CO114" s="338"/>
      <c r="CP114" s="338"/>
      <c r="CQ114" s="338"/>
      <c r="CR114" s="338"/>
      <c r="CS114" s="338"/>
      <c r="CT114" s="338"/>
      <c r="CU114" s="338"/>
      <c r="CV114" s="338"/>
      <c r="CW114" s="338"/>
      <c r="CX114" s="338"/>
      <c r="CY114" s="338"/>
      <c r="CZ114" s="338"/>
      <c r="DA114" s="343"/>
    </row>
    <row r="115" spans="1:105" s="345" customFormat="1" ht="13.5" customHeight="1" x14ac:dyDescent="0.25">
      <c r="A115" s="338" t="s">
        <v>2673</v>
      </c>
      <c r="B115" s="338" t="s">
        <v>2703</v>
      </c>
      <c r="C115" s="339" t="s">
        <v>160</v>
      </c>
      <c r="D115" s="322">
        <f>IF(ISERROR(VLOOKUP(C115,Defines!$A$7:$B$21,2,FALSE)), "",VLOOKUP(C115,Defines!$A$7:$B$21,2,FALSE))</f>
        <v>1</v>
      </c>
      <c r="E115" s="340">
        <v>33</v>
      </c>
      <c r="F115" s="322">
        <f t="shared" si="1"/>
        <v>33</v>
      </c>
      <c r="G115" s="341" t="s">
        <v>2672</v>
      </c>
      <c r="H115" s="341"/>
      <c r="I115" s="341"/>
      <c r="J115" s="340"/>
      <c r="K115" s="342"/>
      <c r="L115" s="332"/>
      <c r="M115" s="332"/>
      <c r="N115" s="332"/>
      <c r="O115" s="332"/>
      <c r="P115" s="332"/>
      <c r="Q115" s="338"/>
      <c r="R115" s="338"/>
      <c r="S115" s="338"/>
      <c r="T115" s="338"/>
      <c r="U115" s="338"/>
      <c r="V115" s="338"/>
      <c r="W115" s="338"/>
      <c r="X115" s="338"/>
      <c r="Y115" s="338"/>
      <c r="Z115" s="338"/>
      <c r="AA115" s="332"/>
      <c r="AB115" s="331" t="s">
        <v>1131</v>
      </c>
      <c r="AC115" s="331" t="s">
        <v>1131</v>
      </c>
      <c r="AD115" s="332"/>
      <c r="AE115" s="332"/>
      <c r="AF115" s="332"/>
      <c r="AG115" s="332"/>
      <c r="AH115" s="332"/>
      <c r="AI115" s="332"/>
      <c r="AJ115" s="332"/>
      <c r="AK115" s="332"/>
      <c r="AL115" s="332"/>
      <c r="AM115" s="332"/>
      <c r="AN115" s="332"/>
      <c r="AO115" s="332"/>
      <c r="AP115" s="332"/>
      <c r="AQ115" s="332"/>
      <c r="AR115" s="332"/>
      <c r="AS115" s="332"/>
      <c r="AT115" s="332"/>
      <c r="AU115" s="332"/>
      <c r="AV115" s="332"/>
      <c r="AW115" s="332"/>
      <c r="AX115" s="332"/>
      <c r="AY115" s="332"/>
      <c r="AZ115" s="332"/>
      <c r="BA115" s="332" t="s">
        <v>1131</v>
      </c>
      <c r="BB115" s="332" t="s">
        <v>1131</v>
      </c>
      <c r="BC115" s="332" t="s">
        <v>1131</v>
      </c>
      <c r="BD115" s="332" t="s">
        <v>1131</v>
      </c>
      <c r="BE115" s="332"/>
      <c r="BF115" s="332"/>
      <c r="BG115" s="332"/>
      <c r="BH115" s="332"/>
      <c r="BI115" s="332"/>
      <c r="BJ115" s="332"/>
      <c r="BK115" s="332"/>
      <c r="BL115" s="332"/>
      <c r="BM115" s="332"/>
      <c r="BN115" s="332"/>
      <c r="BO115" s="332"/>
      <c r="BP115" s="332"/>
      <c r="BQ115" s="332"/>
      <c r="BR115" s="332"/>
      <c r="BS115" s="332"/>
      <c r="BT115" s="332"/>
      <c r="BU115" s="332"/>
      <c r="BV115" s="332"/>
      <c r="BW115" s="332"/>
      <c r="BX115" s="332"/>
      <c r="BY115" s="332"/>
      <c r="BZ115" s="355" t="s">
        <v>10894</v>
      </c>
      <c r="CA115" s="338" t="s">
        <v>2673</v>
      </c>
      <c r="CB115" s="332">
        <f ca="1">IF(INDIRECT("R115C2",FALSE)="","",LEN(INDIRECT("R115C79",FALSE) ) )</f>
        <v>16</v>
      </c>
      <c r="CC115" s="343" t="s">
        <v>2673</v>
      </c>
      <c r="CD115" s="332">
        <f ca="1">IF(INDIRECT("R115C2",FALSE)="","",LEN(INDIRECT("R115C81",FALSE) ) )</f>
        <v>16</v>
      </c>
      <c r="CE115" s="338"/>
      <c r="CF115" s="332">
        <f ca="1">IF(INDIRECT("R115C2",FALSE)="","",LEN(INDIRECT("R115C83",FALSE) ) )</f>
        <v>0</v>
      </c>
      <c r="CG115" s="338"/>
      <c r="CH115" s="338"/>
      <c r="CI115" s="333"/>
      <c r="CJ115" s="344"/>
      <c r="CK115" s="338"/>
      <c r="CL115" s="338"/>
      <c r="CM115" s="338"/>
      <c r="CN115" s="338"/>
      <c r="CO115" s="338"/>
      <c r="CP115" s="338"/>
      <c r="CQ115" s="338"/>
      <c r="CR115" s="338"/>
      <c r="CS115" s="338"/>
      <c r="CT115" s="338"/>
      <c r="CU115" s="338"/>
      <c r="CV115" s="338"/>
      <c r="CW115" s="338"/>
      <c r="CX115" s="338"/>
      <c r="CY115" s="338"/>
      <c r="CZ115" s="338"/>
      <c r="DA115" s="343"/>
    </row>
    <row r="116" spans="1:105" s="345" customFormat="1" ht="13.5" customHeight="1" x14ac:dyDescent="0.25">
      <c r="A116" s="338" t="s">
        <v>2678</v>
      </c>
      <c r="B116" s="326" t="s">
        <v>2704</v>
      </c>
      <c r="C116" s="339" t="s">
        <v>160</v>
      </c>
      <c r="D116" s="322">
        <f>IF(ISERROR(VLOOKUP(C116,Defines!$A$7:$B$21,2,FALSE)), "",VLOOKUP(C116,Defines!$A$7:$B$21,2,FALSE))</f>
        <v>1</v>
      </c>
      <c r="E116" s="340">
        <v>21</v>
      </c>
      <c r="F116" s="322">
        <f t="shared" si="1"/>
        <v>21</v>
      </c>
      <c r="G116" s="341" t="s">
        <v>2672</v>
      </c>
      <c r="H116" s="341"/>
      <c r="I116" s="341"/>
      <c r="J116" s="340"/>
      <c r="K116" s="342"/>
      <c r="L116" s="332"/>
      <c r="M116" s="332"/>
      <c r="N116" s="332"/>
      <c r="O116" s="332"/>
      <c r="P116" s="332"/>
      <c r="Q116" s="338"/>
      <c r="R116" s="338"/>
      <c r="S116" s="338"/>
      <c r="T116" s="338"/>
      <c r="U116" s="338"/>
      <c r="V116" s="338"/>
      <c r="W116" s="338"/>
      <c r="X116" s="338"/>
      <c r="Y116" s="338"/>
      <c r="Z116" s="338"/>
      <c r="AA116" s="332"/>
      <c r="AB116" s="331" t="s">
        <v>1131</v>
      </c>
      <c r="AC116" s="331" t="s">
        <v>1131</v>
      </c>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t="s">
        <v>1131</v>
      </c>
      <c r="BB116" s="332" t="s">
        <v>1131</v>
      </c>
      <c r="BC116" s="332" t="s">
        <v>1131</v>
      </c>
      <c r="BD116" s="332" t="s">
        <v>1131</v>
      </c>
      <c r="BE116" s="332"/>
      <c r="BF116" s="332"/>
      <c r="BG116" s="332"/>
      <c r="BH116" s="332"/>
      <c r="BI116" s="332"/>
      <c r="BJ116" s="332"/>
      <c r="BK116" s="332"/>
      <c r="BL116" s="332"/>
      <c r="BM116" s="332"/>
      <c r="BN116" s="332"/>
      <c r="BO116" s="332"/>
      <c r="BP116" s="332"/>
      <c r="BQ116" s="332"/>
      <c r="BR116" s="332"/>
      <c r="BS116" s="332"/>
      <c r="BT116" s="332"/>
      <c r="BU116" s="332"/>
      <c r="BV116" s="332"/>
      <c r="BW116" s="332"/>
      <c r="BX116" s="332"/>
      <c r="BY116" s="332"/>
      <c r="BZ116" s="355" t="s">
        <v>10894</v>
      </c>
      <c r="CA116" s="338" t="s">
        <v>2678</v>
      </c>
      <c r="CB116" s="332">
        <f ca="1">IF(INDIRECT("R116C2",FALSE)="","",LEN(INDIRECT("R116C79",FALSE) ) )</f>
        <v>16</v>
      </c>
      <c r="CC116" s="343" t="s">
        <v>2678</v>
      </c>
      <c r="CD116" s="332">
        <f ca="1">IF(INDIRECT("R116C2",FALSE)="","",LEN(INDIRECT("R116C81",FALSE) ) )</f>
        <v>16</v>
      </c>
      <c r="CE116" s="338"/>
      <c r="CF116" s="332">
        <f ca="1">IF(INDIRECT("R116C2",FALSE)="","",LEN(INDIRECT("R116C83",FALSE) ) )</f>
        <v>0</v>
      </c>
      <c r="CG116" s="338"/>
      <c r="CH116" s="338"/>
      <c r="CI116" s="333"/>
      <c r="CJ116" s="344"/>
      <c r="CK116" s="338"/>
      <c r="CL116" s="338"/>
      <c r="CM116" s="338"/>
      <c r="CN116" s="338"/>
      <c r="CO116" s="338"/>
      <c r="CP116" s="338"/>
      <c r="CQ116" s="338"/>
      <c r="CR116" s="338"/>
      <c r="CS116" s="338"/>
      <c r="CT116" s="338"/>
      <c r="CU116" s="338"/>
      <c r="CV116" s="338"/>
      <c r="CW116" s="338"/>
      <c r="CX116" s="338"/>
      <c r="CY116" s="338"/>
      <c r="CZ116" s="338"/>
      <c r="DA116" s="343"/>
    </row>
    <row r="117" spans="1:105" s="345" customFormat="1" ht="13.5" customHeight="1" x14ac:dyDescent="0.25">
      <c r="A117" s="338" t="s">
        <v>2679</v>
      </c>
      <c r="B117" s="326" t="s">
        <v>2705</v>
      </c>
      <c r="C117" s="339" t="s">
        <v>160</v>
      </c>
      <c r="D117" s="322">
        <f>IF(ISERROR(VLOOKUP(C117,Defines!$A$7:$B$21,2,FALSE)), "",VLOOKUP(C117,Defines!$A$7:$B$21,2,FALSE))</f>
        <v>1</v>
      </c>
      <c r="E117" s="340">
        <v>21</v>
      </c>
      <c r="F117" s="322">
        <f t="shared" si="1"/>
        <v>21</v>
      </c>
      <c r="G117" s="341" t="s">
        <v>2672</v>
      </c>
      <c r="H117" s="341"/>
      <c r="I117" s="341"/>
      <c r="J117" s="340"/>
      <c r="K117" s="342"/>
      <c r="L117" s="332"/>
      <c r="M117" s="332"/>
      <c r="N117" s="332"/>
      <c r="O117" s="332"/>
      <c r="P117" s="332"/>
      <c r="Q117" s="338"/>
      <c r="R117" s="338"/>
      <c r="S117" s="338"/>
      <c r="T117" s="338"/>
      <c r="U117" s="338"/>
      <c r="V117" s="338"/>
      <c r="W117" s="338"/>
      <c r="X117" s="338"/>
      <c r="Y117" s="338"/>
      <c r="Z117" s="338"/>
      <c r="AA117" s="332"/>
      <c r="AB117" s="331" t="s">
        <v>1131</v>
      </c>
      <c r="AC117" s="331" t="s">
        <v>1131</v>
      </c>
      <c r="AD117" s="332"/>
      <c r="AE117" s="332"/>
      <c r="AF117" s="332"/>
      <c r="AG117" s="332" t="s">
        <v>1131</v>
      </c>
      <c r="AH117" s="332"/>
      <c r="AI117" s="332"/>
      <c r="AJ117" s="332"/>
      <c r="AK117" s="332"/>
      <c r="AL117" s="332"/>
      <c r="AM117" s="332"/>
      <c r="AN117" s="332"/>
      <c r="AO117" s="332"/>
      <c r="AP117" s="332"/>
      <c r="AQ117" s="332"/>
      <c r="AR117" s="332"/>
      <c r="AS117" s="332"/>
      <c r="AT117" s="332"/>
      <c r="AU117" s="332"/>
      <c r="AV117" s="332"/>
      <c r="AW117" s="332"/>
      <c r="AX117" s="332"/>
      <c r="AY117" s="332"/>
      <c r="AZ117" s="332"/>
      <c r="BA117" s="332" t="s">
        <v>1131</v>
      </c>
      <c r="BB117" s="332" t="s">
        <v>1131</v>
      </c>
      <c r="BC117" s="332" t="s">
        <v>1131</v>
      </c>
      <c r="BD117" s="332" t="s">
        <v>1131</v>
      </c>
      <c r="BE117" s="332"/>
      <c r="BF117" s="332"/>
      <c r="BG117" s="332"/>
      <c r="BH117" s="332"/>
      <c r="BI117" s="332"/>
      <c r="BJ117" s="332"/>
      <c r="BK117" s="332"/>
      <c r="BL117" s="332"/>
      <c r="BM117" s="332"/>
      <c r="BN117" s="332"/>
      <c r="BO117" s="332"/>
      <c r="BP117" s="332"/>
      <c r="BQ117" s="332"/>
      <c r="BR117" s="332"/>
      <c r="BS117" s="332"/>
      <c r="BT117" s="332"/>
      <c r="BU117" s="332"/>
      <c r="BV117" s="332"/>
      <c r="BW117" s="332"/>
      <c r="BX117" s="332"/>
      <c r="BY117" s="332"/>
      <c r="BZ117" s="355" t="s">
        <v>10894</v>
      </c>
      <c r="CA117" s="338" t="s">
        <v>2679</v>
      </c>
      <c r="CB117" s="332">
        <f ca="1">IF(INDIRECT("R117C2",FALSE)="","",LEN(INDIRECT("R117C79",FALSE) ) )</f>
        <v>15</v>
      </c>
      <c r="CC117" s="343" t="s">
        <v>2679</v>
      </c>
      <c r="CD117" s="332">
        <f ca="1">IF(INDIRECT("R117C2",FALSE)="","",LEN(INDIRECT("R117C81",FALSE) ) )</f>
        <v>15</v>
      </c>
      <c r="CE117" s="338"/>
      <c r="CF117" s="332">
        <f ca="1">IF(INDIRECT("R117C2",FALSE)="","",LEN(INDIRECT("R117C83",FALSE) ) )</f>
        <v>0</v>
      </c>
      <c r="CG117" s="338"/>
      <c r="CH117" s="338"/>
      <c r="CI117" s="333" t="s">
        <v>4725</v>
      </c>
      <c r="CJ117" s="344"/>
      <c r="CK117" s="338"/>
      <c r="CL117" s="338"/>
      <c r="CM117" s="338"/>
      <c r="CN117" s="338"/>
      <c r="CO117" s="338"/>
      <c r="CP117" s="338"/>
      <c r="CQ117" s="338"/>
      <c r="CR117" s="338"/>
      <c r="CS117" s="338"/>
      <c r="CT117" s="338"/>
      <c r="CU117" s="338"/>
      <c r="CV117" s="338"/>
      <c r="CW117" s="338"/>
      <c r="CX117" s="338"/>
      <c r="CY117" s="338"/>
      <c r="CZ117" s="338"/>
      <c r="DA117" s="343"/>
    </row>
    <row r="118" spans="1:105" s="345" customFormat="1" ht="13.5" customHeight="1" x14ac:dyDescent="0.25">
      <c r="A118" s="338" t="s">
        <v>2680</v>
      </c>
      <c r="B118" s="338" t="s">
        <v>2706</v>
      </c>
      <c r="C118" s="339" t="s">
        <v>1137</v>
      </c>
      <c r="D118" s="322">
        <f>IF(ISERROR(VLOOKUP(C118,Defines!$A$7:$B$21,2,FALSE)), "",VLOOKUP(C118,Defines!$A$7:$B$21,2,FALSE))</f>
        <v>1</v>
      </c>
      <c r="E118" s="340"/>
      <c r="F118" s="322">
        <f t="shared" si="1"/>
        <v>1</v>
      </c>
      <c r="G118" s="341">
        <v>0</v>
      </c>
      <c r="H118" s="341"/>
      <c r="I118" s="341"/>
      <c r="J118" s="340"/>
      <c r="K118" s="342"/>
      <c r="L118" s="332"/>
      <c r="M118" s="332"/>
      <c r="N118" s="332"/>
      <c r="O118" s="332"/>
      <c r="P118" s="332"/>
      <c r="Q118" s="338"/>
      <c r="R118" s="338"/>
      <c r="S118" s="338"/>
      <c r="T118" s="338"/>
      <c r="U118" s="338"/>
      <c r="V118" s="338"/>
      <c r="W118" s="338"/>
      <c r="X118" s="338"/>
      <c r="Y118" s="338"/>
      <c r="Z118" s="338"/>
      <c r="AA118" s="332"/>
      <c r="AB118" s="331" t="s">
        <v>1131</v>
      </c>
      <c r="AC118" s="331" t="s">
        <v>1131</v>
      </c>
      <c r="AD118" s="332"/>
      <c r="AE118" s="332"/>
      <c r="AF118" s="332"/>
      <c r="AG118" s="332"/>
      <c r="AH118" s="332"/>
      <c r="AI118" s="332"/>
      <c r="AJ118" s="332"/>
      <c r="AK118" s="332"/>
      <c r="AL118" s="332"/>
      <c r="AM118" s="332"/>
      <c r="AN118" s="332"/>
      <c r="AO118" s="332"/>
      <c r="AP118" s="332"/>
      <c r="AQ118" s="332"/>
      <c r="AR118" s="332"/>
      <c r="AS118" s="332"/>
      <c r="AT118" s="332"/>
      <c r="AU118" s="332"/>
      <c r="AV118" s="332"/>
      <c r="AW118" s="332"/>
      <c r="AX118" s="332"/>
      <c r="AY118" s="332"/>
      <c r="AZ118" s="332"/>
      <c r="BA118" s="332" t="s">
        <v>1131</v>
      </c>
      <c r="BB118" s="332" t="s">
        <v>1131</v>
      </c>
      <c r="BC118" s="332" t="s">
        <v>1131</v>
      </c>
      <c r="BD118" s="332" t="s">
        <v>1131</v>
      </c>
      <c r="BE118" s="332"/>
      <c r="BF118" s="332"/>
      <c r="BG118" s="332"/>
      <c r="BH118" s="332"/>
      <c r="BI118" s="332"/>
      <c r="BJ118" s="332"/>
      <c r="BK118" s="332"/>
      <c r="BL118" s="332"/>
      <c r="BM118" s="332"/>
      <c r="BN118" s="332"/>
      <c r="BO118" s="332"/>
      <c r="BP118" s="332"/>
      <c r="BQ118" s="332"/>
      <c r="BR118" s="332"/>
      <c r="BS118" s="332"/>
      <c r="BT118" s="332"/>
      <c r="BU118" s="332"/>
      <c r="BV118" s="332"/>
      <c r="BW118" s="332"/>
      <c r="BX118" s="332"/>
      <c r="BY118" s="332"/>
      <c r="BZ118" s="355" t="s">
        <v>10894</v>
      </c>
      <c r="CA118" s="338" t="s">
        <v>2680</v>
      </c>
      <c r="CB118" s="332">
        <f ca="1">IF(INDIRECT("R118C2",FALSE)="","",LEN(INDIRECT("R118C79",FALSE) ) )</f>
        <v>20</v>
      </c>
      <c r="CC118" s="343" t="s">
        <v>2680</v>
      </c>
      <c r="CD118" s="332">
        <f ca="1">IF(INDIRECT("R118C2",FALSE)="","",LEN(INDIRECT("R118C81",FALSE) ) )</f>
        <v>20</v>
      </c>
      <c r="CE118" s="338"/>
      <c r="CF118" s="332">
        <f ca="1">IF(INDIRECT("R118C2",FALSE)="","",LEN(INDIRECT("R118C83",FALSE) ) )</f>
        <v>0</v>
      </c>
      <c r="CG118" s="338"/>
      <c r="CH118" s="338"/>
      <c r="CI118" s="333"/>
      <c r="CJ118" s="344"/>
      <c r="CK118" s="338"/>
      <c r="CL118" s="338"/>
      <c r="CM118" s="338"/>
      <c r="CN118" s="338"/>
      <c r="CO118" s="338"/>
      <c r="CP118" s="338"/>
      <c r="CQ118" s="338"/>
      <c r="CR118" s="338"/>
      <c r="CS118" s="338"/>
      <c r="CT118" s="338"/>
      <c r="CU118" s="338"/>
      <c r="CV118" s="338"/>
      <c r="CW118" s="338"/>
      <c r="CX118" s="338"/>
      <c r="CY118" s="338"/>
      <c r="CZ118" s="338"/>
      <c r="DA118" s="343"/>
    </row>
    <row r="119" spans="1:105" s="345" customFormat="1" ht="13.5" customHeight="1" x14ac:dyDescent="0.25">
      <c r="A119" s="338" t="s">
        <v>4858</v>
      </c>
      <c r="B119" s="326" t="s">
        <v>4859</v>
      </c>
      <c r="C119" s="339" t="s">
        <v>1139</v>
      </c>
      <c r="D119" s="322">
        <f>IF(ISERROR(VLOOKUP(C119,Defines!$A$7:$B$21,2,FALSE)), "",VLOOKUP(C119,Defines!$A$7:$B$21,2,FALSE))</f>
        <v>4</v>
      </c>
      <c r="E119" s="340"/>
      <c r="F119" s="322">
        <f t="shared" si="1"/>
        <v>4</v>
      </c>
      <c r="G119" s="341">
        <v>0</v>
      </c>
      <c r="H119" s="341"/>
      <c r="I119" s="341"/>
      <c r="J119" s="340"/>
      <c r="K119" s="342"/>
      <c r="L119" s="332"/>
      <c r="M119" s="332"/>
      <c r="N119" s="332"/>
      <c r="O119" s="332"/>
      <c r="P119" s="332"/>
      <c r="Q119" s="338"/>
      <c r="R119" s="338"/>
      <c r="S119" s="338"/>
      <c r="T119" s="338"/>
      <c r="U119" s="338"/>
      <c r="V119" s="338"/>
      <c r="W119" s="338"/>
      <c r="X119" s="338"/>
      <c r="Y119" s="338"/>
      <c r="Z119" s="338"/>
      <c r="AA119" s="332"/>
      <c r="AB119" s="331" t="s">
        <v>1131</v>
      </c>
      <c r="AC119" s="331" t="s">
        <v>1131</v>
      </c>
      <c r="AD119" s="332"/>
      <c r="AE119" s="332"/>
      <c r="AF119" s="332"/>
      <c r="AG119" s="332"/>
      <c r="AH119" s="332"/>
      <c r="AI119" s="332"/>
      <c r="AJ119" s="332"/>
      <c r="AK119" s="332"/>
      <c r="AL119" s="332"/>
      <c r="AM119" s="332"/>
      <c r="AN119" s="332"/>
      <c r="AO119" s="332"/>
      <c r="AP119" s="332"/>
      <c r="AQ119" s="332"/>
      <c r="AR119" s="332"/>
      <c r="AS119" s="332"/>
      <c r="AT119" s="332"/>
      <c r="AU119" s="332"/>
      <c r="AV119" s="332"/>
      <c r="AW119" s="332"/>
      <c r="AX119" s="332"/>
      <c r="AY119" s="332"/>
      <c r="AZ119" s="332"/>
      <c r="BA119" s="332" t="s">
        <v>1131</v>
      </c>
      <c r="BB119" s="332" t="s">
        <v>1131</v>
      </c>
      <c r="BC119" s="332" t="s">
        <v>1131</v>
      </c>
      <c r="BD119" s="332" t="s">
        <v>1131</v>
      </c>
      <c r="BE119" s="332"/>
      <c r="BF119" s="332"/>
      <c r="BG119" s="332"/>
      <c r="BH119" s="332"/>
      <c r="BI119" s="332"/>
      <c r="BJ119" s="332"/>
      <c r="BK119" s="332"/>
      <c r="BL119" s="332"/>
      <c r="BM119" s="332"/>
      <c r="BN119" s="332"/>
      <c r="BO119" s="332"/>
      <c r="BP119" s="332"/>
      <c r="BQ119" s="332"/>
      <c r="BR119" s="332"/>
      <c r="BS119" s="332"/>
      <c r="BT119" s="332"/>
      <c r="BU119" s="332"/>
      <c r="BV119" s="332"/>
      <c r="BW119" s="332"/>
      <c r="BX119" s="332"/>
      <c r="BY119" s="332"/>
      <c r="BZ119" s="355" t="s">
        <v>10894</v>
      </c>
      <c r="CA119" s="338" t="s">
        <v>4858</v>
      </c>
      <c r="CB119" s="332">
        <f ca="1">IF(INDIRECT("R119C2",FALSE)="","",LEN(INDIRECT("R119C79",FALSE) ) )</f>
        <v>30</v>
      </c>
      <c r="CC119" s="343" t="s">
        <v>4858</v>
      </c>
      <c r="CD119" s="332">
        <f ca="1">IF(INDIRECT("R119C2",FALSE)="","",LEN(INDIRECT("R119C81",FALSE) ) )</f>
        <v>30</v>
      </c>
      <c r="CE119" s="338"/>
      <c r="CF119" s="332">
        <f ca="1">IF(INDIRECT("R119C2",FALSE)="","",LEN(INDIRECT("R119C83",FALSE) ) )</f>
        <v>0</v>
      </c>
      <c r="CG119" s="338"/>
      <c r="CH119" s="338"/>
      <c r="CI119" s="333"/>
      <c r="CJ119" s="344"/>
      <c r="CK119" s="338"/>
      <c r="CL119" s="338"/>
      <c r="CM119" s="338"/>
      <c r="CN119" s="338"/>
      <c r="CO119" s="338"/>
      <c r="CP119" s="338"/>
      <c r="CQ119" s="338"/>
      <c r="CR119" s="338"/>
      <c r="CS119" s="338"/>
      <c r="CT119" s="338"/>
      <c r="CU119" s="338"/>
      <c r="CV119" s="338"/>
      <c r="CW119" s="338"/>
      <c r="CX119" s="338"/>
      <c r="CY119" s="338"/>
      <c r="CZ119" s="338"/>
      <c r="DA119" s="343"/>
    </row>
    <row r="120" spans="1:105" s="345" customFormat="1" ht="13.5" customHeight="1" x14ac:dyDescent="0.25">
      <c r="A120" s="338" t="s">
        <v>4870</v>
      </c>
      <c r="B120" s="338" t="s">
        <v>4871</v>
      </c>
      <c r="C120" s="339" t="s">
        <v>1139</v>
      </c>
      <c r="D120" s="322">
        <f>IF(ISERROR(VLOOKUP(C120,Defines!$A$7:$B$21,2,FALSE)), "",VLOOKUP(C120,Defines!$A$7:$B$21,2,FALSE))</f>
        <v>4</v>
      </c>
      <c r="E120" s="340"/>
      <c r="F120" s="322">
        <f t="shared" si="1"/>
        <v>4</v>
      </c>
      <c r="G120" s="341">
        <v>0</v>
      </c>
      <c r="H120" s="341"/>
      <c r="I120" s="341"/>
      <c r="J120" s="340"/>
      <c r="K120" s="342"/>
      <c r="L120" s="332"/>
      <c r="M120" s="332"/>
      <c r="N120" s="332"/>
      <c r="O120" s="332"/>
      <c r="P120" s="332"/>
      <c r="Q120" s="338"/>
      <c r="R120" s="338"/>
      <c r="S120" s="338"/>
      <c r="T120" s="338"/>
      <c r="U120" s="338"/>
      <c r="V120" s="338"/>
      <c r="W120" s="338"/>
      <c r="X120" s="338"/>
      <c r="Y120" s="338"/>
      <c r="Z120" s="338"/>
      <c r="AA120" s="332"/>
      <c r="AB120" s="331" t="s">
        <v>1131</v>
      </c>
      <c r="AC120" s="331" t="s">
        <v>1131</v>
      </c>
      <c r="AD120" s="332"/>
      <c r="AE120" s="332"/>
      <c r="AF120" s="332"/>
      <c r="AG120" s="332"/>
      <c r="AH120" s="332"/>
      <c r="AI120" s="332"/>
      <c r="AJ120" s="332"/>
      <c r="AK120" s="332"/>
      <c r="AL120" s="332"/>
      <c r="AM120" s="332"/>
      <c r="AN120" s="332"/>
      <c r="AO120" s="332"/>
      <c r="AP120" s="332"/>
      <c r="AQ120" s="332"/>
      <c r="AR120" s="332"/>
      <c r="AS120" s="332"/>
      <c r="AT120" s="332"/>
      <c r="AU120" s="332"/>
      <c r="AV120" s="332"/>
      <c r="AW120" s="332"/>
      <c r="AX120" s="332"/>
      <c r="AY120" s="332"/>
      <c r="AZ120" s="332"/>
      <c r="BA120" s="332" t="s">
        <v>1131</v>
      </c>
      <c r="BB120" s="332" t="s">
        <v>1131</v>
      </c>
      <c r="BC120" s="332" t="s">
        <v>1131</v>
      </c>
      <c r="BD120" s="332" t="s">
        <v>1131</v>
      </c>
      <c r="BE120" s="332"/>
      <c r="BF120" s="332"/>
      <c r="BG120" s="332"/>
      <c r="BH120" s="332"/>
      <c r="BI120" s="332"/>
      <c r="BJ120" s="332"/>
      <c r="BK120" s="332"/>
      <c r="BL120" s="332"/>
      <c r="BM120" s="332"/>
      <c r="BN120" s="332"/>
      <c r="BO120" s="332"/>
      <c r="BP120" s="332"/>
      <c r="BQ120" s="332"/>
      <c r="BR120" s="332"/>
      <c r="BS120" s="332"/>
      <c r="BT120" s="332"/>
      <c r="BU120" s="332"/>
      <c r="BV120" s="332"/>
      <c r="BW120" s="332"/>
      <c r="BX120" s="332"/>
      <c r="BY120" s="332"/>
      <c r="BZ120" s="355" t="s">
        <v>10894</v>
      </c>
      <c r="CA120" s="338" t="s">
        <v>4870</v>
      </c>
      <c r="CB120" s="332">
        <f ca="1">IF(INDIRECT("R120C2",FALSE)="","",LEN(INDIRECT("R120C79",FALSE) ) )</f>
        <v>28</v>
      </c>
      <c r="CC120" s="343" t="s">
        <v>4870</v>
      </c>
      <c r="CD120" s="332">
        <f ca="1">IF(INDIRECT("R120C2",FALSE)="","",LEN(INDIRECT("R120C81",FALSE) ) )</f>
        <v>28</v>
      </c>
      <c r="CE120" s="338"/>
      <c r="CF120" s="332">
        <f ca="1">IF(INDIRECT("R120C2",FALSE)="","",LEN(INDIRECT("R120C83",FALSE) ) )</f>
        <v>0</v>
      </c>
      <c r="CG120" s="338"/>
      <c r="CH120" s="338"/>
      <c r="CI120" s="333"/>
      <c r="CJ120" s="344"/>
      <c r="CK120" s="338"/>
      <c r="CL120" s="338"/>
      <c r="CM120" s="338"/>
      <c r="CN120" s="338"/>
      <c r="CO120" s="338"/>
      <c r="CP120" s="338"/>
      <c r="CQ120" s="338"/>
      <c r="CR120" s="338"/>
      <c r="CS120" s="338"/>
      <c r="CT120" s="338"/>
      <c r="CU120" s="338"/>
      <c r="CV120" s="338"/>
      <c r="CW120" s="338"/>
      <c r="CX120" s="338"/>
      <c r="CY120" s="338"/>
      <c r="CZ120" s="338"/>
      <c r="DA120" s="343"/>
    </row>
    <row r="121" spans="1:105" s="345" customFormat="1" ht="13.5" customHeight="1" x14ac:dyDescent="0.25">
      <c r="A121" s="338" t="s">
        <v>2681</v>
      </c>
      <c r="B121" s="326" t="s">
        <v>2707</v>
      </c>
      <c r="C121" s="339" t="s">
        <v>1137</v>
      </c>
      <c r="D121" s="322">
        <f>IF(ISERROR(VLOOKUP(C121,Defines!$A$7:$B$21,2,FALSE)), "",VLOOKUP(C121,Defines!$A$7:$B$21,2,FALSE))</f>
        <v>1</v>
      </c>
      <c r="E121" s="340"/>
      <c r="F121" s="322">
        <f t="shared" si="1"/>
        <v>1</v>
      </c>
      <c r="G121" s="341">
        <v>0</v>
      </c>
      <c r="H121" s="341"/>
      <c r="I121" s="341"/>
      <c r="J121" s="340"/>
      <c r="K121" s="342"/>
      <c r="L121" s="332"/>
      <c r="M121" s="332"/>
      <c r="N121" s="332"/>
      <c r="O121" s="332"/>
      <c r="P121" s="332"/>
      <c r="Q121" s="338"/>
      <c r="R121" s="338"/>
      <c r="S121" s="338"/>
      <c r="T121" s="338"/>
      <c r="U121" s="338"/>
      <c r="V121" s="338"/>
      <c r="W121" s="338"/>
      <c r="X121" s="338"/>
      <c r="Y121" s="338"/>
      <c r="Z121" s="338"/>
      <c r="AA121" s="332"/>
      <c r="AB121" s="331" t="s">
        <v>1131</v>
      </c>
      <c r="AC121" s="331" t="s">
        <v>1131</v>
      </c>
      <c r="AD121" s="332"/>
      <c r="AE121" s="332"/>
      <c r="AF121" s="332"/>
      <c r="AG121" s="332"/>
      <c r="AH121" s="332"/>
      <c r="AI121" s="332"/>
      <c r="AJ121" s="332"/>
      <c r="AK121" s="332"/>
      <c r="AL121" s="332"/>
      <c r="AM121" s="332"/>
      <c r="AN121" s="332"/>
      <c r="AO121" s="332"/>
      <c r="AP121" s="332"/>
      <c r="AQ121" s="332"/>
      <c r="AR121" s="332"/>
      <c r="AS121" s="332"/>
      <c r="AT121" s="332"/>
      <c r="AU121" s="332"/>
      <c r="AV121" s="332"/>
      <c r="AW121" s="332"/>
      <c r="AX121" s="332"/>
      <c r="AY121" s="332"/>
      <c r="AZ121" s="332"/>
      <c r="BA121" s="332" t="s">
        <v>1131</v>
      </c>
      <c r="BB121" s="332" t="s">
        <v>1131</v>
      </c>
      <c r="BC121" s="332" t="s">
        <v>1131</v>
      </c>
      <c r="BD121" s="332" t="s">
        <v>1131</v>
      </c>
      <c r="BE121" s="332"/>
      <c r="BF121" s="332"/>
      <c r="BG121" s="332"/>
      <c r="BH121" s="332"/>
      <c r="BI121" s="332"/>
      <c r="BJ121" s="332"/>
      <c r="BK121" s="332"/>
      <c r="BL121" s="332"/>
      <c r="BM121" s="332"/>
      <c r="BN121" s="332"/>
      <c r="BO121" s="332"/>
      <c r="BP121" s="332"/>
      <c r="BQ121" s="332"/>
      <c r="BR121" s="332"/>
      <c r="BS121" s="332"/>
      <c r="BT121" s="332"/>
      <c r="BU121" s="332"/>
      <c r="BV121" s="332"/>
      <c r="BW121" s="332"/>
      <c r="BX121" s="332"/>
      <c r="BY121" s="332"/>
      <c r="BZ121" s="355" t="s">
        <v>10894</v>
      </c>
      <c r="CA121" s="338" t="s">
        <v>2681</v>
      </c>
      <c r="CB121" s="332">
        <f ca="1">IF(INDIRECT("R121C2",FALSE)="","",LEN(INDIRECT("R121C79",FALSE) ) )</f>
        <v>34</v>
      </c>
      <c r="CC121" s="343" t="s">
        <v>2737</v>
      </c>
      <c r="CD121" s="332">
        <f ca="1">IF(INDIRECT("R121C2",FALSE)="","",LEN(INDIRECT("R121C81",FALSE) ) )</f>
        <v>94</v>
      </c>
      <c r="CE121" s="338"/>
      <c r="CF121" s="332">
        <f ca="1">IF(INDIRECT("R121C2",FALSE)="","",LEN(INDIRECT("R121C83",FALSE) ) )</f>
        <v>0</v>
      </c>
      <c r="CG121" s="338"/>
      <c r="CH121" s="338"/>
      <c r="CI121" s="333"/>
      <c r="CJ121" s="344"/>
      <c r="CK121" s="338"/>
      <c r="CL121" s="338"/>
      <c r="CM121" s="338"/>
      <c r="CN121" s="338"/>
      <c r="CO121" s="338"/>
      <c r="CP121" s="338"/>
      <c r="CQ121" s="338"/>
      <c r="CR121" s="338"/>
      <c r="CS121" s="338"/>
      <c r="CT121" s="338"/>
      <c r="CU121" s="338"/>
      <c r="CV121" s="338"/>
      <c r="CW121" s="338"/>
      <c r="CX121" s="338"/>
      <c r="CY121" s="338"/>
      <c r="CZ121" s="338"/>
      <c r="DA121" s="343"/>
    </row>
    <row r="122" spans="1:105" s="345" customFormat="1" ht="13.5" customHeight="1" x14ac:dyDescent="0.25">
      <c r="A122" s="338" t="s">
        <v>2682</v>
      </c>
      <c r="B122" s="326" t="s">
        <v>2708</v>
      </c>
      <c r="C122" s="339" t="s">
        <v>1138</v>
      </c>
      <c r="D122" s="322">
        <f>IF(ISERROR(VLOOKUP(C122,Defines!$A$7:$B$21,2,FALSE)), "",VLOOKUP(C122,Defines!$A$7:$B$21,2,FALSE))</f>
        <v>2</v>
      </c>
      <c r="E122" s="340"/>
      <c r="F122" s="322">
        <f t="shared" si="1"/>
        <v>2</v>
      </c>
      <c r="G122" s="341">
        <v>0</v>
      </c>
      <c r="H122" s="341"/>
      <c r="I122" s="341"/>
      <c r="J122" s="340"/>
      <c r="K122" s="342"/>
      <c r="L122" s="332"/>
      <c r="M122" s="332"/>
      <c r="N122" s="332"/>
      <c r="O122" s="332"/>
      <c r="P122" s="332"/>
      <c r="Q122" s="338"/>
      <c r="R122" s="338"/>
      <c r="S122" s="338"/>
      <c r="T122" s="338"/>
      <c r="U122" s="338"/>
      <c r="V122" s="338"/>
      <c r="W122" s="338"/>
      <c r="X122" s="338"/>
      <c r="Y122" s="338"/>
      <c r="Z122" s="338"/>
      <c r="AA122" s="332"/>
      <c r="AB122" s="331" t="s">
        <v>1131</v>
      </c>
      <c r="AC122" s="331" t="s">
        <v>1131</v>
      </c>
      <c r="AD122" s="332"/>
      <c r="AE122" s="332"/>
      <c r="AF122" s="332"/>
      <c r="AG122" s="332"/>
      <c r="AH122" s="332"/>
      <c r="AI122" s="332"/>
      <c r="AJ122" s="332"/>
      <c r="AK122" s="332"/>
      <c r="AL122" s="332"/>
      <c r="AM122" s="332"/>
      <c r="AN122" s="332"/>
      <c r="AO122" s="332"/>
      <c r="AP122" s="332"/>
      <c r="AQ122" s="332"/>
      <c r="AR122" s="332"/>
      <c r="AS122" s="332"/>
      <c r="AT122" s="332"/>
      <c r="AU122" s="332"/>
      <c r="AV122" s="332"/>
      <c r="AW122" s="332"/>
      <c r="AX122" s="332"/>
      <c r="AY122" s="332"/>
      <c r="AZ122" s="332"/>
      <c r="BA122" s="332" t="s">
        <v>1131</v>
      </c>
      <c r="BB122" s="332" t="s">
        <v>1131</v>
      </c>
      <c r="BC122" s="332" t="s">
        <v>1131</v>
      </c>
      <c r="BD122" s="332" t="s">
        <v>1131</v>
      </c>
      <c r="BE122" s="332"/>
      <c r="BF122" s="332"/>
      <c r="BG122" s="332"/>
      <c r="BH122" s="332"/>
      <c r="BI122" s="332"/>
      <c r="BJ122" s="332"/>
      <c r="BK122" s="332"/>
      <c r="BL122" s="332"/>
      <c r="BM122" s="332"/>
      <c r="BN122" s="332"/>
      <c r="BO122" s="332"/>
      <c r="BP122" s="332"/>
      <c r="BQ122" s="332"/>
      <c r="BR122" s="332"/>
      <c r="BS122" s="332"/>
      <c r="BT122" s="332"/>
      <c r="BU122" s="332"/>
      <c r="BV122" s="332"/>
      <c r="BW122" s="332"/>
      <c r="BX122" s="332"/>
      <c r="BY122" s="332"/>
      <c r="BZ122" s="355" t="s">
        <v>10894</v>
      </c>
      <c r="CA122" s="338" t="s">
        <v>2682</v>
      </c>
      <c r="CB122" s="332">
        <f ca="1">IF(INDIRECT("R122C2",FALSE)="","",LEN(INDIRECT("R122C79",FALSE) ) )</f>
        <v>29</v>
      </c>
      <c r="CC122" s="343" t="s">
        <v>2738</v>
      </c>
      <c r="CD122" s="332">
        <f ca="1">IF(INDIRECT("R122C2",FALSE)="","",LEN(INDIRECT("R122C81",FALSE) ) )</f>
        <v>90</v>
      </c>
      <c r="CE122" s="338"/>
      <c r="CF122" s="332">
        <f ca="1">IF(INDIRECT("R122C2",FALSE)="","",LEN(INDIRECT("R122C83",FALSE) ) )</f>
        <v>0</v>
      </c>
      <c r="CG122" s="338"/>
      <c r="CH122" s="338"/>
      <c r="CI122" s="333"/>
      <c r="CJ122" s="344"/>
      <c r="CK122" s="338"/>
      <c r="CL122" s="338"/>
      <c r="CM122" s="338"/>
      <c r="CN122" s="338"/>
      <c r="CO122" s="338"/>
      <c r="CP122" s="338"/>
      <c r="CQ122" s="338"/>
      <c r="CR122" s="338"/>
      <c r="CS122" s="338"/>
      <c r="CT122" s="338"/>
      <c r="CU122" s="338"/>
      <c r="CV122" s="338"/>
      <c r="CW122" s="338"/>
      <c r="CX122" s="338"/>
      <c r="CY122" s="338"/>
      <c r="CZ122" s="338"/>
      <c r="DA122" s="343"/>
    </row>
    <row r="123" spans="1:105" s="345" customFormat="1" ht="13.5" customHeight="1" x14ac:dyDescent="0.25">
      <c r="A123" s="338" t="s">
        <v>2674</v>
      </c>
      <c r="B123" s="338" t="s">
        <v>2709</v>
      </c>
      <c r="C123" s="339" t="s">
        <v>160</v>
      </c>
      <c r="D123" s="322">
        <f>IF(ISERROR(VLOOKUP(C123,Defines!$A$7:$B$21,2,FALSE)), "",VLOOKUP(C123,Defines!$A$7:$B$21,2,FALSE))</f>
        <v>1</v>
      </c>
      <c r="E123" s="340">
        <v>33</v>
      </c>
      <c r="F123" s="322">
        <f t="shared" si="1"/>
        <v>33</v>
      </c>
      <c r="G123" s="341" t="s">
        <v>2672</v>
      </c>
      <c r="H123" s="341"/>
      <c r="I123" s="341"/>
      <c r="J123" s="340"/>
      <c r="K123" s="342"/>
      <c r="L123" s="332"/>
      <c r="M123" s="332"/>
      <c r="N123" s="332"/>
      <c r="O123" s="332"/>
      <c r="P123" s="332"/>
      <c r="Q123" s="338"/>
      <c r="R123" s="338"/>
      <c r="S123" s="338"/>
      <c r="T123" s="338"/>
      <c r="U123" s="338"/>
      <c r="V123" s="338"/>
      <c r="W123" s="338"/>
      <c r="X123" s="338"/>
      <c r="Y123" s="338"/>
      <c r="Z123" s="338"/>
      <c r="AA123" s="332"/>
      <c r="AB123" s="331" t="s">
        <v>1131</v>
      </c>
      <c r="AC123" s="331" t="s">
        <v>1131</v>
      </c>
      <c r="AD123" s="332"/>
      <c r="AE123" s="332"/>
      <c r="AF123" s="332"/>
      <c r="AG123" s="332"/>
      <c r="AH123" s="332"/>
      <c r="AI123" s="332"/>
      <c r="AJ123" s="332"/>
      <c r="AK123" s="332"/>
      <c r="AL123" s="332"/>
      <c r="AM123" s="332"/>
      <c r="AN123" s="332"/>
      <c r="AO123" s="332"/>
      <c r="AP123" s="332"/>
      <c r="AQ123" s="332"/>
      <c r="AR123" s="332"/>
      <c r="AS123" s="332"/>
      <c r="AT123" s="332"/>
      <c r="AU123" s="332"/>
      <c r="AV123" s="332"/>
      <c r="AW123" s="332"/>
      <c r="AX123" s="332"/>
      <c r="AY123" s="332"/>
      <c r="AZ123" s="332"/>
      <c r="BA123" s="332" t="s">
        <v>1131</v>
      </c>
      <c r="BB123" s="332" t="s">
        <v>1131</v>
      </c>
      <c r="BC123" s="332" t="s">
        <v>1131</v>
      </c>
      <c r="BD123" s="332" t="s">
        <v>1131</v>
      </c>
      <c r="BE123" s="332"/>
      <c r="BF123" s="332"/>
      <c r="BG123" s="332"/>
      <c r="BH123" s="332"/>
      <c r="BI123" s="332"/>
      <c r="BJ123" s="332"/>
      <c r="BK123" s="332"/>
      <c r="BL123" s="332"/>
      <c r="BM123" s="332"/>
      <c r="BN123" s="332"/>
      <c r="BO123" s="332"/>
      <c r="BP123" s="332"/>
      <c r="BQ123" s="332"/>
      <c r="BR123" s="332"/>
      <c r="BS123" s="332"/>
      <c r="BT123" s="332"/>
      <c r="BU123" s="332"/>
      <c r="BV123" s="332"/>
      <c r="BW123" s="332"/>
      <c r="BX123" s="332"/>
      <c r="BY123" s="332"/>
      <c r="BZ123" s="355" t="s">
        <v>10894</v>
      </c>
      <c r="CA123" s="338" t="s">
        <v>2674</v>
      </c>
      <c r="CB123" s="332">
        <f ca="1">IF(INDIRECT("R123C2",FALSE)="","",LEN(INDIRECT("R123C79",FALSE) ) )</f>
        <v>16</v>
      </c>
      <c r="CC123" s="343" t="s">
        <v>2674</v>
      </c>
      <c r="CD123" s="332">
        <f ca="1">IF(INDIRECT("R123C2",FALSE)="","",LEN(INDIRECT("R123C81",FALSE) ) )</f>
        <v>16</v>
      </c>
      <c r="CE123" s="338"/>
      <c r="CF123" s="332">
        <f ca="1">IF(INDIRECT("R123C2",FALSE)="","",LEN(INDIRECT("R123C83",FALSE) ) )</f>
        <v>0</v>
      </c>
      <c r="CG123" s="338"/>
      <c r="CH123" s="338"/>
      <c r="CI123" s="333"/>
      <c r="CJ123" s="344"/>
      <c r="CK123" s="338"/>
      <c r="CL123" s="338"/>
      <c r="CM123" s="338"/>
      <c r="CN123" s="338"/>
      <c r="CO123" s="338"/>
      <c r="CP123" s="338"/>
      <c r="CQ123" s="338"/>
      <c r="CR123" s="338"/>
      <c r="CS123" s="338"/>
      <c r="CT123" s="338"/>
      <c r="CU123" s="338"/>
      <c r="CV123" s="338"/>
      <c r="CW123" s="338"/>
      <c r="CX123" s="338"/>
      <c r="CY123" s="338"/>
      <c r="CZ123" s="338"/>
      <c r="DA123" s="343"/>
    </row>
    <row r="124" spans="1:105" s="345" customFormat="1" ht="13.5" customHeight="1" x14ac:dyDescent="0.25">
      <c r="A124" s="338" t="s">
        <v>2683</v>
      </c>
      <c r="B124" s="326" t="s">
        <v>2710</v>
      </c>
      <c r="C124" s="339" t="s">
        <v>160</v>
      </c>
      <c r="D124" s="322">
        <f>IF(ISERROR(VLOOKUP(C124,Defines!$A$7:$B$21,2,FALSE)), "",VLOOKUP(C124,Defines!$A$7:$B$21,2,FALSE))</f>
        <v>1</v>
      </c>
      <c r="E124" s="340">
        <v>21</v>
      </c>
      <c r="F124" s="322">
        <f t="shared" si="1"/>
        <v>21</v>
      </c>
      <c r="G124" s="341" t="s">
        <v>2672</v>
      </c>
      <c r="H124" s="341"/>
      <c r="I124" s="341"/>
      <c r="J124" s="340"/>
      <c r="K124" s="342"/>
      <c r="L124" s="332"/>
      <c r="M124" s="332"/>
      <c r="N124" s="332"/>
      <c r="O124" s="332"/>
      <c r="P124" s="332"/>
      <c r="Q124" s="338"/>
      <c r="R124" s="338"/>
      <c r="S124" s="338"/>
      <c r="T124" s="338"/>
      <c r="U124" s="338"/>
      <c r="V124" s="338"/>
      <c r="W124" s="338"/>
      <c r="X124" s="338"/>
      <c r="Y124" s="338"/>
      <c r="Z124" s="338"/>
      <c r="AA124" s="332"/>
      <c r="AB124" s="331" t="s">
        <v>1131</v>
      </c>
      <c r="AC124" s="331" t="s">
        <v>1131</v>
      </c>
      <c r="AD124" s="332"/>
      <c r="AE124" s="332"/>
      <c r="AF124" s="332"/>
      <c r="AG124" s="332"/>
      <c r="AH124" s="332"/>
      <c r="AI124" s="332"/>
      <c r="AJ124" s="332"/>
      <c r="AK124" s="332"/>
      <c r="AL124" s="332"/>
      <c r="AM124" s="332"/>
      <c r="AN124" s="332"/>
      <c r="AO124" s="332"/>
      <c r="AP124" s="332"/>
      <c r="AQ124" s="332"/>
      <c r="AR124" s="332"/>
      <c r="AS124" s="332"/>
      <c r="AT124" s="332"/>
      <c r="AU124" s="332"/>
      <c r="AV124" s="332"/>
      <c r="AW124" s="332"/>
      <c r="AX124" s="332"/>
      <c r="AY124" s="332"/>
      <c r="AZ124" s="332"/>
      <c r="BA124" s="332" t="s">
        <v>1131</v>
      </c>
      <c r="BB124" s="332" t="s">
        <v>1131</v>
      </c>
      <c r="BC124" s="332" t="s">
        <v>1131</v>
      </c>
      <c r="BD124" s="332" t="s">
        <v>1131</v>
      </c>
      <c r="BE124" s="332"/>
      <c r="BF124" s="332"/>
      <c r="BG124" s="332"/>
      <c r="BH124" s="332"/>
      <c r="BI124" s="332"/>
      <c r="BJ124" s="332"/>
      <c r="BK124" s="332"/>
      <c r="BL124" s="332"/>
      <c r="BM124" s="332"/>
      <c r="BN124" s="332"/>
      <c r="BO124" s="332"/>
      <c r="BP124" s="332"/>
      <c r="BQ124" s="332"/>
      <c r="BR124" s="332"/>
      <c r="BS124" s="332"/>
      <c r="BT124" s="332"/>
      <c r="BU124" s="332"/>
      <c r="BV124" s="332"/>
      <c r="BW124" s="332"/>
      <c r="BX124" s="332"/>
      <c r="BY124" s="332"/>
      <c r="BZ124" s="355" t="s">
        <v>10894</v>
      </c>
      <c r="CA124" s="338" t="s">
        <v>2683</v>
      </c>
      <c r="CB124" s="332">
        <f ca="1">IF(INDIRECT("R124C2",FALSE)="","",LEN(INDIRECT("R124C79",FALSE) ) )</f>
        <v>16</v>
      </c>
      <c r="CC124" s="343" t="s">
        <v>2683</v>
      </c>
      <c r="CD124" s="332">
        <f ca="1">IF(INDIRECT("R124C2",FALSE)="","",LEN(INDIRECT("R124C81",FALSE) ) )</f>
        <v>16</v>
      </c>
      <c r="CE124" s="338"/>
      <c r="CF124" s="332">
        <f ca="1">IF(INDIRECT("R124C2",FALSE)="","",LEN(INDIRECT("R124C83",FALSE) ) )</f>
        <v>0</v>
      </c>
      <c r="CG124" s="338"/>
      <c r="CH124" s="338"/>
      <c r="CI124" s="333"/>
      <c r="CJ124" s="344"/>
      <c r="CK124" s="338"/>
      <c r="CL124" s="338"/>
      <c r="CM124" s="338"/>
      <c r="CN124" s="338"/>
      <c r="CO124" s="338"/>
      <c r="CP124" s="338"/>
      <c r="CQ124" s="338"/>
      <c r="CR124" s="338"/>
      <c r="CS124" s="338"/>
      <c r="CT124" s="338"/>
      <c r="CU124" s="338"/>
      <c r="CV124" s="338"/>
      <c r="CW124" s="338"/>
      <c r="CX124" s="338"/>
      <c r="CY124" s="338"/>
      <c r="CZ124" s="338"/>
      <c r="DA124" s="343"/>
    </row>
    <row r="125" spans="1:105" s="345" customFormat="1" ht="13.5" customHeight="1" x14ac:dyDescent="0.25">
      <c r="A125" s="338" t="s">
        <v>2684</v>
      </c>
      <c r="B125" s="326" t="s">
        <v>2711</v>
      </c>
      <c r="C125" s="339" t="s">
        <v>160</v>
      </c>
      <c r="D125" s="322">
        <f>IF(ISERROR(VLOOKUP(C125,Defines!$A$7:$B$21,2,FALSE)), "",VLOOKUP(C125,Defines!$A$7:$B$21,2,FALSE))</f>
        <v>1</v>
      </c>
      <c r="E125" s="340">
        <v>21</v>
      </c>
      <c r="F125" s="322">
        <f t="shared" si="1"/>
        <v>21</v>
      </c>
      <c r="G125" s="341" t="s">
        <v>2672</v>
      </c>
      <c r="H125" s="341"/>
      <c r="I125" s="341"/>
      <c r="J125" s="340"/>
      <c r="K125" s="342"/>
      <c r="L125" s="332"/>
      <c r="M125" s="332"/>
      <c r="N125" s="332"/>
      <c r="O125" s="332"/>
      <c r="P125" s="332"/>
      <c r="Q125" s="338"/>
      <c r="R125" s="338"/>
      <c r="S125" s="338"/>
      <c r="T125" s="338"/>
      <c r="U125" s="338"/>
      <c r="V125" s="338"/>
      <c r="W125" s="338"/>
      <c r="X125" s="338"/>
      <c r="Y125" s="338"/>
      <c r="Z125" s="338"/>
      <c r="AA125" s="332"/>
      <c r="AB125" s="331" t="s">
        <v>1131</v>
      </c>
      <c r="AC125" s="331" t="s">
        <v>1131</v>
      </c>
      <c r="AD125" s="332"/>
      <c r="AE125" s="332"/>
      <c r="AF125" s="332"/>
      <c r="AG125" s="332" t="s">
        <v>1131</v>
      </c>
      <c r="AH125" s="332"/>
      <c r="AI125" s="332"/>
      <c r="AJ125" s="332"/>
      <c r="AK125" s="332"/>
      <c r="AL125" s="332"/>
      <c r="AM125" s="332"/>
      <c r="AN125" s="332"/>
      <c r="AO125" s="332"/>
      <c r="AP125" s="332"/>
      <c r="AQ125" s="332"/>
      <c r="AR125" s="332"/>
      <c r="AS125" s="332"/>
      <c r="AT125" s="332"/>
      <c r="AU125" s="332"/>
      <c r="AV125" s="332"/>
      <c r="AW125" s="332"/>
      <c r="AX125" s="332"/>
      <c r="AY125" s="332"/>
      <c r="AZ125" s="332"/>
      <c r="BA125" s="332" t="s">
        <v>1131</v>
      </c>
      <c r="BB125" s="332" t="s">
        <v>1131</v>
      </c>
      <c r="BC125" s="332" t="s">
        <v>1131</v>
      </c>
      <c r="BD125" s="332" t="s">
        <v>1131</v>
      </c>
      <c r="BE125" s="332"/>
      <c r="BF125" s="332"/>
      <c r="BG125" s="332"/>
      <c r="BH125" s="332"/>
      <c r="BI125" s="332"/>
      <c r="BJ125" s="332"/>
      <c r="BK125" s="332"/>
      <c r="BL125" s="332"/>
      <c r="BM125" s="332"/>
      <c r="BN125" s="332"/>
      <c r="BO125" s="332"/>
      <c r="BP125" s="332"/>
      <c r="BQ125" s="332"/>
      <c r="BR125" s="332"/>
      <c r="BS125" s="332"/>
      <c r="BT125" s="332"/>
      <c r="BU125" s="332"/>
      <c r="BV125" s="332"/>
      <c r="BW125" s="332"/>
      <c r="BX125" s="332"/>
      <c r="BY125" s="332"/>
      <c r="BZ125" s="355" t="s">
        <v>10894</v>
      </c>
      <c r="CA125" s="338" t="s">
        <v>2684</v>
      </c>
      <c r="CB125" s="332">
        <f ca="1">IF(INDIRECT("R125C2",FALSE)="","",LEN(INDIRECT("R125C79",FALSE) ) )</f>
        <v>15</v>
      </c>
      <c r="CC125" s="343" t="s">
        <v>2684</v>
      </c>
      <c r="CD125" s="332">
        <f ca="1">IF(INDIRECT("R125C2",FALSE)="","",LEN(INDIRECT("R125C81",FALSE) ) )</f>
        <v>15</v>
      </c>
      <c r="CE125" s="338"/>
      <c r="CF125" s="332">
        <f ca="1">IF(INDIRECT("R125C2",FALSE)="","",LEN(INDIRECT("R125C83",FALSE) ) )</f>
        <v>0</v>
      </c>
      <c r="CG125" s="338"/>
      <c r="CH125" s="338"/>
      <c r="CI125" s="333" t="s">
        <v>4725</v>
      </c>
      <c r="CJ125" s="344"/>
      <c r="CK125" s="338"/>
      <c r="CL125" s="338"/>
      <c r="CM125" s="338"/>
      <c r="CN125" s="338"/>
      <c r="CO125" s="338"/>
      <c r="CP125" s="338"/>
      <c r="CQ125" s="338"/>
      <c r="CR125" s="338"/>
      <c r="CS125" s="338"/>
      <c r="CT125" s="338"/>
      <c r="CU125" s="338"/>
      <c r="CV125" s="338"/>
      <c r="CW125" s="338"/>
      <c r="CX125" s="338"/>
      <c r="CY125" s="338"/>
      <c r="CZ125" s="338"/>
      <c r="DA125" s="343"/>
    </row>
    <row r="126" spans="1:105" s="345" customFormat="1" ht="13.5" customHeight="1" x14ac:dyDescent="0.25">
      <c r="A126" s="338" t="s">
        <v>2685</v>
      </c>
      <c r="B126" s="338" t="s">
        <v>2712</v>
      </c>
      <c r="C126" s="339" t="s">
        <v>1137</v>
      </c>
      <c r="D126" s="322">
        <f>IF(ISERROR(VLOOKUP(C126,Defines!$A$7:$B$21,2,FALSE)), "",VLOOKUP(C126,Defines!$A$7:$B$21,2,FALSE))</f>
        <v>1</v>
      </c>
      <c r="E126" s="340"/>
      <c r="F126" s="322">
        <f t="shared" si="1"/>
        <v>1</v>
      </c>
      <c r="G126" s="341">
        <v>0</v>
      </c>
      <c r="H126" s="341"/>
      <c r="I126" s="341"/>
      <c r="J126" s="340"/>
      <c r="K126" s="342"/>
      <c r="L126" s="332"/>
      <c r="M126" s="332"/>
      <c r="N126" s="332"/>
      <c r="O126" s="332"/>
      <c r="P126" s="332"/>
      <c r="Q126" s="338"/>
      <c r="R126" s="338"/>
      <c r="S126" s="338"/>
      <c r="T126" s="338"/>
      <c r="U126" s="338"/>
      <c r="V126" s="338"/>
      <c r="W126" s="338"/>
      <c r="X126" s="338"/>
      <c r="Y126" s="338"/>
      <c r="Z126" s="338"/>
      <c r="AA126" s="332"/>
      <c r="AB126" s="331" t="s">
        <v>1131</v>
      </c>
      <c r="AC126" s="331" t="s">
        <v>1131</v>
      </c>
      <c r="AD126" s="332"/>
      <c r="AE126" s="332"/>
      <c r="AF126" s="332"/>
      <c r="AG126" s="332"/>
      <c r="AH126" s="332"/>
      <c r="AI126" s="332"/>
      <c r="AJ126" s="332"/>
      <c r="AK126" s="332"/>
      <c r="AL126" s="332"/>
      <c r="AM126" s="332"/>
      <c r="AN126" s="332"/>
      <c r="AO126" s="332"/>
      <c r="AP126" s="332"/>
      <c r="AQ126" s="332"/>
      <c r="AR126" s="332"/>
      <c r="AS126" s="332"/>
      <c r="AT126" s="332"/>
      <c r="AU126" s="332"/>
      <c r="AV126" s="332"/>
      <c r="AW126" s="332"/>
      <c r="AX126" s="332"/>
      <c r="AY126" s="332"/>
      <c r="AZ126" s="332"/>
      <c r="BA126" s="332" t="s">
        <v>1131</v>
      </c>
      <c r="BB126" s="332" t="s">
        <v>1131</v>
      </c>
      <c r="BC126" s="332" t="s">
        <v>1131</v>
      </c>
      <c r="BD126" s="332" t="s">
        <v>1131</v>
      </c>
      <c r="BE126" s="332"/>
      <c r="BF126" s="332"/>
      <c r="BG126" s="332"/>
      <c r="BH126" s="332"/>
      <c r="BI126" s="332"/>
      <c r="BJ126" s="332"/>
      <c r="BK126" s="332"/>
      <c r="BL126" s="332"/>
      <c r="BM126" s="332"/>
      <c r="BN126" s="332"/>
      <c r="BO126" s="332"/>
      <c r="BP126" s="332"/>
      <c r="BQ126" s="332"/>
      <c r="BR126" s="332"/>
      <c r="BS126" s="332"/>
      <c r="BT126" s="332"/>
      <c r="BU126" s="332"/>
      <c r="BV126" s="332"/>
      <c r="BW126" s="332"/>
      <c r="BX126" s="332"/>
      <c r="BY126" s="332"/>
      <c r="BZ126" s="355" t="s">
        <v>10894</v>
      </c>
      <c r="CA126" s="338" t="s">
        <v>2685</v>
      </c>
      <c r="CB126" s="332">
        <f ca="1">IF(INDIRECT("R126C2",FALSE)="","",LEN(INDIRECT("R126C79",FALSE) ) )</f>
        <v>20</v>
      </c>
      <c r="CC126" s="343" t="s">
        <v>2685</v>
      </c>
      <c r="CD126" s="332">
        <f ca="1">IF(INDIRECT("R126C2",FALSE)="","",LEN(INDIRECT("R126C81",FALSE) ) )</f>
        <v>20</v>
      </c>
      <c r="CE126" s="338"/>
      <c r="CF126" s="332">
        <f ca="1">IF(INDIRECT("R126C2",FALSE)="","",LEN(INDIRECT("R126C83",FALSE) ) )</f>
        <v>0</v>
      </c>
      <c r="CG126" s="338"/>
      <c r="CH126" s="338"/>
      <c r="CI126" s="333"/>
      <c r="CJ126" s="344"/>
      <c r="CK126" s="338"/>
      <c r="CL126" s="338"/>
      <c r="CM126" s="338"/>
      <c r="CN126" s="338"/>
      <c r="CO126" s="338"/>
      <c r="CP126" s="338"/>
      <c r="CQ126" s="338"/>
      <c r="CR126" s="338"/>
      <c r="CS126" s="338"/>
      <c r="CT126" s="338"/>
      <c r="CU126" s="338"/>
      <c r="CV126" s="338"/>
      <c r="CW126" s="338"/>
      <c r="CX126" s="338"/>
      <c r="CY126" s="338"/>
      <c r="CZ126" s="338"/>
      <c r="DA126" s="343"/>
    </row>
    <row r="127" spans="1:105" s="345" customFormat="1" ht="13.5" customHeight="1" x14ac:dyDescent="0.25">
      <c r="A127" s="338" t="s">
        <v>4860</v>
      </c>
      <c r="B127" s="326" t="s">
        <v>4861</v>
      </c>
      <c r="C127" s="339" t="s">
        <v>1139</v>
      </c>
      <c r="D127" s="322">
        <f>IF(ISERROR(VLOOKUP(C127,Defines!$A$7:$B$21,2,FALSE)), "",VLOOKUP(C127,Defines!$A$7:$B$21,2,FALSE))</f>
        <v>4</v>
      </c>
      <c r="E127" s="340"/>
      <c r="F127" s="322">
        <f t="shared" si="1"/>
        <v>4</v>
      </c>
      <c r="G127" s="341">
        <v>0</v>
      </c>
      <c r="H127" s="341"/>
      <c r="I127" s="341"/>
      <c r="J127" s="340"/>
      <c r="K127" s="342"/>
      <c r="L127" s="332"/>
      <c r="M127" s="332"/>
      <c r="N127" s="332"/>
      <c r="O127" s="332"/>
      <c r="P127" s="332"/>
      <c r="Q127" s="338"/>
      <c r="R127" s="338"/>
      <c r="S127" s="338"/>
      <c r="T127" s="338"/>
      <c r="U127" s="338"/>
      <c r="V127" s="338"/>
      <c r="W127" s="338"/>
      <c r="X127" s="338"/>
      <c r="Y127" s="338"/>
      <c r="Z127" s="338"/>
      <c r="AA127" s="332"/>
      <c r="AB127" s="331" t="s">
        <v>1131</v>
      </c>
      <c r="AC127" s="331" t="s">
        <v>1131</v>
      </c>
      <c r="AD127" s="332"/>
      <c r="AE127" s="332"/>
      <c r="AF127" s="332"/>
      <c r="AG127" s="332"/>
      <c r="AH127" s="332"/>
      <c r="AI127" s="332"/>
      <c r="AJ127" s="332"/>
      <c r="AK127" s="332"/>
      <c r="AL127" s="332"/>
      <c r="AM127" s="332"/>
      <c r="AN127" s="332"/>
      <c r="AO127" s="332"/>
      <c r="AP127" s="332"/>
      <c r="AQ127" s="332"/>
      <c r="AR127" s="332"/>
      <c r="AS127" s="332"/>
      <c r="AT127" s="332"/>
      <c r="AU127" s="332"/>
      <c r="AV127" s="332"/>
      <c r="AW127" s="332"/>
      <c r="AX127" s="332"/>
      <c r="AY127" s="332"/>
      <c r="AZ127" s="332"/>
      <c r="BA127" s="332" t="s">
        <v>1131</v>
      </c>
      <c r="BB127" s="332" t="s">
        <v>1131</v>
      </c>
      <c r="BC127" s="332" t="s">
        <v>1131</v>
      </c>
      <c r="BD127" s="332" t="s">
        <v>1131</v>
      </c>
      <c r="BE127" s="332"/>
      <c r="BF127" s="332"/>
      <c r="BG127" s="332"/>
      <c r="BH127" s="332"/>
      <c r="BI127" s="332"/>
      <c r="BJ127" s="332"/>
      <c r="BK127" s="332"/>
      <c r="BL127" s="332"/>
      <c r="BM127" s="332"/>
      <c r="BN127" s="332"/>
      <c r="BO127" s="332"/>
      <c r="BP127" s="332"/>
      <c r="BQ127" s="332"/>
      <c r="BR127" s="332"/>
      <c r="BS127" s="332"/>
      <c r="BT127" s="332"/>
      <c r="BU127" s="332"/>
      <c r="BV127" s="332"/>
      <c r="BW127" s="332"/>
      <c r="BX127" s="332"/>
      <c r="BY127" s="332"/>
      <c r="BZ127" s="355" t="s">
        <v>10894</v>
      </c>
      <c r="CA127" s="338" t="s">
        <v>4860</v>
      </c>
      <c r="CB127" s="332">
        <f ca="1">IF(INDIRECT("R127C2",FALSE)="","",LEN(INDIRECT("R127C79",FALSE) ) )</f>
        <v>30</v>
      </c>
      <c r="CC127" s="343" t="s">
        <v>4860</v>
      </c>
      <c r="CD127" s="332">
        <f ca="1">IF(INDIRECT("R127C2",FALSE)="","",LEN(INDIRECT("R127C81",FALSE) ) )</f>
        <v>30</v>
      </c>
      <c r="CE127" s="338"/>
      <c r="CF127" s="332">
        <f ca="1">IF(INDIRECT("R127C2",FALSE)="","",LEN(INDIRECT("R127C83",FALSE) ) )</f>
        <v>0</v>
      </c>
      <c r="CG127" s="338"/>
      <c r="CH127" s="338"/>
      <c r="CI127" s="333"/>
      <c r="CJ127" s="344"/>
      <c r="CK127" s="338"/>
      <c r="CL127" s="338"/>
      <c r="CM127" s="338"/>
      <c r="CN127" s="338"/>
      <c r="CO127" s="338"/>
      <c r="CP127" s="338"/>
      <c r="CQ127" s="338"/>
      <c r="CR127" s="338"/>
      <c r="CS127" s="338"/>
      <c r="CT127" s="338"/>
      <c r="CU127" s="338"/>
      <c r="CV127" s="338"/>
      <c r="CW127" s="338"/>
      <c r="CX127" s="338"/>
      <c r="CY127" s="338"/>
      <c r="CZ127" s="338"/>
      <c r="DA127" s="343"/>
    </row>
    <row r="128" spans="1:105" s="345" customFormat="1" ht="13.5" customHeight="1" x14ac:dyDescent="0.25">
      <c r="A128" s="338" t="s">
        <v>4872</v>
      </c>
      <c r="B128" s="338" t="s">
        <v>4873</v>
      </c>
      <c r="C128" s="339" t="s">
        <v>1139</v>
      </c>
      <c r="D128" s="322">
        <f>IF(ISERROR(VLOOKUP(C128,Defines!$A$7:$B$21,2,FALSE)), "",VLOOKUP(C128,Defines!$A$7:$B$21,2,FALSE))</f>
        <v>4</v>
      </c>
      <c r="E128" s="340"/>
      <c r="F128" s="322">
        <f t="shared" si="1"/>
        <v>4</v>
      </c>
      <c r="G128" s="341">
        <v>0</v>
      </c>
      <c r="H128" s="341"/>
      <c r="I128" s="341"/>
      <c r="J128" s="340"/>
      <c r="K128" s="342"/>
      <c r="L128" s="332"/>
      <c r="M128" s="332"/>
      <c r="N128" s="332"/>
      <c r="O128" s="332"/>
      <c r="P128" s="332"/>
      <c r="Q128" s="338"/>
      <c r="R128" s="338"/>
      <c r="S128" s="338"/>
      <c r="T128" s="338"/>
      <c r="U128" s="338"/>
      <c r="V128" s="338"/>
      <c r="W128" s="338"/>
      <c r="X128" s="338"/>
      <c r="Y128" s="338"/>
      <c r="Z128" s="338"/>
      <c r="AA128" s="332"/>
      <c r="AB128" s="331" t="s">
        <v>1131</v>
      </c>
      <c r="AC128" s="331" t="s">
        <v>1131</v>
      </c>
      <c r="AD128" s="332"/>
      <c r="AE128" s="332"/>
      <c r="AF128" s="332"/>
      <c r="AG128" s="332"/>
      <c r="AH128" s="332"/>
      <c r="AI128" s="332"/>
      <c r="AJ128" s="332"/>
      <c r="AK128" s="332"/>
      <c r="AL128" s="332"/>
      <c r="AM128" s="332"/>
      <c r="AN128" s="332"/>
      <c r="AO128" s="332"/>
      <c r="AP128" s="332"/>
      <c r="AQ128" s="332"/>
      <c r="AR128" s="332"/>
      <c r="AS128" s="332"/>
      <c r="AT128" s="332"/>
      <c r="AU128" s="332"/>
      <c r="AV128" s="332"/>
      <c r="AW128" s="332"/>
      <c r="AX128" s="332"/>
      <c r="AY128" s="332"/>
      <c r="AZ128" s="332"/>
      <c r="BA128" s="332" t="s">
        <v>1131</v>
      </c>
      <c r="BB128" s="332" t="s">
        <v>1131</v>
      </c>
      <c r="BC128" s="332" t="s">
        <v>1131</v>
      </c>
      <c r="BD128" s="332" t="s">
        <v>1131</v>
      </c>
      <c r="BE128" s="332"/>
      <c r="BF128" s="332"/>
      <c r="BG128" s="332"/>
      <c r="BH128" s="332"/>
      <c r="BI128" s="332"/>
      <c r="BJ128" s="332"/>
      <c r="BK128" s="332"/>
      <c r="BL128" s="332"/>
      <c r="BM128" s="332"/>
      <c r="BN128" s="332"/>
      <c r="BO128" s="332"/>
      <c r="BP128" s="332"/>
      <c r="BQ128" s="332"/>
      <c r="BR128" s="332"/>
      <c r="BS128" s="332"/>
      <c r="BT128" s="332"/>
      <c r="BU128" s="332"/>
      <c r="BV128" s="332"/>
      <c r="BW128" s="332"/>
      <c r="BX128" s="332"/>
      <c r="BY128" s="332"/>
      <c r="BZ128" s="355" t="s">
        <v>10894</v>
      </c>
      <c r="CA128" s="338" t="s">
        <v>4872</v>
      </c>
      <c r="CB128" s="332">
        <f ca="1">IF(INDIRECT("R128C2",FALSE)="","",LEN(INDIRECT("R128C79",FALSE) ) )</f>
        <v>28</v>
      </c>
      <c r="CC128" s="343" t="s">
        <v>4872</v>
      </c>
      <c r="CD128" s="332">
        <f ca="1">IF(INDIRECT("R128C2",FALSE)="","",LEN(INDIRECT("R128C81",FALSE) ) )</f>
        <v>28</v>
      </c>
      <c r="CE128" s="338"/>
      <c r="CF128" s="332">
        <f ca="1">IF(INDIRECT("R128C2",FALSE)="","",LEN(INDIRECT("R128C83",FALSE) ) )</f>
        <v>0</v>
      </c>
      <c r="CG128" s="338"/>
      <c r="CH128" s="338"/>
      <c r="CI128" s="333"/>
      <c r="CJ128" s="344"/>
      <c r="CK128" s="338"/>
      <c r="CL128" s="338"/>
      <c r="CM128" s="338"/>
      <c r="CN128" s="338"/>
      <c r="CO128" s="338"/>
      <c r="CP128" s="338"/>
      <c r="CQ128" s="338"/>
      <c r="CR128" s="338"/>
      <c r="CS128" s="338"/>
      <c r="CT128" s="338"/>
      <c r="CU128" s="338"/>
      <c r="CV128" s="338"/>
      <c r="CW128" s="338"/>
      <c r="CX128" s="338"/>
      <c r="CY128" s="338"/>
      <c r="CZ128" s="338"/>
      <c r="DA128" s="343"/>
    </row>
    <row r="129" spans="1:105" s="345" customFormat="1" ht="13.5" customHeight="1" x14ac:dyDescent="0.25">
      <c r="A129" s="338" t="s">
        <v>2686</v>
      </c>
      <c r="B129" s="326" t="s">
        <v>2713</v>
      </c>
      <c r="C129" s="339" t="s">
        <v>1137</v>
      </c>
      <c r="D129" s="322">
        <f>IF(ISERROR(VLOOKUP(C129,Defines!$A$7:$B$21,2,FALSE)), "",VLOOKUP(C129,Defines!$A$7:$B$21,2,FALSE))</f>
        <v>1</v>
      </c>
      <c r="E129" s="340"/>
      <c r="F129" s="322">
        <f t="shared" si="1"/>
        <v>1</v>
      </c>
      <c r="G129" s="341">
        <v>0</v>
      </c>
      <c r="H129" s="341"/>
      <c r="I129" s="341"/>
      <c r="J129" s="340"/>
      <c r="K129" s="342"/>
      <c r="L129" s="332"/>
      <c r="M129" s="332"/>
      <c r="N129" s="332"/>
      <c r="O129" s="332"/>
      <c r="P129" s="332"/>
      <c r="Q129" s="338"/>
      <c r="R129" s="338"/>
      <c r="S129" s="338"/>
      <c r="T129" s="338"/>
      <c r="U129" s="338"/>
      <c r="V129" s="338"/>
      <c r="W129" s="338"/>
      <c r="X129" s="338"/>
      <c r="Y129" s="338"/>
      <c r="Z129" s="338"/>
      <c r="AA129" s="332"/>
      <c r="AB129" s="331" t="s">
        <v>1131</v>
      </c>
      <c r="AC129" s="331" t="s">
        <v>1131</v>
      </c>
      <c r="AD129" s="332"/>
      <c r="AE129" s="332"/>
      <c r="AF129" s="332"/>
      <c r="AG129" s="332"/>
      <c r="AH129" s="332"/>
      <c r="AI129" s="332"/>
      <c r="AJ129" s="332"/>
      <c r="AK129" s="332"/>
      <c r="AL129" s="332"/>
      <c r="AM129" s="332"/>
      <c r="AN129" s="332"/>
      <c r="AO129" s="332"/>
      <c r="AP129" s="332"/>
      <c r="AQ129" s="332"/>
      <c r="AR129" s="332"/>
      <c r="AS129" s="332"/>
      <c r="AT129" s="332"/>
      <c r="AU129" s="332"/>
      <c r="AV129" s="332"/>
      <c r="AW129" s="332"/>
      <c r="AX129" s="332"/>
      <c r="AY129" s="332"/>
      <c r="AZ129" s="332"/>
      <c r="BA129" s="332" t="s">
        <v>1131</v>
      </c>
      <c r="BB129" s="332" t="s">
        <v>1131</v>
      </c>
      <c r="BC129" s="332" t="s">
        <v>1131</v>
      </c>
      <c r="BD129" s="332" t="s">
        <v>1131</v>
      </c>
      <c r="BE129" s="332"/>
      <c r="BF129" s="332"/>
      <c r="BG129" s="332"/>
      <c r="BH129" s="332"/>
      <c r="BI129" s="332"/>
      <c r="BJ129" s="332"/>
      <c r="BK129" s="332"/>
      <c r="BL129" s="332"/>
      <c r="BM129" s="332"/>
      <c r="BN129" s="332"/>
      <c r="BO129" s="332"/>
      <c r="BP129" s="332"/>
      <c r="BQ129" s="332"/>
      <c r="BR129" s="332"/>
      <c r="BS129" s="332"/>
      <c r="BT129" s="332"/>
      <c r="BU129" s="332"/>
      <c r="BV129" s="332"/>
      <c r="BW129" s="332"/>
      <c r="BX129" s="332"/>
      <c r="BY129" s="332"/>
      <c r="BZ129" s="355" t="s">
        <v>10894</v>
      </c>
      <c r="CA129" s="338" t="s">
        <v>2686</v>
      </c>
      <c r="CB129" s="332">
        <f ca="1">IF(INDIRECT("R129C2",FALSE)="","",LEN(INDIRECT("R129C79",FALSE) ) )</f>
        <v>34</v>
      </c>
      <c r="CC129" s="343" t="s">
        <v>2739</v>
      </c>
      <c r="CD129" s="332">
        <f ca="1">IF(INDIRECT("R129C2",FALSE)="","",LEN(INDIRECT("R129C81",FALSE) ) )</f>
        <v>94</v>
      </c>
      <c r="CE129" s="338"/>
      <c r="CF129" s="332">
        <f ca="1">IF(INDIRECT("R129C2",FALSE)="","",LEN(INDIRECT("R129C83",FALSE) ) )</f>
        <v>0</v>
      </c>
      <c r="CG129" s="338"/>
      <c r="CH129" s="338"/>
      <c r="CI129" s="333"/>
      <c r="CJ129" s="344"/>
      <c r="CK129" s="338"/>
      <c r="CL129" s="338"/>
      <c r="CM129" s="338"/>
      <c r="CN129" s="338"/>
      <c r="CO129" s="338"/>
      <c r="CP129" s="338"/>
      <c r="CQ129" s="338"/>
      <c r="CR129" s="338"/>
      <c r="CS129" s="338"/>
      <c r="CT129" s="338"/>
      <c r="CU129" s="338"/>
      <c r="CV129" s="338"/>
      <c r="CW129" s="338"/>
      <c r="CX129" s="338"/>
      <c r="CY129" s="338"/>
      <c r="CZ129" s="338"/>
      <c r="DA129" s="343"/>
    </row>
    <row r="130" spans="1:105" s="345" customFormat="1" ht="13.5" customHeight="1" x14ac:dyDescent="0.25">
      <c r="A130" s="338" t="s">
        <v>2687</v>
      </c>
      <c r="B130" s="326" t="s">
        <v>2714</v>
      </c>
      <c r="C130" s="339" t="s">
        <v>1138</v>
      </c>
      <c r="D130" s="322">
        <f>IF(ISERROR(VLOOKUP(C130,Defines!$A$7:$B$21,2,FALSE)), "",VLOOKUP(C130,Defines!$A$7:$B$21,2,FALSE))</f>
        <v>2</v>
      </c>
      <c r="E130" s="340"/>
      <c r="F130" s="322">
        <f t="shared" si="1"/>
        <v>2</v>
      </c>
      <c r="G130" s="341">
        <v>0</v>
      </c>
      <c r="H130" s="341"/>
      <c r="I130" s="341"/>
      <c r="J130" s="340"/>
      <c r="K130" s="342"/>
      <c r="L130" s="332"/>
      <c r="M130" s="332"/>
      <c r="N130" s="332"/>
      <c r="O130" s="332"/>
      <c r="P130" s="332"/>
      <c r="Q130" s="338"/>
      <c r="R130" s="338"/>
      <c r="S130" s="338"/>
      <c r="T130" s="338"/>
      <c r="U130" s="338"/>
      <c r="V130" s="338"/>
      <c r="W130" s="338"/>
      <c r="X130" s="338"/>
      <c r="Y130" s="338"/>
      <c r="Z130" s="338"/>
      <c r="AA130" s="332"/>
      <c r="AB130" s="331" t="s">
        <v>1131</v>
      </c>
      <c r="AC130" s="331" t="s">
        <v>1131</v>
      </c>
      <c r="AD130" s="332"/>
      <c r="AE130" s="332"/>
      <c r="AF130" s="332"/>
      <c r="AG130" s="332"/>
      <c r="AH130" s="332"/>
      <c r="AI130" s="332"/>
      <c r="AJ130" s="332"/>
      <c r="AK130" s="332"/>
      <c r="AL130" s="332"/>
      <c r="AM130" s="332"/>
      <c r="AN130" s="332"/>
      <c r="AO130" s="332"/>
      <c r="AP130" s="332"/>
      <c r="AQ130" s="332"/>
      <c r="AR130" s="332"/>
      <c r="AS130" s="332"/>
      <c r="AT130" s="332"/>
      <c r="AU130" s="332"/>
      <c r="AV130" s="332"/>
      <c r="AW130" s="332"/>
      <c r="AX130" s="332"/>
      <c r="AY130" s="332"/>
      <c r="AZ130" s="332"/>
      <c r="BA130" s="332" t="s">
        <v>1131</v>
      </c>
      <c r="BB130" s="332" t="s">
        <v>1131</v>
      </c>
      <c r="BC130" s="332" t="s">
        <v>1131</v>
      </c>
      <c r="BD130" s="332" t="s">
        <v>1131</v>
      </c>
      <c r="BE130" s="332"/>
      <c r="BF130" s="332"/>
      <c r="BG130" s="332"/>
      <c r="BH130" s="332"/>
      <c r="BI130" s="332"/>
      <c r="BJ130" s="332"/>
      <c r="BK130" s="332"/>
      <c r="BL130" s="332"/>
      <c r="BM130" s="332"/>
      <c r="BN130" s="332"/>
      <c r="BO130" s="332"/>
      <c r="BP130" s="332"/>
      <c r="BQ130" s="332"/>
      <c r="BR130" s="332"/>
      <c r="BS130" s="332"/>
      <c r="BT130" s="332"/>
      <c r="BU130" s="332"/>
      <c r="BV130" s="332"/>
      <c r="BW130" s="332"/>
      <c r="BX130" s="332"/>
      <c r="BY130" s="332"/>
      <c r="BZ130" s="355" t="s">
        <v>10894</v>
      </c>
      <c r="CA130" s="338" t="s">
        <v>2687</v>
      </c>
      <c r="CB130" s="332">
        <f ca="1">IF(INDIRECT("R130C2",FALSE)="","",LEN(INDIRECT("R130C79",FALSE) ) )</f>
        <v>29</v>
      </c>
      <c r="CC130" s="343" t="s">
        <v>2740</v>
      </c>
      <c r="CD130" s="332">
        <f ca="1">IF(INDIRECT("R130C2",FALSE)="","",LEN(INDIRECT("R130C81",FALSE) ) )</f>
        <v>90</v>
      </c>
      <c r="CE130" s="338"/>
      <c r="CF130" s="332">
        <f ca="1">IF(INDIRECT("R130C2",FALSE)="","",LEN(INDIRECT("R130C83",FALSE) ) )</f>
        <v>0</v>
      </c>
      <c r="CG130" s="338"/>
      <c r="CH130" s="338"/>
      <c r="CI130" s="333"/>
      <c r="CJ130" s="344"/>
      <c r="CK130" s="338"/>
      <c r="CL130" s="338"/>
      <c r="CM130" s="338"/>
      <c r="CN130" s="338"/>
      <c r="CO130" s="338"/>
      <c r="CP130" s="338"/>
      <c r="CQ130" s="338"/>
      <c r="CR130" s="338"/>
      <c r="CS130" s="338"/>
      <c r="CT130" s="338"/>
      <c r="CU130" s="338"/>
      <c r="CV130" s="338"/>
      <c r="CW130" s="338"/>
      <c r="CX130" s="338"/>
      <c r="CY130" s="338"/>
      <c r="CZ130" s="338"/>
      <c r="DA130" s="343"/>
    </row>
    <row r="131" spans="1:105" s="345" customFormat="1" ht="13.5" customHeight="1" x14ac:dyDescent="0.25">
      <c r="A131" s="338" t="s">
        <v>2675</v>
      </c>
      <c r="B131" s="338" t="s">
        <v>2715</v>
      </c>
      <c r="C131" s="339" t="s">
        <v>160</v>
      </c>
      <c r="D131" s="322">
        <f>IF(ISERROR(VLOOKUP(C131,Defines!$A$7:$B$21,2,FALSE)), "",VLOOKUP(C131,Defines!$A$7:$B$21,2,FALSE))</f>
        <v>1</v>
      </c>
      <c r="E131" s="340">
        <v>33</v>
      </c>
      <c r="F131" s="322">
        <f t="shared" si="1"/>
        <v>33</v>
      </c>
      <c r="G131" s="341" t="s">
        <v>2672</v>
      </c>
      <c r="H131" s="341"/>
      <c r="I131" s="341"/>
      <c r="J131" s="340"/>
      <c r="K131" s="342"/>
      <c r="L131" s="332"/>
      <c r="M131" s="332"/>
      <c r="N131" s="332"/>
      <c r="O131" s="332"/>
      <c r="P131" s="332"/>
      <c r="Q131" s="338"/>
      <c r="R131" s="338"/>
      <c r="S131" s="338"/>
      <c r="T131" s="338"/>
      <c r="U131" s="338"/>
      <c r="V131" s="338"/>
      <c r="W131" s="338"/>
      <c r="X131" s="338"/>
      <c r="Y131" s="338"/>
      <c r="Z131" s="338"/>
      <c r="AA131" s="332"/>
      <c r="AB131" s="331" t="s">
        <v>1131</v>
      </c>
      <c r="AC131" s="331" t="s">
        <v>1131</v>
      </c>
      <c r="AD131" s="332"/>
      <c r="AE131" s="332"/>
      <c r="AF131" s="332"/>
      <c r="AG131" s="332"/>
      <c r="AH131" s="332"/>
      <c r="AI131" s="332"/>
      <c r="AJ131" s="332"/>
      <c r="AK131" s="332"/>
      <c r="AL131" s="332"/>
      <c r="AM131" s="332"/>
      <c r="AN131" s="332"/>
      <c r="AO131" s="332"/>
      <c r="AP131" s="332"/>
      <c r="AQ131" s="332"/>
      <c r="AR131" s="332"/>
      <c r="AS131" s="332"/>
      <c r="AT131" s="332"/>
      <c r="AU131" s="332"/>
      <c r="AV131" s="332"/>
      <c r="AW131" s="332"/>
      <c r="AX131" s="332"/>
      <c r="AY131" s="332"/>
      <c r="AZ131" s="332"/>
      <c r="BA131" s="332" t="s">
        <v>1131</v>
      </c>
      <c r="BB131" s="332" t="s">
        <v>1131</v>
      </c>
      <c r="BC131" s="332" t="s">
        <v>1131</v>
      </c>
      <c r="BD131" s="332" t="s">
        <v>1131</v>
      </c>
      <c r="BE131" s="332"/>
      <c r="BF131" s="332"/>
      <c r="BG131" s="332"/>
      <c r="BH131" s="332"/>
      <c r="BI131" s="332"/>
      <c r="BJ131" s="332"/>
      <c r="BK131" s="332"/>
      <c r="BL131" s="332"/>
      <c r="BM131" s="332"/>
      <c r="BN131" s="332"/>
      <c r="BO131" s="332"/>
      <c r="BP131" s="332"/>
      <c r="BQ131" s="332"/>
      <c r="BR131" s="332"/>
      <c r="BS131" s="332"/>
      <c r="BT131" s="332"/>
      <c r="BU131" s="332"/>
      <c r="BV131" s="332"/>
      <c r="BW131" s="332"/>
      <c r="BX131" s="332"/>
      <c r="BY131" s="332"/>
      <c r="BZ131" s="355" t="s">
        <v>10894</v>
      </c>
      <c r="CA131" s="338" t="s">
        <v>2675</v>
      </c>
      <c r="CB131" s="332">
        <f ca="1">IF(INDIRECT("R131C2",FALSE)="","",LEN(INDIRECT("R131C79",FALSE) ) )</f>
        <v>16</v>
      </c>
      <c r="CC131" s="343" t="s">
        <v>2675</v>
      </c>
      <c r="CD131" s="332">
        <f ca="1">IF(INDIRECT("R131C2",FALSE)="","",LEN(INDIRECT("R131C81",FALSE) ) )</f>
        <v>16</v>
      </c>
      <c r="CE131" s="338"/>
      <c r="CF131" s="332">
        <f ca="1">IF(INDIRECT("R131C2",FALSE)="","",LEN(INDIRECT("R131C83",FALSE) ) )</f>
        <v>0</v>
      </c>
      <c r="CG131" s="338"/>
      <c r="CH131" s="338"/>
      <c r="CI131" s="333"/>
      <c r="CJ131" s="344"/>
      <c r="CK131" s="338"/>
      <c r="CL131" s="338"/>
      <c r="CM131" s="338"/>
      <c r="CN131" s="338"/>
      <c r="CO131" s="338"/>
      <c r="CP131" s="338"/>
      <c r="CQ131" s="338"/>
      <c r="CR131" s="338"/>
      <c r="CS131" s="338"/>
      <c r="CT131" s="338"/>
      <c r="CU131" s="338"/>
      <c r="CV131" s="338"/>
      <c r="CW131" s="338"/>
      <c r="CX131" s="338"/>
      <c r="CY131" s="338"/>
      <c r="CZ131" s="338"/>
      <c r="DA131" s="343"/>
    </row>
    <row r="132" spans="1:105" s="345" customFormat="1" ht="13.5" customHeight="1" x14ac:dyDescent="0.25">
      <c r="A132" s="338" t="s">
        <v>2688</v>
      </c>
      <c r="B132" s="326" t="s">
        <v>2716</v>
      </c>
      <c r="C132" s="339" t="s">
        <v>160</v>
      </c>
      <c r="D132" s="322">
        <f>IF(ISERROR(VLOOKUP(C132,Defines!$A$7:$B$21,2,FALSE)), "",VLOOKUP(C132,Defines!$A$7:$B$21,2,FALSE))</f>
        <v>1</v>
      </c>
      <c r="E132" s="340">
        <v>21</v>
      </c>
      <c r="F132" s="322">
        <f t="shared" si="1"/>
        <v>21</v>
      </c>
      <c r="G132" s="341" t="s">
        <v>2672</v>
      </c>
      <c r="H132" s="341"/>
      <c r="I132" s="341"/>
      <c r="J132" s="340"/>
      <c r="K132" s="342"/>
      <c r="L132" s="332"/>
      <c r="M132" s="332"/>
      <c r="N132" s="332"/>
      <c r="O132" s="332"/>
      <c r="P132" s="332"/>
      <c r="Q132" s="338"/>
      <c r="R132" s="338"/>
      <c r="S132" s="338"/>
      <c r="T132" s="338"/>
      <c r="U132" s="338"/>
      <c r="V132" s="338"/>
      <c r="W132" s="338"/>
      <c r="X132" s="338"/>
      <c r="Y132" s="338"/>
      <c r="Z132" s="338"/>
      <c r="AA132" s="332"/>
      <c r="AB132" s="331" t="s">
        <v>1131</v>
      </c>
      <c r="AC132" s="331" t="s">
        <v>1131</v>
      </c>
      <c r="AD132" s="332"/>
      <c r="AE132" s="332"/>
      <c r="AF132" s="332"/>
      <c r="AG132" s="332"/>
      <c r="AH132" s="332"/>
      <c r="AI132" s="332"/>
      <c r="AJ132" s="332"/>
      <c r="AK132" s="332"/>
      <c r="AL132" s="332"/>
      <c r="AM132" s="332"/>
      <c r="AN132" s="332"/>
      <c r="AO132" s="332"/>
      <c r="AP132" s="332"/>
      <c r="AQ132" s="332"/>
      <c r="AR132" s="332"/>
      <c r="AS132" s="332"/>
      <c r="AT132" s="332"/>
      <c r="AU132" s="332"/>
      <c r="AV132" s="332"/>
      <c r="AW132" s="332"/>
      <c r="AX132" s="332"/>
      <c r="AY132" s="332"/>
      <c r="AZ132" s="332"/>
      <c r="BA132" s="332" t="s">
        <v>1131</v>
      </c>
      <c r="BB132" s="332" t="s">
        <v>1131</v>
      </c>
      <c r="BC132" s="332" t="s">
        <v>1131</v>
      </c>
      <c r="BD132" s="332" t="s">
        <v>1131</v>
      </c>
      <c r="BE132" s="332"/>
      <c r="BF132" s="332"/>
      <c r="BG132" s="332"/>
      <c r="BH132" s="332"/>
      <c r="BI132" s="332"/>
      <c r="BJ132" s="332"/>
      <c r="BK132" s="332"/>
      <c r="BL132" s="332"/>
      <c r="BM132" s="332"/>
      <c r="BN132" s="332"/>
      <c r="BO132" s="332"/>
      <c r="BP132" s="332"/>
      <c r="BQ132" s="332"/>
      <c r="BR132" s="332"/>
      <c r="BS132" s="332"/>
      <c r="BT132" s="332"/>
      <c r="BU132" s="332"/>
      <c r="BV132" s="332"/>
      <c r="BW132" s="332"/>
      <c r="BX132" s="332"/>
      <c r="BY132" s="332"/>
      <c r="BZ132" s="355" t="s">
        <v>10894</v>
      </c>
      <c r="CA132" s="338" t="s">
        <v>2688</v>
      </c>
      <c r="CB132" s="332">
        <f ca="1">IF(INDIRECT("R132C2",FALSE)="","",LEN(INDIRECT("R132C79",FALSE) ) )</f>
        <v>16</v>
      </c>
      <c r="CC132" s="343" t="s">
        <v>2688</v>
      </c>
      <c r="CD132" s="332">
        <f ca="1">IF(INDIRECT("R132C2",FALSE)="","",LEN(INDIRECT("R132C81",FALSE) ) )</f>
        <v>16</v>
      </c>
      <c r="CE132" s="338"/>
      <c r="CF132" s="332">
        <f ca="1">IF(INDIRECT("R132C2",FALSE)="","",LEN(INDIRECT("R132C83",FALSE) ) )</f>
        <v>0</v>
      </c>
      <c r="CG132" s="338"/>
      <c r="CH132" s="338"/>
      <c r="CI132" s="333"/>
      <c r="CJ132" s="344"/>
      <c r="CK132" s="338"/>
      <c r="CL132" s="338"/>
      <c r="CM132" s="338"/>
      <c r="CN132" s="338"/>
      <c r="CO132" s="338"/>
      <c r="CP132" s="338"/>
      <c r="CQ132" s="338"/>
      <c r="CR132" s="338"/>
      <c r="CS132" s="338"/>
      <c r="CT132" s="338"/>
      <c r="CU132" s="338"/>
      <c r="CV132" s="338"/>
      <c r="CW132" s="338"/>
      <c r="CX132" s="338"/>
      <c r="CY132" s="338"/>
      <c r="CZ132" s="338"/>
      <c r="DA132" s="343"/>
    </row>
    <row r="133" spans="1:105" s="345" customFormat="1" ht="13.5" customHeight="1" x14ac:dyDescent="0.25">
      <c r="A133" s="338" t="s">
        <v>2689</v>
      </c>
      <c r="B133" s="326" t="s">
        <v>2717</v>
      </c>
      <c r="C133" s="339" t="s">
        <v>160</v>
      </c>
      <c r="D133" s="322">
        <f>IF(ISERROR(VLOOKUP(C133,Defines!$A$7:$B$21,2,FALSE)), "",VLOOKUP(C133,Defines!$A$7:$B$21,2,FALSE))</f>
        <v>1</v>
      </c>
      <c r="E133" s="340">
        <v>21</v>
      </c>
      <c r="F133" s="322">
        <f t="shared" si="1"/>
        <v>21</v>
      </c>
      <c r="G133" s="341" t="s">
        <v>2672</v>
      </c>
      <c r="H133" s="341"/>
      <c r="I133" s="341"/>
      <c r="J133" s="340"/>
      <c r="K133" s="342"/>
      <c r="L133" s="332"/>
      <c r="M133" s="332"/>
      <c r="N133" s="332"/>
      <c r="O133" s="332"/>
      <c r="P133" s="332"/>
      <c r="Q133" s="338"/>
      <c r="R133" s="338"/>
      <c r="S133" s="338"/>
      <c r="T133" s="338"/>
      <c r="U133" s="338"/>
      <c r="V133" s="338"/>
      <c r="W133" s="338"/>
      <c r="X133" s="338"/>
      <c r="Y133" s="338"/>
      <c r="Z133" s="338"/>
      <c r="AA133" s="332"/>
      <c r="AB133" s="331" t="s">
        <v>1131</v>
      </c>
      <c r="AC133" s="331" t="s">
        <v>1131</v>
      </c>
      <c r="AD133" s="332"/>
      <c r="AE133" s="332"/>
      <c r="AF133" s="332"/>
      <c r="AG133" s="332" t="s">
        <v>1131</v>
      </c>
      <c r="AH133" s="332"/>
      <c r="AI133" s="332"/>
      <c r="AJ133" s="332"/>
      <c r="AK133" s="332"/>
      <c r="AL133" s="332"/>
      <c r="AM133" s="332"/>
      <c r="AN133" s="332"/>
      <c r="AO133" s="332"/>
      <c r="AP133" s="332"/>
      <c r="AQ133" s="332"/>
      <c r="AR133" s="332"/>
      <c r="AS133" s="332"/>
      <c r="AT133" s="332"/>
      <c r="AU133" s="332"/>
      <c r="AV133" s="332"/>
      <c r="AW133" s="332"/>
      <c r="AX133" s="332"/>
      <c r="AY133" s="332"/>
      <c r="AZ133" s="332"/>
      <c r="BA133" s="332" t="s">
        <v>1131</v>
      </c>
      <c r="BB133" s="332" t="s">
        <v>1131</v>
      </c>
      <c r="BC133" s="332" t="s">
        <v>1131</v>
      </c>
      <c r="BD133" s="332" t="s">
        <v>1131</v>
      </c>
      <c r="BE133" s="332"/>
      <c r="BF133" s="332"/>
      <c r="BG133" s="332"/>
      <c r="BH133" s="332"/>
      <c r="BI133" s="332"/>
      <c r="BJ133" s="332"/>
      <c r="BK133" s="332"/>
      <c r="BL133" s="332"/>
      <c r="BM133" s="332"/>
      <c r="BN133" s="332"/>
      <c r="BO133" s="332"/>
      <c r="BP133" s="332"/>
      <c r="BQ133" s="332"/>
      <c r="BR133" s="332"/>
      <c r="BS133" s="332"/>
      <c r="BT133" s="332"/>
      <c r="BU133" s="332"/>
      <c r="BV133" s="332"/>
      <c r="BW133" s="332"/>
      <c r="BX133" s="332"/>
      <c r="BY133" s="332"/>
      <c r="BZ133" s="355" t="s">
        <v>10894</v>
      </c>
      <c r="CA133" s="338" t="s">
        <v>2689</v>
      </c>
      <c r="CB133" s="332">
        <f ca="1">IF(INDIRECT("R133C2",FALSE)="","",LEN(INDIRECT("R133C79",FALSE) ) )</f>
        <v>15</v>
      </c>
      <c r="CC133" s="343" t="s">
        <v>2689</v>
      </c>
      <c r="CD133" s="332">
        <f ca="1">IF(INDIRECT("R133C2",FALSE)="","",LEN(INDIRECT("R133C81",FALSE) ) )</f>
        <v>15</v>
      </c>
      <c r="CE133" s="338"/>
      <c r="CF133" s="332">
        <f ca="1">IF(INDIRECT("R133C2",FALSE)="","",LEN(INDIRECT("R133C83",FALSE) ) )</f>
        <v>0</v>
      </c>
      <c r="CG133" s="338"/>
      <c r="CH133" s="338"/>
      <c r="CI133" s="333" t="s">
        <v>4725</v>
      </c>
      <c r="CJ133" s="344"/>
      <c r="CK133" s="338"/>
      <c r="CL133" s="338"/>
      <c r="CM133" s="338"/>
      <c r="CN133" s="338"/>
      <c r="CO133" s="338"/>
      <c r="CP133" s="338"/>
      <c r="CQ133" s="338"/>
      <c r="CR133" s="338"/>
      <c r="CS133" s="338"/>
      <c r="CT133" s="338"/>
      <c r="CU133" s="338"/>
      <c r="CV133" s="338"/>
      <c r="CW133" s="338"/>
      <c r="CX133" s="338"/>
      <c r="CY133" s="338"/>
      <c r="CZ133" s="338"/>
      <c r="DA133" s="343"/>
    </row>
    <row r="134" spans="1:105" s="345" customFormat="1" ht="13.5" customHeight="1" x14ac:dyDescent="0.25">
      <c r="A134" s="338" t="s">
        <v>2690</v>
      </c>
      <c r="B134" s="338" t="s">
        <v>2718</v>
      </c>
      <c r="C134" s="339" t="s">
        <v>1137</v>
      </c>
      <c r="D134" s="322">
        <f>IF(ISERROR(VLOOKUP(C134,Defines!$A$7:$B$21,2,FALSE)), "",VLOOKUP(C134,Defines!$A$7:$B$21,2,FALSE))</f>
        <v>1</v>
      </c>
      <c r="E134" s="340"/>
      <c r="F134" s="322">
        <f t="shared" si="1"/>
        <v>1</v>
      </c>
      <c r="G134" s="341">
        <v>0</v>
      </c>
      <c r="H134" s="341"/>
      <c r="I134" s="341"/>
      <c r="J134" s="340"/>
      <c r="K134" s="342"/>
      <c r="L134" s="332"/>
      <c r="M134" s="332"/>
      <c r="N134" s="332"/>
      <c r="O134" s="332"/>
      <c r="P134" s="332"/>
      <c r="Q134" s="338"/>
      <c r="R134" s="338"/>
      <c r="S134" s="338"/>
      <c r="T134" s="338"/>
      <c r="U134" s="338"/>
      <c r="V134" s="338"/>
      <c r="W134" s="338"/>
      <c r="X134" s="338"/>
      <c r="Y134" s="338"/>
      <c r="Z134" s="338"/>
      <c r="AA134" s="332"/>
      <c r="AB134" s="331" t="s">
        <v>1131</v>
      </c>
      <c r="AC134" s="331" t="s">
        <v>1131</v>
      </c>
      <c r="AD134" s="332"/>
      <c r="AE134" s="332"/>
      <c r="AF134" s="332"/>
      <c r="AG134" s="332"/>
      <c r="AH134" s="332"/>
      <c r="AI134" s="332"/>
      <c r="AJ134" s="332"/>
      <c r="AK134" s="332"/>
      <c r="AL134" s="332"/>
      <c r="AM134" s="332"/>
      <c r="AN134" s="332"/>
      <c r="AO134" s="332"/>
      <c r="AP134" s="332"/>
      <c r="AQ134" s="332"/>
      <c r="AR134" s="332"/>
      <c r="AS134" s="332"/>
      <c r="AT134" s="332"/>
      <c r="AU134" s="332"/>
      <c r="AV134" s="332"/>
      <c r="AW134" s="332"/>
      <c r="AX134" s="332"/>
      <c r="AY134" s="332"/>
      <c r="AZ134" s="332"/>
      <c r="BA134" s="332" t="s">
        <v>1131</v>
      </c>
      <c r="BB134" s="332" t="s">
        <v>1131</v>
      </c>
      <c r="BC134" s="332" t="s">
        <v>1131</v>
      </c>
      <c r="BD134" s="332" t="s">
        <v>1131</v>
      </c>
      <c r="BE134" s="332"/>
      <c r="BF134" s="332"/>
      <c r="BG134" s="332"/>
      <c r="BH134" s="332"/>
      <c r="BI134" s="332"/>
      <c r="BJ134" s="332"/>
      <c r="BK134" s="332"/>
      <c r="BL134" s="332"/>
      <c r="BM134" s="332"/>
      <c r="BN134" s="332"/>
      <c r="BO134" s="332"/>
      <c r="BP134" s="332"/>
      <c r="BQ134" s="332"/>
      <c r="BR134" s="332"/>
      <c r="BS134" s="332"/>
      <c r="BT134" s="332"/>
      <c r="BU134" s="332"/>
      <c r="BV134" s="332"/>
      <c r="BW134" s="332"/>
      <c r="BX134" s="332"/>
      <c r="BY134" s="332"/>
      <c r="BZ134" s="355" t="s">
        <v>10894</v>
      </c>
      <c r="CA134" s="338" t="s">
        <v>2690</v>
      </c>
      <c r="CB134" s="332">
        <f ca="1">IF(INDIRECT("R134C2",FALSE)="","",LEN(INDIRECT("R134C79",FALSE) ) )</f>
        <v>20</v>
      </c>
      <c r="CC134" s="343" t="s">
        <v>2690</v>
      </c>
      <c r="CD134" s="332">
        <f ca="1">IF(INDIRECT("R134C2",FALSE)="","",LEN(INDIRECT("R134C81",FALSE) ) )</f>
        <v>20</v>
      </c>
      <c r="CE134" s="338"/>
      <c r="CF134" s="332">
        <f ca="1">IF(INDIRECT("R134C2",FALSE)="","",LEN(INDIRECT("R134C83",FALSE) ) )</f>
        <v>0</v>
      </c>
      <c r="CG134" s="338"/>
      <c r="CH134" s="338"/>
      <c r="CI134" s="333"/>
      <c r="CJ134" s="344"/>
      <c r="CK134" s="338"/>
      <c r="CL134" s="338"/>
      <c r="CM134" s="338"/>
      <c r="CN134" s="338"/>
      <c r="CO134" s="338"/>
      <c r="CP134" s="338"/>
      <c r="CQ134" s="338"/>
      <c r="CR134" s="338"/>
      <c r="CS134" s="338"/>
      <c r="CT134" s="338"/>
      <c r="CU134" s="338"/>
      <c r="CV134" s="338"/>
      <c r="CW134" s="338"/>
      <c r="CX134" s="338"/>
      <c r="CY134" s="338"/>
      <c r="CZ134" s="338"/>
      <c r="DA134" s="343"/>
    </row>
    <row r="135" spans="1:105" s="345" customFormat="1" ht="13.5" customHeight="1" x14ac:dyDescent="0.25">
      <c r="A135" s="338" t="s">
        <v>4862</v>
      </c>
      <c r="B135" s="326" t="s">
        <v>4863</v>
      </c>
      <c r="C135" s="339" t="s">
        <v>1139</v>
      </c>
      <c r="D135" s="322">
        <f>IF(ISERROR(VLOOKUP(C135,Defines!$A$7:$B$21,2,FALSE)), "",VLOOKUP(C135,Defines!$A$7:$B$21,2,FALSE))</f>
        <v>4</v>
      </c>
      <c r="E135" s="340"/>
      <c r="F135" s="322">
        <f t="shared" si="1"/>
        <v>4</v>
      </c>
      <c r="G135" s="341">
        <v>0</v>
      </c>
      <c r="H135" s="341"/>
      <c r="I135" s="341"/>
      <c r="J135" s="340"/>
      <c r="K135" s="342"/>
      <c r="L135" s="332"/>
      <c r="M135" s="332"/>
      <c r="N135" s="332"/>
      <c r="O135" s="332"/>
      <c r="P135" s="332"/>
      <c r="Q135" s="338"/>
      <c r="R135" s="338"/>
      <c r="S135" s="338"/>
      <c r="T135" s="338"/>
      <c r="U135" s="338"/>
      <c r="V135" s="338"/>
      <c r="W135" s="338"/>
      <c r="X135" s="338"/>
      <c r="Y135" s="338"/>
      <c r="Z135" s="338"/>
      <c r="AA135" s="332"/>
      <c r="AB135" s="331" t="s">
        <v>1131</v>
      </c>
      <c r="AC135" s="331" t="s">
        <v>1131</v>
      </c>
      <c r="AD135" s="332"/>
      <c r="AE135" s="332"/>
      <c r="AF135" s="332"/>
      <c r="AG135" s="332"/>
      <c r="AH135" s="332"/>
      <c r="AI135" s="332"/>
      <c r="AJ135" s="332"/>
      <c r="AK135" s="332"/>
      <c r="AL135" s="332"/>
      <c r="AM135" s="332"/>
      <c r="AN135" s="332"/>
      <c r="AO135" s="332"/>
      <c r="AP135" s="332"/>
      <c r="AQ135" s="332"/>
      <c r="AR135" s="332"/>
      <c r="AS135" s="332"/>
      <c r="AT135" s="332"/>
      <c r="AU135" s="332"/>
      <c r="AV135" s="332"/>
      <c r="AW135" s="332"/>
      <c r="AX135" s="332"/>
      <c r="AY135" s="332"/>
      <c r="AZ135" s="332"/>
      <c r="BA135" s="332" t="s">
        <v>1131</v>
      </c>
      <c r="BB135" s="332" t="s">
        <v>1131</v>
      </c>
      <c r="BC135" s="332" t="s">
        <v>1131</v>
      </c>
      <c r="BD135" s="332" t="s">
        <v>1131</v>
      </c>
      <c r="BE135" s="332"/>
      <c r="BF135" s="332"/>
      <c r="BG135" s="332"/>
      <c r="BH135" s="332"/>
      <c r="BI135" s="332"/>
      <c r="BJ135" s="332"/>
      <c r="BK135" s="332"/>
      <c r="BL135" s="332"/>
      <c r="BM135" s="332"/>
      <c r="BN135" s="332"/>
      <c r="BO135" s="332"/>
      <c r="BP135" s="332"/>
      <c r="BQ135" s="332"/>
      <c r="BR135" s="332"/>
      <c r="BS135" s="332"/>
      <c r="BT135" s="332"/>
      <c r="BU135" s="332"/>
      <c r="BV135" s="332"/>
      <c r="BW135" s="332"/>
      <c r="BX135" s="332"/>
      <c r="BY135" s="332"/>
      <c r="BZ135" s="355" t="s">
        <v>10894</v>
      </c>
      <c r="CA135" s="338" t="s">
        <v>4862</v>
      </c>
      <c r="CB135" s="332">
        <f ca="1">IF(INDIRECT("R135C2",FALSE)="","",LEN(INDIRECT("R135C79",FALSE) ) )</f>
        <v>30</v>
      </c>
      <c r="CC135" s="343" t="s">
        <v>4862</v>
      </c>
      <c r="CD135" s="332">
        <f ca="1">IF(INDIRECT("R135C2",FALSE)="","",LEN(INDIRECT("R135C81",FALSE) ) )</f>
        <v>30</v>
      </c>
      <c r="CE135" s="338"/>
      <c r="CF135" s="332">
        <f ca="1">IF(INDIRECT("R135C2",FALSE)="","",LEN(INDIRECT("R135C83",FALSE) ) )</f>
        <v>0</v>
      </c>
      <c r="CG135" s="338"/>
      <c r="CH135" s="338"/>
      <c r="CI135" s="333"/>
      <c r="CJ135" s="344"/>
      <c r="CK135" s="338"/>
      <c r="CL135" s="338"/>
      <c r="CM135" s="338"/>
      <c r="CN135" s="338"/>
      <c r="CO135" s="338"/>
      <c r="CP135" s="338"/>
      <c r="CQ135" s="338"/>
      <c r="CR135" s="338"/>
      <c r="CS135" s="338"/>
      <c r="CT135" s="338"/>
      <c r="CU135" s="338"/>
      <c r="CV135" s="338"/>
      <c r="CW135" s="338"/>
      <c r="CX135" s="338"/>
      <c r="CY135" s="338"/>
      <c r="CZ135" s="338"/>
      <c r="DA135" s="343"/>
    </row>
    <row r="136" spans="1:105" s="345" customFormat="1" ht="13.5" customHeight="1" x14ac:dyDescent="0.25">
      <c r="A136" s="338" t="s">
        <v>4874</v>
      </c>
      <c r="B136" s="338" t="s">
        <v>4875</v>
      </c>
      <c r="C136" s="339" t="s">
        <v>1139</v>
      </c>
      <c r="D136" s="322">
        <f>IF(ISERROR(VLOOKUP(C136,Defines!$A$7:$B$21,2,FALSE)), "",VLOOKUP(C136,Defines!$A$7:$B$21,2,FALSE))</f>
        <v>4</v>
      </c>
      <c r="E136" s="340"/>
      <c r="F136" s="322">
        <f t="shared" si="1"/>
        <v>4</v>
      </c>
      <c r="G136" s="341">
        <v>0</v>
      </c>
      <c r="H136" s="341"/>
      <c r="I136" s="341"/>
      <c r="J136" s="340"/>
      <c r="K136" s="342"/>
      <c r="L136" s="332"/>
      <c r="M136" s="332"/>
      <c r="N136" s="332"/>
      <c r="O136" s="332"/>
      <c r="P136" s="332"/>
      <c r="Q136" s="338"/>
      <c r="R136" s="338"/>
      <c r="S136" s="338"/>
      <c r="T136" s="338"/>
      <c r="U136" s="338"/>
      <c r="V136" s="338"/>
      <c r="W136" s="338"/>
      <c r="X136" s="338"/>
      <c r="Y136" s="338"/>
      <c r="Z136" s="338"/>
      <c r="AA136" s="332"/>
      <c r="AB136" s="331" t="s">
        <v>1131</v>
      </c>
      <c r="AC136" s="331" t="s">
        <v>1131</v>
      </c>
      <c r="AD136" s="332"/>
      <c r="AE136" s="332"/>
      <c r="AF136" s="332"/>
      <c r="AG136" s="332"/>
      <c r="AH136" s="332"/>
      <c r="AI136" s="332"/>
      <c r="AJ136" s="332"/>
      <c r="AK136" s="332"/>
      <c r="AL136" s="332"/>
      <c r="AM136" s="332"/>
      <c r="AN136" s="332"/>
      <c r="AO136" s="332"/>
      <c r="AP136" s="332"/>
      <c r="AQ136" s="332"/>
      <c r="AR136" s="332"/>
      <c r="AS136" s="332"/>
      <c r="AT136" s="332"/>
      <c r="AU136" s="332"/>
      <c r="AV136" s="332"/>
      <c r="AW136" s="332"/>
      <c r="AX136" s="332"/>
      <c r="AY136" s="332"/>
      <c r="AZ136" s="332"/>
      <c r="BA136" s="332" t="s">
        <v>1131</v>
      </c>
      <c r="BB136" s="332" t="s">
        <v>1131</v>
      </c>
      <c r="BC136" s="332" t="s">
        <v>1131</v>
      </c>
      <c r="BD136" s="332" t="s">
        <v>1131</v>
      </c>
      <c r="BE136" s="332"/>
      <c r="BF136" s="332"/>
      <c r="BG136" s="332"/>
      <c r="BH136" s="332"/>
      <c r="BI136" s="332"/>
      <c r="BJ136" s="332"/>
      <c r="BK136" s="332"/>
      <c r="BL136" s="332"/>
      <c r="BM136" s="332"/>
      <c r="BN136" s="332"/>
      <c r="BO136" s="332"/>
      <c r="BP136" s="332"/>
      <c r="BQ136" s="332"/>
      <c r="BR136" s="332"/>
      <c r="BS136" s="332"/>
      <c r="BT136" s="332"/>
      <c r="BU136" s="332"/>
      <c r="BV136" s="332"/>
      <c r="BW136" s="332"/>
      <c r="BX136" s="332"/>
      <c r="BY136" s="332"/>
      <c r="BZ136" s="355" t="s">
        <v>10894</v>
      </c>
      <c r="CA136" s="338" t="s">
        <v>4874</v>
      </c>
      <c r="CB136" s="332">
        <f ca="1">IF(INDIRECT("R136C2",FALSE)="","",LEN(INDIRECT("R136C79",FALSE) ) )</f>
        <v>28</v>
      </c>
      <c r="CC136" s="343" t="s">
        <v>4874</v>
      </c>
      <c r="CD136" s="332">
        <f ca="1">IF(INDIRECT("R136C2",FALSE)="","",LEN(INDIRECT("R136C81",FALSE) ) )</f>
        <v>28</v>
      </c>
      <c r="CE136" s="338"/>
      <c r="CF136" s="332">
        <f ca="1">IF(INDIRECT("R136C2",FALSE)="","",LEN(INDIRECT("R136C83",FALSE) ) )</f>
        <v>0</v>
      </c>
      <c r="CG136" s="338"/>
      <c r="CH136" s="338"/>
      <c r="CI136" s="333"/>
      <c r="CJ136" s="344"/>
      <c r="CK136" s="338"/>
      <c r="CL136" s="338"/>
      <c r="CM136" s="338"/>
      <c r="CN136" s="338"/>
      <c r="CO136" s="338"/>
      <c r="CP136" s="338"/>
      <c r="CQ136" s="338"/>
      <c r="CR136" s="338"/>
      <c r="CS136" s="338"/>
      <c r="CT136" s="338"/>
      <c r="CU136" s="338"/>
      <c r="CV136" s="338"/>
      <c r="CW136" s="338"/>
      <c r="CX136" s="338"/>
      <c r="CY136" s="338"/>
      <c r="CZ136" s="338"/>
      <c r="DA136" s="343"/>
    </row>
    <row r="137" spans="1:105" s="345" customFormat="1" ht="13.5" customHeight="1" x14ac:dyDescent="0.25">
      <c r="A137" s="338" t="s">
        <v>2691</v>
      </c>
      <c r="B137" s="326" t="s">
        <v>2719</v>
      </c>
      <c r="C137" s="339" t="s">
        <v>1137</v>
      </c>
      <c r="D137" s="322">
        <f>IF(ISERROR(VLOOKUP(C137,Defines!$A$7:$B$21,2,FALSE)), "",VLOOKUP(C137,Defines!$A$7:$B$21,2,FALSE))</f>
        <v>1</v>
      </c>
      <c r="E137" s="340"/>
      <c r="F137" s="322">
        <f t="shared" ref="F137:F199" si="2">IF(E137="", D137,E137*D137)</f>
        <v>1</v>
      </c>
      <c r="G137" s="341">
        <v>0</v>
      </c>
      <c r="H137" s="341"/>
      <c r="I137" s="341"/>
      <c r="J137" s="340"/>
      <c r="K137" s="342"/>
      <c r="L137" s="332"/>
      <c r="M137" s="332"/>
      <c r="N137" s="332"/>
      <c r="O137" s="332"/>
      <c r="P137" s="332"/>
      <c r="Q137" s="338"/>
      <c r="R137" s="338"/>
      <c r="S137" s="338"/>
      <c r="T137" s="338"/>
      <c r="U137" s="338"/>
      <c r="V137" s="338"/>
      <c r="W137" s="338"/>
      <c r="X137" s="338"/>
      <c r="Y137" s="338"/>
      <c r="Z137" s="338"/>
      <c r="AA137" s="332"/>
      <c r="AB137" s="331" t="s">
        <v>1131</v>
      </c>
      <c r="AC137" s="331" t="s">
        <v>1131</v>
      </c>
      <c r="AD137" s="332"/>
      <c r="AE137" s="332"/>
      <c r="AF137" s="332"/>
      <c r="AG137" s="332"/>
      <c r="AH137" s="332"/>
      <c r="AI137" s="332"/>
      <c r="AJ137" s="332"/>
      <c r="AK137" s="332"/>
      <c r="AL137" s="332"/>
      <c r="AM137" s="332"/>
      <c r="AN137" s="332"/>
      <c r="AO137" s="332"/>
      <c r="AP137" s="332"/>
      <c r="AQ137" s="332"/>
      <c r="AR137" s="332"/>
      <c r="AS137" s="332"/>
      <c r="AT137" s="332"/>
      <c r="AU137" s="332"/>
      <c r="AV137" s="332"/>
      <c r="AW137" s="332"/>
      <c r="AX137" s="332"/>
      <c r="AY137" s="332"/>
      <c r="AZ137" s="332"/>
      <c r="BA137" s="332" t="s">
        <v>1131</v>
      </c>
      <c r="BB137" s="332" t="s">
        <v>1131</v>
      </c>
      <c r="BC137" s="332" t="s">
        <v>1131</v>
      </c>
      <c r="BD137" s="332" t="s">
        <v>1131</v>
      </c>
      <c r="BE137" s="332"/>
      <c r="BF137" s="332"/>
      <c r="BG137" s="332"/>
      <c r="BH137" s="332"/>
      <c r="BI137" s="332"/>
      <c r="BJ137" s="332"/>
      <c r="BK137" s="332"/>
      <c r="BL137" s="332"/>
      <c r="BM137" s="332"/>
      <c r="BN137" s="332"/>
      <c r="BO137" s="332"/>
      <c r="BP137" s="332"/>
      <c r="BQ137" s="332"/>
      <c r="BR137" s="332"/>
      <c r="BS137" s="332"/>
      <c r="BT137" s="332"/>
      <c r="BU137" s="332"/>
      <c r="BV137" s="332"/>
      <c r="BW137" s="332"/>
      <c r="BX137" s="332"/>
      <c r="BY137" s="332"/>
      <c r="BZ137" s="355" t="s">
        <v>10894</v>
      </c>
      <c r="CA137" s="338" t="s">
        <v>2691</v>
      </c>
      <c r="CB137" s="332">
        <f ca="1">IF(INDIRECT("R137C2",FALSE)="","",LEN(INDIRECT("R137C79",FALSE) ) )</f>
        <v>34</v>
      </c>
      <c r="CC137" s="343" t="s">
        <v>2741</v>
      </c>
      <c r="CD137" s="332">
        <f ca="1">IF(INDIRECT("R137C2",FALSE)="","",LEN(INDIRECT("R137C81",FALSE) ) )</f>
        <v>94</v>
      </c>
      <c r="CE137" s="338"/>
      <c r="CF137" s="332">
        <f ca="1">IF(INDIRECT("R137C2",FALSE)="","",LEN(INDIRECT("R137C83",FALSE) ) )</f>
        <v>0</v>
      </c>
      <c r="CG137" s="338"/>
      <c r="CH137" s="338"/>
      <c r="CI137" s="333"/>
      <c r="CJ137" s="344"/>
      <c r="CK137" s="338"/>
      <c r="CL137" s="338"/>
      <c r="CM137" s="338"/>
      <c r="CN137" s="338"/>
      <c r="CO137" s="338"/>
      <c r="CP137" s="338"/>
      <c r="CQ137" s="338"/>
      <c r="CR137" s="338"/>
      <c r="CS137" s="338"/>
      <c r="CT137" s="338"/>
      <c r="CU137" s="338"/>
      <c r="CV137" s="338"/>
      <c r="CW137" s="338"/>
      <c r="CX137" s="338"/>
      <c r="CY137" s="338"/>
      <c r="CZ137" s="338"/>
      <c r="DA137" s="343"/>
    </row>
    <row r="138" spans="1:105" s="345" customFormat="1" ht="13.5" customHeight="1" x14ac:dyDescent="0.25">
      <c r="A138" s="338" t="s">
        <v>2692</v>
      </c>
      <c r="B138" s="326" t="s">
        <v>2720</v>
      </c>
      <c r="C138" s="339" t="s">
        <v>1138</v>
      </c>
      <c r="D138" s="322">
        <f>IF(ISERROR(VLOOKUP(C138,Defines!$A$7:$B$21,2,FALSE)), "",VLOOKUP(C138,Defines!$A$7:$B$21,2,FALSE))</f>
        <v>2</v>
      </c>
      <c r="E138" s="340"/>
      <c r="F138" s="322">
        <f t="shared" si="2"/>
        <v>2</v>
      </c>
      <c r="G138" s="341">
        <v>0</v>
      </c>
      <c r="H138" s="341"/>
      <c r="I138" s="341"/>
      <c r="J138" s="340"/>
      <c r="K138" s="342"/>
      <c r="L138" s="332"/>
      <c r="M138" s="332"/>
      <c r="N138" s="332"/>
      <c r="O138" s="332"/>
      <c r="P138" s="332"/>
      <c r="Q138" s="338"/>
      <c r="R138" s="338"/>
      <c r="S138" s="338"/>
      <c r="T138" s="338"/>
      <c r="U138" s="338"/>
      <c r="V138" s="338"/>
      <c r="W138" s="338"/>
      <c r="X138" s="338"/>
      <c r="Y138" s="338"/>
      <c r="Z138" s="338"/>
      <c r="AA138" s="332"/>
      <c r="AB138" s="331" t="s">
        <v>1131</v>
      </c>
      <c r="AC138" s="331" t="s">
        <v>1131</v>
      </c>
      <c r="AD138" s="332"/>
      <c r="AE138" s="332"/>
      <c r="AF138" s="332"/>
      <c r="AG138" s="332"/>
      <c r="AH138" s="332"/>
      <c r="AI138" s="332"/>
      <c r="AJ138" s="332"/>
      <c r="AK138" s="332"/>
      <c r="AL138" s="332"/>
      <c r="AM138" s="332"/>
      <c r="AN138" s="332"/>
      <c r="AO138" s="332"/>
      <c r="AP138" s="332"/>
      <c r="AQ138" s="332"/>
      <c r="AR138" s="332"/>
      <c r="AS138" s="332"/>
      <c r="AT138" s="332"/>
      <c r="AU138" s="332"/>
      <c r="AV138" s="332"/>
      <c r="AW138" s="332"/>
      <c r="AX138" s="332"/>
      <c r="AY138" s="332"/>
      <c r="AZ138" s="332"/>
      <c r="BA138" s="332" t="s">
        <v>1131</v>
      </c>
      <c r="BB138" s="332" t="s">
        <v>1131</v>
      </c>
      <c r="BC138" s="332" t="s">
        <v>1131</v>
      </c>
      <c r="BD138" s="332" t="s">
        <v>1131</v>
      </c>
      <c r="BE138" s="332"/>
      <c r="BF138" s="332"/>
      <c r="BG138" s="332"/>
      <c r="BH138" s="332"/>
      <c r="BI138" s="332"/>
      <c r="BJ138" s="332"/>
      <c r="BK138" s="332"/>
      <c r="BL138" s="332"/>
      <c r="BM138" s="332"/>
      <c r="BN138" s="332"/>
      <c r="BO138" s="332"/>
      <c r="BP138" s="332"/>
      <c r="BQ138" s="332"/>
      <c r="BR138" s="332"/>
      <c r="BS138" s="332"/>
      <c r="BT138" s="332"/>
      <c r="BU138" s="332"/>
      <c r="BV138" s="332"/>
      <c r="BW138" s="332"/>
      <c r="BX138" s="332"/>
      <c r="BY138" s="332"/>
      <c r="BZ138" s="355" t="s">
        <v>10894</v>
      </c>
      <c r="CA138" s="338" t="s">
        <v>2692</v>
      </c>
      <c r="CB138" s="332">
        <f ca="1">IF(INDIRECT("R138C2",FALSE)="","",LEN(INDIRECT("R138C79",FALSE) ) )</f>
        <v>29</v>
      </c>
      <c r="CC138" s="343" t="s">
        <v>2742</v>
      </c>
      <c r="CD138" s="332">
        <f ca="1">IF(INDIRECT("R138C2",FALSE)="","",LEN(INDIRECT("R138C81",FALSE) ) )</f>
        <v>90</v>
      </c>
      <c r="CE138" s="338"/>
      <c r="CF138" s="332">
        <f ca="1">IF(INDIRECT("R138C2",FALSE)="","",LEN(INDIRECT("R138C83",FALSE) ) )</f>
        <v>0</v>
      </c>
      <c r="CG138" s="338"/>
      <c r="CH138" s="338"/>
      <c r="CI138" s="333"/>
      <c r="CJ138" s="344"/>
      <c r="CK138" s="338"/>
      <c r="CL138" s="338"/>
      <c r="CM138" s="338"/>
      <c r="CN138" s="338"/>
      <c r="CO138" s="338"/>
      <c r="CP138" s="338"/>
      <c r="CQ138" s="338"/>
      <c r="CR138" s="338"/>
      <c r="CS138" s="338"/>
      <c r="CT138" s="338"/>
      <c r="CU138" s="338"/>
      <c r="CV138" s="338"/>
      <c r="CW138" s="338"/>
      <c r="CX138" s="338"/>
      <c r="CY138" s="338"/>
      <c r="CZ138" s="338"/>
      <c r="DA138" s="343"/>
    </row>
    <row r="139" spans="1:105" s="345" customFormat="1" ht="13.5" customHeight="1" x14ac:dyDescent="0.25">
      <c r="A139" s="338" t="s">
        <v>2676</v>
      </c>
      <c r="B139" s="338" t="s">
        <v>2721</v>
      </c>
      <c r="C139" s="339" t="s">
        <v>160</v>
      </c>
      <c r="D139" s="322">
        <f>IF(ISERROR(VLOOKUP(C139,Defines!$A$7:$B$21,2,FALSE)), "",VLOOKUP(C139,Defines!$A$7:$B$21,2,FALSE))</f>
        <v>1</v>
      </c>
      <c r="E139" s="340">
        <v>33</v>
      </c>
      <c r="F139" s="322">
        <f t="shared" si="2"/>
        <v>33</v>
      </c>
      <c r="G139" s="341" t="s">
        <v>2672</v>
      </c>
      <c r="H139" s="341"/>
      <c r="I139" s="341"/>
      <c r="J139" s="340"/>
      <c r="K139" s="342"/>
      <c r="L139" s="332"/>
      <c r="M139" s="332"/>
      <c r="N139" s="332"/>
      <c r="O139" s="332"/>
      <c r="P139" s="332"/>
      <c r="Q139" s="338"/>
      <c r="R139" s="338"/>
      <c r="S139" s="338"/>
      <c r="T139" s="338"/>
      <c r="U139" s="338"/>
      <c r="V139" s="338"/>
      <c r="W139" s="338"/>
      <c r="X139" s="338"/>
      <c r="Y139" s="338"/>
      <c r="Z139" s="338"/>
      <c r="AA139" s="332"/>
      <c r="AB139" s="331" t="s">
        <v>1131</v>
      </c>
      <c r="AC139" s="331" t="s">
        <v>1131</v>
      </c>
      <c r="AD139" s="332"/>
      <c r="AE139" s="332"/>
      <c r="AF139" s="332"/>
      <c r="AG139" s="332"/>
      <c r="AH139" s="332"/>
      <c r="AI139" s="332"/>
      <c r="AJ139" s="332"/>
      <c r="AK139" s="332"/>
      <c r="AL139" s="332"/>
      <c r="AM139" s="332"/>
      <c r="AN139" s="332"/>
      <c r="AO139" s="332"/>
      <c r="AP139" s="332"/>
      <c r="AQ139" s="332"/>
      <c r="AR139" s="332"/>
      <c r="AS139" s="332"/>
      <c r="AT139" s="332"/>
      <c r="AU139" s="332"/>
      <c r="AV139" s="332"/>
      <c r="AW139" s="332"/>
      <c r="AX139" s="332"/>
      <c r="AY139" s="332"/>
      <c r="AZ139" s="332"/>
      <c r="BA139" s="332" t="s">
        <v>1131</v>
      </c>
      <c r="BB139" s="332" t="s">
        <v>1131</v>
      </c>
      <c r="BC139" s="332" t="s">
        <v>1131</v>
      </c>
      <c r="BD139" s="332" t="s">
        <v>1131</v>
      </c>
      <c r="BE139" s="332"/>
      <c r="BF139" s="332"/>
      <c r="BG139" s="332"/>
      <c r="BH139" s="332"/>
      <c r="BI139" s="332"/>
      <c r="BJ139" s="332"/>
      <c r="BK139" s="332"/>
      <c r="BL139" s="332"/>
      <c r="BM139" s="332"/>
      <c r="BN139" s="332"/>
      <c r="BO139" s="332"/>
      <c r="BP139" s="332"/>
      <c r="BQ139" s="332"/>
      <c r="BR139" s="332"/>
      <c r="BS139" s="332"/>
      <c r="BT139" s="332"/>
      <c r="BU139" s="332"/>
      <c r="BV139" s="332"/>
      <c r="BW139" s="332"/>
      <c r="BX139" s="332"/>
      <c r="BY139" s="332"/>
      <c r="BZ139" s="355" t="s">
        <v>10894</v>
      </c>
      <c r="CA139" s="338" t="s">
        <v>2676</v>
      </c>
      <c r="CB139" s="332">
        <f ca="1">IF(INDIRECT("R139C2",FALSE)="","",LEN(INDIRECT("R139C79",FALSE) ) )</f>
        <v>16</v>
      </c>
      <c r="CC139" s="343" t="s">
        <v>2676</v>
      </c>
      <c r="CD139" s="332">
        <f ca="1">IF(INDIRECT("R139C2",FALSE)="","",LEN(INDIRECT("R139C81",FALSE) ) )</f>
        <v>16</v>
      </c>
      <c r="CE139" s="338"/>
      <c r="CF139" s="332">
        <f ca="1">IF(INDIRECT("R139C2",FALSE)="","",LEN(INDIRECT("R139C83",FALSE) ) )</f>
        <v>0</v>
      </c>
      <c r="CG139" s="338"/>
      <c r="CH139" s="338"/>
      <c r="CI139" s="333"/>
      <c r="CJ139" s="344"/>
      <c r="CK139" s="338"/>
      <c r="CL139" s="338"/>
      <c r="CM139" s="338"/>
      <c r="CN139" s="338"/>
      <c r="CO139" s="338"/>
      <c r="CP139" s="338"/>
      <c r="CQ139" s="338"/>
      <c r="CR139" s="338"/>
      <c r="CS139" s="338"/>
      <c r="CT139" s="338"/>
      <c r="CU139" s="338"/>
      <c r="CV139" s="338"/>
      <c r="CW139" s="338"/>
      <c r="CX139" s="338"/>
      <c r="CY139" s="338"/>
      <c r="CZ139" s="338"/>
      <c r="DA139" s="343"/>
    </row>
    <row r="140" spans="1:105" s="345" customFormat="1" ht="13.5" customHeight="1" x14ac:dyDescent="0.25">
      <c r="A140" s="338" t="s">
        <v>2693</v>
      </c>
      <c r="B140" s="326" t="s">
        <v>2722</v>
      </c>
      <c r="C140" s="339" t="s">
        <v>160</v>
      </c>
      <c r="D140" s="322">
        <f>IF(ISERROR(VLOOKUP(C140,Defines!$A$7:$B$21,2,FALSE)), "",VLOOKUP(C140,Defines!$A$7:$B$21,2,FALSE))</f>
        <v>1</v>
      </c>
      <c r="E140" s="340">
        <v>21</v>
      </c>
      <c r="F140" s="322">
        <f t="shared" si="2"/>
        <v>21</v>
      </c>
      <c r="G140" s="341" t="s">
        <v>2672</v>
      </c>
      <c r="H140" s="341"/>
      <c r="I140" s="341"/>
      <c r="J140" s="340"/>
      <c r="K140" s="342"/>
      <c r="L140" s="332"/>
      <c r="M140" s="332"/>
      <c r="N140" s="332"/>
      <c r="O140" s="332"/>
      <c r="P140" s="332"/>
      <c r="Q140" s="338"/>
      <c r="R140" s="338"/>
      <c r="S140" s="338"/>
      <c r="T140" s="338"/>
      <c r="U140" s="338"/>
      <c r="V140" s="338"/>
      <c r="W140" s="338"/>
      <c r="X140" s="338"/>
      <c r="Y140" s="338"/>
      <c r="Z140" s="338"/>
      <c r="AA140" s="332"/>
      <c r="AB140" s="331" t="s">
        <v>1131</v>
      </c>
      <c r="AC140" s="331" t="s">
        <v>1131</v>
      </c>
      <c r="AD140" s="332"/>
      <c r="AE140" s="332"/>
      <c r="AF140" s="332"/>
      <c r="AG140" s="332"/>
      <c r="AH140" s="332"/>
      <c r="AI140" s="332"/>
      <c r="AJ140" s="332"/>
      <c r="AK140" s="332"/>
      <c r="AL140" s="332"/>
      <c r="AM140" s="332"/>
      <c r="AN140" s="332"/>
      <c r="AO140" s="332"/>
      <c r="AP140" s="332"/>
      <c r="AQ140" s="332"/>
      <c r="AR140" s="332"/>
      <c r="AS140" s="332"/>
      <c r="AT140" s="332"/>
      <c r="AU140" s="332"/>
      <c r="AV140" s="332"/>
      <c r="AW140" s="332"/>
      <c r="AX140" s="332"/>
      <c r="AY140" s="332"/>
      <c r="AZ140" s="332"/>
      <c r="BA140" s="332" t="s">
        <v>1131</v>
      </c>
      <c r="BB140" s="332" t="s">
        <v>1131</v>
      </c>
      <c r="BC140" s="332" t="s">
        <v>1131</v>
      </c>
      <c r="BD140" s="332" t="s">
        <v>1131</v>
      </c>
      <c r="BE140" s="332"/>
      <c r="BF140" s="332"/>
      <c r="BG140" s="332"/>
      <c r="BH140" s="332"/>
      <c r="BI140" s="332"/>
      <c r="BJ140" s="332"/>
      <c r="BK140" s="332"/>
      <c r="BL140" s="332"/>
      <c r="BM140" s="332"/>
      <c r="BN140" s="332"/>
      <c r="BO140" s="332"/>
      <c r="BP140" s="332"/>
      <c r="BQ140" s="332"/>
      <c r="BR140" s="332"/>
      <c r="BS140" s="332"/>
      <c r="BT140" s="332"/>
      <c r="BU140" s="332"/>
      <c r="BV140" s="332"/>
      <c r="BW140" s="332"/>
      <c r="BX140" s="332"/>
      <c r="BY140" s="332"/>
      <c r="BZ140" s="355" t="s">
        <v>10894</v>
      </c>
      <c r="CA140" s="338" t="s">
        <v>2693</v>
      </c>
      <c r="CB140" s="332">
        <f ca="1">IF(INDIRECT("R140C2",FALSE)="","",LEN(INDIRECT("R140C79",FALSE) ) )</f>
        <v>16</v>
      </c>
      <c r="CC140" s="343" t="s">
        <v>2693</v>
      </c>
      <c r="CD140" s="332">
        <f ca="1">IF(INDIRECT("R140C2",FALSE)="","",LEN(INDIRECT("R140C81",FALSE) ) )</f>
        <v>16</v>
      </c>
      <c r="CE140" s="338"/>
      <c r="CF140" s="332">
        <f ca="1">IF(INDIRECT("R140C2",FALSE)="","",LEN(INDIRECT("R140C83",FALSE) ) )</f>
        <v>0</v>
      </c>
      <c r="CG140" s="338"/>
      <c r="CH140" s="338"/>
      <c r="CI140" s="333"/>
      <c r="CJ140" s="344"/>
      <c r="CK140" s="338"/>
      <c r="CL140" s="338"/>
      <c r="CM140" s="338"/>
      <c r="CN140" s="338"/>
      <c r="CO140" s="338"/>
      <c r="CP140" s="338"/>
      <c r="CQ140" s="338"/>
      <c r="CR140" s="338"/>
      <c r="CS140" s="338"/>
      <c r="CT140" s="338"/>
      <c r="CU140" s="338"/>
      <c r="CV140" s="338"/>
      <c r="CW140" s="338"/>
      <c r="CX140" s="338"/>
      <c r="CY140" s="338"/>
      <c r="CZ140" s="338"/>
      <c r="DA140" s="343"/>
    </row>
    <row r="141" spans="1:105" s="345" customFormat="1" ht="13.5" customHeight="1" x14ac:dyDescent="0.25">
      <c r="A141" s="338" t="s">
        <v>2694</v>
      </c>
      <c r="B141" s="326" t="s">
        <v>2723</v>
      </c>
      <c r="C141" s="339" t="s">
        <v>160</v>
      </c>
      <c r="D141" s="322">
        <f>IF(ISERROR(VLOOKUP(C141,Defines!$A$7:$B$21,2,FALSE)), "",VLOOKUP(C141,Defines!$A$7:$B$21,2,FALSE))</f>
        <v>1</v>
      </c>
      <c r="E141" s="340">
        <v>21</v>
      </c>
      <c r="F141" s="322">
        <f t="shared" si="2"/>
        <v>21</v>
      </c>
      <c r="G141" s="341" t="s">
        <v>2672</v>
      </c>
      <c r="H141" s="341"/>
      <c r="I141" s="341"/>
      <c r="J141" s="340"/>
      <c r="K141" s="342"/>
      <c r="L141" s="332"/>
      <c r="M141" s="332"/>
      <c r="N141" s="332"/>
      <c r="O141" s="332"/>
      <c r="P141" s="332"/>
      <c r="Q141" s="338"/>
      <c r="R141" s="338"/>
      <c r="S141" s="338"/>
      <c r="T141" s="338"/>
      <c r="U141" s="338"/>
      <c r="V141" s="338"/>
      <c r="W141" s="338"/>
      <c r="X141" s="338"/>
      <c r="Y141" s="338"/>
      <c r="Z141" s="338"/>
      <c r="AA141" s="332"/>
      <c r="AB141" s="331" t="s">
        <v>1131</v>
      </c>
      <c r="AC141" s="331" t="s">
        <v>1131</v>
      </c>
      <c r="AD141" s="332"/>
      <c r="AE141" s="332"/>
      <c r="AF141" s="332"/>
      <c r="AG141" s="332" t="s">
        <v>1131</v>
      </c>
      <c r="AH141" s="332"/>
      <c r="AI141" s="332"/>
      <c r="AJ141" s="332"/>
      <c r="AK141" s="332"/>
      <c r="AL141" s="332"/>
      <c r="AM141" s="332"/>
      <c r="AN141" s="332"/>
      <c r="AO141" s="332"/>
      <c r="AP141" s="332"/>
      <c r="AQ141" s="332"/>
      <c r="AR141" s="332"/>
      <c r="AS141" s="332"/>
      <c r="AT141" s="332"/>
      <c r="AU141" s="332"/>
      <c r="AV141" s="332"/>
      <c r="AW141" s="332"/>
      <c r="AX141" s="332"/>
      <c r="AY141" s="332"/>
      <c r="AZ141" s="332"/>
      <c r="BA141" s="332" t="s">
        <v>1131</v>
      </c>
      <c r="BB141" s="332" t="s">
        <v>1131</v>
      </c>
      <c r="BC141" s="332" t="s">
        <v>1131</v>
      </c>
      <c r="BD141" s="332" t="s">
        <v>1131</v>
      </c>
      <c r="BE141" s="332"/>
      <c r="BF141" s="332"/>
      <c r="BG141" s="332"/>
      <c r="BH141" s="332"/>
      <c r="BI141" s="332"/>
      <c r="BJ141" s="332"/>
      <c r="BK141" s="332"/>
      <c r="BL141" s="332"/>
      <c r="BM141" s="332"/>
      <c r="BN141" s="332"/>
      <c r="BO141" s="332"/>
      <c r="BP141" s="332"/>
      <c r="BQ141" s="332"/>
      <c r="BR141" s="332"/>
      <c r="BS141" s="332"/>
      <c r="BT141" s="332"/>
      <c r="BU141" s="332"/>
      <c r="BV141" s="332"/>
      <c r="BW141" s="332"/>
      <c r="BX141" s="332"/>
      <c r="BY141" s="332"/>
      <c r="BZ141" s="355" t="s">
        <v>10894</v>
      </c>
      <c r="CA141" s="338" t="s">
        <v>2694</v>
      </c>
      <c r="CB141" s="332">
        <f ca="1">IF(INDIRECT("R141C2",FALSE)="","",LEN(INDIRECT("R141C79",FALSE) ) )</f>
        <v>15</v>
      </c>
      <c r="CC141" s="343" t="s">
        <v>2694</v>
      </c>
      <c r="CD141" s="332">
        <f ca="1">IF(INDIRECT("R141C2",FALSE)="","",LEN(INDIRECT("R141C81",FALSE) ) )</f>
        <v>15</v>
      </c>
      <c r="CE141" s="338"/>
      <c r="CF141" s="332">
        <f ca="1">IF(INDIRECT("R141C2",FALSE)="","",LEN(INDIRECT("R141C83",FALSE) ) )</f>
        <v>0</v>
      </c>
      <c r="CG141" s="338"/>
      <c r="CH141" s="338"/>
      <c r="CI141" s="333" t="s">
        <v>4725</v>
      </c>
      <c r="CJ141" s="344"/>
      <c r="CK141" s="338"/>
      <c r="CL141" s="338"/>
      <c r="CM141" s="338"/>
      <c r="CN141" s="338"/>
      <c r="CO141" s="338"/>
      <c r="CP141" s="338"/>
      <c r="CQ141" s="338"/>
      <c r="CR141" s="338"/>
      <c r="CS141" s="338"/>
      <c r="CT141" s="338"/>
      <c r="CU141" s="338"/>
      <c r="CV141" s="338"/>
      <c r="CW141" s="338"/>
      <c r="CX141" s="338"/>
      <c r="CY141" s="338"/>
      <c r="CZ141" s="338"/>
      <c r="DA141" s="343"/>
    </row>
    <row r="142" spans="1:105" s="345" customFormat="1" ht="13.5" customHeight="1" x14ac:dyDescent="0.25">
      <c r="A142" s="338" t="s">
        <v>2695</v>
      </c>
      <c r="B142" s="338" t="s">
        <v>2724</v>
      </c>
      <c r="C142" s="339" t="s">
        <v>1137</v>
      </c>
      <c r="D142" s="322">
        <f>IF(ISERROR(VLOOKUP(C142,Defines!$A$7:$B$21,2,FALSE)), "",VLOOKUP(C142,Defines!$A$7:$B$21,2,FALSE))</f>
        <v>1</v>
      </c>
      <c r="E142" s="340"/>
      <c r="F142" s="322">
        <f t="shared" si="2"/>
        <v>1</v>
      </c>
      <c r="G142" s="341">
        <v>0</v>
      </c>
      <c r="H142" s="341"/>
      <c r="I142" s="341"/>
      <c r="J142" s="340"/>
      <c r="K142" s="342"/>
      <c r="L142" s="332"/>
      <c r="M142" s="332"/>
      <c r="N142" s="332"/>
      <c r="O142" s="332"/>
      <c r="P142" s="332"/>
      <c r="Q142" s="338"/>
      <c r="R142" s="338"/>
      <c r="S142" s="338"/>
      <c r="T142" s="338"/>
      <c r="U142" s="338"/>
      <c r="V142" s="338"/>
      <c r="W142" s="338"/>
      <c r="X142" s="338"/>
      <c r="Y142" s="338"/>
      <c r="Z142" s="338"/>
      <c r="AA142" s="332"/>
      <c r="AB142" s="331" t="s">
        <v>1131</v>
      </c>
      <c r="AC142" s="331" t="s">
        <v>1131</v>
      </c>
      <c r="AD142" s="332"/>
      <c r="AE142" s="332"/>
      <c r="AF142" s="332"/>
      <c r="AG142" s="332"/>
      <c r="AH142" s="332"/>
      <c r="AI142" s="332"/>
      <c r="AJ142" s="332"/>
      <c r="AK142" s="332"/>
      <c r="AL142" s="332"/>
      <c r="AM142" s="332"/>
      <c r="AN142" s="332"/>
      <c r="AO142" s="332"/>
      <c r="AP142" s="332"/>
      <c r="AQ142" s="332"/>
      <c r="AR142" s="332"/>
      <c r="AS142" s="332"/>
      <c r="AT142" s="332"/>
      <c r="AU142" s="332"/>
      <c r="AV142" s="332"/>
      <c r="AW142" s="332"/>
      <c r="AX142" s="332"/>
      <c r="AY142" s="332"/>
      <c r="AZ142" s="332"/>
      <c r="BA142" s="332" t="s">
        <v>1131</v>
      </c>
      <c r="BB142" s="332" t="s">
        <v>1131</v>
      </c>
      <c r="BC142" s="332" t="s">
        <v>1131</v>
      </c>
      <c r="BD142" s="332" t="s">
        <v>1131</v>
      </c>
      <c r="BE142" s="332"/>
      <c r="BF142" s="332"/>
      <c r="BG142" s="332"/>
      <c r="BH142" s="332"/>
      <c r="BI142" s="332"/>
      <c r="BJ142" s="332"/>
      <c r="BK142" s="332"/>
      <c r="BL142" s="332"/>
      <c r="BM142" s="332"/>
      <c r="BN142" s="332"/>
      <c r="BO142" s="332"/>
      <c r="BP142" s="332"/>
      <c r="BQ142" s="332"/>
      <c r="BR142" s="332"/>
      <c r="BS142" s="332"/>
      <c r="BT142" s="332"/>
      <c r="BU142" s="332"/>
      <c r="BV142" s="332"/>
      <c r="BW142" s="332"/>
      <c r="BX142" s="332"/>
      <c r="BY142" s="332"/>
      <c r="BZ142" s="355" t="s">
        <v>10894</v>
      </c>
      <c r="CA142" s="338" t="s">
        <v>2695</v>
      </c>
      <c r="CB142" s="332">
        <f ca="1">IF(INDIRECT("R142C2",FALSE)="","",LEN(INDIRECT("R142C79",FALSE) ) )</f>
        <v>20</v>
      </c>
      <c r="CC142" s="343" t="s">
        <v>2695</v>
      </c>
      <c r="CD142" s="332">
        <f ca="1">IF(INDIRECT("R142C2",FALSE)="","",LEN(INDIRECT("R142C81",FALSE) ) )</f>
        <v>20</v>
      </c>
      <c r="CE142" s="338"/>
      <c r="CF142" s="332">
        <f ca="1">IF(INDIRECT("R142C2",FALSE)="","",LEN(INDIRECT("R142C83",FALSE) ) )</f>
        <v>0</v>
      </c>
      <c r="CG142" s="338"/>
      <c r="CH142" s="338"/>
      <c r="CI142" s="333"/>
      <c r="CJ142" s="344"/>
      <c r="CK142" s="338"/>
      <c r="CL142" s="338"/>
      <c r="CM142" s="338"/>
      <c r="CN142" s="338"/>
      <c r="CO142" s="338"/>
      <c r="CP142" s="338"/>
      <c r="CQ142" s="338"/>
      <c r="CR142" s="338"/>
      <c r="CS142" s="338"/>
      <c r="CT142" s="338"/>
      <c r="CU142" s="338"/>
      <c r="CV142" s="338"/>
      <c r="CW142" s="338"/>
      <c r="CX142" s="338"/>
      <c r="CY142" s="338"/>
      <c r="CZ142" s="338"/>
      <c r="DA142" s="343"/>
    </row>
    <row r="143" spans="1:105" s="345" customFormat="1" ht="13.5" customHeight="1" x14ac:dyDescent="0.25">
      <c r="A143" s="338" t="s">
        <v>4864</v>
      </c>
      <c r="B143" s="326" t="s">
        <v>4865</v>
      </c>
      <c r="C143" s="339" t="s">
        <v>1139</v>
      </c>
      <c r="D143" s="322">
        <f>IF(ISERROR(VLOOKUP(C143,Defines!$A$7:$B$21,2,FALSE)), "",VLOOKUP(C143,Defines!$A$7:$B$21,2,FALSE))</f>
        <v>4</v>
      </c>
      <c r="E143" s="340"/>
      <c r="F143" s="322">
        <f t="shared" si="2"/>
        <v>4</v>
      </c>
      <c r="G143" s="341">
        <v>0</v>
      </c>
      <c r="H143" s="341"/>
      <c r="I143" s="341"/>
      <c r="J143" s="340"/>
      <c r="K143" s="342"/>
      <c r="L143" s="332"/>
      <c r="M143" s="332"/>
      <c r="N143" s="332"/>
      <c r="O143" s="332"/>
      <c r="P143" s="332"/>
      <c r="Q143" s="338"/>
      <c r="R143" s="338"/>
      <c r="S143" s="338"/>
      <c r="T143" s="338"/>
      <c r="U143" s="338"/>
      <c r="V143" s="338"/>
      <c r="W143" s="338"/>
      <c r="X143" s="338"/>
      <c r="Y143" s="338"/>
      <c r="Z143" s="338"/>
      <c r="AA143" s="332"/>
      <c r="AB143" s="331" t="s">
        <v>1131</v>
      </c>
      <c r="AC143" s="331" t="s">
        <v>1131</v>
      </c>
      <c r="AD143" s="332"/>
      <c r="AE143" s="332"/>
      <c r="AF143" s="332"/>
      <c r="AG143" s="332"/>
      <c r="AH143" s="332"/>
      <c r="AI143" s="332"/>
      <c r="AJ143" s="332"/>
      <c r="AK143" s="332"/>
      <c r="AL143" s="332"/>
      <c r="AM143" s="332"/>
      <c r="AN143" s="332"/>
      <c r="AO143" s="332"/>
      <c r="AP143" s="332"/>
      <c r="AQ143" s="332"/>
      <c r="AR143" s="332"/>
      <c r="AS143" s="332"/>
      <c r="AT143" s="332"/>
      <c r="AU143" s="332"/>
      <c r="AV143" s="332"/>
      <c r="AW143" s="332"/>
      <c r="AX143" s="332"/>
      <c r="AY143" s="332"/>
      <c r="AZ143" s="332"/>
      <c r="BA143" s="332" t="s">
        <v>1131</v>
      </c>
      <c r="BB143" s="332" t="s">
        <v>1131</v>
      </c>
      <c r="BC143" s="332" t="s">
        <v>1131</v>
      </c>
      <c r="BD143" s="332" t="s">
        <v>1131</v>
      </c>
      <c r="BE143" s="332"/>
      <c r="BF143" s="332"/>
      <c r="BG143" s="332"/>
      <c r="BH143" s="332"/>
      <c r="BI143" s="332"/>
      <c r="BJ143" s="332"/>
      <c r="BK143" s="332"/>
      <c r="BL143" s="332"/>
      <c r="BM143" s="332"/>
      <c r="BN143" s="332"/>
      <c r="BO143" s="332"/>
      <c r="BP143" s="332"/>
      <c r="BQ143" s="332"/>
      <c r="BR143" s="332"/>
      <c r="BS143" s="332"/>
      <c r="BT143" s="332"/>
      <c r="BU143" s="332"/>
      <c r="BV143" s="332"/>
      <c r="BW143" s="332"/>
      <c r="BX143" s="332"/>
      <c r="BY143" s="332"/>
      <c r="BZ143" s="355" t="s">
        <v>10894</v>
      </c>
      <c r="CA143" s="338" t="s">
        <v>4864</v>
      </c>
      <c r="CB143" s="332">
        <f ca="1">IF(INDIRECT("R143C2",FALSE)="","",LEN(INDIRECT("R143C79",FALSE) ) )</f>
        <v>30</v>
      </c>
      <c r="CC143" s="343" t="s">
        <v>4864</v>
      </c>
      <c r="CD143" s="332">
        <f ca="1">IF(INDIRECT("R143C2",FALSE)="","",LEN(INDIRECT("R143C81",FALSE) ) )</f>
        <v>30</v>
      </c>
      <c r="CE143" s="338"/>
      <c r="CF143" s="332">
        <f ca="1">IF(INDIRECT("R143C2",FALSE)="","",LEN(INDIRECT("R143C83",FALSE) ) )</f>
        <v>0</v>
      </c>
      <c r="CG143" s="338"/>
      <c r="CH143" s="338"/>
      <c r="CI143" s="333"/>
      <c r="CJ143" s="344"/>
      <c r="CK143" s="338"/>
      <c r="CL143" s="338"/>
      <c r="CM143" s="338"/>
      <c r="CN143" s="338"/>
      <c r="CO143" s="338"/>
      <c r="CP143" s="338"/>
      <c r="CQ143" s="338"/>
      <c r="CR143" s="338"/>
      <c r="CS143" s="338"/>
      <c r="CT143" s="338"/>
      <c r="CU143" s="338"/>
      <c r="CV143" s="338"/>
      <c r="CW143" s="338"/>
      <c r="CX143" s="338"/>
      <c r="CY143" s="338"/>
      <c r="CZ143" s="338"/>
      <c r="DA143" s="343"/>
    </row>
    <row r="144" spans="1:105" s="345" customFormat="1" ht="13.5" customHeight="1" x14ac:dyDescent="0.25">
      <c r="A144" s="338" t="s">
        <v>4876</v>
      </c>
      <c r="B144" s="338" t="s">
        <v>4877</v>
      </c>
      <c r="C144" s="339" t="s">
        <v>1139</v>
      </c>
      <c r="D144" s="322">
        <f>IF(ISERROR(VLOOKUP(C144,Defines!$A$7:$B$21,2,FALSE)), "",VLOOKUP(C144,Defines!$A$7:$B$21,2,FALSE))</f>
        <v>4</v>
      </c>
      <c r="E144" s="340"/>
      <c r="F144" s="322">
        <f t="shared" si="2"/>
        <v>4</v>
      </c>
      <c r="G144" s="341">
        <v>0</v>
      </c>
      <c r="H144" s="341"/>
      <c r="I144" s="341"/>
      <c r="J144" s="340"/>
      <c r="K144" s="342"/>
      <c r="L144" s="332"/>
      <c r="M144" s="332"/>
      <c r="N144" s="332"/>
      <c r="O144" s="332"/>
      <c r="P144" s="332"/>
      <c r="Q144" s="338"/>
      <c r="R144" s="338"/>
      <c r="S144" s="338"/>
      <c r="T144" s="338"/>
      <c r="U144" s="338"/>
      <c r="V144" s="338"/>
      <c r="W144" s="338"/>
      <c r="X144" s="338"/>
      <c r="Y144" s="338"/>
      <c r="Z144" s="338"/>
      <c r="AA144" s="332"/>
      <c r="AB144" s="331" t="s">
        <v>1131</v>
      </c>
      <c r="AC144" s="331" t="s">
        <v>1131</v>
      </c>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t="s">
        <v>1131</v>
      </c>
      <c r="BB144" s="332" t="s">
        <v>1131</v>
      </c>
      <c r="BC144" s="332" t="s">
        <v>1131</v>
      </c>
      <c r="BD144" s="332" t="s">
        <v>1131</v>
      </c>
      <c r="BE144" s="332"/>
      <c r="BF144" s="332"/>
      <c r="BG144" s="332"/>
      <c r="BH144" s="332"/>
      <c r="BI144" s="332"/>
      <c r="BJ144" s="332"/>
      <c r="BK144" s="332"/>
      <c r="BL144" s="332"/>
      <c r="BM144" s="332"/>
      <c r="BN144" s="332"/>
      <c r="BO144" s="332"/>
      <c r="BP144" s="332"/>
      <c r="BQ144" s="332"/>
      <c r="BR144" s="332"/>
      <c r="BS144" s="332"/>
      <c r="BT144" s="332"/>
      <c r="BU144" s="332"/>
      <c r="BV144" s="332"/>
      <c r="BW144" s="332"/>
      <c r="BX144" s="332"/>
      <c r="BY144" s="332"/>
      <c r="BZ144" s="355" t="s">
        <v>10894</v>
      </c>
      <c r="CA144" s="338" t="s">
        <v>4876</v>
      </c>
      <c r="CB144" s="332">
        <f ca="1">IF(INDIRECT("R144C2",FALSE)="","",LEN(INDIRECT("R144C79",FALSE) ) )</f>
        <v>28</v>
      </c>
      <c r="CC144" s="343" t="s">
        <v>4876</v>
      </c>
      <c r="CD144" s="332">
        <f ca="1">IF(INDIRECT("R144C2",FALSE)="","",LEN(INDIRECT("R144C81",FALSE) ) )</f>
        <v>28</v>
      </c>
      <c r="CE144" s="338"/>
      <c r="CF144" s="332">
        <f ca="1">IF(INDIRECT("R144C2",FALSE)="","",LEN(INDIRECT("R144C83",FALSE) ) )</f>
        <v>0</v>
      </c>
      <c r="CG144" s="338"/>
      <c r="CH144" s="338"/>
      <c r="CI144" s="333"/>
      <c r="CJ144" s="344"/>
      <c r="CK144" s="338"/>
      <c r="CL144" s="338"/>
      <c r="CM144" s="338"/>
      <c r="CN144" s="338"/>
      <c r="CO144" s="338"/>
      <c r="CP144" s="338"/>
      <c r="CQ144" s="338"/>
      <c r="CR144" s="338"/>
      <c r="CS144" s="338"/>
      <c r="CT144" s="338"/>
      <c r="CU144" s="338"/>
      <c r="CV144" s="338"/>
      <c r="CW144" s="338"/>
      <c r="CX144" s="338"/>
      <c r="CY144" s="338"/>
      <c r="CZ144" s="338"/>
      <c r="DA144" s="343"/>
    </row>
    <row r="145" spans="1:105" s="345" customFormat="1" ht="13.5" customHeight="1" x14ac:dyDescent="0.25">
      <c r="A145" s="338" t="s">
        <v>2696</v>
      </c>
      <c r="B145" s="326" t="s">
        <v>2725</v>
      </c>
      <c r="C145" s="339" t="s">
        <v>1137</v>
      </c>
      <c r="D145" s="322">
        <f>IF(ISERROR(VLOOKUP(C145,Defines!$A$7:$B$21,2,FALSE)), "",VLOOKUP(C145,Defines!$A$7:$B$21,2,FALSE))</f>
        <v>1</v>
      </c>
      <c r="E145" s="340"/>
      <c r="F145" s="322">
        <f t="shared" si="2"/>
        <v>1</v>
      </c>
      <c r="G145" s="341">
        <v>0</v>
      </c>
      <c r="H145" s="341"/>
      <c r="I145" s="341"/>
      <c r="J145" s="340"/>
      <c r="K145" s="342"/>
      <c r="L145" s="332"/>
      <c r="M145" s="332"/>
      <c r="N145" s="332"/>
      <c r="O145" s="332"/>
      <c r="P145" s="332"/>
      <c r="Q145" s="338"/>
      <c r="R145" s="338"/>
      <c r="S145" s="338"/>
      <c r="T145" s="338"/>
      <c r="U145" s="338"/>
      <c r="V145" s="338"/>
      <c r="W145" s="338"/>
      <c r="X145" s="338"/>
      <c r="Y145" s="338"/>
      <c r="Z145" s="338"/>
      <c r="AA145" s="332"/>
      <c r="AB145" s="331" t="s">
        <v>1131</v>
      </c>
      <c r="AC145" s="331" t="s">
        <v>1131</v>
      </c>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t="s">
        <v>1131</v>
      </c>
      <c r="BB145" s="332" t="s">
        <v>1131</v>
      </c>
      <c r="BC145" s="332" t="s">
        <v>1131</v>
      </c>
      <c r="BD145" s="332" t="s">
        <v>1131</v>
      </c>
      <c r="BE145" s="332"/>
      <c r="BF145" s="332"/>
      <c r="BG145" s="332"/>
      <c r="BH145" s="332"/>
      <c r="BI145" s="332"/>
      <c r="BJ145" s="332"/>
      <c r="BK145" s="332"/>
      <c r="BL145" s="332"/>
      <c r="BM145" s="332"/>
      <c r="BN145" s="332"/>
      <c r="BO145" s="332"/>
      <c r="BP145" s="332"/>
      <c r="BQ145" s="332"/>
      <c r="BR145" s="332"/>
      <c r="BS145" s="332"/>
      <c r="BT145" s="332"/>
      <c r="BU145" s="332"/>
      <c r="BV145" s="332"/>
      <c r="BW145" s="332"/>
      <c r="BX145" s="332"/>
      <c r="BY145" s="332"/>
      <c r="BZ145" s="355" t="s">
        <v>10894</v>
      </c>
      <c r="CA145" s="338" t="s">
        <v>2696</v>
      </c>
      <c r="CB145" s="332">
        <f ca="1">IF(INDIRECT("R145C2",FALSE)="","",LEN(INDIRECT("R145C79",FALSE) ) )</f>
        <v>34</v>
      </c>
      <c r="CC145" s="343" t="s">
        <v>2743</v>
      </c>
      <c r="CD145" s="332">
        <f ca="1">IF(INDIRECT("R145C2",FALSE)="","",LEN(INDIRECT("R145C81",FALSE) ) )</f>
        <v>94</v>
      </c>
      <c r="CE145" s="338"/>
      <c r="CF145" s="332">
        <f ca="1">IF(INDIRECT("R145C2",FALSE)="","",LEN(INDIRECT("R145C83",FALSE) ) )</f>
        <v>0</v>
      </c>
      <c r="CG145" s="338"/>
      <c r="CH145" s="338"/>
      <c r="CI145" s="333"/>
      <c r="CJ145" s="344"/>
      <c r="CK145" s="338"/>
      <c r="CL145" s="338"/>
      <c r="CM145" s="338"/>
      <c r="CN145" s="338"/>
      <c r="CO145" s="338"/>
      <c r="CP145" s="338"/>
      <c r="CQ145" s="338"/>
      <c r="CR145" s="338"/>
      <c r="CS145" s="338"/>
      <c r="CT145" s="338"/>
      <c r="CU145" s="338"/>
      <c r="CV145" s="338"/>
      <c r="CW145" s="338"/>
      <c r="CX145" s="338"/>
      <c r="CY145" s="338"/>
      <c r="CZ145" s="338"/>
      <c r="DA145" s="343"/>
    </row>
    <row r="146" spans="1:105" s="345" customFormat="1" ht="13.5" customHeight="1" x14ac:dyDescent="0.25">
      <c r="A146" s="338" t="s">
        <v>2697</v>
      </c>
      <c r="B146" s="326" t="s">
        <v>2726</v>
      </c>
      <c r="C146" s="339" t="s">
        <v>1138</v>
      </c>
      <c r="D146" s="322">
        <f>IF(ISERROR(VLOOKUP(C146,Defines!$A$7:$B$21,2,FALSE)), "",VLOOKUP(C146,Defines!$A$7:$B$21,2,FALSE))</f>
        <v>2</v>
      </c>
      <c r="E146" s="340"/>
      <c r="F146" s="322">
        <f t="shared" si="2"/>
        <v>2</v>
      </c>
      <c r="G146" s="341">
        <v>0</v>
      </c>
      <c r="H146" s="341"/>
      <c r="I146" s="341"/>
      <c r="J146" s="340"/>
      <c r="K146" s="342"/>
      <c r="L146" s="332"/>
      <c r="M146" s="332"/>
      <c r="N146" s="332"/>
      <c r="O146" s="332"/>
      <c r="P146" s="332"/>
      <c r="Q146" s="338"/>
      <c r="R146" s="338"/>
      <c r="S146" s="338"/>
      <c r="T146" s="338"/>
      <c r="U146" s="338"/>
      <c r="V146" s="338"/>
      <c r="W146" s="338"/>
      <c r="X146" s="338"/>
      <c r="Y146" s="338"/>
      <c r="Z146" s="338"/>
      <c r="AA146" s="332"/>
      <c r="AB146" s="331" t="s">
        <v>1131</v>
      </c>
      <c r="AC146" s="331" t="s">
        <v>1131</v>
      </c>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t="s">
        <v>1131</v>
      </c>
      <c r="BB146" s="332" t="s">
        <v>1131</v>
      </c>
      <c r="BC146" s="332" t="s">
        <v>1131</v>
      </c>
      <c r="BD146" s="332" t="s">
        <v>1131</v>
      </c>
      <c r="BE146" s="332"/>
      <c r="BF146" s="332"/>
      <c r="BG146" s="332"/>
      <c r="BH146" s="332"/>
      <c r="BI146" s="332"/>
      <c r="BJ146" s="332"/>
      <c r="BK146" s="332"/>
      <c r="BL146" s="332"/>
      <c r="BM146" s="332"/>
      <c r="BN146" s="332"/>
      <c r="BO146" s="332"/>
      <c r="BP146" s="332"/>
      <c r="BQ146" s="332"/>
      <c r="BR146" s="332"/>
      <c r="BS146" s="332"/>
      <c r="BT146" s="332"/>
      <c r="BU146" s="332"/>
      <c r="BV146" s="332"/>
      <c r="BW146" s="332"/>
      <c r="BX146" s="332"/>
      <c r="BY146" s="332"/>
      <c r="BZ146" s="355" t="s">
        <v>10894</v>
      </c>
      <c r="CA146" s="338" t="s">
        <v>2697</v>
      </c>
      <c r="CB146" s="332">
        <f ca="1">IF(INDIRECT("R146C2",FALSE)="","",LEN(INDIRECT("R146C79",FALSE) ) )</f>
        <v>29</v>
      </c>
      <c r="CC146" s="343" t="s">
        <v>2744</v>
      </c>
      <c r="CD146" s="332">
        <f ca="1">IF(INDIRECT("R146C2",FALSE)="","",LEN(INDIRECT("R146C81",FALSE) ) )</f>
        <v>90</v>
      </c>
      <c r="CE146" s="338"/>
      <c r="CF146" s="332">
        <f ca="1">IF(INDIRECT("R146C2",FALSE)="","",LEN(INDIRECT("R146C83",FALSE) ) )</f>
        <v>0</v>
      </c>
      <c r="CG146" s="338"/>
      <c r="CH146" s="338"/>
      <c r="CI146" s="333"/>
      <c r="CJ146" s="344"/>
      <c r="CK146" s="338"/>
      <c r="CL146" s="338"/>
      <c r="CM146" s="338"/>
      <c r="CN146" s="338"/>
      <c r="CO146" s="338"/>
      <c r="CP146" s="338"/>
      <c r="CQ146" s="338"/>
      <c r="CR146" s="338"/>
      <c r="CS146" s="338"/>
      <c r="CT146" s="338"/>
      <c r="CU146" s="338"/>
      <c r="CV146" s="338"/>
      <c r="CW146" s="338"/>
      <c r="CX146" s="338"/>
      <c r="CY146" s="338"/>
      <c r="CZ146" s="338"/>
      <c r="DA146" s="343"/>
    </row>
    <row r="147" spans="1:105" s="345" customFormat="1" ht="13.5" customHeight="1" x14ac:dyDescent="0.25">
      <c r="A147" s="338" t="s">
        <v>2677</v>
      </c>
      <c r="B147" s="338" t="s">
        <v>2727</v>
      </c>
      <c r="C147" s="339" t="s">
        <v>160</v>
      </c>
      <c r="D147" s="322">
        <f>IF(ISERROR(VLOOKUP(C147,Defines!$A$7:$B$21,2,FALSE)), "",VLOOKUP(C147,Defines!$A$7:$B$21,2,FALSE))</f>
        <v>1</v>
      </c>
      <c r="E147" s="340">
        <v>33</v>
      </c>
      <c r="F147" s="322">
        <f t="shared" si="2"/>
        <v>33</v>
      </c>
      <c r="G147" s="341" t="s">
        <v>2672</v>
      </c>
      <c r="H147" s="341"/>
      <c r="I147" s="341"/>
      <c r="J147" s="340"/>
      <c r="K147" s="342"/>
      <c r="L147" s="332"/>
      <c r="M147" s="332"/>
      <c r="N147" s="332"/>
      <c r="O147" s="332"/>
      <c r="P147" s="332"/>
      <c r="Q147" s="338"/>
      <c r="R147" s="338"/>
      <c r="S147" s="338"/>
      <c r="T147" s="338"/>
      <c r="U147" s="338"/>
      <c r="V147" s="338"/>
      <c r="W147" s="338"/>
      <c r="X147" s="338"/>
      <c r="Y147" s="338"/>
      <c r="Z147" s="338"/>
      <c r="AA147" s="332"/>
      <c r="AB147" s="331" t="s">
        <v>1131</v>
      </c>
      <c r="AC147" s="331" t="s">
        <v>1131</v>
      </c>
      <c r="AD147" s="332"/>
      <c r="AE147" s="332"/>
      <c r="AF147" s="332"/>
      <c r="AG147" s="332"/>
      <c r="AH147" s="332"/>
      <c r="AI147" s="332"/>
      <c r="AJ147" s="332"/>
      <c r="AK147" s="332"/>
      <c r="AL147" s="332"/>
      <c r="AM147" s="332"/>
      <c r="AN147" s="332"/>
      <c r="AO147" s="332"/>
      <c r="AP147" s="332"/>
      <c r="AQ147" s="332"/>
      <c r="AR147" s="332"/>
      <c r="AS147" s="332"/>
      <c r="AT147" s="332"/>
      <c r="AU147" s="332"/>
      <c r="AV147" s="332"/>
      <c r="AW147" s="332"/>
      <c r="AX147" s="332"/>
      <c r="AY147" s="332"/>
      <c r="AZ147" s="332"/>
      <c r="BA147" s="332" t="s">
        <v>1131</v>
      </c>
      <c r="BB147" s="332" t="s">
        <v>1131</v>
      </c>
      <c r="BC147" s="332" t="s">
        <v>1131</v>
      </c>
      <c r="BD147" s="332" t="s">
        <v>1131</v>
      </c>
      <c r="BE147" s="332"/>
      <c r="BF147" s="332"/>
      <c r="BG147" s="332"/>
      <c r="BH147" s="332"/>
      <c r="BI147" s="332"/>
      <c r="BJ147" s="332"/>
      <c r="BK147" s="332"/>
      <c r="BL147" s="332"/>
      <c r="BM147" s="332"/>
      <c r="BN147" s="332"/>
      <c r="BO147" s="332"/>
      <c r="BP147" s="332"/>
      <c r="BQ147" s="332"/>
      <c r="BR147" s="332"/>
      <c r="BS147" s="332"/>
      <c r="BT147" s="332"/>
      <c r="BU147" s="332"/>
      <c r="BV147" s="332"/>
      <c r="BW147" s="332"/>
      <c r="BX147" s="332"/>
      <c r="BY147" s="332"/>
      <c r="BZ147" s="355" t="s">
        <v>10894</v>
      </c>
      <c r="CA147" s="338" t="s">
        <v>2677</v>
      </c>
      <c r="CB147" s="332">
        <f ca="1">IF(INDIRECT("R147C2",FALSE)="","",LEN(INDIRECT("R147C79",FALSE) ) )</f>
        <v>16</v>
      </c>
      <c r="CC147" s="343" t="s">
        <v>2677</v>
      </c>
      <c r="CD147" s="332">
        <f ca="1">IF(INDIRECT("R147C2",FALSE)="","",LEN(INDIRECT("R147C81",FALSE) ) )</f>
        <v>16</v>
      </c>
      <c r="CE147" s="338"/>
      <c r="CF147" s="332">
        <f ca="1">IF(INDIRECT("R147C2",FALSE)="","",LEN(INDIRECT("R147C83",FALSE) ) )</f>
        <v>0</v>
      </c>
      <c r="CG147" s="338"/>
      <c r="CH147" s="338"/>
      <c r="CI147" s="333"/>
      <c r="CJ147" s="344"/>
      <c r="CK147" s="338"/>
      <c r="CL147" s="338"/>
      <c r="CM147" s="338"/>
      <c r="CN147" s="338"/>
      <c r="CO147" s="338"/>
      <c r="CP147" s="338"/>
      <c r="CQ147" s="338"/>
      <c r="CR147" s="338"/>
      <c r="CS147" s="338"/>
      <c r="CT147" s="338"/>
      <c r="CU147" s="338"/>
      <c r="CV147" s="338"/>
      <c r="CW147" s="338"/>
      <c r="CX147" s="338"/>
      <c r="CY147" s="338"/>
      <c r="CZ147" s="338"/>
      <c r="DA147" s="343"/>
    </row>
    <row r="148" spans="1:105" s="345" customFormat="1" ht="13.5" customHeight="1" x14ac:dyDescent="0.25">
      <c r="A148" s="338" t="s">
        <v>2698</v>
      </c>
      <c r="B148" s="326" t="s">
        <v>2728</v>
      </c>
      <c r="C148" s="339" t="s">
        <v>160</v>
      </c>
      <c r="D148" s="322">
        <f>IF(ISERROR(VLOOKUP(C148,Defines!$A$7:$B$21,2,FALSE)), "",VLOOKUP(C148,Defines!$A$7:$B$21,2,FALSE))</f>
        <v>1</v>
      </c>
      <c r="E148" s="340">
        <v>21</v>
      </c>
      <c r="F148" s="322">
        <f t="shared" si="2"/>
        <v>21</v>
      </c>
      <c r="G148" s="341" t="s">
        <v>2672</v>
      </c>
      <c r="H148" s="341"/>
      <c r="I148" s="341"/>
      <c r="J148" s="340"/>
      <c r="K148" s="342"/>
      <c r="L148" s="332"/>
      <c r="M148" s="332"/>
      <c r="N148" s="332"/>
      <c r="O148" s="332"/>
      <c r="P148" s="332"/>
      <c r="Q148" s="338"/>
      <c r="R148" s="338"/>
      <c r="S148" s="338"/>
      <c r="T148" s="338"/>
      <c r="U148" s="338"/>
      <c r="V148" s="338"/>
      <c r="W148" s="338"/>
      <c r="X148" s="338"/>
      <c r="Y148" s="338"/>
      <c r="Z148" s="338"/>
      <c r="AA148" s="332"/>
      <c r="AB148" s="331" t="s">
        <v>1131</v>
      </c>
      <c r="AC148" s="331" t="s">
        <v>1131</v>
      </c>
      <c r="AD148" s="332"/>
      <c r="AE148" s="332"/>
      <c r="AF148" s="332"/>
      <c r="AG148" s="332"/>
      <c r="AH148" s="332"/>
      <c r="AI148" s="332"/>
      <c r="AJ148" s="332"/>
      <c r="AK148" s="332"/>
      <c r="AL148" s="332"/>
      <c r="AM148" s="332"/>
      <c r="AN148" s="332"/>
      <c r="AO148" s="332"/>
      <c r="AP148" s="332"/>
      <c r="AQ148" s="332"/>
      <c r="AR148" s="332"/>
      <c r="AS148" s="332"/>
      <c r="AT148" s="332"/>
      <c r="AU148" s="332"/>
      <c r="AV148" s="332"/>
      <c r="AW148" s="332"/>
      <c r="AX148" s="332"/>
      <c r="AY148" s="332"/>
      <c r="AZ148" s="332"/>
      <c r="BA148" s="332" t="s">
        <v>1131</v>
      </c>
      <c r="BB148" s="332" t="s">
        <v>1131</v>
      </c>
      <c r="BC148" s="332" t="s">
        <v>1131</v>
      </c>
      <c r="BD148" s="332" t="s">
        <v>1131</v>
      </c>
      <c r="BE148" s="332"/>
      <c r="BF148" s="332"/>
      <c r="BG148" s="332"/>
      <c r="BH148" s="332"/>
      <c r="BI148" s="332"/>
      <c r="BJ148" s="332"/>
      <c r="BK148" s="332"/>
      <c r="BL148" s="332"/>
      <c r="BM148" s="332"/>
      <c r="BN148" s="332"/>
      <c r="BO148" s="332"/>
      <c r="BP148" s="332"/>
      <c r="BQ148" s="332"/>
      <c r="BR148" s="332"/>
      <c r="BS148" s="332"/>
      <c r="BT148" s="332"/>
      <c r="BU148" s="332"/>
      <c r="BV148" s="332"/>
      <c r="BW148" s="332"/>
      <c r="BX148" s="332"/>
      <c r="BY148" s="332"/>
      <c r="BZ148" s="355" t="s">
        <v>10894</v>
      </c>
      <c r="CA148" s="338" t="s">
        <v>2698</v>
      </c>
      <c r="CB148" s="332">
        <f ca="1">IF(INDIRECT("R148C2",FALSE)="","",LEN(INDIRECT("R148C79",FALSE) ) )</f>
        <v>16</v>
      </c>
      <c r="CC148" s="343" t="s">
        <v>2698</v>
      </c>
      <c r="CD148" s="332">
        <f ca="1">IF(INDIRECT("R148C2",FALSE)="","",LEN(INDIRECT("R148C81",FALSE) ) )</f>
        <v>16</v>
      </c>
      <c r="CE148" s="338"/>
      <c r="CF148" s="332">
        <f ca="1">IF(INDIRECT("R148C2",FALSE)="","",LEN(INDIRECT("R148C83",FALSE) ) )</f>
        <v>0</v>
      </c>
      <c r="CG148" s="338"/>
      <c r="CH148" s="338"/>
      <c r="CI148" s="333"/>
      <c r="CJ148" s="344"/>
      <c r="CK148" s="338"/>
      <c r="CL148" s="338"/>
      <c r="CM148" s="338"/>
      <c r="CN148" s="338"/>
      <c r="CO148" s="338"/>
      <c r="CP148" s="338"/>
      <c r="CQ148" s="338"/>
      <c r="CR148" s="338"/>
      <c r="CS148" s="338"/>
      <c r="CT148" s="338"/>
      <c r="CU148" s="338"/>
      <c r="CV148" s="338"/>
      <c r="CW148" s="338"/>
      <c r="CX148" s="338"/>
      <c r="CY148" s="338"/>
      <c r="CZ148" s="338"/>
      <c r="DA148" s="343"/>
    </row>
    <row r="149" spans="1:105" s="345" customFormat="1" ht="13.5" customHeight="1" x14ac:dyDescent="0.25">
      <c r="A149" s="338" t="s">
        <v>2699</v>
      </c>
      <c r="B149" s="326" t="s">
        <v>2729</v>
      </c>
      <c r="C149" s="339" t="s">
        <v>160</v>
      </c>
      <c r="D149" s="322">
        <f>IF(ISERROR(VLOOKUP(C149,Defines!$A$7:$B$21,2,FALSE)), "",VLOOKUP(C149,Defines!$A$7:$B$21,2,FALSE))</f>
        <v>1</v>
      </c>
      <c r="E149" s="340">
        <v>21</v>
      </c>
      <c r="F149" s="322">
        <f t="shared" si="2"/>
        <v>21</v>
      </c>
      <c r="G149" s="341" t="s">
        <v>2672</v>
      </c>
      <c r="H149" s="341"/>
      <c r="I149" s="341"/>
      <c r="J149" s="340"/>
      <c r="K149" s="342"/>
      <c r="L149" s="332"/>
      <c r="M149" s="332"/>
      <c r="N149" s="332"/>
      <c r="O149" s="332"/>
      <c r="P149" s="332"/>
      <c r="Q149" s="338"/>
      <c r="R149" s="338"/>
      <c r="S149" s="338"/>
      <c r="T149" s="338"/>
      <c r="U149" s="338"/>
      <c r="V149" s="338"/>
      <c r="W149" s="338"/>
      <c r="X149" s="338"/>
      <c r="Y149" s="338"/>
      <c r="Z149" s="338"/>
      <c r="AA149" s="332"/>
      <c r="AB149" s="331" t="s">
        <v>1131</v>
      </c>
      <c r="AC149" s="331" t="s">
        <v>1131</v>
      </c>
      <c r="AD149" s="332"/>
      <c r="AE149" s="332"/>
      <c r="AF149" s="332"/>
      <c r="AG149" s="332" t="s">
        <v>1131</v>
      </c>
      <c r="AH149" s="332"/>
      <c r="AI149" s="332"/>
      <c r="AJ149" s="332"/>
      <c r="AK149" s="332"/>
      <c r="AL149" s="332"/>
      <c r="AM149" s="332"/>
      <c r="AN149" s="332"/>
      <c r="AO149" s="332"/>
      <c r="AP149" s="332"/>
      <c r="AQ149" s="332"/>
      <c r="AR149" s="332"/>
      <c r="AS149" s="332"/>
      <c r="AT149" s="332"/>
      <c r="AU149" s="332"/>
      <c r="AV149" s="332"/>
      <c r="AW149" s="332"/>
      <c r="AX149" s="332"/>
      <c r="AY149" s="332"/>
      <c r="AZ149" s="332"/>
      <c r="BA149" s="332" t="s">
        <v>1131</v>
      </c>
      <c r="BB149" s="332" t="s">
        <v>1131</v>
      </c>
      <c r="BC149" s="332" t="s">
        <v>1131</v>
      </c>
      <c r="BD149" s="332" t="s">
        <v>1131</v>
      </c>
      <c r="BE149" s="332"/>
      <c r="BF149" s="332"/>
      <c r="BG149" s="332"/>
      <c r="BH149" s="332"/>
      <c r="BI149" s="332"/>
      <c r="BJ149" s="332"/>
      <c r="BK149" s="332"/>
      <c r="BL149" s="332"/>
      <c r="BM149" s="332"/>
      <c r="BN149" s="332"/>
      <c r="BO149" s="332"/>
      <c r="BP149" s="332"/>
      <c r="BQ149" s="332"/>
      <c r="BR149" s="332"/>
      <c r="BS149" s="332"/>
      <c r="BT149" s="332"/>
      <c r="BU149" s="332"/>
      <c r="BV149" s="332"/>
      <c r="BW149" s="332"/>
      <c r="BX149" s="332"/>
      <c r="BY149" s="332"/>
      <c r="BZ149" s="355" t="s">
        <v>10894</v>
      </c>
      <c r="CA149" s="338" t="s">
        <v>2699</v>
      </c>
      <c r="CB149" s="332">
        <f ca="1">IF(INDIRECT("R149C2",FALSE)="","",LEN(INDIRECT("R149C79",FALSE) ) )</f>
        <v>15</v>
      </c>
      <c r="CC149" s="343" t="s">
        <v>2699</v>
      </c>
      <c r="CD149" s="332">
        <f ca="1">IF(INDIRECT("R149C2",FALSE)="","",LEN(INDIRECT("R149C81",FALSE) ) )</f>
        <v>15</v>
      </c>
      <c r="CE149" s="338"/>
      <c r="CF149" s="332">
        <f ca="1">IF(INDIRECT("R149C2",FALSE)="","",LEN(INDIRECT("R149C83",FALSE) ) )</f>
        <v>0</v>
      </c>
      <c r="CG149" s="338"/>
      <c r="CH149" s="338"/>
      <c r="CI149" s="333" t="s">
        <v>4725</v>
      </c>
      <c r="CJ149" s="344"/>
      <c r="CK149" s="338"/>
      <c r="CL149" s="338"/>
      <c r="CM149" s="338"/>
      <c r="CN149" s="338"/>
      <c r="CO149" s="338"/>
      <c r="CP149" s="338"/>
      <c r="CQ149" s="338"/>
      <c r="CR149" s="338"/>
      <c r="CS149" s="338"/>
      <c r="CT149" s="338"/>
      <c r="CU149" s="338"/>
      <c r="CV149" s="338"/>
      <c r="CW149" s="338"/>
      <c r="CX149" s="338"/>
      <c r="CY149" s="338"/>
      <c r="CZ149" s="338"/>
      <c r="DA149" s="343"/>
    </row>
    <row r="150" spans="1:105" s="345" customFormat="1" ht="13.5" customHeight="1" x14ac:dyDescent="0.25">
      <c r="A150" s="338" t="s">
        <v>2700</v>
      </c>
      <c r="B150" s="338" t="s">
        <v>2730</v>
      </c>
      <c r="C150" s="339" t="s">
        <v>1137</v>
      </c>
      <c r="D150" s="322">
        <f>IF(ISERROR(VLOOKUP(C150,Defines!$A$7:$B$21,2,FALSE)), "",VLOOKUP(C150,Defines!$A$7:$B$21,2,FALSE))</f>
        <v>1</v>
      </c>
      <c r="E150" s="340"/>
      <c r="F150" s="322">
        <f t="shared" si="2"/>
        <v>1</v>
      </c>
      <c r="G150" s="341">
        <v>0</v>
      </c>
      <c r="H150" s="341"/>
      <c r="I150" s="341"/>
      <c r="J150" s="340"/>
      <c r="K150" s="342"/>
      <c r="L150" s="332"/>
      <c r="M150" s="332"/>
      <c r="N150" s="332"/>
      <c r="O150" s="332"/>
      <c r="P150" s="332"/>
      <c r="Q150" s="338"/>
      <c r="R150" s="338"/>
      <c r="S150" s="338"/>
      <c r="T150" s="338"/>
      <c r="U150" s="338"/>
      <c r="V150" s="338"/>
      <c r="W150" s="338"/>
      <c r="X150" s="338"/>
      <c r="Y150" s="338"/>
      <c r="Z150" s="338"/>
      <c r="AA150" s="332"/>
      <c r="AB150" s="331" t="s">
        <v>1131</v>
      </c>
      <c r="AC150" s="331" t="s">
        <v>1131</v>
      </c>
      <c r="AD150" s="332"/>
      <c r="AE150" s="332"/>
      <c r="AF150" s="332"/>
      <c r="AG150" s="332"/>
      <c r="AH150" s="332"/>
      <c r="AI150" s="332"/>
      <c r="AJ150" s="332"/>
      <c r="AK150" s="332"/>
      <c r="AL150" s="332"/>
      <c r="AM150" s="332"/>
      <c r="AN150" s="332"/>
      <c r="AO150" s="332"/>
      <c r="AP150" s="332"/>
      <c r="AQ150" s="332"/>
      <c r="AR150" s="332"/>
      <c r="AS150" s="332"/>
      <c r="AT150" s="332"/>
      <c r="AU150" s="332"/>
      <c r="AV150" s="332"/>
      <c r="AW150" s="332"/>
      <c r="AX150" s="332"/>
      <c r="AY150" s="332"/>
      <c r="AZ150" s="332"/>
      <c r="BA150" s="332" t="s">
        <v>1131</v>
      </c>
      <c r="BB150" s="332" t="s">
        <v>1131</v>
      </c>
      <c r="BC150" s="332" t="s">
        <v>1131</v>
      </c>
      <c r="BD150" s="332" t="s">
        <v>1131</v>
      </c>
      <c r="BE150" s="332"/>
      <c r="BF150" s="332"/>
      <c r="BG150" s="332"/>
      <c r="BH150" s="332"/>
      <c r="BI150" s="332"/>
      <c r="BJ150" s="332"/>
      <c r="BK150" s="332"/>
      <c r="BL150" s="332"/>
      <c r="BM150" s="332"/>
      <c r="BN150" s="332"/>
      <c r="BO150" s="332"/>
      <c r="BP150" s="332"/>
      <c r="BQ150" s="332"/>
      <c r="BR150" s="332"/>
      <c r="BS150" s="332"/>
      <c r="BT150" s="332"/>
      <c r="BU150" s="332"/>
      <c r="BV150" s="332"/>
      <c r="BW150" s="332"/>
      <c r="BX150" s="332"/>
      <c r="BY150" s="332"/>
      <c r="BZ150" s="355" t="s">
        <v>10894</v>
      </c>
      <c r="CA150" s="338" t="s">
        <v>2700</v>
      </c>
      <c r="CB150" s="332">
        <f ca="1">IF(INDIRECT("R150C2",FALSE)="","",LEN(INDIRECT("R150C79",FALSE) ) )</f>
        <v>20</v>
      </c>
      <c r="CC150" s="343" t="s">
        <v>2700</v>
      </c>
      <c r="CD150" s="332">
        <f ca="1">IF(INDIRECT("R150C2",FALSE)="","",LEN(INDIRECT("R150C81",FALSE) ) )</f>
        <v>20</v>
      </c>
      <c r="CE150" s="338"/>
      <c r="CF150" s="332">
        <f ca="1">IF(INDIRECT("R150C2",FALSE)="","",LEN(INDIRECT("R150C83",FALSE) ) )</f>
        <v>0</v>
      </c>
      <c r="CG150" s="338"/>
      <c r="CH150" s="338"/>
      <c r="CI150" s="333"/>
      <c r="CJ150" s="344"/>
      <c r="CK150" s="338"/>
      <c r="CL150" s="338"/>
      <c r="CM150" s="338"/>
      <c r="CN150" s="338"/>
      <c r="CO150" s="338"/>
      <c r="CP150" s="338"/>
      <c r="CQ150" s="338"/>
      <c r="CR150" s="338"/>
      <c r="CS150" s="338"/>
      <c r="CT150" s="338"/>
      <c r="CU150" s="338"/>
      <c r="CV150" s="338"/>
      <c r="CW150" s="338"/>
      <c r="CX150" s="338"/>
      <c r="CY150" s="338"/>
      <c r="CZ150" s="338"/>
      <c r="DA150" s="343"/>
    </row>
    <row r="151" spans="1:105" s="345" customFormat="1" ht="13.5" customHeight="1" x14ac:dyDescent="0.25">
      <c r="A151" s="338" t="s">
        <v>4866</v>
      </c>
      <c r="B151" s="326" t="s">
        <v>4867</v>
      </c>
      <c r="C151" s="339" t="s">
        <v>1139</v>
      </c>
      <c r="D151" s="322">
        <f>IF(ISERROR(VLOOKUP(C151,Defines!$A$7:$B$21,2,FALSE)), "",VLOOKUP(C151,Defines!$A$7:$B$21,2,FALSE))</f>
        <v>4</v>
      </c>
      <c r="E151" s="340"/>
      <c r="F151" s="322">
        <f t="shared" si="2"/>
        <v>4</v>
      </c>
      <c r="G151" s="341">
        <v>0</v>
      </c>
      <c r="H151" s="341"/>
      <c r="I151" s="341"/>
      <c r="J151" s="340"/>
      <c r="K151" s="342"/>
      <c r="L151" s="332"/>
      <c r="M151" s="332"/>
      <c r="N151" s="332"/>
      <c r="O151" s="332"/>
      <c r="P151" s="332"/>
      <c r="Q151" s="338"/>
      <c r="R151" s="338"/>
      <c r="S151" s="338"/>
      <c r="T151" s="338"/>
      <c r="U151" s="338"/>
      <c r="V151" s="338"/>
      <c r="W151" s="338"/>
      <c r="X151" s="338"/>
      <c r="Y151" s="338"/>
      <c r="Z151" s="338"/>
      <c r="AA151" s="332"/>
      <c r="AB151" s="331" t="s">
        <v>1131</v>
      </c>
      <c r="AC151" s="331" t="s">
        <v>1131</v>
      </c>
      <c r="AD151" s="332"/>
      <c r="AE151" s="332"/>
      <c r="AF151" s="332"/>
      <c r="AG151" s="332"/>
      <c r="AH151" s="332"/>
      <c r="AI151" s="332"/>
      <c r="AJ151" s="332"/>
      <c r="AK151" s="332"/>
      <c r="AL151" s="332"/>
      <c r="AM151" s="332"/>
      <c r="AN151" s="332"/>
      <c r="AO151" s="332"/>
      <c r="AP151" s="332"/>
      <c r="AQ151" s="332"/>
      <c r="AR151" s="332"/>
      <c r="AS151" s="332"/>
      <c r="AT151" s="332"/>
      <c r="AU151" s="332"/>
      <c r="AV151" s="332"/>
      <c r="AW151" s="332"/>
      <c r="AX151" s="332"/>
      <c r="AY151" s="332"/>
      <c r="AZ151" s="332"/>
      <c r="BA151" s="332" t="s">
        <v>1131</v>
      </c>
      <c r="BB151" s="332" t="s">
        <v>1131</v>
      </c>
      <c r="BC151" s="332" t="s">
        <v>1131</v>
      </c>
      <c r="BD151" s="332" t="s">
        <v>1131</v>
      </c>
      <c r="BE151" s="332"/>
      <c r="BF151" s="332"/>
      <c r="BG151" s="332"/>
      <c r="BH151" s="332"/>
      <c r="BI151" s="332"/>
      <c r="BJ151" s="332"/>
      <c r="BK151" s="332"/>
      <c r="BL151" s="332"/>
      <c r="BM151" s="332"/>
      <c r="BN151" s="332"/>
      <c r="BO151" s="332"/>
      <c r="BP151" s="332"/>
      <c r="BQ151" s="332"/>
      <c r="BR151" s="332"/>
      <c r="BS151" s="332"/>
      <c r="BT151" s="332"/>
      <c r="BU151" s="332"/>
      <c r="BV151" s="332"/>
      <c r="BW151" s="332"/>
      <c r="BX151" s="332"/>
      <c r="BY151" s="332"/>
      <c r="BZ151" s="355" t="s">
        <v>10894</v>
      </c>
      <c r="CA151" s="338" t="s">
        <v>4866</v>
      </c>
      <c r="CB151" s="332">
        <f ca="1">IF(INDIRECT("R151C2",FALSE)="","",LEN(INDIRECT("R151C79",FALSE) ) )</f>
        <v>30</v>
      </c>
      <c r="CC151" s="343" t="s">
        <v>4866</v>
      </c>
      <c r="CD151" s="332">
        <f ca="1">IF(INDIRECT("R151C2",FALSE)="","",LEN(INDIRECT("R151C81",FALSE) ) )</f>
        <v>30</v>
      </c>
      <c r="CE151" s="338"/>
      <c r="CF151" s="332">
        <f ca="1">IF(INDIRECT("R151C2",FALSE)="","",LEN(INDIRECT("R151C83",FALSE) ) )</f>
        <v>0</v>
      </c>
      <c r="CG151" s="338"/>
      <c r="CH151" s="338"/>
      <c r="CI151" s="333"/>
      <c r="CJ151" s="344"/>
      <c r="CK151" s="338"/>
      <c r="CL151" s="338"/>
      <c r="CM151" s="338"/>
      <c r="CN151" s="338"/>
      <c r="CO151" s="338"/>
      <c r="CP151" s="338"/>
      <c r="CQ151" s="338"/>
      <c r="CR151" s="338"/>
      <c r="CS151" s="338"/>
      <c r="CT151" s="338"/>
      <c r="CU151" s="338"/>
      <c r="CV151" s="338"/>
      <c r="CW151" s="338"/>
      <c r="CX151" s="338"/>
      <c r="CY151" s="338"/>
      <c r="CZ151" s="338"/>
      <c r="DA151" s="343"/>
    </row>
    <row r="152" spans="1:105" s="345" customFormat="1" ht="13.5" customHeight="1" x14ac:dyDescent="0.25">
      <c r="A152" s="338" t="s">
        <v>4878</v>
      </c>
      <c r="B152" s="338" t="s">
        <v>4879</v>
      </c>
      <c r="C152" s="339" t="s">
        <v>1139</v>
      </c>
      <c r="D152" s="322">
        <f>IF(ISERROR(VLOOKUP(C152,Defines!$A$7:$B$21,2,FALSE)), "",VLOOKUP(C152,Defines!$A$7:$B$21,2,FALSE))</f>
        <v>4</v>
      </c>
      <c r="E152" s="340"/>
      <c r="F152" s="322">
        <f t="shared" si="2"/>
        <v>4</v>
      </c>
      <c r="G152" s="341">
        <v>0</v>
      </c>
      <c r="H152" s="341"/>
      <c r="I152" s="341"/>
      <c r="J152" s="340"/>
      <c r="K152" s="342"/>
      <c r="L152" s="332"/>
      <c r="M152" s="332"/>
      <c r="N152" s="332"/>
      <c r="O152" s="332"/>
      <c r="P152" s="332"/>
      <c r="Q152" s="338"/>
      <c r="R152" s="338"/>
      <c r="S152" s="338"/>
      <c r="T152" s="338"/>
      <c r="U152" s="338"/>
      <c r="V152" s="338"/>
      <c r="W152" s="338"/>
      <c r="X152" s="338"/>
      <c r="Y152" s="338"/>
      <c r="Z152" s="338"/>
      <c r="AA152" s="332"/>
      <c r="AB152" s="331" t="s">
        <v>1131</v>
      </c>
      <c r="AC152" s="331" t="s">
        <v>1131</v>
      </c>
      <c r="AD152" s="332"/>
      <c r="AE152" s="332"/>
      <c r="AF152" s="332"/>
      <c r="AG152" s="332"/>
      <c r="AH152" s="332"/>
      <c r="AI152" s="332"/>
      <c r="AJ152" s="332"/>
      <c r="AK152" s="332"/>
      <c r="AL152" s="332"/>
      <c r="AM152" s="332"/>
      <c r="AN152" s="332"/>
      <c r="AO152" s="332"/>
      <c r="AP152" s="332"/>
      <c r="AQ152" s="332"/>
      <c r="AR152" s="332"/>
      <c r="AS152" s="332"/>
      <c r="AT152" s="332"/>
      <c r="AU152" s="332"/>
      <c r="AV152" s="332"/>
      <c r="AW152" s="332"/>
      <c r="AX152" s="332"/>
      <c r="AY152" s="332"/>
      <c r="AZ152" s="332"/>
      <c r="BA152" s="332" t="s">
        <v>1131</v>
      </c>
      <c r="BB152" s="332" t="s">
        <v>1131</v>
      </c>
      <c r="BC152" s="332" t="s">
        <v>1131</v>
      </c>
      <c r="BD152" s="332" t="s">
        <v>1131</v>
      </c>
      <c r="BE152" s="332"/>
      <c r="BF152" s="332"/>
      <c r="BG152" s="332"/>
      <c r="BH152" s="332"/>
      <c r="BI152" s="332"/>
      <c r="BJ152" s="332"/>
      <c r="BK152" s="332"/>
      <c r="BL152" s="332"/>
      <c r="BM152" s="332"/>
      <c r="BN152" s="332"/>
      <c r="BO152" s="332"/>
      <c r="BP152" s="332"/>
      <c r="BQ152" s="332"/>
      <c r="BR152" s="332"/>
      <c r="BS152" s="332"/>
      <c r="BT152" s="332"/>
      <c r="BU152" s="332"/>
      <c r="BV152" s="332"/>
      <c r="BW152" s="332"/>
      <c r="BX152" s="332"/>
      <c r="BY152" s="332"/>
      <c r="BZ152" s="355" t="s">
        <v>10894</v>
      </c>
      <c r="CA152" s="338" t="s">
        <v>4878</v>
      </c>
      <c r="CB152" s="332">
        <f ca="1">IF(INDIRECT("R152C2",FALSE)="","",LEN(INDIRECT("R152C79",FALSE) ) )</f>
        <v>28</v>
      </c>
      <c r="CC152" s="343" t="s">
        <v>4878</v>
      </c>
      <c r="CD152" s="332">
        <f ca="1">IF(INDIRECT("R152C2",FALSE)="","",LEN(INDIRECT("R152C81",FALSE) ) )</f>
        <v>28</v>
      </c>
      <c r="CE152" s="338"/>
      <c r="CF152" s="332">
        <f ca="1">IF(INDIRECT("R152C2",FALSE)="","",LEN(INDIRECT("R152C83",FALSE) ) )</f>
        <v>0</v>
      </c>
      <c r="CG152" s="338"/>
      <c r="CH152" s="338"/>
      <c r="CI152" s="333"/>
      <c r="CJ152" s="344"/>
      <c r="CK152" s="338"/>
      <c r="CL152" s="338"/>
      <c r="CM152" s="338"/>
      <c r="CN152" s="338"/>
      <c r="CO152" s="338"/>
      <c r="CP152" s="338"/>
      <c r="CQ152" s="338"/>
      <c r="CR152" s="338"/>
      <c r="CS152" s="338"/>
      <c r="CT152" s="338"/>
      <c r="CU152" s="338"/>
      <c r="CV152" s="338"/>
      <c r="CW152" s="338"/>
      <c r="CX152" s="338"/>
      <c r="CY152" s="338"/>
      <c r="CZ152" s="338"/>
      <c r="DA152" s="343"/>
    </row>
    <row r="153" spans="1:105" s="345" customFormat="1" ht="13.5" customHeight="1" x14ac:dyDescent="0.25">
      <c r="A153" s="338" t="s">
        <v>2701</v>
      </c>
      <c r="B153" s="326" t="s">
        <v>2731</v>
      </c>
      <c r="C153" s="339" t="s">
        <v>1137</v>
      </c>
      <c r="D153" s="322">
        <f>IF(ISERROR(VLOOKUP(C153,Defines!$A$7:$B$21,2,FALSE)), "",VLOOKUP(C153,Defines!$A$7:$B$21,2,FALSE))</f>
        <v>1</v>
      </c>
      <c r="E153" s="340"/>
      <c r="F153" s="322">
        <f t="shared" si="2"/>
        <v>1</v>
      </c>
      <c r="G153" s="341">
        <v>0</v>
      </c>
      <c r="H153" s="341"/>
      <c r="I153" s="341"/>
      <c r="J153" s="340"/>
      <c r="K153" s="342"/>
      <c r="L153" s="332"/>
      <c r="M153" s="332"/>
      <c r="N153" s="332"/>
      <c r="O153" s="332"/>
      <c r="P153" s="332"/>
      <c r="Q153" s="338"/>
      <c r="R153" s="338"/>
      <c r="S153" s="338"/>
      <c r="T153" s="338"/>
      <c r="U153" s="338"/>
      <c r="V153" s="338"/>
      <c r="W153" s="338"/>
      <c r="X153" s="338"/>
      <c r="Y153" s="338"/>
      <c r="Z153" s="338"/>
      <c r="AA153" s="332"/>
      <c r="AB153" s="331" t="s">
        <v>1131</v>
      </c>
      <c r="AC153" s="331" t="s">
        <v>1131</v>
      </c>
      <c r="AD153" s="332"/>
      <c r="AE153" s="332"/>
      <c r="AF153" s="332"/>
      <c r="AG153" s="332"/>
      <c r="AH153" s="332"/>
      <c r="AI153" s="332"/>
      <c r="AJ153" s="332"/>
      <c r="AK153" s="332"/>
      <c r="AL153" s="332"/>
      <c r="AM153" s="332"/>
      <c r="AN153" s="332"/>
      <c r="AO153" s="332"/>
      <c r="AP153" s="332"/>
      <c r="AQ153" s="332"/>
      <c r="AR153" s="332"/>
      <c r="AS153" s="332"/>
      <c r="AT153" s="332"/>
      <c r="AU153" s="332"/>
      <c r="AV153" s="332"/>
      <c r="AW153" s="332"/>
      <c r="AX153" s="332"/>
      <c r="AY153" s="332"/>
      <c r="AZ153" s="332"/>
      <c r="BA153" s="332" t="s">
        <v>1131</v>
      </c>
      <c r="BB153" s="332" t="s">
        <v>1131</v>
      </c>
      <c r="BC153" s="332" t="s">
        <v>1131</v>
      </c>
      <c r="BD153" s="332" t="s">
        <v>1131</v>
      </c>
      <c r="BE153" s="332"/>
      <c r="BF153" s="332"/>
      <c r="BG153" s="332"/>
      <c r="BH153" s="332"/>
      <c r="BI153" s="332"/>
      <c r="BJ153" s="332"/>
      <c r="BK153" s="332"/>
      <c r="BL153" s="332"/>
      <c r="BM153" s="332"/>
      <c r="BN153" s="332"/>
      <c r="BO153" s="332"/>
      <c r="BP153" s="332"/>
      <c r="BQ153" s="332"/>
      <c r="BR153" s="332"/>
      <c r="BS153" s="332"/>
      <c r="BT153" s="332"/>
      <c r="BU153" s="332"/>
      <c r="BV153" s="332"/>
      <c r="BW153" s="332"/>
      <c r="BX153" s="332"/>
      <c r="BY153" s="332"/>
      <c r="BZ153" s="355" t="s">
        <v>10894</v>
      </c>
      <c r="CA153" s="338" t="s">
        <v>2701</v>
      </c>
      <c r="CB153" s="332">
        <f ca="1">IF(INDIRECT("R153C2",FALSE)="","",LEN(INDIRECT("R153C79",FALSE) ) )</f>
        <v>34</v>
      </c>
      <c r="CC153" s="343" t="s">
        <v>2745</v>
      </c>
      <c r="CD153" s="332">
        <f ca="1">IF(INDIRECT("R153C2",FALSE)="","",LEN(INDIRECT("R153C81",FALSE) ) )</f>
        <v>94</v>
      </c>
      <c r="CE153" s="338"/>
      <c r="CF153" s="332">
        <f ca="1">IF(INDIRECT("R153C2",FALSE)="","",LEN(INDIRECT("R153C83",FALSE) ) )</f>
        <v>0</v>
      </c>
      <c r="CG153" s="338"/>
      <c r="CH153" s="338"/>
      <c r="CI153" s="333"/>
      <c r="CJ153" s="344"/>
      <c r="CK153" s="338"/>
      <c r="CL153" s="338"/>
      <c r="CM153" s="338"/>
      <c r="CN153" s="338"/>
      <c r="CO153" s="338"/>
      <c r="CP153" s="338"/>
      <c r="CQ153" s="338"/>
      <c r="CR153" s="338"/>
      <c r="CS153" s="338"/>
      <c r="CT153" s="338"/>
      <c r="CU153" s="338"/>
      <c r="CV153" s="338"/>
      <c r="CW153" s="338"/>
      <c r="CX153" s="338"/>
      <c r="CY153" s="338"/>
      <c r="CZ153" s="338"/>
      <c r="DA153" s="343"/>
    </row>
    <row r="154" spans="1:105" s="345" customFormat="1" ht="13.5" customHeight="1" x14ac:dyDescent="0.25">
      <c r="A154" s="338" t="s">
        <v>2702</v>
      </c>
      <c r="B154" s="326" t="s">
        <v>2732</v>
      </c>
      <c r="C154" s="339" t="s">
        <v>1138</v>
      </c>
      <c r="D154" s="322">
        <f>IF(ISERROR(VLOOKUP(C154,Defines!$A$7:$B$21,2,FALSE)), "",VLOOKUP(C154,Defines!$A$7:$B$21,2,FALSE))</f>
        <v>2</v>
      </c>
      <c r="E154" s="340"/>
      <c r="F154" s="322">
        <f t="shared" si="2"/>
        <v>2</v>
      </c>
      <c r="G154" s="341">
        <v>0</v>
      </c>
      <c r="H154" s="341"/>
      <c r="I154" s="341"/>
      <c r="J154" s="340"/>
      <c r="K154" s="342"/>
      <c r="L154" s="332"/>
      <c r="M154" s="332"/>
      <c r="N154" s="332"/>
      <c r="O154" s="332"/>
      <c r="P154" s="332"/>
      <c r="Q154" s="338"/>
      <c r="R154" s="338"/>
      <c r="S154" s="338"/>
      <c r="T154" s="338"/>
      <c r="U154" s="338"/>
      <c r="V154" s="338"/>
      <c r="W154" s="338"/>
      <c r="X154" s="338"/>
      <c r="Y154" s="338"/>
      <c r="Z154" s="338"/>
      <c r="AA154" s="332"/>
      <c r="AB154" s="331" t="s">
        <v>1131</v>
      </c>
      <c r="AC154" s="331" t="s">
        <v>1131</v>
      </c>
      <c r="AD154" s="332"/>
      <c r="AE154" s="332"/>
      <c r="AF154" s="332"/>
      <c r="AG154" s="332"/>
      <c r="AH154" s="332"/>
      <c r="AI154" s="332"/>
      <c r="AJ154" s="332"/>
      <c r="AK154" s="332"/>
      <c r="AL154" s="332"/>
      <c r="AM154" s="332"/>
      <c r="AN154" s="332"/>
      <c r="AO154" s="332"/>
      <c r="AP154" s="332"/>
      <c r="AQ154" s="332"/>
      <c r="AR154" s="332"/>
      <c r="AS154" s="332"/>
      <c r="AT154" s="332"/>
      <c r="AU154" s="332"/>
      <c r="AV154" s="332"/>
      <c r="AW154" s="332"/>
      <c r="AX154" s="332"/>
      <c r="AY154" s="332"/>
      <c r="AZ154" s="332"/>
      <c r="BA154" s="332" t="s">
        <v>1131</v>
      </c>
      <c r="BB154" s="332" t="s">
        <v>1131</v>
      </c>
      <c r="BC154" s="332" t="s">
        <v>1131</v>
      </c>
      <c r="BD154" s="332" t="s">
        <v>1131</v>
      </c>
      <c r="BE154" s="332"/>
      <c r="BF154" s="332"/>
      <c r="BG154" s="332"/>
      <c r="BH154" s="332"/>
      <c r="BI154" s="332"/>
      <c r="BJ154" s="332"/>
      <c r="BK154" s="332"/>
      <c r="BL154" s="332"/>
      <c r="BM154" s="332"/>
      <c r="BN154" s="332"/>
      <c r="BO154" s="332"/>
      <c r="BP154" s="332"/>
      <c r="BQ154" s="332"/>
      <c r="BR154" s="332"/>
      <c r="BS154" s="332"/>
      <c r="BT154" s="332"/>
      <c r="BU154" s="332"/>
      <c r="BV154" s="332"/>
      <c r="BW154" s="332"/>
      <c r="BX154" s="332"/>
      <c r="BY154" s="332"/>
      <c r="BZ154" s="355" t="s">
        <v>10894</v>
      </c>
      <c r="CA154" s="338" t="s">
        <v>2702</v>
      </c>
      <c r="CB154" s="332">
        <f ca="1">IF(INDIRECT("R154C2",FALSE)="","",LEN(INDIRECT("R154C79",FALSE) ) )</f>
        <v>29</v>
      </c>
      <c r="CC154" s="343" t="s">
        <v>2746</v>
      </c>
      <c r="CD154" s="332">
        <f ca="1">IF(INDIRECT("R154C2",FALSE)="","",LEN(INDIRECT("R154C81",FALSE) ) )</f>
        <v>90</v>
      </c>
      <c r="CE154" s="338"/>
      <c r="CF154" s="332">
        <f ca="1">IF(INDIRECT("R154C2",FALSE)="","",LEN(INDIRECT("R154C83",FALSE) ) )</f>
        <v>0</v>
      </c>
      <c r="CG154" s="338"/>
      <c r="CH154" s="338"/>
      <c r="CI154" s="333"/>
      <c r="CJ154" s="344"/>
      <c r="CK154" s="338"/>
      <c r="CL154" s="338"/>
      <c r="CM154" s="338"/>
      <c r="CN154" s="338"/>
      <c r="CO154" s="338"/>
      <c r="CP154" s="338"/>
      <c r="CQ154" s="338"/>
      <c r="CR154" s="338"/>
      <c r="CS154" s="338"/>
      <c r="CT154" s="338"/>
      <c r="CU154" s="338"/>
      <c r="CV154" s="338"/>
      <c r="CW154" s="338"/>
      <c r="CX154" s="338"/>
      <c r="CY154" s="338"/>
      <c r="CZ154" s="338"/>
      <c r="DA154" s="343"/>
    </row>
    <row r="155" spans="1:105" s="338" customFormat="1" ht="13.5" customHeight="1" x14ac:dyDescent="0.25">
      <c r="A155" s="338" t="s">
        <v>4514</v>
      </c>
      <c r="B155" s="338" t="s">
        <v>4513</v>
      </c>
      <c r="C155" s="339" t="s">
        <v>1146</v>
      </c>
      <c r="D155" s="223">
        <f>IF(ISERROR(VLOOKUP(C155,Defines!$A$7:$B$21,2,FALSE)), "",VLOOKUP(C155,Defines!$A$7:$B$21,2,FALSE))</f>
        <v>1</v>
      </c>
      <c r="E155" s="340"/>
      <c r="F155" s="322">
        <f t="shared" si="2"/>
        <v>1</v>
      </c>
      <c r="G155" s="341" t="b">
        <v>1</v>
      </c>
      <c r="H155" s="341"/>
      <c r="I155" s="341"/>
      <c r="J155" s="340" t="s">
        <v>4055</v>
      </c>
      <c r="K155" s="348"/>
      <c r="L155" s="332"/>
      <c r="M155" s="332"/>
      <c r="N155" s="332"/>
      <c r="O155" s="332"/>
      <c r="P155" s="332"/>
      <c r="Z155" s="343" t="s">
        <v>4519</v>
      </c>
      <c r="AA155" s="332"/>
      <c r="AB155" s="332" t="s">
        <v>1131</v>
      </c>
      <c r="AC155" s="332" t="s">
        <v>1131</v>
      </c>
      <c r="AD155" s="332"/>
      <c r="AE155" s="332"/>
      <c r="AF155" s="332"/>
      <c r="AG155" s="332"/>
      <c r="AH155" s="332"/>
      <c r="AI155" s="332" t="s">
        <v>1131</v>
      </c>
      <c r="AJ155" s="332"/>
      <c r="AK155" s="332"/>
      <c r="AL155" s="332"/>
      <c r="AM155" s="332"/>
      <c r="AN155" s="332"/>
      <c r="AO155" s="332"/>
      <c r="AP155" s="332"/>
      <c r="AQ155" s="332"/>
      <c r="AR155" s="332"/>
      <c r="AS155" s="332"/>
      <c r="AT155" s="332"/>
      <c r="AU155" s="332"/>
      <c r="AV155" s="332"/>
      <c r="AW155" s="332"/>
      <c r="AX155" s="332"/>
      <c r="AY155" s="332"/>
      <c r="AZ155" s="332"/>
      <c r="BA155" s="332" t="s">
        <v>1131</v>
      </c>
      <c r="BB155" s="332" t="s">
        <v>1131</v>
      </c>
      <c r="BC155" s="332" t="s">
        <v>1131</v>
      </c>
      <c r="BD155" s="332" t="s">
        <v>1131</v>
      </c>
      <c r="BE155" s="332"/>
      <c r="BF155" s="332" t="s">
        <v>1131</v>
      </c>
      <c r="BG155" s="332"/>
      <c r="BH155" s="332"/>
      <c r="BI155" s="332"/>
      <c r="BJ155" s="332"/>
      <c r="BK155" s="332"/>
      <c r="BL155" s="332"/>
      <c r="BM155" s="332"/>
      <c r="BN155" s="332"/>
      <c r="BO155" s="332"/>
      <c r="BP155" s="332"/>
      <c r="BQ155" s="332"/>
      <c r="BR155" s="332"/>
      <c r="BS155" s="332"/>
      <c r="BT155" s="332"/>
      <c r="BU155" s="332"/>
      <c r="BV155" s="332"/>
      <c r="BW155" s="332"/>
      <c r="BX155" s="332"/>
      <c r="BY155" s="332"/>
      <c r="BZ155" s="338" t="s">
        <v>10894</v>
      </c>
      <c r="CA155" s="338" t="s">
        <v>4522</v>
      </c>
      <c r="CB155" s="332">
        <f ca="1">IF(INDIRECT("R155C2",FALSE)="","",LEN(INDIRECT("R155C79",FALSE) ) )</f>
        <v>4</v>
      </c>
      <c r="CC155" s="338" t="s">
        <v>4515</v>
      </c>
      <c r="CD155" s="332">
        <f ca="1">IF(INDIRECT("R155C2",FALSE)="","",LEN(INDIRECT("R155C81",FALSE) ) )</f>
        <v>70</v>
      </c>
      <c r="CE155" s="352"/>
      <c r="CF155" s="332">
        <f ca="1">IF(INDIRECT("R155C2",FALSE)="","",LEN(INDIRECT("R155C83",FALSE) ) )</f>
        <v>0</v>
      </c>
      <c r="CI155" s="333"/>
    </row>
    <row r="156" spans="1:105" s="345" customFormat="1" ht="13.5" customHeight="1" x14ac:dyDescent="0.25">
      <c r="A156" s="338" t="s">
        <v>2766</v>
      </c>
      <c r="B156" s="353" t="s">
        <v>2767</v>
      </c>
      <c r="C156" s="339" t="s">
        <v>1146</v>
      </c>
      <c r="D156" s="223">
        <f>IF(ISERROR(VLOOKUP(C156,Defines!$A$7:$B$21,2,FALSE)), "",VLOOKUP(C156,Defines!$A$7:$B$21,2,FALSE))</f>
        <v>1</v>
      </c>
      <c r="E156" s="340"/>
      <c r="F156" s="322">
        <f t="shared" si="2"/>
        <v>1</v>
      </c>
      <c r="G156" s="341"/>
      <c r="H156" s="341" t="b">
        <v>0</v>
      </c>
      <c r="I156" s="341" t="b">
        <v>1</v>
      </c>
      <c r="J156" s="350"/>
      <c r="K156" s="348"/>
      <c r="L156" s="332"/>
      <c r="M156" s="332"/>
      <c r="N156" s="332"/>
      <c r="O156" s="332"/>
      <c r="P156" s="332"/>
      <c r="Q156" s="338"/>
      <c r="R156" s="338"/>
      <c r="S156" s="338"/>
      <c r="T156" s="338"/>
      <c r="U156" s="338"/>
      <c r="V156" s="338"/>
      <c r="W156" s="338"/>
      <c r="X156" s="338"/>
      <c r="Y156" s="338"/>
      <c r="Z156" s="343"/>
      <c r="AA156" s="332"/>
      <c r="AB156" s="332"/>
      <c r="AC156" s="332"/>
      <c r="AD156" s="332"/>
      <c r="AE156" s="332" t="s">
        <v>1131</v>
      </c>
      <c r="AF156" s="332"/>
      <c r="AG156" s="332"/>
      <c r="AH156" s="332"/>
      <c r="AI156" s="332"/>
      <c r="AJ156" s="332"/>
      <c r="AK156" s="332"/>
      <c r="AL156" s="332"/>
      <c r="AM156" s="332"/>
      <c r="AN156" s="332"/>
      <c r="AO156" s="332"/>
      <c r="AP156" s="332"/>
      <c r="AQ156" s="332"/>
      <c r="AR156" s="332"/>
      <c r="AS156" s="332"/>
      <c r="AT156" s="332"/>
      <c r="AU156" s="332"/>
      <c r="AV156" s="332"/>
      <c r="AW156" s="332"/>
      <c r="AX156" s="332"/>
      <c r="AY156" s="332"/>
      <c r="AZ156" s="332"/>
      <c r="BA156" s="332" t="s">
        <v>1131</v>
      </c>
      <c r="BB156" s="332"/>
      <c r="BC156" s="332"/>
      <c r="BD156" s="332"/>
      <c r="BE156" s="332" t="s">
        <v>1131</v>
      </c>
      <c r="BF156" s="332"/>
      <c r="BG156" s="332"/>
      <c r="BH156" s="332"/>
      <c r="BI156" s="332"/>
      <c r="BJ156" s="332"/>
      <c r="BK156" s="332"/>
      <c r="BL156" s="332"/>
      <c r="BM156" s="332"/>
      <c r="BN156" s="332"/>
      <c r="BO156" s="332"/>
      <c r="BP156" s="332"/>
      <c r="BQ156" s="332"/>
      <c r="BR156" s="332"/>
      <c r="BS156" s="332"/>
      <c r="BT156" s="332"/>
      <c r="BU156" s="332"/>
      <c r="BV156" s="332"/>
      <c r="BW156" s="332"/>
      <c r="BX156" s="332"/>
      <c r="BY156" s="332"/>
      <c r="BZ156" s="338" t="s">
        <v>10898</v>
      </c>
      <c r="CA156" s="338"/>
      <c r="CB156" s="332">
        <f ca="1">IF(INDIRECT("R156C2",FALSE)="","",LEN(INDIRECT("R156C79",FALSE) ) )</f>
        <v>0</v>
      </c>
      <c r="CC156" s="338"/>
      <c r="CD156" s="332">
        <f ca="1">IF(INDIRECT("R156C2",FALSE)="","",LEN(INDIRECT("R156C81",FALSE) ) )</f>
        <v>0</v>
      </c>
      <c r="CE156" s="338"/>
      <c r="CF156" s="332">
        <f ca="1">IF(INDIRECT("R156C2",FALSE)="","",LEN(INDIRECT("R156C83",FALSE) ) )</f>
        <v>0</v>
      </c>
      <c r="CG156" s="353"/>
      <c r="CH156" s="338"/>
      <c r="CI156" s="333"/>
      <c r="CJ156" s="338"/>
      <c r="CK156" s="338"/>
      <c r="CL156" s="338"/>
      <c r="CM156" s="338"/>
      <c r="CN156" s="338"/>
      <c r="CO156" s="338"/>
      <c r="CP156" s="338"/>
      <c r="CQ156" s="338"/>
      <c r="CR156" s="338"/>
      <c r="CS156" s="338"/>
      <c r="CT156" s="338"/>
      <c r="CU156" s="338"/>
      <c r="CV156" s="338"/>
      <c r="CW156" s="338"/>
      <c r="CX156" s="338"/>
      <c r="CY156" s="338"/>
      <c r="CZ156" s="338"/>
      <c r="DA156" s="338"/>
    </row>
    <row r="157" spans="1:105" s="345" customFormat="1" ht="13.5" customHeight="1" x14ac:dyDescent="0.25">
      <c r="A157" s="338" t="s">
        <v>2768</v>
      </c>
      <c r="B157" s="353" t="s">
        <v>2769</v>
      </c>
      <c r="C157" s="339" t="s">
        <v>1138</v>
      </c>
      <c r="D157" s="223">
        <f>IF(ISERROR(VLOOKUP(C157,Defines!$A$7:$B$21,2,FALSE)), "",VLOOKUP(C157,Defines!$A$7:$B$21,2,FALSE))</f>
        <v>2</v>
      </c>
      <c r="E157" s="340"/>
      <c r="F157" s="322">
        <f t="shared" si="2"/>
        <v>2</v>
      </c>
      <c r="G157" s="341"/>
      <c r="H157" s="341"/>
      <c r="I157" s="341"/>
      <c r="J157" s="350"/>
      <c r="K157" s="348"/>
      <c r="L157" s="332"/>
      <c r="M157" s="332"/>
      <c r="N157" s="332"/>
      <c r="O157" s="332"/>
      <c r="P157" s="332"/>
      <c r="Q157" s="338"/>
      <c r="R157" s="338"/>
      <c r="S157" s="338"/>
      <c r="T157" s="338"/>
      <c r="U157" s="338"/>
      <c r="V157" s="338"/>
      <c r="W157" s="338"/>
      <c r="X157" s="338"/>
      <c r="Y157" s="338"/>
      <c r="Z157" s="343"/>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t="s">
        <v>1131</v>
      </c>
      <c r="BB157" s="332"/>
      <c r="BC157" s="332"/>
      <c r="BD157" s="332"/>
      <c r="BE157" s="332"/>
      <c r="BF157" s="332"/>
      <c r="BG157" s="332"/>
      <c r="BH157" s="332"/>
      <c r="BI157" s="332"/>
      <c r="BJ157" s="332"/>
      <c r="BK157" s="332"/>
      <c r="BL157" s="332"/>
      <c r="BM157" s="332"/>
      <c r="BN157" s="332"/>
      <c r="BO157" s="332"/>
      <c r="BP157" s="332"/>
      <c r="BQ157" s="332"/>
      <c r="BR157" s="332"/>
      <c r="BS157" s="332"/>
      <c r="BT157" s="332"/>
      <c r="BU157" s="332"/>
      <c r="BV157" s="332"/>
      <c r="BW157" s="332"/>
      <c r="BX157" s="332"/>
      <c r="BY157" s="332"/>
      <c r="BZ157" s="338" t="s">
        <v>10898</v>
      </c>
      <c r="CA157" s="338"/>
      <c r="CB157" s="332">
        <f ca="1">IF(INDIRECT("R157C2",FALSE)="","",LEN(INDIRECT("R157C79",FALSE) ) )</f>
        <v>0</v>
      </c>
      <c r="CC157" s="338"/>
      <c r="CD157" s="332">
        <f ca="1">IF(INDIRECT("R157C2",FALSE)="","",LEN(INDIRECT("R157C81",FALSE) ) )</f>
        <v>0</v>
      </c>
      <c r="CE157" s="338"/>
      <c r="CF157" s="332">
        <f ca="1">IF(INDIRECT("R157C2",FALSE)="","",LEN(INDIRECT("R157C83",FALSE) ) )</f>
        <v>0</v>
      </c>
      <c r="CG157" s="353"/>
      <c r="CH157" s="338"/>
      <c r="CI157" s="333"/>
      <c r="CJ157" s="338"/>
      <c r="CK157" s="338"/>
      <c r="CL157" s="338"/>
      <c r="CM157" s="338"/>
      <c r="CN157" s="338"/>
      <c r="CO157" s="338"/>
      <c r="CP157" s="338"/>
      <c r="CQ157" s="338"/>
      <c r="CR157" s="338"/>
      <c r="CS157" s="338"/>
      <c r="CT157" s="338"/>
      <c r="CU157" s="338"/>
      <c r="CV157" s="338"/>
      <c r="CW157" s="338"/>
      <c r="CX157" s="338"/>
      <c r="CY157" s="338"/>
      <c r="CZ157" s="338"/>
      <c r="DA157" s="338"/>
    </row>
    <row r="158" spans="1:105" s="345" customFormat="1" ht="13.5" customHeight="1" x14ac:dyDescent="0.25">
      <c r="A158" s="338" t="s">
        <v>3043</v>
      </c>
      <c r="B158" s="353" t="s">
        <v>3044</v>
      </c>
      <c r="C158" s="339" t="s">
        <v>1139</v>
      </c>
      <c r="D158" s="223">
        <f>IF(ISERROR(VLOOKUP(C158,Defines!$A$7:$B$21,2,FALSE)), "",VLOOKUP(C158,Defines!$A$7:$B$21,2,FALSE))</f>
        <v>4</v>
      </c>
      <c r="E158" s="340"/>
      <c r="F158" s="322">
        <f t="shared" si="2"/>
        <v>4</v>
      </c>
      <c r="G158" s="341"/>
      <c r="H158" s="341"/>
      <c r="I158" s="341"/>
      <c r="J158" s="350"/>
      <c r="K158" s="348"/>
      <c r="L158" s="332"/>
      <c r="M158" s="332"/>
      <c r="N158" s="332"/>
      <c r="O158" s="332"/>
      <c r="P158" s="332"/>
      <c r="Q158" s="338"/>
      <c r="R158" s="338"/>
      <c r="S158" s="338"/>
      <c r="T158" s="338"/>
      <c r="U158" s="338"/>
      <c r="V158" s="338"/>
      <c r="W158" s="338"/>
      <c r="X158" s="338"/>
      <c r="Y158" s="338"/>
      <c r="Z158" s="343"/>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t="s">
        <v>1131</v>
      </c>
      <c r="BB158" s="332"/>
      <c r="BC158" s="332"/>
      <c r="BD158" s="332"/>
      <c r="BE158" s="332"/>
      <c r="BF158" s="332"/>
      <c r="BG158" s="332"/>
      <c r="BH158" s="332"/>
      <c r="BI158" s="332"/>
      <c r="BJ158" s="332"/>
      <c r="BK158" s="332"/>
      <c r="BL158" s="332"/>
      <c r="BM158" s="332"/>
      <c r="BN158" s="332"/>
      <c r="BO158" s="332"/>
      <c r="BP158" s="332"/>
      <c r="BQ158" s="332"/>
      <c r="BR158" s="332"/>
      <c r="BS158" s="332"/>
      <c r="BT158" s="332"/>
      <c r="BU158" s="332"/>
      <c r="BV158" s="332"/>
      <c r="BW158" s="332"/>
      <c r="BX158" s="332"/>
      <c r="BY158" s="332"/>
      <c r="BZ158" s="338" t="s">
        <v>10898</v>
      </c>
      <c r="CA158" s="338"/>
      <c r="CB158" s="332">
        <f ca="1">IF(INDIRECT("R158C2",FALSE)="","",LEN(INDIRECT("R158C79",FALSE) ) )</f>
        <v>0</v>
      </c>
      <c r="CC158" s="338"/>
      <c r="CD158" s="332">
        <f ca="1">IF(INDIRECT("R158C2",FALSE)="","",LEN(INDIRECT("R158C81",FALSE) ) )</f>
        <v>0</v>
      </c>
      <c r="CE158" s="338"/>
      <c r="CF158" s="332">
        <f ca="1">IF(INDIRECT("R158C2",FALSE)="","",LEN(INDIRECT("R158C83",FALSE) ) )</f>
        <v>0</v>
      </c>
      <c r="CG158" s="353"/>
      <c r="CH158" s="338"/>
      <c r="CI158" s="333"/>
      <c r="CJ158" s="338"/>
      <c r="CK158" s="338"/>
      <c r="CL158" s="338"/>
      <c r="CM158" s="338"/>
      <c r="CN158" s="338"/>
      <c r="CO158" s="338"/>
      <c r="CP158" s="338"/>
      <c r="CQ158" s="338"/>
      <c r="CR158" s="338"/>
      <c r="CS158" s="338"/>
      <c r="CT158" s="338"/>
      <c r="CU158" s="338"/>
      <c r="CV158" s="338"/>
      <c r="CW158" s="338"/>
      <c r="CX158" s="338"/>
      <c r="CY158" s="338"/>
      <c r="CZ158" s="338"/>
      <c r="DA158" s="338"/>
    </row>
    <row r="159" spans="1:105" s="345" customFormat="1" ht="13.5" customHeight="1" x14ac:dyDescent="0.25">
      <c r="A159" s="338" t="s">
        <v>2973</v>
      </c>
      <c r="B159" s="353" t="s">
        <v>2974</v>
      </c>
      <c r="C159" s="339" t="s">
        <v>1146</v>
      </c>
      <c r="D159" s="223">
        <f>IF(ISERROR(VLOOKUP(C159,Defines!$A$7:$B$21,2,FALSE)), "",VLOOKUP(C159,Defines!$A$7:$B$21,2,FALSE))</f>
        <v>1</v>
      </c>
      <c r="E159" s="340"/>
      <c r="F159" s="322">
        <f t="shared" si="2"/>
        <v>1</v>
      </c>
      <c r="G159" s="341"/>
      <c r="H159" s="341" t="b">
        <v>0</v>
      </c>
      <c r="I159" s="341" t="b">
        <v>1</v>
      </c>
      <c r="J159" s="350"/>
      <c r="K159" s="348"/>
      <c r="L159" s="332"/>
      <c r="M159" s="332"/>
      <c r="N159" s="332"/>
      <c r="O159" s="332"/>
      <c r="P159" s="332"/>
      <c r="Q159" s="338"/>
      <c r="R159" s="338"/>
      <c r="S159" s="338"/>
      <c r="T159" s="338"/>
      <c r="U159" s="338"/>
      <c r="V159" s="338"/>
      <c r="W159" s="338"/>
      <c r="X159" s="338"/>
      <c r="Y159" s="338"/>
      <c r="Z159" s="343"/>
      <c r="AA159" s="332"/>
      <c r="AB159" s="332"/>
      <c r="AC159" s="332"/>
      <c r="AD159" s="332"/>
      <c r="AE159" s="332" t="s">
        <v>1131</v>
      </c>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t="s">
        <v>1131</v>
      </c>
      <c r="BB159" s="332"/>
      <c r="BC159" s="332"/>
      <c r="BD159" s="332"/>
      <c r="BE159" s="332" t="s">
        <v>1131</v>
      </c>
      <c r="BF159" s="332"/>
      <c r="BG159" s="332"/>
      <c r="BH159" s="332"/>
      <c r="BI159" s="332"/>
      <c r="BJ159" s="332"/>
      <c r="BK159" s="332"/>
      <c r="BL159" s="332"/>
      <c r="BM159" s="332"/>
      <c r="BN159" s="332"/>
      <c r="BO159" s="332"/>
      <c r="BP159" s="332"/>
      <c r="BQ159" s="332"/>
      <c r="BR159" s="332"/>
      <c r="BS159" s="332"/>
      <c r="BT159" s="332"/>
      <c r="BU159" s="332"/>
      <c r="BV159" s="332"/>
      <c r="BW159" s="332"/>
      <c r="BX159" s="332"/>
      <c r="BY159" s="332"/>
      <c r="BZ159" s="338" t="s">
        <v>10898</v>
      </c>
      <c r="CA159" s="338"/>
      <c r="CB159" s="332">
        <f ca="1">IF(INDIRECT("R159C2",FALSE)="","",LEN(INDIRECT("R159C79",FALSE) ) )</f>
        <v>0</v>
      </c>
      <c r="CC159" s="338"/>
      <c r="CD159" s="332">
        <f ca="1">IF(INDIRECT("R159C2",FALSE)="","",LEN(INDIRECT("R159C81",FALSE) ) )</f>
        <v>0</v>
      </c>
      <c r="CE159" s="338"/>
      <c r="CF159" s="332">
        <f ca="1">IF(INDIRECT("R159C2",FALSE)="","",LEN(INDIRECT("R159C83",FALSE) ) )</f>
        <v>0</v>
      </c>
      <c r="CG159" s="353"/>
      <c r="CH159" s="338"/>
      <c r="CI159" s="333"/>
      <c r="CJ159" s="338"/>
      <c r="CK159" s="338"/>
      <c r="CL159" s="338"/>
      <c r="CM159" s="338"/>
      <c r="CN159" s="338"/>
      <c r="CO159" s="338"/>
      <c r="CP159" s="338"/>
      <c r="CQ159" s="338"/>
      <c r="CR159" s="338"/>
      <c r="CS159" s="338"/>
      <c r="CT159" s="338"/>
      <c r="CU159" s="338"/>
      <c r="CV159" s="338"/>
      <c r="CW159" s="338"/>
      <c r="CX159" s="338"/>
      <c r="CY159" s="338"/>
      <c r="CZ159" s="338"/>
      <c r="DA159" s="338"/>
    </row>
    <row r="160" spans="1:105" s="345" customFormat="1" ht="13.5" customHeight="1" x14ac:dyDescent="0.25">
      <c r="A160" s="338" t="s">
        <v>2975</v>
      </c>
      <c r="B160" s="353" t="s">
        <v>2976</v>
      </c>
      <c r="C160" s="339" t="s">
        <v>1138</v>
      </c>
      <c r="D160" s="223">
        <f>IF(ISERROR(VLOOKUP(C160,Defines!$A$7:$B$21,2,FALSE)), "",VLOOKUP(C160,Defines!$A$7:$B$21,2,FALSE))</f>
        <v>2</v>
      </c>
      <c r="E160" s="340"/>
      <c r="F160" s="322">
        <f t="shared" si="2"/>
        <v>2</v>
      </c>
      <c r="G160" s="341"/>
      <c r="H160" s="341"/>
      <c r="I160" s="354"/>
      <c r="J160" s="340"/>
      <c r="K160" s="356"/>
      <c r="L160" s="338"/>
      <c r="M160" s="338"/>
      <c r="N160" s="338"/>
      <c r="O160" s="338"/>
      <c r="P160" s="338"/>
      <c r="Q160" s="338"/>
      <c r="R160" s="338"/>
      <c r="S160" s="338"/>
      <c r="T160" s="338"/>
      <c r="U160" s="338"/>
      <c r="V160" s="338"/>
      <c r="W160" s="338"/>
      <c r="X160" s="338"/>
      <c r="Y160" s="338"/>
      <c r="Z160" s="343"/>
      <c r="AA160" s="332"/>
      <c r="AB160" s="332"/>
      <c r="AC160" s="332"/>
      <c r="AD160" s="332"/>
      <c r="AE160" s="332"/>
      <c r="AF160" s="332"/>
      <c r="AG160" s="332"/>
      <c r="AH160" s="332"/>
      <c r="AI160" s="332"/>
      <c r="AJ160" s="332"/>
      <c r="AK160" s="332"/>
      <c r="AL160" s="332"/>
      <c r="AM160" s="332"/>
      <c r="AN160" s="332"/>
      <c r="AO160" s="332"/>
      <c r="AP160" s="332"/>
      <c r="AQ160" s="332"/>
      <c r="AR160" s="332"/>
      <c r="AS160" s="332"/>
      <c r="AT160" s="332"/>
      <c r="AU160" s="332"/>
      <c r="AV160" s="332"/>
      <c r="AW160" s="332"/>
      <c r="AX160" s="332"/>
      <c r="AY160" s="332"/>
      <c r="AZ160" s="332"/>
      <c r="BA160" s="332" t="s">
        <v>1131</v>
      </c>
      <c r="BB160" s="332"/>
      <c r="BC160" s="332"/>
      <c r="BD160" s="332"/>
      <c r="BE160" s="332"/>
      <c r="BF160" s="332"/>
      <c r="BG160" s="338"/>
      <c r="BH160" s="338"/>
      <c r="BI160" s="338"/>
      <c r="BJ160" s="338"/>
      <c r="BK160" s="338"/>
      <c r="BL160" s="338"/>
      <c r="BM160" s="338"/>
      <c r="BN160" s="338"/>
      <c r="BO160" s="338"/>
      <c r="BP160" s="338"/>
      <c r="BQ160" s="338"/>
      <c r="BR160" s="338"/>
      <c r="BS160" s="338"/>
      <c r="BT160" s="338"/>
      <c r="BU160" s="338"/>
      <c r="BV160" s="338"/>
      <c r="BW160" s="338"/>
      <c r="BX160" s="338"/>
      <c r="BY160" s="338"/>
      <c r="BZ160" s="338" t="s">
        <v>10898</v>
      </c>
      <c r="CA160" s="338"/>
      <c r="CB160" s="332">
        <f ca="1">IF(INDIRECT("R160C2",FALSE)="","",LEN(INDIRECT("R160C79",FALSE) ) )</f>
        <v>0</v>
      </c>
      <c r="CC160" s="338"/>
      <c r="CD160" s="332">
        <f ca="1">IF(INDIRECT("R160C2",FALSE)="","",LEN(INDIRECT("R160C81",FALSE) ) )</f>
        <v>0</v>
      </c>
      <c r="CE160" s="338"/>
      <c r="CF160" s="332">
        <f ca="1">IF(INDIRECT("R160C2",FALSE)="","",LEN(INDIRECT("R160C83",FALSE) ) )</f>
        <v>0</v>
      </c>
      <c r="CG160" s="338"/>
      <c r="CH160" s="338"/>
      <c r="CI160" s="333"/>
      <c r="CJ160" s="338"/>
      <c r="CK160" s="338"/>
      <c r="CL160" s="338"/>
      <c r="CM160" s="338"/>
      <c r="CN160" s="338"/>
      <c r="CO160" s="338"/>
      <c r="CP160" s="338"/>
      <c r="CQ160" s="338"/>
      <c r="CR160" s="338"/>
      <c r="CS160" s="338"/>
      <c r="CT160" s="338"/>
      <c r="CU160" s="338"/>
      <c r="CV160" s="338"/>
      <c r="CW160" s="338"/>
      <c r="CX160" s="338"/>
      <c r="CY160" s="338"/>
      <c r="CZ160" s="338"/>
      <c r="DA160" s="338"/>
    </row>
    <row r="161" spans="1:138" s="345" customFormat="1" ht="13.5" customHeight="1" x14ac:dyDescent="0.25">
      <c r="A161" s="338" t="s">
        <v>3045</v>
      </c>
      <c r="B161" s="353" t="s">
        <v>3046</v>
      </c>
      <c r="C161" s="339" t="s">
        <v>1139</v>
      </c>
      <c r="D161" s="223">
        <f>IF(ISERROR(VLOOKUP(C161,Defines!$A$7:$B$21,2,FALSE)), "",VLOOKUP(C161,Defines!$A$7:$B$21,2,FALSE))</f>
        <v>4</v>
      </c>
      <c r="E161" s="340"/>
      <c r="F161" s="322">
        <f t="shared" si="2"/>
        <v>4</v>
      </c>
      <c r="G161" s="341"/>
      <c r="H161" s="341"/>
      <c r="I161" s="354"/>
      <c r="J161" s="340"/>
      <c r="K161" s="356"/>
      <c r="L161" s="338"/>
      <c r="M161" s="338"/>
      <c r="N161" s="338"/>
      <c r="O161" s="338"/>
      <c r="P161" s="338"/>
      <c r="Q161" s="338"/>
      <c r="R161" s="338"/>
      <c r="S161" s="338"/>
      <c r="T161" s="338"/>
      <c r="U161" s="338"/>
      <c r="V161" s="338"/>
      <c r="W161" s="338"/>
      <c r="X161" s="338"/>
      <c r="Y161" s="338"/>
      <c r="Z161" s="343"/>
      <c r="AA161" s="332"/>
      <c r="AB161" s="332"/>
      <c r="AC161" s="332"/>
      <c r="AD161" s="332"/>
      <c r="AE161" s="332"/>
      <c r="AF161" s="332"/>
      <c r="AG161" s="332"/>
      <c r="AH161" s="332"/>
      <c r="AI161" s="332"/>
      <c r="AJ161" s="332"/>
      <c r="AK161" s="332"/>
      <c r="AL161" s="332"/>
      <c r="AM161" s="332"/>
      <c r="AN161" s="332"/>
      <c r="AO161" s="332"/>
      <c r="AP161" s="332"/>
      <c r="AQ161" s="332"/>
      <c r="AR161" s="332"/>
      <c r="AS161" s="332"/>
      <c r="AT161" s="332"/>
      <c r="AU161" s="332"/>
      <c r="AV161" s="332"/>
      <c r="AW161" s="332"/>
      <c r="AX161" s="332"/>
      <c r="AY161" s="332"/>
      <c r="AZ161" s="332"/>
      <c r="BA161" s="332" t="s">
        <v>1131</v>
      </c>
      <c r="BB161" s="332"/>
      <c r="BC161" s="332"/>
      <c r="BD161" s="332"/>
      <c r="BE161" s="332"/>
      <c r="BF161" s="332"/>
      <c r="BG161" s="338"/>
      <c r="BH161" s="338"/>
      <c r="BI161" s="338"/>
      <c r="BJ161" s="338"/>
      <c r="BK161" s="338"/>
      <c r="BL161" s="338"/>
      <c r="BM161" s="338"/>
      <c r="BN161" s="338"/>
      <c r="BO161" s="338"/>
      <c r="BP161" s="338"/>
      <c r="BQ161" s="338"/>
      <c r="BR161" s="338"/>
      <c r="BS161" s="338"/>
      <c r="BT161" s="338"/>
      <c r="BU161" s="338"/>
      <c r="BV161" s="338"/>
      <c r="BW161" s="338"/>
      <c r="BX161" s="338"/>
      <c r="BY161" s="338"/>
      <c r="BZ161" s="338" t="s">
        <v>10898</v>
      </c>
      <c r="CA161" s="338"/>
      <c r="CB161" s="332">
        <f ca="1">IF(INDIRECT("R161C2",FALSE)="","",LEN(INDIRECT("R161C79",FALSE) ) )</f>
        <v>0</v>
      </c>
      <c r="CC161" s="338"/>
      <c r="CD161" s="332">
        <f ca="1">IF(INDIRECT("R161C2",FALSE)="","",LEN(INDIRECT("R161C81",FALSE) ) )</f>
        <v>0</v>
      </c>
      <c r="CE161" s="338"/>
      <c r="CF161" s="332">
        <f ca="1">IF(INDIRECT("R161C2",FALSE)="","",LEN(INDIRECT("R161C83",FALSE) ) )</f>
        <v>0</v>
      </c>
      <c r="CG161" s="338"/>
      <c r="CH161" s="338"/>
      <c r="CI161" s="333"/>
      <c r="CJ161" s="338"/>
      <c r="CK161" s="338"/>
      <c r="CL161" s="338"/>
      <c r="CM161" s="338"/>
      <c r="CN161" s="338"/>
      <c r="CO161" s="338"/>
      <c r="CP161" s="338"/>
      <c r="CQ161" s="338"/>
      <c r="CR161" s="338"/>
      <c r="CS161" s="338"/>
      <c r="CT161" s="338"/>
      <c r="CU161" s="338"/>
      <c r="CV161" s="338"/>
      <c r="CW161" s="338"/>
      <c r="CX161" s="338"/>
      <c r="CY161" s="338"/>
      <c r="CZ161" s="338"/>
      <c r="DA161" s="338"/>
    </row>
    <row r="162" spans="1:138" s="345" customFormat="1" ht="13.5" customHeight="1" x14ac:dyDescent="0.25">
      <c r="A162" s="357" t="s">
        <v>2776</v>
      </c>
      <c r="B162" s="338" t="s">
        <v>2777</v>
      </c>
      <c r="C162" s="358" t="s">
        <v>1146</v>
      </c>
      <c r="D162" s="227">
        <f>IF(ISERROR(VLOOKUP(C162,Defines!$A$7:$B$21,2,FALSE)), "",VLOOKUP(C162,Defines!$A$7:$B$21,2,FALSE))</f>
        <v>1</v>
      </c>
      <c r="E162" s="340"/>
      <c r="F162" s="322">
        <f t="shared" si="2"/>
        <v>1</v>
      </c>
      <c r="G162" s="341" t="b">
        <v>1</v>
      </c>
      <c r="H162" s="341" t="b">
        <v>0</v>
      </c>
      <c r="I162" s="341" t="b">
        <v>1</v>
      </c>
      <c r="J162" s="340" t="s">
        <v>4055</v>
      </c>
      <c r="K162" s="348"/>
      <c r="L162" s="332"/>
      <c r="M162" s="332"/>
      <c r="N162" s="332"/>
      <c r="O162" s="332"/>
      <c r="P162" s="332"/>
      <c r="Q162" s="338"/>
      <c r="R162" s="338"/>
      <c r="S162" s="338"/>
      <c r="T162" s="338"/>
      <c r="U162" s="338"/>
      <c r="V162" s="338"/>
      <c r="W162" s="338"/>
      <c r="X162" s="338"/>
      <c r="Y162" s="338"/>
      <c r="Z162" s="360" t="s">
        <v>2977</v>
      </c>
      <c r="AA162" s="332"/>
      <c r="AB162" s="332"/>
      <c r="AC162" s="332" t="s">
        <v>1131</v>
      </c>
      <c r="AD162" s="332"/>
      <c r="AE162" s="332" t="s">
        <v>1131</v>
      </c>
      <c r="AF162" s="332"/>
      <c r="AG162" s="332"/>
      <c r="AH162" s="332"/>
      <c r="AI162" s="332" t="s">
        <v>1131</v>
      </c>
      <c r="AJ162" s="332"/>
      <c r="AK162" s="332"/>
      <c r="AL162" s="332"/>
      <c r="AM162" s="332"/>
      <c r="AN162" s="332"/>
      <c r="AO162" s="332"/>
      <c r="AP162" s="332"/>
      <c r="AQ162" s="332"/>
      <c r="AR162" s="332"/>
      <c r="AS162" s="332"/>
      <c r="AT162" s="332"/>
      <c r="AU162" s="332"/>
      <c r="AV162" s="332"/>
      <c r="AW162" s="332"/>
      <c r="AX162" s="332"/>
      <c r="AY162" s="332"/>
      <c r="AZ162" s="332"/>
      <c r="BA162" s="332" t="s">
        <v>1131</v>
      </c>
      <c r="BB162" s="332"/>
      <c r="BC162" s="332"/>
      <c r="BD162" s="53"/>
      <c r="BE162" s="53"/>
      <c r="BF162" s="53"/>
      <c r="BG162" s="332"/>
      <c r="BH162" s="332"/>
      <c r="BI162" s="332"/>
      <c r="BJ162" s="332"/>
      <c r="BK162" s="332"/>
      <c r="BL162" s="332"/>
      <c r="BM162" s="332"/>
      <c r="BN162" s="332"/>
      <c r="BO162" s="332"/>
      <c r="BP162" s="332"/>
      <c r="BQ162" s="332"/>
      <c r="BR162" s="332"/>
      <c r="BS162" s="332"/>
      <c r="BT162" s="332"/>
      <c r="BU162" s="332"/>
      <c r="BV162" s="332"/>
      <c r="BW162" s="332"/>
      <c r="BX162" s="332"/>
      <c r="BY162" s="332"/>
      <c r="BZ162" s="338" t="s">
        <v>10898</v>
      </c>
      <c r="CA162" s="338" t="s">
        <v>2776</v>
      </c>
      <c r="CB162" s="332">
        <f ca="1">IF(INDIRECT("R162C2",FALSE)="","",LEN(INDIRECT("R162C79",FALSE) ) )</f>
        <v>32</v>
      </c>
      <c r="CC162" s="343" t="s">
        <v>2978</v>
      </c>
      <c r="CD162" s="332">
        <f ca="1">IF(INDIRECT("R162C2",FALSE)="","",LEN(INDIRECT("R162C81",FALSE) ) )</f>
        <v>30</v>
      </c>
      <c r="CE162" s="338"/>
      <c r="CF162" s="332">
        <f ca="1">IF(INDIRECT("R162C2",FALSE)="","",LEN(INDIRECT("R162C83",FALSE) ) )</f>
        <v>0</v>
      </c>
      <c r="CG162" s="338"/>
      <c r="CH162" s="338"/>
      <c r="CI162" s="333"/>
      <c r="CJ162" s="338"/>
      <c r="CK162" s="338"/>
      <c r="CL162" s="338"/>
      <c r="CM162" s="338"/>
      <c r="CN162" s="338"/>
      <c r="CO162" s="338"/>
      <c r="CP162" s="338"/>
      <c r="CQ162" s="338"/>
      <c r="CR162" s="338"/>
      <c r="CS162" s="338"/>
      <c r="CT162" s="338"/>
      <c r="CU162" s="338"/>
      <c r="CV162" s="338"/>
      <c r="CW162" s="338"/>
      <c r="CX162" s="338"/>
      <c r="CY162" s="338"/>
      <c r="CZ162" s="338"/>
      <c r="DA162" s="338" t="s">
        <v>2632</v>
      </c>
    </row>
    <row r="163" spans="1:138" s="345" customFormat="1" ht="13.5" customHeight="1" x14ac:dyDescent="0.25">
      <c r="A163" s="338" t="s">
        <v>2774</v>
      </c>
      <c r="B163" s="338" t="s">
        <v>2775</v>
      </c>
      <c r="C163" s="339" t="s">
        <v>1138</v>
      </c>
      <c r="D163" s="223">
        <f>IF(ISERROR(VLOOKUP(C163,Defines!$A$7:$B$21,2,FALSE)), "",VLOOKUP(C163,Defines!$A$7:$B$21,2,FALSE))</f>
        <v>2</v>
      </c>
      <c r="E163" s="340">
        <v>100</v>
      </c>
      <c r="F163" s="322">
        <f t="shared" si="2"/>
        <v>200</v>
      </c>
      <c r="G163" s="341"/>
      <c r="H163" s="341"/>
      <c r="I163" s="341"/>
      <c r="J163" s="340"/>
      <c r="K163" s="348"/>
      <c r="L163" s="332"/>
      <c r="M163" s="332"/>
      <c r="N163" s="332"/>
      <c r="O163" s="332"/>
      <c r="P163" s="332"/>
      <c r="Q163" s="338"/>
      <c r="R163" s="338"/>
      <c r="S163" s="338"/>
      <c r="T163" s="338"/>
      <c r="U163" s="338"/>
      <c r="V163" s="338"/>
      <c r="W163" s="338"/>
      <c r="X163" s="338"/>
      <c r="Y163" s="338"/>
      <c r="Z163" s="343"/>
      <c r="AA163" s="332"/>
      <c r="AB163" s="332"/>
      <c r="AC163" s="332"/>
      <c r="AD163" s="332"/>
      <c r="AE163" s="332"/>
      <c r="AF163" s="332"/>
      <c r="AG163" s="332"/>
      <c r="AH163" s="332" t="s">
        <v>1131</v>
      </c>
      <c r="AI163" s="332"/>
      <c r="AJ163" s="332"/>
      <c r="AK163" s="332"/>
      <c r="AL163" s="332"/>
      <c r="AM163" s="332"/>
      <c r="AN163" s="332"/>
      <c r="AO163" s="332"/>
      <c r="AP163" s="332"/>
      <c r="AQ163" s="332"/>
      <c r="AR163" s="332"/>
      <c r="AS163" s="332"/>
      <c r="AT163" s="332"/>
      <c r="AU163" s="332"/>
      <c r="AV163" s="332"/>
      <c r="AW163" s="332"/>
      <c r="AX163" s="332"/>
      <c r="AY163" s="332"/>
      <c r="AZ163" s="332"/>
      <c r="BA163" s="332"/>
      <c r="BB163" s="332"/>
      <c r="BC163" s="332"/>
      <c r="BD163" s="332"/>
      <c r="BE163" s="332"/>
      <c r="BF163" s="332"/>
      <c r="BG163" s="332"/>
      <c r="BH163" s="332"/>
      <c r="BI163" s="332"/>
      <c r="BJ163" s="332"/>
      <c r="BK163" s="332"/>
      <c r="BL163" s="332"/>
      <c r="BM163" s="332"/>
      <c r="BN163" s="332"/>
      <c r="BO163" s="332"/>
      <c r="BP163" s="332"/>
      <c r="BQ163" s="332"/>
      <c r="BR163" s="332"/>
      <c r="BS163" s="332"/>
      <c r="BT163" s="332"/>
      <c r="BU163" s="332"/>
      <c r="BV163" s="332"/>
      <c r="BW163" s="332"/>
      <c r="BX163" s="332"/>
      <c r="BY163" s="332"/>
      <c r="BZ163" s="338" t="s">
        <v>10898</v>
      </c>
      <c r="CA163" s="338"/>
      <c r="CB163" s="332">
        <f ca="1">IF(INDIRECT("R163C2",FALSE)="","",LEN(INDIRECT("R163C79",FALSE) ) )</f>
        <v>0</v>
      </c>
      <c r="CC163" s="338"/>
      <c r="CD163" s="332">
        <f ca="1">IF(INDIRECT("R163C2",FALSE)="","",LEN(INDIRECT("R163C81",FALSE) ) )</f>
        <v>0</v>
      </c>
      <c r="CE163" s="338"/>
      <c r="CF163" s="332">
        <f ca="1">IF(INDIRECT("R163C2",FALSE)="","",LEN(INDIRECT("R163C83",FALSE) ) )</f>
        <v>0</v>
      </c>
      <c r="CG163" s="338"/>
      <c r="CH163" s="338"/>
      <c r="CI163" s="333"/>
      <c r="CJ163" s="338"/>
      <c r="CK163" s="338"/>
      <c r="CL163" s="338"/>
      <c r="CM163" s="338"/>
      <c r="CN163" s="338"/>
      <c r="CO163" s="338"/>
      <c r="CP163" s="338"/>
      <c r="CQ163" s="338"/>
      <c r="CR163" s="338"/>
      <c r="CS163" s="338"/>
      <c r="CT163" s="338"/>
      <c r="CU163" s="338"/>
      <c r="CV163" s="338"/>
      <c r="CW163" s="338"/>
      <c r="CX163" s="338"/>
      <c r="CY163" s="338"/>
      <c r="CZ163" s="338"/>
      <c r="DA163" s="338"/>
    </row>
    <row r="164" spans="1:138" s="345" customFormat="1" ht="13.5" customHeight="1" x14ac:dyDescent="0.25">
      <c r="A164" s="338" t="s">
        <v>2770</v>
      </c>
      <c r="B164" s="338" t="s">
        <v>2771</v>
      </c>
      <c r="C164" s="339" t="s">
        <v>10</v>
      </c>
      <c r="D164" s="223">
        <f>IF(ISERROR(VLOOKUP(C164,Defines!$A$7:$B$21,2,FALSE)), "",VLOOKUP(C164,Defines!$A$7:$B$21,2,FALSE))</f>
        <v>1</v>
      </c>
      <c r="E164" s="340">
        <v>4</v>
      </c>
      <c r="F164" s="322">
        <f t="shared" si="2"/>
        <v>4</v>
      </c>
      <c r="G164" s="341"/>
      <c r="H164" s="341"/>
      <c r="I164" s="341"/>
      <c r="J164" s="340"/>
      <c r="K164" s="348" t="s">
        <v>2979</v>
      </c>
      <c r="L164" s="338"/>
      <c r="M164" s="332"/>
      <c r="N164" s="361"/>
      <c r="O164" s="338"/>
      <c r="P164" s="338"/>
      <c r="Q164" s="362"/>
      <c r="R164" s="338"/>
      <c r="S164" s="362"/>
      <c r="T164" s="362"/>
      <c r="U164" s="332"/>
      <c r="V164" s="332"/>
      <c r="W164" s="332"/>
      <c r="X164" s="332"/>
      <c r="Y164" s="332"/>
      <c r="Z164" s="340"/>
      <c r="AA164" s="332"/>
      <c r="AB164" s="332"/>
      <c r="AC164" s="332"/>
      <c r="AD164" s="332"/>
      <c r="AE164" s="332"/>
      <c r="AF164" s="332"/>
      <c r="AG164" s="332"/>
      <c r="AH164" s="332"/>
      <c r="AI164" s="332"/>
      <c r="AJ164" s="332"/>
      <c r="AK164" s="332"/>
      <c r="AL164" s="332"/>
      <c r="AM164" s="332"/>
      <c r="AN164" s="332"/>
      <c r="AO164" s="332"/>
      <c r="AP164" s="332"/>
      <c r="AQ164" s="332"/>
      <c r="AR164" s="332"/>
      <c r="AS164" s="332"/>
      <c r="AT164" s="332"/>
      <c r="AU164" s="332"/>
      <c r="AV164" s="332"/>
      <c r="AW164" s="332"/>
      <c r="AX164" s="332"/>
      <c r="AY164" s="332"/>
      <c r="AZ164" s="332"/>
      <c r="BA164" s="332"/>
      <c r="BB164" s="332"/>
      <c r="BC164" s="332"/>
      <c r="BD164" s="332"/>
      <c r="BE164" s="332"/>
      <c r="BF164" s="332"/>
      <c r="BG164" s="338"/>
      <c r="BH164" s="338"/>
      <c r="BI164" s="338"/>
      <c r="BJ164" s="338"/>
      <c r="BK164" s="338"/>
      <c r="BL164" s="338"/>
      <c r="BM164" s="338"/>
      <c r="BN164" s="338"/>
      <c r="BO164" s="338"/>
      <c r="BP164" s="338"/>
      <c r="BQ164" s="338"/>
      <c r="BR164" s="338"/>
      <c r="BS164" s="338"/>
      <c r="BT164" s="338"/>
      <c r="BU164" s="338"/>
      <c r="BV164" s="338"/>
      <c r="BW164" s="338"/>
      <c r="BX164" s="338"/>
      <c r="BY164" s="338"/>
      <c r="BZ164" s="338" t="s">
        <v>10898</v>
      </c>
      <c r="CA164" s="338" t="s">
        <v>2770</v>
      </c>
      <c r="CB164" s="332">
        <f ca="1">IF(INDIRECT("R164C2",FALSE)="","",LEN(INDIRECT("R164C79",FALSE) ) )</f>
        <v>19</v>
      </c>
      <c r="CC164" s="343" t="s">
        <v>3386</v>
      </c>
      <c r="CD164" s="332">
        <f ca="1">IF(INDIRECT("R164C2",FALSE)="","",LEN(INDIRECT("R164C81",FALSE) ) )</f>
        <v>528</v>
      </c>
      <c r="CE164" s="352"/>
      <c r="CF164" s="332">
        <f ca="1">IF(INDIRECT("R164C2",FALSE)="","",LEN(INDIRECT("R164C83",FALSE) ) )</f>
        <v>0</v>
      </c>
      <c r="CG164" s="338"/>
      <c r="CH164" s="338"/>
      <c r="CI164" s="333"/>
      <c r="CJ164" s="338"/>
      <c r="CK164" s="338"/>
      <c r="CL164" s="338"/>
      <c r="CM164" s="338"/>
      <c r="CN164" s="338"/>
      <c r="CO164" s="338"/>
      <c r="CP164" s="338"/>
      <c r="CQ164" s="338"/>
      <c r="CR164" s="338"/>
      <c r="CS164" s="338"/>
      <c r="CT164" s="338"/>
      <c r="CU164" s="338"/>
      <c r="CV164" s="338"/>
      <c r="CW164" s="338"/>
      <c r="CX164" s="338"/>
      <c r="CY164" s="338"/>
      <c r="CZ164" s="338"/>
      <c r="DA164" s="338"/>
    </row>
    <row r="165" spans="1:138" s="345" customFormat="1" ht="13.5" customHeight="1" x14ac:dyDescent="0.25">
      <c r="A165" s="338" t="s">
        <v>2772</v>
      </c>
      <c r="B165" s="338" t="s">
        <v>2773</v>
      </c>
      <c r="C165" s="339" t="s">
        <v>1138</v>
      </c>
      <c r="D165" s="223">
        <f>IF(ISERROR(VLOOKUP(C165,Defines!$A$7:$B$21,2,FALSE)), "",VLOOKUP(C165,Defines!$A$7:$B$21,2,FALSE))</f>
        <v>2</v>
      </c>
      <c r="E165" s="340"/>
      <c r="F165" s="322">
        <f t="shared" si="2"/>
        <v>2</v>
      </c>
      <c r="G165" s="341">
        <v>0</v>
      </c>
      <c r="H165" s="341"/>
      <c r="I165" s="341"/>
      <c r="J165" s="340" t="s">
        <v>10788</v>
      </c>
      <c r="K165" s="348"/>
      <c r="L165" s="332"/>
      <c r="M165" s="332"/>
      <c r="N165" s="332"/>
      <c r="O165" s="332"/>
      <c r="P165" s="332"/>
      <c r="Q165" s="338"/>
      <c r="R165" s="338"/>
      <c r="S165" s="338"/>
      <c r="T165" s="338"/>
      <c r="U165" s="338"/>
      <c r="V165" s="338"/>
      <c r="W165" s="338"/>
      <c r="X165" s="338"/>
      <c r="Y165" s="338"/>
      <c r="Z165" s="343" t="s">
        <v>2980</v>
      </c>
      <c r="AA165" s="332"/>
      <c r="AB165" s="332" t="s">
        <v>1131</v>
      </c>
      <c r="AC165" s="332" t="s">
        <v>1131</v>
      </c>
      <c r="AD165" s="332"/>
      <c r="AE165" s="332"/>
      <c r="AF165" s="332"/>
      <c r="AG165" s="332"/>
      <c r="AH165" s="332"/>
      <c r="AI165" s="332" t="s">
        <v>1131</v>
      </c>
      <c r="AJ165" s="332"/>
      <c r="AK165" s="332"/>
      <c r="AL165" s="332"/>
      <c r="AM165" s="332"/>
      <c r="AN165" s="332"/>
      <c r="AO165" s="332"/>
      <c r="AP165" s="332"/>
      <c r="AQ165" s="332"/>
      <c r="AR165" s="332"/>
      <c r="AS165" s="332"/>
      <c r="AT165" s="332"/>
      <c r="AU165" s="332"/>
      <c r="AV165" s="332"/>
      <c r="AW165" s="332"/>
      <c r="AX165" s="332"/>
      <c r="AY165" s="332"/>
      <c r="AZ165" s="332"/>
      <c r="BA165" s="332"/>
      <c r="BB165" s="53"/>
      <c r="BC165" s="332"/>
      <c r="BD165" s="53"/>
      <c r="BE165" s="332"/>
      <c r="BF165" s="332" t="s">
        <v>1131</v>
      </c>
      <c r="BG165" s="332"/>
      <c r="BH165" s="332"/>
      <c r="BI165" s="332"/>
      <c r="BJ165" s="332"/>
      <c r="BK165" s="332"/>
      <c r="BL165" s="332"/>
      <c r="BM165" s="332"/>
      <c r="BN165" s="332"/>
      <c r="BO165" s="332"/>
      <c r="BP165" s="332"/>
      <c r="BQ165" s="332"/>
      <c r="BR165" s="332"/>
      <c r="BS165" s="332"/>
      <c r="BT165" s="332"/>
      <c r="BU165" s="332"/>
      <c r="BV165" s="332"/>
      <c r="BW165" s="332"/>
      <c r="BX165" s="332"/>
      <c r="BY165" s="332"/>
      <c r="BZ165" s="338" t="s">
        <v>10898</v>
      </c>
      <c r="CA165" s="338" t="s">
        <v>2981</v>
      </c>
      <c r="CB165" s="332">
        <f ca="1">IF(INDIRECT("R165C2",FALSE)="","",LEN(INDIRECT("R165C79",FALSE) ) )</f>
        <v>17</v>
      </c>
      <c r="CC165" s="338" t="s">
        <v>2982</v>
      </c>
      <c r="CD165" s="332">
        <f ca="1">IF(INDIRECT("R165C2",FALSE)="","",LEN(INDIRECT("R165C81",FALSE) ) )</f>
        <v>12</v>
      </c>
      <c r="CE165" s="338"/>
      <c r="CF165" s="332">
        <f ca="1">IF(INDIRECT("R165C2",FALSE)="","",LEN(INDIRECT("R165C83",FALSE) ) )</f>
        <v>0</v>
      </c>
      <c r="CG165" s="338"/>
      <c r="CH165" s="338"/>
      <c r="CI165" s="333"/>
      <c r="CJ165" s="338"/>
      <c r="CK165" s="338"/>
      <c r="CL165" s="338"/>
      <c r="CM165" s="338"/>
      <c r="CN165" s="338"/>
      <c r="CO165" s="338"/>
      <c r="CP165" s="338"/>
      <c r="CQ165" s="338"/>
      <c r="CR165" s="338"/>
      <c r="CS165" s="338"/>
      <c r="CT165" s="338"/>
      <c r="CU165" s="338"/>
      <c r="CV165" s="338"/>
      <c r="CW165" s="338"/>
      <c r="CX165" s="338"/>
      <c r="CY165" s="338"/>
      <c r="CZ165" s="338"/>
      <c r="DA165" s="343" t="s">
        <v>2632</v>
      </c>
      <c r="DB165" s="338"/>
      <c r="DC165" s="338"/>
      <c r="DD165" s="338"/>
      <c r="DE165" s="338"/>
      <c r="DF165" s="338"/>
      <c r="DG165" s="338"/>
      <c r="DH165" s="338"/>
      <c r="DI165" s="338"/>
      <c r="DJ165" s="338"/>
      <c r="DK165" s="338"/>
      <c r="DL165" s="338"/>
      <c r="DM165" s="338"/>
      <c r="DN165" s="338"/>
      <c r="DO165" s="338"/>
      <c r="DP165" s="338"/>
      <c r="DQ165" s="338"/>
      <c r="DR165" s="338"/>
      <c r="DS165" s="338"/>
      <c r="DT165" s="338"/>
      <c r="DU165" s="338"/>
      <c r="DV165" s="338"/>
      <c r="DW165" s="338"/>
      <c r="DX165" s="338"/>
      <c r="DY165" s="338"/>
      <c r="DZ165" s="338"/>
      <c r="EA165" s="338"/>
      <c r="EB165" s="338"/>
      <c r="EC165" s="338" t="s">
        <v>4929</v>
      </c>
      <c r="ED165" s="338"/>
      <c r="EE165" s="338"/>
      <c r="EF165" s="338" t="s">
        <v>1131</v>
      </c>
      <c r="EG165" s="363">
        <v>41920</v>
      </c>
      <c r="EH165" s="338"/>
    </row>
    <row r="166" spans="1:138" s="345" customFormat="1" ht="13.5" customHeight="1" x14ac:dyDescent="0.25">
      <c r="A166" s="338" t="s">
        <v>2780</v>
      </c>
      <c r="B166" s="338" t="s">
        <v>2781</v>
      </c>
      <c r="C166" s="339" t="s">
        <v>10</v>
      </c>
      <c r="D166" s="223">
        <f>IF(ISERROR(VLOOKUP(C166,Defines!$A$7:$B$21,2,FALSE)), "",VLOOKUP(C166,Defines!$A$7:$B$21,2,FALSE))</f>
        <v>1</v>
      </c>
      <c r="E166" s="340"/>
      <c r="F166" s="322">
        <f t="shared" si="2"/>
        <v>1</v>
      </c>
      <c r="G166" s="341"/>
      <c r="H166" s="341"/>
      <c r="I166" s="341"/>
      <c r="J166" s="340"/>
      <c r="K166" s="348" t="s">
        <v>2983</v>
      </c>
      <c r="L166" s="332"/>
      <c r="M166" s="332"/>
      <c r="N166" s="332"/>
      <c r="O166" s="332"/>
      <c r="P166" s="332"/>
      <c r="Q166" s="338"/>
      <c r="R166" s="338"/>
      <c r="S166" s="338"/>
      <c r="T166" s="338"/>
      <c r="U166" s="338"/>
      <c r="V166" s="338"/>
      <c r="W166" s="338"/>
      <c r="X166" s="338"/>
      <c r="Y166" s="338"/>
      <c r="Z166" s="338"/>
      <c r="AA166" s="332"/>
      <c r="AB166" s="332"/>
      <c r="AC166" s="332"/>
      <c r="AD166" s="332"/>
      <c r="AE166" s="332"/>
      <c r="AF166" s="332"/>
      <c r="AG166" s="332"/>
      <c r="AH166" s="332"/>
      <c r="AI166" s="332"/>
      <c r="AJ166" s="332"/>
      <c r="AK166" s="332"/>
      <c r="AL166" s="332"/>
      <c r="AM166" s="332"/>
      <c r="AN166" s="332"/>
      <c r="AO166" s="332"/>
      <c r="AP166" s="332"/>
      <c r="AQ166" s="332"/>
      <c r="AR166" s="332"/>
      <c r="AS166" s="332"/>
      <c r="AT166" s="332"/>
      <c r="AU166" s="332"/>
      <c r="AV166" s="332"/>
      <c r="AW166" s="332"/>
      <c r="AX166" s="332"/>
      <c r="AY166" s="332"/>
      <c r="AZ166" s="332"/>
      <c r="BA166" s="332" t="s">
        <v>1131</v>
      </c>
      <c r="BB166" s="332"/>
      <c r="BC166" s="332"/>
      <c r="BD166" s="332"/>
      <c r="BE166" s="332"/>
      <c r="BF166" s="332"/>
      <c r="BG166" s="332"/>
      <c r="BH166" s="332"/>
      <c r="BI166" s="332"/>
      <c r="BJ166" s="332"/>
      <c r="BK166" s="332"/>
      <c r="BL166" s="332"/>
      <c r="BM166" s="332"/>
      <c r="BN166" s="332"/>
      <c r="BO166" s="332"/>
      <c r="BP166" s="332"/>
      <c r="BQ166" s="332"/>
      <c r="BR166" s="332"/>
      <c r="BS166" s="332"/>
      <c r="BT166" s="332"/>
      <c r="BU166" s="332"/>
      <c r="BV166" s="332"/>
      <c r="BW166" s="332"/>
      <c r="BX166" s="332"/>
      <c r="BY166" s="332"/>
      <c r="BZ166" s="338" t="s">
        <v>10899</v>
      </c>
      <c r="CA166" s="338" t="s">
        <v>2984</v>
      </c>
      <c r="CB166" s="332">
        <f ca="1">IF(INDIRECT("R166C2",FALSE)="","",LEN(INDIRECT("R166C79",FALSE) ) )</f>
        <v>30</v>
      </c>
      <c r="CC166" s="343" t="s">
        <v>2985</v>
      </c>
      <c r="CD166" s="332">
        <f ca="1">IF(INDIRECT("R166C2",FALSE)="","",LEN(INDIRECT("R166C81",FALSE) ) )</f>
        <v>99</v>
      </c>
      <c r="CE166" s="338"/>
      <c r="CF166" s="332">
        <f ca="1">IF(INDIRECT("R166C2",FALSE)="","",LEN(INDIRECT("R166C83",FALSE) ) )</f>
        <v>0</v>
      </c>
      <c r="CG166" s="338"/>
      <c r="CH166" s="338"/>
      <c r="CI166" s="333"/>
      <c r="CJ166" s="344"/>
      <c r="CK166" s="338"/>
      <c r="CL166" s="338"/>
      <c r="CM166" s="338"/>
      <c r="CN166" s="338"/>
      <c r="CO166" s="338"/>
      <c r="CP166" s="338"/>
      <c r="CQ166" s="338"/>
      <c r="CR166" s="338"/>
      <c r="CS166" s="338"/>
      <c r="CT166" s="338"/>
      <c r="CU166" s="338"/>
      <c r="CV166" s="338"/>
      <c r="CW166" s="338"/>
      <c r="CX166" s="338"/>
      <c r="CY166" s="338"/>
      <c r="CZ166" s="338"/>
      <c r="DA166" s="343"/>
    </row>
    <row r="167" spans="1:138" s="345" customFormat="1" ht="13.5" customHeight="1" x14ac:dyDescent="0.25">
      <c r="A167" s="338" t="s">
        <v>2782</v>
      </c>
      <c r="B167" s="338" t="s">
        <v>2783</v>
      </c>
      <c r="C167" s="339" t="s">
        <v>1138</v>
      </c>
      <c r="D167" s="223">
        <f>IF(ISERROR(VLOOKUP(C167,Defines!$A$7:$B$21,2,FALSE)), "",VLOOKUP(C167,Defines!$A$7:$B$21,2,FALSE))</f>
        <v>2</v>
      </c>
      <c r="E167" s="340"/>
      <c r="F167" s="322">
        <f t="shared" si="2"/>
        <v>2</v>
      </c>
      <c r="G167" s="341"/>
      <c r="H167" s="341"/>
      <c r="I167" s="341"/>
      <c r="J167" s="340"/>
      <c r="K167" s="342"/>
      <c r="L167" s="332"/>
      <c r="M167" s="332"/>
      <c r="N167" s="332"/>
      <c r="O167" s="332"/>
      <c r="P167" s="332"/>
      <c r="Q167" s="338"/>
      <c r="R167" s="338"/>
      <c r="S167" s="338"/>
      <c r="T167" s="338"/>
      <c r="U167" s="338"/>
      <c r="V167" s="338"/>
      <c r="W167" s="338"/>
      <c r="X167" s="338"/>
      <c r="Y167" s="338"/>
      <c r="Z167" s="338"/>
      <c r="AA167" s="332"/>
      <c r="AB167" s="332"/>
      <c r="AC167" s="332"/>
      <c r="AD167" s="332"/>
      <c r="AE167" s="332"/>
      <c r="AF167" s="332"/>
      <c r="AG167" s="332"/>
      <c r="AH167" s="332"/>
      <c r="AI167" s="332"/>
      <c r="AJ167" s="332"/>
      <c r="AK167" s="332"/>
      <c r="AL167" s="332"/>
      <c r="AM167" s="332"/>
      <c r="AN167" s="332"/>
      <c r="AO167" s="332"/>
      <c r="AP167" s="332"/>
      <c r="AQ167" s="332"/>
      <c r="AR167" s="332"/>
      <c r="AS167" s="332"/>
      <c r="AT167" s="332"/>
      <c r="AU167" s="332"/>
      <c r="AV167" s="332"/>
      <c r="AW167" s="332"/>
      <c r="AX167" s="332"/>
      <c r="AY167" s="332"/>
      <c r="AZ167" s="332"/>
      <c r="BA167" s="332" t="s">
        <v>1131</v>
      </c>
      <c r="BB167" s="332"/>
      <c r="BC167" s="332"/>
      <c r="BD167" s="332"/>
      <c r="BE167" s="332"/>
      <c r="BF167" s="332"/>
      <c r="BG167" s="332"/>
      <c r="BH167" s="332"/>
      <c r="BI167" s="332"/>
      <c r="BJ167" s="332"/>
      <c r="BK167" s="332"/>
      <c r="BL167" s="332"/>
      <c r="BM167" s="332"/>
      <c r="BN167" s="332"/>
      <c r="BO167" s="332"/>
      <c r="BP167" s="332"/>
      <c r="BQ167" s="332"/>
      <c r="BR167" s="332"/>
      <c r="BS167" s="332"/>
      <c r="BT167" s="332"/>
      <c r="BU167" s="332"/>
      <c r="BV167" s="332"/>
      <c r="BW167" s="332"/>
      <c r="BX167" s="332"/>
      <c r="BY167" s="332"/>
      <c r="BZ167" s="338" t="s">
        <v>10899</v>
      </c>
      <c r="CA167" s="338" t="s">
        <v>2986</v>
      </c>
      <c r="CB167" s="332">
        <f ca="1">IF(INDIRECT("R167C2",FALSE)="","",LEN(INDIRECT("R167C79",FALSE) ) )</f>
        <v>31</v>
      </c>
      <c r="CC167" s="338" t="s">
        <v>2986</v>
      </c>
      <c r="CD167" s="332">
        <f ca="1">IF(INDIRECT("R167C2",FALSE)="","",LEN(INDIRECT("R167C81",FALSE) ) )</f>
        <v>31</v>
      </c>
      <c r="CE167" s="338"/>
      <c r="CF167" s="332">
        <f ca="1">IF(INDIRECT("R167C2",FALSE)="","",LEN(INDIRECT("R167C83",FALSE) ) )</f>
        <v>0</v>
      </c>
      <c r="CG167" s="338"/>
      <c r="CH167" s="338"/>
      <c r="CI167" s="333"/>
      <c r="CJ167" s="344"/>
      <c r="CK167" s="338"/>
      <c r="CL167" s="338"/>
      <c r="CM167" s="338"/>
      <c r="CN167" s="338"/>
      <c r="CO167" s="338"/>
      <c r="CP167" s="338"/>
      <c r="CQ167" s="338"/>
      <c r="CR167" s="338"/>
      <c r="CS167" s="338"/>
      <c r="CT167" s="338"/>
      <c r="CU167" s="338"/>
      <c r="CV167" s="338"/>
      <c r="CW167" s="338"/>
      <c r="CX167" s="338"/>
      <c r="CY167" s="338"/>
      <c r="CZ167" s="338"/>
      <c r="DA167" s="343"/>
    </row>
    <row r="168" spans="1:138" s="345" customFormat="1" ht="13.5" customHeight="1" x14ac:dyDescent="0.25">
      <c r="A168" s="338" t="s">
        <v>3047</v>
      </c>
      <c r="B168" s="338" t="s">
        <v>3048</v>
      </c>
      <c r="C168" s="339" t="s">
        <v>1139</v>
      </c>
      <c r="D168" s="223">
        <f>IF(ISERROR(VLOOKUP(C168,Defines!$A$7:$B$21,2,FALSE)), "",VLOOKUP(C168,Defines!$A$7:$B$21,2,FALSE))</f>
        <v>4</v>
      </c>
      <c r="E168" s="340"/>
      <c r="F168" s="322">
        <f t="shared" si="2"/>
        <v>4</v>
      </c>
      <c r="G168" s="341"/>
      <c r="H168" s="341"/>
      <c r="I168" s="341"/>
      <c r="J168" s="340"/>
      <c r="K168" s="342"/>
      <c r="L168" s="332"/>
      <c r="M168" s="332"/>
      <c r="N168" s="332"/>
      <c r="O168" s="332"/>
      <c r="P168" s="332"/>
      <c r="Q168" s="338"/>
      <c r="R168" s="338"/>
      <c r="S168" s="338"/>
      <c r="T168" s="338"/>
      <c r="U168" s="338"/>
      <c r="V168" s="338"/>
      <c r="W168" s="338"/>
      <c r="X168" s="338"/>
      <c r="Y168" s="338"/>
      <c r="Z168" s="338"/>
      <c r="AA168" s="332"/>
      <c r="AB168" s="332"/>
      <c r="AC168" s="332"/>
      <c r="AD168" s="332"/>
      <c r="AE168" s="332"/>
      <c r="AF168" s="332"/>
      <c r="AG168" s="332"/>
      <c r="AH168" s="332"/>
      <c r="AI168" s="332"/>
      <c r="AJ168" s="332"/>
      <c r="AK168" s="332"/>
      <c r="AL168" s="332"/>
      <c r="AM168" s="332"/>
      <c r="AN168" s="332"/>
      <c r="AO168" s="332"/>
      <c r="AP168" s="332"/>
      <c r="AQ168" s="332"/>
      <c r="AR168" s="332"/>
      <c r="AS168" s="332"/>
      <c r="AT168" s="332"/>
      <c r="AU168" s="332"/>
      <c r="AV168" s="332"/>
      <c r="AW168" s="332"/>
      <c r="AX168" s="332"/>
      <c r="AY168" s="332"/>
      <c r="AZ168" s="332"/>
      <c r="BA168" s="332" t="s">
        <v>1131</v>
      </c>
      <c r="BB168" s="332"/>
      <c r="BC168" s="332"/>
      <c r="BD168" s="332"/>
      <c r="BE168" s="332"/>
      <c r="BF168" s="332"/>
      <c r="BG168" s="332"/>
      <c r="BH168" s="332"/>
      <c r="BI168" s="332"/>
      <c r="BJ168" s="332"/>
      <c r="BK168" s="332"/>
      <c r="BL168" s="332"/>
      <c r="BM168" s="332"/>
      <c r="BN168" s="332"/>
      <c r="BO168" s="332"/>
      <c r="BP168" s="332"/>
      <c r="BQ168" s="332"/>
      <c r="BR168" s="332"/>
      <c r="BS168" s="332"/>
      <c r="BT168" s="332"/>
      <c r="BU168" s="332"/>
      <c r="BV168" s="332"/>
      <c r="BW168" s="332"/>
      <c r="BX168" s="332"/>
      <c r="BY168" s="332"/>
      <c r="BZ168" s="338" t="s">
        <v>10899</v>
      </c>
      <c r="CA168" s="338" t="s">
        <v>3049</v>
      </c>
      <c r="CB168" s="332">
        <f ca="1">IF(INDIRECT("R168C2",FALSE)="","",LEN(INDIRECT("R168C79",FALSE) ) )</f>
        <v>32</v>
      </c>
      <c r="CC168" s="338" t="s">
        <v>2986</v>
      </c>
      <c r="CD168" s="332">
        <f ca="1">IF(INDIRECT("R168C2",FALSE)="","",LEN(INDIRECT("R168C81",FALSE) ) )</f>
        <v>31</v>
      </c>
      <c r="CE168" s="338"/>
      <c r="CF168" s="332">
        <f ca="1">IF(INDIRECT("R168C2",FALSE)="","",LEN(INDIRECT("R168C83",FALSE) ) )</f>
        <v>0</v>
      </c>
      <c r="CG168" s="338"/>
      <c r="CH168" s="338"/>
      <c r="CI168" s="333"/>
      <c r="CJ168" s="344"/>
      <c r="CK168" s="338"/>
      <c r="CL168" s="338"/>
      <c r="CM168" s="338"/>
      <c r="CN168" s="338"/>
      <c r="CO168" s="338"/>
      <c r="CP168" s="338"/>
      <c r="CQ168" s="338"/>
      <c r="CR168" s="338"/>
      <c r="CS168" s="338"/>
      <c r="CT168" s="338"/>
      <c r="CU168" s="338"/>
      <c r="CV168" s="338"/>
      <c r="CW168" s="338"/>
      <c r="CX168" s="338"/>
      <c r="CY168" s="338"/>
      <c r="CZ168" s="338"/>
      <c r="DA168" s="343"/>
    </row>
    <row r="169" spans="1:138" s="345" customFormat="1" ht="13.5" customHeight="1" x14ac:dyDescent="0.25">
      <c r="A169" s="338" t="s">
        <v>2784</v>
      </c>
      <c r="B169" s="338" t="s">
        <v>2785</v>
      </c>
      <c r="C169" s="339" t="s">
        <v>1137</v>
      </c>
      <c r="D169" s="223">
        <f>IF(ISERROR(VLOOKUP(C169,Defines!$A$7:$B$21,2,FALSE)), "",VLOOKUP(C169,Defines!$A$7:$B$21,2,FALSE))</f>
        <v>1</v>
      </c>
      <c r="E169" s="340"/>
      <c r="F169" s="322">
        <f t="shared" si="2"/>
        <v>1</v>
      </c>
      <c r="G169" s="341">
        <v>1</v>
      </c>
      <c r="H169" s="341"/>
      <c r="I169" s="341"/>
      <c r="J169" s="340"/>
      <c r="K169" s="342"/>
      <c r="L169" s="332"/>
      <c r="M169" s="332"/>
      <c r="N169" s="332"/>
      <c r="O169" s="332"/>
      <c r="P169" s="332"/>
      <c r="Q169" s="338"/>
      <c r="R169" s="338"/>
      <c r="S169" s="338"/>
      <c r="T169" s="338"/>
      <c r="U169" s="338"/>
      <c r="V169" s="338"/>
      <c r="W169" s="338"/>
      <c r="X169" s="338"/>
      <c r="Y169" s="338"/>
      <c r="Z169" s="338"/>
      <c r="AA169" s="332"/>
      <c r="AB169" s="332"/>
      <c r="AC169" s="332" t="s">
        <v>1131</v>
      </c>
      <c r="AD169" s="332"/>
      <c r="AE169" s="332"/>
      <c r="AF169" s="332"/>
      <c r="AG169" s="332"/>
      <c r="AH169" s="332"/>
      <c r="AI169" s="332"/>
      <c r="AJ169" s="332"/>
      <c r="AK169" s="332"/>
      <c r="AL169" s="332"/>
      <c r="AM169" s="332"/>
      <c r="AN169" s="332"/>
      <c r="AO169" s="332"/>
      <c r="AP169" s="332"/>
      <c r="AQ169" s="332"/>
      <c r="AR169" s="332"/>
      <c r="AS169" s="332"/>
      <c r="AT169" s="332"/>
      <c r="AU169" s="332"/>
      <c r="AV169" s="332"/>
      <c r="AW169" s="332"/>
      <c r="AX169" s="332"/>
      <c r="AY169" s="332"/>
      <c r="AZ169" s="332"/>
      <c r="BA169" s="332" t="s">
        <v>1131</v>
      </c>
      <c r="BB169" s="332"/>
      <c r="BC169" s="332"/>
      <c r="BD169" s="332" t="s">
        <v>1131</v>
      </c>
      <c r="BE169" s="332"/>
      <c r="BF169" s="332"/>
      <c r="BG169" s="332"/>
      <c r="BH169" s="332"/>
      <c r="BI169" s="332"/>
      <c r="BJ169" s="332"/>
      <c r="BK169" s="332"/>
      <c r="BL169" s="332"/>
      <c r="BM169" s="332"/>
      <c r="BN169" s="332"/>
      <c r="BO169" s="332"/>
      <c r="BP169" s="332"/>
      <c r="BQ169" s="332"/>
      <c r="BR169" s="332"/>
      <c r="BS169" s="332"/>
      <c r="BT169" s="332"/>
      <c r="BU169" s="332"/>
      <c r="BV169" s="332"/>
      <c r="BW169" s="332"/>
      <c r="BX169" s="332"/>
      <c r="BY169" s="332"/>
      <c r="BZ169" s="338" t="s">
        <v>10899</v>
      </c>
      <c r="CA169" s="338" t="s">
        <v>2987</v>
      </c>
      <c r="CB169" s="332">
        <f ca="1">IF(INDIRECT("R169C2",FALSE)="","",LEN(INDIRECT("R169C79",FALSE) ) )</f>
        <v>31</v>
      </c>
      <c r="CC169" s="343" t="s">
        <v>2988</v>
      </c>
      <c r="CD169" s="332">
        <f ca="1">IF(INDIRECT("R169C2",FALSE)="","",LEN(INDIRECT("R169C81",FALSE) ) )</f>
        <v>123</v>
      </c>
      <c r="CE169" s="338"/>
      <c r="CF169" s="332">
        <f ca="1">IF(INDIRECT("R169C2",FALSE)="","",LEN(INDIRECT("R169C83",FALSE) ) )</f>
        <v>0</v>
      </c>
      <c r="CG169" s="338"/>
      <c r="CH169" s="338"/>
      <c r="CI169" s="333"/>
      <c r="CJ169" s="344"/>
      <c r="CK169" s="338"/>
      <c r="CL169" s="338"/>
      <c r="CM169" s="338"/>
      <c r="CN169" s="338"/>
      <c r="CO169" s="338"/>
      <c r="CP169" s="338"/>
      <c r="CQ169" s="338"/>
      <c r="CR169" s="338"/>
      <c r="CS169" s="338"/>
      <c r="CT169" s="338"/>
      <c r="CU169" s="338"/>
      <c r="CV169" s="338"/>
      <c r="CW169" s="338"/>
      <c r="CX169" s="338"/>
      <c r="CY169" s="338"/>
      <c r="CZ169" s="338"/>
      <c r="DA169" s="343"/>
    </row>
    <row r="170" spans="1:138" s="345" customFormat="1" ht="13.5" customHeight="1" x14ac:dyDescent="0.25">
      <c r="A170" s="338" t="s">
        <v>2786</v>
      </c>
      <c r="B170" s="338" t="s">
        <v>2787</v>
      </c>
      <c r="C170" s="339" t="s">
        <v>1138</v>
      </c>
      <c r="D170" s="223">
        <f>IF(ISERROR(VLOOKUP(C170,Defines!$A$7:$B$21,2,FALSE)), "",VLOOKUP(C170,Defines!$A$7:$B$21,2,FALSE))</f>
        <v>2</v>
      </c>
      <c r="E170" s="340"/>
      <c r="F170" s="322">
        <f t="shared" si="2"/>
        <v>2</v>
      </c>
      <c r="G170" s="341">
        <v>1</v>
      </c>
      <c r="H170" s="341">
        <v>0</v>
      </c>
      <c r="I170" s="341" t="s">
        <v>3050</v>
      </c>
      <c r="J170" s="340"/>
      <c r="K170" s="342"/>
      <c r="L170" s="332"/>
      <c r="M170" s="332"/>
      <c r="N170" s="332"/>
      <c r="O170" s="332"/>
      <c r="P170" s="332"/>
      <c r="Q170" s="338"/>
      <c r="R170" s="338"/>
      <c r="S170" s="338"/>
      <c r="T170" s="338"/>
      <c r="U170" s="338"/>
      <c r="V170" s="338"/>
      <c r="W170" s="338"/>
      <c r="X170" s="338"/>
      <c r="Y170" s="338"/>
      <c r="Z170" s="338"/>
      <c r="AA170" s="332"/>
      <c r="AB170" s="332"/>
      <c r="AC170" s="332" t="s">
        <v>1131</v>
      </c>
      <c r="AD170" s="332"/>
      <c r="AE170" s="332" t="s">
        <v>1131</v>
      </c>
      <c r="AF170" s="332"/>
      <c r="AG170" s="332"/>
      <c r="AH170" s="332"/>
      <c r="AI170" s="332"/>
      <c r="AJ170" s="332"/>
      <c r="AK170" s="332"/>
      <c r="AL170" s="332"/>
      <c r="AM170" s="332"/>
      <c r="AN170" s="332"/>
      <c r="AO170" s="332"/>
      <c r="AP170" s="332"/>
      <c r="AQ170" s="332"/>
      <c r="AR170" s="332"/>
      <c r="AS170" s="332"/>
      <c r="AT170" s="332"/>
      <c r="AU170" s="332"/>
      <c r="AV170" s="332"/>
      <c r="AW170" s="332"/>
      <c r="AX170" s="332"/>
      <c r="AY170" s="332"/>
      <c r="AZ170" s="332"/>
      <c r="BA170" s="332" t="s">
        <v>1131</v>
      </c>
      <c r="BB170" s="332"/>
      <c r="BC170" s="332"/>
      <c r="BD170" s="332" t="s">
        <v>1131</v>
      </c>
      <c r="BE170" s="332" t="s">
        <v>1131</v>
      </c>
      <c r="BF170" s="332"/>
      <c r="BG170" s="332"/>
      <c r="BH170" s="332"/>
      <c r="BI170" s="332"/>
      <c r="BJ170" s="332"/>
      <c r="BK170" s="332"/>
      <c r="BL170" s="332"/>
      <c r="BM170" s="332"/>
      <c r="BN170" s="332"/>
      <c r="BO170" s="332"/>
      <c r="BP170" s="332"/>
      <c r="BQ170" s="332"/>
      <c r="BR170" s="332"/>
      <c r="BS170" s="332"/>
      <c r="BT170" s="332"/>
      <c r="BU170" s="332"/>
      <c r="BV170" s="332"/>
      <c r="BW170" s="332"/>
      <c r="BX170" s="332"/>
      <c r="BY170" s="332"/>
      <c r="BZ170" s="338" t="s">
        <v>10899</v>
      </c>
      <c r="CA170" s="338" t="s">
        <v>2989</v>
      </c>
      <c r="CB170" s="332">
        <f ca="1">IF(INDIRECT("R170C2",FALSE)="","",LEN(INDIRECT("R170C79",FALSE) ) )</f>
        <v>32</v>
      </c>
      <c r="CC170" s="338" t="s">
        <v>2989</v>
      </c>
      <c r="CD170" s="332">
        <f ca="1">IF(INDIRECT("R170C2",FALSE)="","",LEN(INDIRECT("R170C81",FALSE) ) )</f>
        <v>32</v>
      </c>
      <c r="CE170" s="338"/>
      <c r="CF170" s="332">
        <f ca="1">IF(INDIRECT("R170C2",FALSE)="","",LEN(INDIRECT("R170C83",FALSE) ) )</f>
        <v>0</v>
      </c>
      <c r="CG170" s="338"/>
      <c r="CH170" s="338"/>
      <c r="CI170" s="333"/>
      <c r="CJ170" s="344"/>
      <c r="CK170" s="338"/>
      <c r="CL170" s="338"/>
      <c r="CM170" s="338"/>
      <c r="CN170" s="338"/>
      <c r="CO170" s="338"/>
      <c r="CP170" s="338"/>
      <c r="CQ170" s="338"/>
      <c r="CR170" s="338"/>
      <c r="CS170" s="338"/>
      <c r="CT170" s="338"/>
      <c r="CU170" s="338"/>
      <c r="CV170" s="338"/>
      <c r="CW170" s="338"/>
      <c r="CX170" s="338"/>
      <c r="CY170" s="338"/>
      <c r="CZ170" s="338"/>
      <c r="DA170" s="343"/>
    </row>
    <row r="171" spans="1:138" s="345" customFormat="1" ht="13.5" customHeight="1" x14ac:dyDescent="0.25">
      <c r="A171" s="338" t="s">
        <v>3051</v>
      </c>
      <c r="B171" s="338" t="s">
        <v>3052</v>
      </c>
      <c r="C171" s="339" t="s">
        <v>1139</v>
      </c>
      <c r="D171" s="223">
        <f>IF(ISERROR(VLOOKUP(C171,Defines!$A$7:$B$21,2,FALSE)), "",VLOOKUP(C171,Defines!$A$7:$B$21,2,FALSE))</f>
        <v>4</v>
      </c>
      <c r="E171" s="340"/>
      <c r="F171" s="322">
        <f t="shared" si="2"/>
        <v>4</v>
      </c>
      <c r="G171" s="341">
        <v>1</v>
      </c>
      <c r="H171" s="341">
        <v>0</v>
      </c>
      <c r="I171" s="341" t="s">
        <v>3053</v>
      </c>
      <c r="J171" s="340"/>
      <c r="K171" s="342"/>
      <c r="L171" s="332"/>
      <c r="M171" s="332"/>
      <c r="N171" s="332"/>
      <c r="O171" s="332"/>
      <c r="P171" s="332"/>
      <c r="Q171" s="338"/>
      <c r="R171" s="338"/>
      <c r="S171" s="338"/>
      <c r="T171" s="338"/>
      <c r="U171" s="338"/>
      <c r="V171" s="338"/>
      <c r="W171" s="338"/>
      <c r="X171" s="338"/>
      <c r="Y171" s="338"/>
      <c r="Z171" s="338"/>
      <c r="AA171" s="332"/>
      <c r="AB171" s="332"/>
      <c r="AC171" s="332" t="s">
        <v>1131</v>
      </c>
      <c r="AD171" s="332"/>
      <c r="AE171" s="332" t="s">
        <v>1131</v>
      </c>
      <c r="AF171" s="332"/>
      <c r="AG171" s="332"/>
      <c r="AH171" s="332"/>
      <c r="AI171" s="332"/>
      <c r="AJ171" s="332"/>
      <c r="AK171" s="332"/>
      <c r="AL171" s="332"/>
      <c r="AM171" s="332"/>
      <c r="AN171" s="332"/>
      <c r="AO171" s="332"/>
      <c r="AP171" s="332"/>
      <c r="AQ171" s="332"/>
      <c r="AR171" s="332"/>
      <c r="AS171" s="332"/>
      <c r="AT171" s="332"/>
      <c r="AU171" s="332"/>
      <c r="AV171" s="332"/>
      <c r="AW171" s="332"/>
      <c r="AX171" s="332"/>
      <c r="AY171" s="332"/>
      <c r="AZ171" s="332"/>
      <c r="BA171" s="332" t="s">
        <v>1131</v>
      </c>
      <c r="BB171" s="332"/>
      <c r="BC171" s="332"/>
      <c r="BD171" s="332" t="s">
        <v>1131</v>
      </c>
      <c r="BE171" s="332" t="s">
        <v>1131</v>
      </c>
      <c r="BF171" s="332"/>
      <c r="BG171" s="332"/>
      <c r="BH171" s="332"/>
      <c r="BI171" s="332"/>
      <c r="BJ171" s="332"/>
      <c r="BK171" s="332"/>
      <c r="BL171" s="332"/>
      <c r="BM171" s="332"/>
      <c r="BN171" s="332"/>
      <c r="BO171" s="332"/>
      <c r="BP171" s="332"/>
      <c r="BQ171" s="332"/>
      <c r="BR171" s="332"/>
      <c r="BS171" s="332"/>
      <c r="BT171" s="332"/>
      <c r="BU171" s="332"/>
      <c r="BV171" s="332"/>
      <c r="BW171" s="332"/>
      <c r="BX171" s="332"/>
      <c r="BY171" s="332"/>
      <c r="BZ171" s="338" t="s">
        <v>10899</v>
      </c>
      <c r="CA171" s="338" t="s">
        <v>3054</v>
      </c>
      <c r="CB171" s="332">
        <f ca="1">IF(INDIRECT("R171C2",FALSE)="","",LEN(INDIRECT("R171C79",FALSE) ) )</f>
        <v>33</v>
      </c>
      <c r="CC171" s="338" t="s">
        <v>3054</v>
      </c>
      <c r="CD171" s="332">
        <f ca="1">IF(INDIRECT("R171C2",FALSE)="","",LEN(INDIRECT("R171C81",FALSE) ) )</f>
        <v>33</v>
      </c>
      <c r="CE171" s="338"/>
      <c r="CF171" s="332">
        <f ca="1">IF(INDIRECT("R171C2",FALSE)="","",LEN(INDIRECT("R171C83",FALSE) ) )</f>
        <v>0</v>
      </c>
      <c r="CG171" s="338"/>
      <c r="CH171" s="338"/>
      <c r="CI171" s="333"/>
      <c r="CJ171" s="344"/>
      <c r="CK171" s="338"/>
      <c r="CL171" s="338"/>
      <c r="CM171" s="338"/>
      <c r="CN171" s="338"/>
      <c r="CO171" s="338"/>
      <c r="CP171" s="338"/>
      <c r="CQ171" s="338"/>
      <c r="CR171" s="338"/>
      <c r="CS171" s="338"/>
      <c r="CT171" s="338"/>
      <c r="CU171" s="338"/>
      <c r="CV171" s="338"/>
      <c r="CW171" s="338"/>
      <c r="CX171" s="338"/>
      <c r="CY171" s="338"/>
      <c r="CZ171" s="338"/>
      <c r="DA171" s="343"/>
    </row>
    <row r="172" spans="1:138" s="345" customFormat="1" ht="13.5" customHeight="1" x14ac:dyDescent="0.25">
      <c r="A172" s="338" t="s">
        <v>2788</v>
      </c>
      <c r="B172" s="338" t="s">
        <v>2789</v>
      </c>
      <c r="C172" s="339" t="s">
        <v>1137</v>
      </c>
      <c r="D172" s="223">
        <f>IF(ISERROR(VLOOKUP(C172,Defines!$A$7:$B$21,2,FALSE)), "",VLOOKUP(C172,Defines!$A$7:$B$21,2,FALSE))</f>
        <v>1</v>
      </c>
      <c r="E172" s="340"/>
      <c r="F172" s="322">
        <f t="shared" si="2"/>
        <v>1</v>
      </c>
      <c r="G172" s="341">
        <v>1</v>
      </c>
      <c r="H172" s="341">
        <v>0</v>
      </c>
      <c r="I172" s="341">
        <v>252</v>
      </c>
      <c r="J172" s="340"/>
      <c r="K172" s="342"/>
      <c r="L172" s="332"/>
      <c r="M172" s="332"/>
      <c r="N172" s="332"/>
      <c r="O172" s="332"/>
      <c r="P172" s="332"/>
      <c r="Q172" s="338"/>
      <c r="R172" s="338"/>
      <c r="S172" s="338"/>
      <c r="T172" s="338"/>
      <c r="U172" s="338"/>
      <c r="V172" s="338"/>
      <c r="W172" s="338"/>
      <c r="X172" s="338"/>
      <c r="Y172" s="338"/>
      <c r="Z172" s="338"/>
      <c r="AA172" s="332"/>
      <c r="AB172" s="332"/>
      <c r="AC172" s="332" t="s">
        <v>1131</v>
      </c>
      <c r="AD172" s="332"/>
      <c r="AE172" s="332" t="s">
        <v>1131</v>
      </c>
      <c r="AF172" s="332"/>
      <c r="AG172" s="332"/>
      <c r="AH172" s="332"/>
      <c r="AI172" s="332"/>
      <c r="AJ172" s="332"/>
      <c r="AK172" s="332"/>
      <c r="AL172" s="332"/>
      <c r="AM172" s="332"/>
      <c r="AN172" s="332"/>
      <c r="AO172" s="332"/>
      <c r="AP172" s="332"/>
      <c r="AQ172" s="332"/>
      <c r="AR172" s="332"/>
      <c r="AS172" s="332"/>
      <c r="AT172" s="332"/>
      <c r="AU172" s="332"/>
      <c r="AV172" s="332"/>
      <c r="AW172" s="332"/>
      <c r="AX172" s="332"/>
      <c r="AY172" s="332"/>
      <c r="AZ172" s="332"/>
      <c r="BA172" s="332" t="s">
        <v>1131</v>
      </c>
      <c r="BB172" s="332"/>
      <c r="BC172" s="332"/>
      <c r="BD172" s="332" t="s">
        <v>1131</v>
      </c>
      <c r="BE172" s="332" t="s">
        <v>1131</v>
      </c>
      <c r="BF172" s="332"/>
      <c r="BG172" s="332"/>
      <c r="BH172" s="332"/>
      <c r="BI172" s="332"/>
      <c r="BJ172" s="332"/>
      <c r="BK172" s="332"/>
      <c r="BL172" s="332"/>
      <c r="BM172" s="332"/>
      <c r="BN172" s="332"/>
      <c r="BO172" s="332"/>
      <c r="BP172" s="332"/>
      <c r="BQ172" s="332"/>
      <c r="BR172" s="332"/>
      <c r="BS172" s="332"/>
      <c r="BT172" s="332"/>
      <c r="BU172" s="332"/>
      <c r="BV172" s="332"/>
      <c r="BW172" s="332"/>
      <c r="BX172" s="332"/>
      <c r="BY172" s="332"/>
      <c r="BZ172" s="338" t="s">
        <v>10899</v>
      </c>
      <c r="CA172" s="338" t="s">
        <v>2788</v>
      </c>
      <c r="CB172" s="332">
        <f ca="1">IF(INDIRECT("R172C2",FALSE)="","",LEN(INDIRECT("R172C79",FALSE) ) )</f>
        <v>17</v>
      </c>
      <c r="CC172" s="338" t="s">
        <v>2788</v>
      </c>
      <c r="CD172" s="332">
        <f ca="1">IF(INDIRECT("R172C2",FALSE)="","",LEN(INDIRECT("R172C81",FALSE) ) )</f>
        <v>17</v>
      </c>
      <c r="CE172" s="338"/>
      <c r="CF172" s="332">
        <f ca="1">IF(INDIRECT("R172C2",FALSE)="","",LEN(INDIRECT("R172C83",FALSE) ) )</f>
        <v>0</v>
      </c>
      <c r="CG172" s="338"/>
      <c r="CH172" s="338"/>
      <c r="CI172" s="333"/>
      <c r="CJ172" s="344"/>
      <c r="CK172" s="338"/>
      <c r="CL172" s="338"/>
      <c r="CM172" s="338"/>
      <c r="CN172" s="338"/>
      <c r="CO172" s="338"/>
      <c r="CP172" s="338"/>
      <c r="CQ172" s="338"/>
      <c r="CR172" s="338"/>
      <c r="CS172" s="338"/>
      <c r="CT172" s="338"/>
      <c r="CU172" s="338"/>
      <c r="CV172" s="338"/>
      <c r="CW172" s="338"/>
      <c r="CX172" s="338"/>
      <c r="CY172" s="338"/>
      <c r="CZ172" s="338"/>
      <c r="DA172" s="343"/>
    </row>
    <row r="173" spans="1:138" s="345" customFormat="1" ht="13.5" customHeight="1" x14ac:dyDescent="0.25">
      <c r="A173" s="338" t="s">
        <v>2778</v>
      </c>
      <c r="B173" s="338" t="s">
        <v>2779</v>
      </c>
      <c r="C173" s="339" t="s">
        <v>1137</v>
      </c>
      <c r="D173" s="223">
        <f>IF(ISERROR(VLOOKUP(C173,Defines!$A$7:$B$21,2,FALSE)), "",VLOOKUP(C173,Defines!$A$7:$B$21,2,FALSE))</f>
        <v>1</v>
      </c>
      <c r="E173" s="340"/>
      <c r="F173" s="322">
        <f t="shared" si="2"/>
        <v>1</v>
      </c>
      <c r="G173" s="341">
        <v>1</v>
      </c>
      <c r="H173" s="341">
        <v>0</v>
      </c>
      <c r="I173" s="341">
        <v>240</v>
      </c>
      <c r="J173" s="340"/>
      <c r="K173" s="342"/>
      <c r="L173" s="332"/>
      <c r="M173" s="332"/>
      <c r="N173" s="332"/>
      <c r="O173" s="332"/>
      <c r="P173" s="332"/>
      <c r="Q173" s="338"/>
      <c r="R173" s="338"/>
      <c r="S173" s="338"/>
      <c r="T173" s="338"/>
      <c r="U173" s="338"/>
      <c r="V173" s="338"/>
      <c r="W173" s="338"/>
      <c r="X173" s="338"/>
      <c r="Y173" s="338"/>
      <c r="Z173" s="338"/>
      <c r="AA173" s="332"/>
      <c r="AB173" s="332"/>
      <c r="AC173" s="332" t="s">
        <v>1131</v>
      </c>
      <c r="AD173" s="332"/>
      <c r="AE173" s="332" t="s">
        <v>1131</v>
      </c>
      <c r="AF173" s="332"/>
      <c r="AG173" s="332"/>
      <c r="AH173" s="332"/>
      <c r="AI173" s="332"/>
      <c r="AJ173" s="332"/>
      <c r="AK173" s="332"/>
      <c r="AL173" s="332"/>
      <c r="AM173" s="332"/>
      <c r="AN173" s="332"/>
      <c r="AO173" s="332"/>
      <c r="AP173" s="332"/>
      <c r="AQ173" s="332"/>
      <c r="AR173" s="332"/>
      <c r="AS173" s="332"/>
      <c r="AT173" s="332"/>
      <c r="AU173" s="332"/>
      <c r="AV173" s="332"/>
      <c r="AW173" s="332"/>
      <c r="AX173" s="332"/>
      <c r="AY173" s="332"/>
      <c r="AZ173" s="332"/>
      <c r="BA173" s="332" t="s">
        <v>1131</v>
      </c>
      <c r="BB173" s="332"/>
      <c r="BC173" s="332"/>
      <c r="BD173" s="332" t="s">
        <v>1131</v>
      </c>
      <c r="BE173" s="332" t="s">
        <v>1131</v>
      </c>
      <c r="BF173" s="332"/>
      <c r="BG173" s="332"/>
      <c r="BH173" s="332"/>
      <c r="BI173" s="332"/>
      <c r="BJ173" s="332"/>
      <c r="BK173" s="332"/>
      <c r="BL173" s="332"/>
      <c r="BM173" s="332"/>
      <c r="BN173" s="332"/>
      <c r="BO173" s="332"/>
      <c r="BP173" s="332"/>
      <c r="BQ173" s="332"/>
      <c r="BR173" s="332"/>
      <c r="BS173" s="332"/>
      <c r="BT173" s="332"/>
      <c r="BU173" s="332"/>
      <c r="BV173" s="332"/>
      <c r="BW173" s="332"/>
      <c r="BX173" s="332"/>
      <c r="BY173" s="332"/>
      <c r="BZ173" s="338" t="s">
        <v>10899</v>
      </c>
      <c r="CA173" s="338" t="s">
        <v>2990</v>
      </c>
      <c r="CB173" s="332">
        <f ca="1">IF(INDIRECT("R173C2",FALSE)="","",LEN(INDIRECT("R173C79",FALSE) ) )</f>
        <v>25</v>
      </c>
      <c r="CC173" s="338" t="s">
        <v>2990</v>
      </c>
      <c r="CD173" s="332">
        <f ca="1">IF(INDIRECT("R173C2",FALSE)="","",LEN(INDIRECT("R173C81",FALSE) ) )</f>
        <v>25</v>
      </c>
      <c r="CE173" s="338"/>
      <c r="CF173" s="332">
        <f ca="1">IF(INDIRECT("R173C2",FALSE)="","",LEN(INDIRECT("R173C83",FALSE) ) )</f>
        <v>0</v>
      </c>
      <c r="CG173" s="338"/>
      <c r="CH173" s="338"/>
      <c r="CI173" s="333"/>
      <c r="CJ173" s="344"/>
      <c r="CK173" s="338"/>
      <c r="CL173" s="338"/>
      <c r="CM173" s="338"/>
      <c r="CN173" s="338"/>
      <c r="CO173" s="338"/>
      <c r="CP173" s="338"/>
      <c r="CQ173" s="338"/>
      <c r="CR173" s="338"/>
      <c r="CS173" s="338"/>
      <c r="CT173" s="338"/>
      <c r="CU173" s="338"/>
      <c r="CV173" s="338"/>
      <c r="CW173" s="338"/>
      <c r="CX173" s="338"/>
      <c r="CY173" s="338"/>
      <c r="CZ173" s="338"/>
      <c r="DA173" s="343"/>
    </row>
    <row r="174" spans="1:138" s="345" customFormat="1" ht="13.5" customHeight="1" x14ac:dyDescent="0.25">
      <c r="A174" s="338" t="s">
        <v>3003</v>
      </c>
      <c r="B174" s="338" t="s">
        <v>3009</v>
      </c>
      <c r="C174" s="339" t="s">
        <v>1139</v>
      </c>
      <c r="D174" s="223">
        <f>IF(ISERROR(VLOOKUP(C174,Defines!$A$7:$B$21,2,FALSE)), "",VLOOKUP(C174,Defines!$A$7:$B$21,2,FALSE))</f>
        <v>4</v>
      </c>
      <c r="E174" s="340"/>
      <c r="F174" s="322">
        <f t="shared" si="2"/>
        <v>4</v>
      </c>
      <c r="G174" s="341" t="s">
        <v>3028</v>
      </c>
      <c r="H174" s="341"/>
      <c r="I174" s="341"/>
      <c r="J174" s="340"/>
      <c r="K174" s="342"/>
      <c r="L174" s="332"/>
      <c r="M174" s="332"/>
      <c r="N174" s="332"/>
      <c r="O174" s="332"/>
      <c r="P174" s="332"/>
      <c r="Q174" s="338"/>
      <c r="R174" s="338"/>
      <c r="S174" s="338"/>
      <c r="T174" s="338"/>
      <c r="U174" s="338"/>
      <c r="V174" s="338"/>
      <c r="W174" s="338"/>
      <c r="X174" s="338"/>
      <c r="Y174" s="338"/>
      <c r="Z174" s="338"/>
      <c r="AA174" s="332"/>
      <c r="AB174" s="332" t="s">
        <v>1131</v>
      </c>
      <c r="AC174" s="332" t="s">
        <v>1131</v>
      </c>
      <c r="AD174" s="332"/>
      <c r="AE174" s="332"/>
      <c r="AF174" s="332"/>
      <c r="AG174" s="332"/>
      <c r="AH174" s="332"/>
      <c r="AI174" s="332"/>
      <c r="AJ174" s="332"/>
      <c r="AK174" s="332"/>
      <c r="AL174" s="332"/>
      <c r="AM174" s="332"/>
      <c r="AN174" s="332"/>
      <c r="AO174" s="332"/>
      <c r="AP174" s="332"/>
      <c r="AQ174" s="332"/>
      <c r="AR174" s="332"/>
      <c r="AS174" s="332"/>
      <c r="AT174" s="332"/>
      <c r="AU174" s="332"/>
      <c r="AV174" s="332"/>
      <c r="AW174" s="332"/>
      <c r="AX174" s="332"/>
      <c r="AY174" s="332"/>
      <c r="AZ174" s="332"/>
      <c r="BA174" s="332" t="s">
        <v>1131</v>
      </c>
      <c r="BB174" s="332" t="s">
        <v>1131</v>
      </c>
      <c r="BC174" s="332" t="s">
        <v>1131</v>
      </c>
      <c r="BD174" s="332" t="s">
        <v>1131</v>
      </c>
      <c r="BE174" s="332"/>
      <c r="BF174" s="332"/>
      <c r="BG174" s="332"/>
      <c r="BH174" s="332"/>
      <c r="BI174" s="332"/>
      <c r="BJ174" s="332"/>
      <c r="BK174" s="332"/>
      <c r="BL174" s="332"/>
      <c r="BM174" s="332"/>
      <c r="BN174" s="332"/>
      <c r="BO174" s="332"/>
      <c r="BP174" s="332"/>
      <c r="BQ174" s="332"/>
      <c r="BR174" s="332"/>
      <c r="BS174" s="332"/>
      <c r="BT174" s="332"/>
      <c r="BU174" s="332"/>
      <c r="BV174" s="332"/>
      <c r="BW174" s="332"/>
      <c r="BX174" s="332"/>
      <c r="BY174" s="332"/>
      <c r="BZ174" s="338" t="s">
        <v>10899</v>
      </c>
      <c r="CA174" s="338" t="s">
        <v>3022</v>
      </c>
      <c r="CB174" s="332">
        <f ca="1">IF(INDIRECT("R174C2",FALSE)="","",LEN(INDIRECT("R174C79",FALSE) ) )</f>
        <v>35</v>
      </c>
      <c r="CC174" s="338" t="s">
        <v>3022</v>
      </c>
      <c r="CD174" s="332">
        <f ca="1">IF(INDIRECT("R174C2",FALSE)="","",LEN(INDIRECT("R174C81",FALSE) ) )</f>
        <v>35</v>
      </c>
      <c r="CE174" s="338"/>
      <c r="CF174" s="332">
        <f ca="1">IF(INDIRECT("R174C2",FALSE)="","",LEN(INDIRECT("R174C83",FALSE) ) )</f>
        <v>0</v>
      </c>
      <c r="CG174" s="338"/>
      <c r="CH174" s="338"/>
      <c r="CI174" s="333"/>
      <c r="CJ174" s="344"/>
      <c r="CK174" s="338"/>
      <c r="CL174" s="338"/>
      <c r="CM174" s="338"/>
      <c r="CN174" s="338"/>
      <c r="CO174" s="338"/>
      <c r="CP174" s="338"/>
      <c r="CQ174" s="338"/>
      <c r="CR174" s="338"/>
      <c r="CS174" s="338"/>
      <c r="CT174" s="338"/>
      <c r="CU174" s="338"/>
      <c r="CV174" s="338"/>
      <c r="CW174" s="338"/>
      <c r="CX174" s="338"/>
      <c r="CY174" s="338"/>
      <c r="CZ174" s="338"/>
      <c r="DA174" s="343"/>
    </row>
    <row r="175" spans="1:138" s="345" customFormat="1" ht="13.5" customHeight="1" x14ac:dyDescent="0.25">
      <c r="A175" s="338" t="s">
        <v>3004</v>
      </c>
      <c r="B175" s="338" t="s">
        <v>3010</v>
      </c>
      <c r="C175" s="339" t="s">
        <v>1138</v>
      </c>
      <c r="D175" s="223">
        <f>IF(ISERROR(VLOOKUP(C175,Defines!$A$7:$B$21,2,FALSE)), "",VLOOKUP(C175,Defines!$A$7:$B$21,2,FALSE))</f>
        <v>2</v>
      </c>
      <c r="E175" s="340"/>
      <c r="F175" s="322">
        <f t="shared" si="2"/>
        <v>2</v>
      </c>
      <c r="G175" s="341" t="s">
        <v>3024</v>
      </c>
      <c r="H175" s="341"/>
      <c r="I175" s="341"/>
      <c r="J175" s="340"/>
      <c r="K175" s="342"/>
      <c r="L175" s="332"/>
      <c r="M175" s="332"/>
      <c r="N175" s="332"/>
      <c r="O175" s="332"/>
      <c r="P175" s="332"/>
      <c r="Q175" s="338"/>
      <c r="R175" s="338"/>
      <c r="S175" s="338"/>
      <c r="T175" s="338"/>
      <c r="U175" s="338"/>
      <c r="V175" s="338"/>
      <c r="W175" s="338"/>
      <c r="X175" s="338"/>
      <c r="Y175" s="338"/>
      <c r="Z175" s="338"/>
      <c r="AA175" s="332"/>
      <c r="AB175" s="332" t="s">
        <v>1131</v>
      </c>
      <c r="AC175" s="332" t="s">
        <v>1131</v>
      </c>
      <c r="AD175" s="332"/>
      <c r="AE175" s="332"/>
      <c r="AF175" s="332"/>
      <c r="AG175" s="332"/>
      <c r="AH175" s="332"/>
      <c r="AI175" s="332"/>
      <c r="AJ175" s="332"/>
      <c r="AK175" s="332"/>
      <c r="AL175" s="332"/>
      <c r="AM175" s="332"/>
      <c r="AN175" s="332"/>
      <c r="AO175" s="332"/>
      <c r="AP175" s="332"/>
      <c r="AQ175" s="332"/>
      <c r="AR175" s="332"/>
      <c r="AS175" s="332"/>
      <c r="AT175" s="332"/>
      <c r="AU175" s="332"/>
      <c r="AV175" s="332"/>
      <c r="AW175" s="332"/>
      <c r="AX175" s="332"/>
      <c r="AY175" s="332"/>
      <c r="AZ175" s="332"/>
      <c r="BA175" s="332" t="s">
        <v>1131</v>
      </c>
      <c r="BB175" s="332" t="s">
        <v>1131</v>
      </c>
      <c r="BC175" s="332" t="s">
        <v>1131</v>
      </c>
      <c r="BD175" s="332" t="s">
        <v>1131</v>
      </c>
      <c r="BE175" s="332"/>
      <c r="BF175" s="332"/>
      <c r="BG175" s="332"/>
      <c r="BH175" s="332"/>
      <c r="BI175" s="332"/>
      <c r="BJ175" s="332"/>
      <c r="BK175" s="332"/>
      <c r="BL175" s="332"/>
      <c r="BM175" s="332"/>
      <c r="BN175" s="332"/>
      <c r="BO175" s="332"/>
      <c r="BP175" s="332"/>
      <c r="BQ175" s="332"/>
      <c r="BR175" s="332"/>
      <c r="BS175" s="332"/>
      <c r="BT175" s="332"/>
      <c r="BU175" s="332"/>
      <c r="BV175" s="332"/>
      <c r="BW175" s="332"/>
      <c r="BX175" s="332"/>
      <c r="BY175" s="332"/>
      <c r="BZ175" s="338" t="s">
        <v>10899</v>
      </c>
      <c r="CA175" s="338" t="s">
        <v>3017</v>
      </c>
      <c r="CB175" s="332">
        <f ca="1">IF(INDIRECT("R175C2",FALSE)="","",LEN(INDIRECT("R175C79",FALSE) ) )</f>
        <v>35</v>
      </c>
      <c r="CC175" s="338" t="s">
        <v>3017</v>
      </c>
      <c r="CD175" s="332">
        <f ca="1">IF(INDIRECT("R175C2",FALSE)="","",LEN(INDIRECT("R175C81",FALSE) ) )</f>
        <v>35</v>
      </c>
      <c r="CE175" s="338"/>
      <c r="CF175" s="332">
        <f ca="1">IF(INDIRECT("R175C2",FALSE)="","",LEN(INDIRECT("R175C83",FALSE) ) )</f>
        <v>0</v>
      </c>
      <c r="CG175" s="338"/>
      <c r="CH175" s="338"/>
      <c r="CI175" s="333"/>
      <c r="CJ175" s="344"/>
      <c r="CK175" s="338"/>
      <c r="CL175" s="338"/>
      <c r="CM175" s="338"/>
      <c r="CN175" s="338"/>
      <c r="CO175" s="338"/>
      <c r="CP175" s="338"/>
      <c r="CQ175" s="338"/>
      <c r="CR175" s="338"/>
      <c r="CS175" s="338"/>
      <c r="CT175" s="338"/>
      <c r="CU175" s="338"/>
      <c r="CV175" s="338"/>
      <c r="CW175" s="338"/>
      <c r="CX175" s="338"/>
      <c r="CY175" s="338"/>
      <c r="CZ175" s="338"/>
      <c r="DA175" s="343"/>
    </row>
    <row r="176" spans="1:138" s="345" customFormat="1" ht="13.5" customHeight="1" x14ac:dyDescent="0.25">
      <c r="A176" s="338" t="s">
        <v>3005</v>
      </c>
      <c r="B176" s="338" t="s">
        <v>3011</v>
      </c>
      <c r="C176" s="339" t="s">
        <v>1137</v>
      </c>
      <c r="D176" s="223">
        <f>IF(ISERROR(VLOOKUP(C176,Defines!$A$7:$B$21,2,FALSE)), "",VLOOKUP(C176,Defines!$A$7:$B$21,2,FALSE))</f>
        <v>1</v>
      </c>
      <c r="E176" s="340"/>
      <c r="F176" s="322">
        <f t="shared" si="2"/>
        <v>1</v>
      </c>
      <c r="G176" s="341" t="s">
        <v>3015</v>
      </c>
      <c r="H176" s="341"/>
      <c r="I176" s="341"/>
      <c r="J176" s="340"/>
      <c r="K176" s="342"/>
      <c r="L176" s="332"/>
      <c r="M176" s="332"/>
      <c r="N176" s="332"/>
      <c r="O176" s="332"/>
      <c r="P176" s="332"/>
      <c r="Q176" s="338"/>
      <c r="R176" s="338"/>
      <c r="S176" s="338"/>
      <c r="T176" s="338"/>
      <c r="U176" s="338"/>
      <c r="V176" s="338"/>
      <c r="W176" s="338"/>
      <c r="X176" s="338"/>
      <c r="Y176" s="338"/>
      <c r="Z176" s="338"/>
      <c r="AA176" s="332"/>
      <c r="AB176" s="332" t="s">
        <v>1131</v>
      </c>
      <c r="AC176" s="332" t="s">
        <v>1131</v>
      </c>
      <c r="AD176" s="332"/>
      <c r="AE176" s="332"/>
      <c r="AF176" s="332"/>
      <c r="AG176" s="332"/>
      <c r="AH176" s="332"/>
      <c r="AI176" s="332"/>
      <c r="AJ176" s="332"/>
      <c r="AK176" s="332"/>
      <c r="AL176" s="332"/>
      <c r="AM176" s="332"/>
      <c r="AN176" s="332"/>
      <c r="AO176" s="332"/>
      <c r="AP176" s="332"/>
      <c r="AQ176" s="332"/>
      <c r="AR176" s="332"/>
      <c r="AS176" s="332"/>
      <c r="AT176" s="332"/>
      <c r="AU176" s="332"/>
      <c r="AV176" s="332"/>
      <c r="AW176" s="332"/>
      <c r="AX176" s="332"/>
      <c r="AY176" s="332"/>
      <c r="AZ176" s="332"/>
      <c r="BA176" s="332" t="s">
        <v>1131</v>
      </c>
      <c r="BB176" s="332" t="s">
        <v>1131</v>
      </c>
      <c r="BC176" s="332" t="s">
        <v>1131</v>
      </c>
      <c r="BD176" s="332" t="s">
        <v>1131</v>
      </c>
      <c r="BE176" s="332"/>
      <c r="BF176" s="332"/>
      <c r="BG176" s="332"/>
      <c r="BH176" s="332"/>
      <c r="BI176" s="332"/>
      <c r="BJ176" s="332"/>
      <c r="BK176" s="332"/>
      <c r="BL176" s="332"/>
      <c r="BM176" s="332"/>
      <c r="BN176" s="332"/>
      <c r="BO176" s="332"/>
      <c r="BP176" s="332"/>
      <c r="BQ176" s="332"/>
      <c r="BR176" s="332"/>
      <c r="BS176" s="332"/>
      <c r="BT176" s="332"/>
      <c r="BU176" s="332"/>
      <c r="BV176" s="332"/>
      <c r="BW176" s="332"/>
      <c r="BX176" s="332"/>
      <c r="BY176" s="332"/>
      <c r="BZ176" s="338" t="s">
        <v>10899</v>
      </c>
      <c r="CA176" s="338" t="s">
        <v>3018</v>
      </c>
      <c r="CB176" s="332">
        <f ca="1">IF(INDIRECT("R176C2",FALSE)="","",LEN(INDIRECT("R176C79",FALSE) ) )</f>
        <v>35</v>
      </c>
      <c r="CC176" s="338" t="s">
        <v>3018</v>
      </c>
      <c r="CD176" s="332">
        <f ca="1">IF(INDIRECT("R176C2",FALSE)="","",LEN(INDIRECT("R176C81",FALSE) ) )</f>
        <v>35</v>
      </c>
      <c r="CE176" s="338"/>
      <c r="CF176" s="332">
        <f ca="1">IF(INDIRECT("R176C2",FALSE)="","",LEN(INDIRECT("R176C83",FALSE) ) )</f>
        <v>0</v>
      </c>
      <c r="CG176" s="338"/>
      <c r="CH176" s="338"/>
      <c r="CI176" s="333"/>
      <c r="CJ176" s="344"/>
      <c r="CK176" s="338"/>
      <c r="CL176" s="338"/>
      <c r="CM176" s="338"/>
      <c r="CN176" s="338"/>
      <c r="CO176" s="338"/>
      <c r="CP176" s="338"/>
      <c r="CQ176" s="338"/>
      <c r="CR176" s="338"/>
      <c r="CS176" s="338"/>
      <c r="CT176" s="338"/>
      <c r="CU176" s="338"/>
      <c r="CV176" s="338"/>
      <c r="CW176" s="338"/>
      <c r="CX176" s="338"/>
      <c r="CY176" s="338"/>
      <c r="CZ176" s="338"/>
      <c r="DA176" s="343"/>
    </row>
    <row r="177" spans="1:105" s="345" customFormat="1" ht="13.5" customHeight="1" x14ac:dyDescent="0.25">
      <c r="A177" s="338" t="s">
        <v>3006</v>
      </c>
      <c r="B177" s="338" t="s">
        <v>3012</v>
      </c>
      <c r="C177" s="339" t="s">
        <v>1137</v>
      </c>
      <c r="D177" s="223">
        <f>IF(ISERROR(VLOOKUP(C177,Defines!$A$7:$B$21,2,FALSE)), "",VLOOKUP(C177,Defines!$A$7:$B$21,2,FALSE))</f>
        <v>1</v>
      </c>
      <c r="E177" s="340"/>
      <c r="F177" s="322">
        <f t="shared" si="2"/>
        <v>1</v>
      </c>
      <c r="G177" s="341" t="s">
        <v>3016</v>
      </c>
      <c r="H177" s="341"/>
      <c r="I177" s="341"/>
      <c r="J177" s="340"/>
      <c r="K177" s="342"/>
      <c r="L177" s="332"/>
      <c r="M177" s="332"/>
      <c r="N177" s="332"/>
      <c r="O177" s="332"/>
      <c r="P177" s="332"/>
      <c r="Q177" s="338"/>
      <c r="R177" s="338"/>
      <c r="S177" s="338"/>
      <c r="T177" s="338"/>
      <c r="U177" s="338"/>
      <c r="V177" s="338"/>
      <c r="W177" s="338"/>
      <c r="X177" s="338"/>
      <c r="Y177" s="338"/>
      <c r="Z177" s="338"/>
      <c r="AA177" s="332"/>
      <c r="AB177" s="332" t="s">
        <v>1131</v>
      </c>
      <c r="AC177" s="332" t="s">
        <v>1131</v>
      </c>
      <c r="AD177" s="332"/>
      <c r="AE177" s="332"/>
      <c r="AF177" s="332"/>
      <c r="AG177" s="332"/>
      <c r="AH177" s="332"/>
      <c r="AI177" s="332"/>
      <c r="AJ177" s="332"/>
      <c r="AK177" s="332"/>
      <c r="AL177" s="332"/>
      <c r="AM177" s="332"/>
      <c r="AN177" s="332"/>
      <c r="AO177" s="332"/>
      <c r="AP177" s="332"/>
      <c r="AQ177" s="332"/>
      <c r="AR177" s="332"/>
      <c r="AS177" s="332"/>
      <c r="AT177" s="332"/>
      <c r="AU177" s="332"/>
      <c r="AV177" s="332"/>
      <c r="AW177" s="332"/>
      <c r="AX177" s="332"/>
      <c r="AY177" s="332"/>
      <c r="AZ177" s="332"/>
      <c r="BA177" s="332" t="s">
        <v>1131</v>
      </c>
      <c r="BB177" s="332" t="s">
        <v>1131</v>
      </c>
      <c r="BC177" s="332" t="s">
        <v>1131</v>
      </c>
      <c r="BD177" s="332" t="s">
        <v>1131</v>
      </c>
      <c r="BE177" s="332"/>
      <c r="BF177" s="332"/>
      <c r="BG177" s="332"/>
      <c r="BH177" s="332"/>
      <c r="BI177" s="332"/>
      <c r="BJ177" s="332"/>
      <c r="BK177" s="332"/>
      <c r="BL177" s="332"/>
      <c r="BM177" s="332"/>
      <c r="BN177" s="332"/>
      <c r="BO177" s="332"/>
      <c r="BP177" s="332"/>
      <c r="BQ177" s="332"/>
      <c r="BR177" s="332"/>
      <c r="BS177" s="332"/>
      <c r="BT177" s="332"/>
      <c r="BU177" s="332"/>
      <c r="BV177" s="332"/>
      <c r="BW177" s="332"/>
      <c r="BX177" s="332"/>
      <c r="BY177" s="332"/>
      <c r="BZ177" s="338" t="s">
        <v>10899</v>
      </c>
      <c r="CA177" s="338" t="s">
        <v>3019</v>
      </c>
      <c r="CB177" s="332">
        <f ca="1">IF(INDIRECT("R177C2",FALSE)="","",LEN(INDIRECT("R177C79",FALSE) ) )</f>
        <v>35</v>
      </c>
      <c r="CC177" s="338" t="s">
        <v>3019</v>
      </c>
      <c r="CD177" s="332">
        <f ca="1">IF(INDIRECT("R177C2",FALSE)="","",LEN(INDIRECT("R177C81",FALSE) ) )</f>
        <v>35</v>
      </c>
      <c r="CE177" s="338"/>
      <c r="CF177" s="332">
        <f ca="1">IF(INDIRECT("R177C2",FALSE)="","",LEN(INDIRECT("R177C83",FALSE) ) )</f>
        <v>0</v>
      </c>
      <c r="CG177" s="338"/>
      <c r="CH177" s="338"/>
      <c r="CI177" s="333"/>
      <c r="CJ177" s="344"/>
      <c r="CK177" s="338"/>
      <c r="CL177" s="338"/>
      <c r="CM177" s="338"/>
      <c r="CN177" s="338"/>
      <c r="CO177" s="338"/>
      <c r="CP177" s="338"/>
      <c r="CQ177" s="338"/>
      <c r="CR177" s="338"/>
      <c r="CS177" s="338"/>
      <c r="CT177" s="338"/>
      <c r="CU177" s="338"/>
      <c r="CV177" s="338"/>
      <c r="CW177" s="338"/>
      <c r="CX177" s="338"/>
      <c r="CY177" s="338"/>
      <c r="CZ177" s="338"/>
      <c r="DA177" s="343"/>
    </row>
    <row r="178" spans="1:105" s="345" customFormat="1" ht="13.5" customHeight="1" x14ac:dyDescent="0.25">
      <c r="A178" s="338" t="s">
        <v>3007</v>
      </c>
      <c r="B178" s="338" t="s">
        <v>3013</v>
      </c>
      <c r="C178" s="339" t="s">
        <v>1139</v>
      </c>
      <c r="D178" s="223">
        <f>IF(ISERROR(VLOOKUP(C178,Defines!$A$7:$B$21,2,FALSE)), "",VLOOKUP(C178,Defines!$A$7:$B$21,2,FALSE))</f>
        <v>4</v>
      </c>
      <c r="E178" s="340"/>
      <c r="F178" s="322">
        <f t="shared" si="2"/>
        <v>4</v>
      </c>
      <c r="G178" s="341" t="s">
        <v>3025</v>
      </c>
      <c r="H178" s="341"/>
      <c r="I178" s="341"/>
      <c r="J178" s="340"/>
      <c r="K178" s="342"/>
      <c r="L178" s="332"/>
      <c r="M178" s="332"/>
      <c r="N178" s="332"/>
      <c r="O178" s="332"/>
      <c r="P178" s="332"/>
      <c r="Q178" s="338"/>
      <c r="R178" s="338"/>
      <c r="S178" s="338"/>
      <c r="T178" s="338"/>
      <c r="U178" s="338"/>
      <c r="V178" s="338"/>
      <c r="W178" s="338"/>
      <c r="X178" s="338"/>
      <c r="Y178" s="338"/>
      <c r="Z178" s="338"/>
      <c r="AA178" s="332"/>
      <c r="AB178" s="332" t="s">
        <v>1131</v>
      </c>
      <c r="AC178" s="332" t="s">
        <v>1131</v>
      </c>
      <c r="AD178" s="332"/>
      <c r="AE178" s="332"/>
      <c r="AF178" s="332"/>
      <c r="AG178" s="332"/>
      <c r="AH178" s="332"/>
      <c r="AI178" s="332"/>
      <c r="AJ178" s="332"/>
      <c r="AK178" s="332"/>
      <c r="AL178" s="332"/>
      <c r="AM178" s="332"/>
      <c r="AN178" s="332"/>
      <c r="AO178" s="332"/>
      <c r="AP178" s="332"/>
      <c r="AQ178" s="332"/>
      <c r="AR178" s="332"/>
      <c r="AS178" s="332"/>
      <c r="AT178" s="332"/>
      <c r="AU178" s="332"/>
      <c r="AV178" s="332"/>
      <c r="AW178" s="332"/>
      <c r="AX178" s="332"/>
      <c r="AY178" s="332"/>
      <c r="AZ178" s="332"/>
      <c r="BA178" s="332" t="s">
        <v>1131</v>
      </c>
      <c r="BB178" s="332" t="s">
        <v>1131</v>
      </c>
      <c r="BC178" s="332" t="s">
        <v>1131</v>
      </c>
      <c r="BD178" s="332" t="s">
        <v>1131</v>
      </c>
      <c r="BE178" s="332"/>
      <c r="BF178" s="332"/>
      <c r="BG178" s="332"/>
      <c r="BH178" s="332"/>
      <c r="BI178" s="332"/>
      <c r="BJ178" s="332"/>
      <c r="BK178" s="332"/>
      <c r="BL178" s="332"/>
      <c r="BM178" s="332"/>
      <c r="BN178" s="332"/>
      <c r="BO178" s="332"/>
      <c r="BP178" s="332"/>
      <c r="BQ178" s="332"/>
      <c r="BR178" s="332"/>
      <c r="BS178" s="332"/>
      <c r="BT178" s="332"/>
      <c r="BU178" s="332"/>
      <c r="BV178" s="332"/>
      <c r="BW178" s="332"/>
      <c r="BX178" s="332"/>
      <c r="BY178" s="332"/>
      <c r="BZ178" s="338" t="s">
        <v>10899</v>
      </c>
      <c r="CA178" s="338" t="s">
        <v>3020</v>
      </c>
      <c r="CB178" s="332">
        <f ca="1">IF(INDIRECT("R178C2",FALSE)="","",LEN(INDIRECT("R178C79",FALSE) ) )</f>
        <v>35</v>
      </c>
      <c r="CC178" s="338" t="s">
        <v>3020</v>
      </c>
      <c r="CD178" s="332">
        <f ca="1">IF(INDIRECT("R178C2",FALSE)="","",LEN(INDIRECT("R178C81",FALSE) ) )</f>
        <v>35</v>
      </c>
      <c r="CE178" s="338"/>
      <c r="CF178" s="332">
        <f ca="1">IF(INDIRECT("R178C2",FALSE)="","",LEN(INDIRECT("R178C83",FALSE) ) )</f>
        <v>0</v>
      </c>
      <c r="CG178" s="338"/>
      <c r="CH178" s="338"/>
      <c r="CI178" s="333"/>
      <c r="CJ178" s="344"/>
      <c r="CK178" s="338"/>
      <c r="CL178" s="338"/>
      <c r="CM178" s="338"/>
      <c r="CN178" s="338"/>
      <c r="CO178" s="338"/>
      <c r="CP178" s="338"/>
      <c r="CQ178" s="338"/>
      <c r="CR178" s="338"/>
      <c r="CS178" s="338"/>
      <c r="CT178" s="338"/>
      <c r="CU178" s="338"/>
      <c r="CV178" s="338"/>
      <c r="CW178" s="338"/>
      <c r="CX178" s="338"/>
      <c r="CY178" s="338"/>
      <c r="CZ178" s="338"/>
      <c r="DA178" s="343"/>
    </row>
    <row r="179" spans="1:105" s="345" customFormat="1" ht="13.5" customHeight="1" x14ac:dyDescent="0.25">
      <c r="A179" s="338" t="s">
        <v>3008</v>
      </c>
      <c r="B179" s="338" t="s">
        <v>3014</v>
      </c>
      <c r="C179" s="339" t="s">
        <v>1138</v>
      </c>
      <c r="D179" s="223">
        <f>IF(ISERROR(VLOOKUP(C179,Defines!$A$7:$B$21,2,FALSE)), "",VLOOKUP(C179,Defines!$A$7:$B$21,2,FALSE))</f>
        <v>2</v>
      </c>
      <c r="E179" s="340"/>
      <c r="F179" s="322">
        <f t="shared" si="2"/>
        <v>2</v>
      </c>
      <c r="G179" s="341" t="s">
        <v>3026</v>
      </c>
      <c r="H179" s="341"/>
      <c r="I179" s="341"/>
      <c r="J179" s="340"/>
      <c r="K179" s="342"/>
      <c r="L179" s="332"/>
      <c r="M179" s="332"/>
      <c r="N179" s="332"/>
      <c r="O179" s="332"/>
      <c r="P179" s="332"/>
      <c r="Q179" s="338"/>
      <c r="R179" s="338"/>
      <c r="S179" s="338"/>
      <c r="T179" s="338"/>
      <c r="U179" s="338"/>
      <c r="V179" s="338"/>
      <c r="W179" s="338"/>
      <c r="X179" s="338"/>
      <c r="Y179" s="338"/>
      <c r="Z179" s="338"/>
      <c r="AA179" s="332"/>
      <c r="AB179" s="332" t="s">
        <v>1131</v>
      </c>
      <c r="AC179" s="332" t="s">
        <v>1131</v>
      </c>
      <c r="AD179" s="332"/>
      <c r="AE179" s="332"/>
      <c r="AF179" s="332"/>
      <c r="AG179" s="332"/>
      <c r="AH179" s="332"/>
      <c r="AI179" s="332"/>
      <c r="AJ179" s="332"/>
      <c r="AK179" s="332"/>
      <c r="AL179" s="332"/>
      <c r="AM179" s="332"/>
      <c r="AN179" s="332"/>
      <c r="AO179" s="332"/>
      <c r="AP179" s="332"/>
      <c r="AQ179" s="332"/>
      <c r="AR179" s="332"/>
      <c r="AS179" s="332"/>
      <c r="AT179" s="332"/>
      <c r="AU179" s="332"/>
      <c r="AV179" s="332"/>
      <c r="AW179" s="332"/>
      <c r="AX179" s="332"/>
      <c r="AY179" s="332"/>
      <c r="AZ179" s="332"/>
      <c r="BA179" s="332" t="s">
        <v>1131</v>
      </c>
      <c r="BB179" s="332" t="s">
        <v>1131</v>
      </c>
      <c r="BC179" s="332" t="s">
        <v>1131</v>
      </c>
      <c r="BD179" s="332" t="s">
        <v>1131</v>
      </c>
      <c r="BE179" s="332"/>
      <c r="BF179" s="332"/>
      <c r="BG179" s="332"/>
      <c r="BH179" s="332"/>
      <c r="BI179" s="332"/>
      <c r="BJ179" s="332"/>
      <c r="BK179" s="332"/>
      <c r="BL179" s="332"/>
      <c r="BM179" s="332"/>
      <c r="BN179" s="332"/>
      <c r="BO179" s="332"/>
      <c r="BP179" s="332"/>
      <c r="BQ179" s="332"/>
      <c r="BR179" s="332"/>
      <c r="BS179" s="332"/>
      <c r="BT179" s="332"/>
      <c r="BU179" s="332"/>
      <c r="BV179" s="332"/>
      <c r="BW179" s="332"/>
      <c r="BX179" s="332"/>
      <c r="BY179" s="332"/>
      <c r="BZ179" s="338" t="s">
        <v>10899</v>
      </c>
      <c r="CA179" s="338" t="s">
        <v>3021</v>
      </c>
      <c r="CB179" s="332">
        <f ca="1">IF(INDIRECT("R179C2",FALSE)="","",LEN(INDIRECT("R179C79",FALSE) ) )</f>
        <v>35</v>
      </c>
      <c r="CC179" s="338" t="s">
        <v>3021</v>
      </c>
      <c r="CD179" s="332">
        <f ca="1">IF(INDIRECT("R179C2",FALSE)="","",LEN(INDIRECT("R179C81",FALSE) ) )</f>
        <v>35</v>
      </c>
      <c r="CE179" s="338"/>
      <c r="CF179" s="332">
        <f ca="1">IF(INDIRECT("R179C2",FALSE)="","",LEN(INDIRECT("R179C83",FALSE) ) )</f>
        <v>0</v>
      </c>
      <c r="CG179" s="338"/>
      <c r="CH179" s="338"/>
      <c r="CI179" s="333"/>
      <c r="CJ179" s="344"/>
      <c r="CK179" s="338"/>
      <c r="CL179" s="338"/>
      <c r="CM179" s="338"/>
      <c r="CN179" s="338"/>
      <c r="CO179" s="338"/>
      <c r="CP179" s="338"/>
      <c r="CQ179" s="338"/>
      <c r="CR179" s="338"/>
      <c r="CS179" s="338"/>
      <c r="CT179" s="338"/>
      <c r="CU179" s="338"/>
      <c r="CV179" s="338"/>
      <c r="CW179" s="338"/>
      <c r="CX179" s="338"/>
      <c r="CY179" s="338"/>
      <c r="CZ179" s="338"/>
      <c r="DA179" s="343"/>
    </row>
    <row r="180" spans="1:105" s="345" customFormat="1" ht="13.5" customHeight="1" x14ac:dyDescent="0.25">
      <c r="A180" s="338" t="s">
        <v>3133</v>
      </c>
      <c r="B180" s="326" t="s">
        <v>3134</v>
      </c>
      <c r="C180" s="351" t="s">
        <v>1146</v>
      </c>
      <c r="D180" s="223">
        <f>IF(ISERROR(VLOOKUP(C180,Defines!$A$7:$B$21,2,FALSE)), "",VLOOKUP(C180,Defines!$A$7:$B$21,2,FALSE))</f>
        <v>1</v>
      </c>
      <c r="E180" s="340"/>
      <c r="F180" s="322">
        <f t="shared" si="2"/>
        <v>1</v>
      </c>
      <c r="G180" s="341"/>
      <c r="H180" s="341"/>
      <c r="I180" s="341"/>
      <c r="J180" s="340"/>
      <c r="K180" s="342"/>
      <c r="L180" s="332"/>
      <c r="M180" s="332"/>
      <c r="N180" s="332"/>
      <c r="O180" s="332"/>
      <c r="P180" s="332"/>
      <c r="Q180" s="338"/>
      <c r="R180" s="338"/>
      <c r="S180" s="338"/>
      <c r="T180" s="338"/>
      <c r="U180" s="338"/>
      <c r="V180" s="338"/>
      <c r="W180" s="338"/>
      <c r="X180" s="338"/>
      <c r="Y180" s="338"/>
      <c r="Z180" s="338"/>
      <c r="AA180" s="332"/>
      <c r="AB180" s="332"/>
      <c r="AC180" s="332"/>
      <c r="AD180" s="332"/>
      <c r="AE180" s="332"/>
      <c r="AF180" s="332"/>
      <c r="AG180" s="332"/>
      <c r="AH180" s="332"/>
      <c r="AI180" s="332"/>
      <c r="AJ180" s="332"/>
      <c r="AK180" s="332"/>
      <c r="AL180" s="332"/>
      <c r="AM180" s="332"/>
      <c r="AN180" s="332"/>
      <c r="AO180" s="332"/>
      <c r="AP180" s="332"/>
      <c r="AQ180" s="332"/>
      <c r="AR180" s="332"/>
      <c r="AS180" s="332"/>
      <c r="AT180" s="332"/>
      <c r="AU180" s="332"/>
      <c r="AV180" s="332"/>
      <c r="AW180" s="332"/>
      <c r="AX180" s="332"/>
      <c r="AY180" s="332"/>
      <c r="AZ180" s="332"/>
      <c r="BA180" s="332" t="s">
        <v>1131</v>
      </c>
      <c r="BB180" s="332"/>
      <c r="BC180" s="332"/>
      <c r="BD180" s="332"/>
      <c r="BE180" s="332"/>
      <c r="BF180" s="332"/>
      <c r="BG180" s="332"/>
      <c r="BH180" s="332"/>
      <c r="BI180" s="332"/>
      <c r="BJ180" s="332"/>
      <c r="BK180" s="332"/>
      <c r="BL180" s="332"/>
      <c r="BM180" s="332"/>
      <c r="BN180" s="332"/>
      <c r="BO180" s="332"/>
      <c r="BP180" s="332"/>
      <c r="BQ180" s="332"/>
      <c r="BR180" s="332"/>
      <c r="BS180" s="332"/>
      <c r="BT180" s="332"/>
      <c r="BU180" s="332"/>
      <c r="BV180" s="332"/>
      <c r="BW180" s="332"/>
      <c r="BX180" s="332"/>
      <c r="BY180" s="332"/>
      <c r="BZ180" s="338" t="s">
        <v>10900</v>
      </c>
      <c r="CA180" s="338"/>
      <c r="CB180" s="332">
        <f ca="1">IF(INDIRECT("R180C2",FALSE)="","",LEN(INDIRECT("R180C79",FALSE) ) )</f>
        <v>0</v>
      </c>
      <c r="CC180" s="338"/>
      <c r="CD180" s="332">
        <f ca="1">IF(INDIRECT("R180C2",FALSE)="","",LEN(INDIRECT("R180C81",FALSE) ) )</f>
        <v>0</v>
      </c>
      <c r="CE180" s="338"/>
      <c r="CF180" s="332">
        <f ca="1">IF(INDIRECT("R180C2",FALSE)="","",LEN(INDIRECT("R180C83",FALSE) ) )</f>
        <v>0</v>
      </c>
      <c r="CG180" s="338"/>
      <c r="CH180" s="338"/>
      <c r="CI180" s="333"/>
      <c r="CJ180" s="344"/>
      <c r="CK180" s="338"/>
      <c r="CL180" s="338"/>
      <c r="CM180" s="338"/>
      <c r="CN180" s="338"/>
      <c r="CO180" s="338"/>
      <c r="CP180" s="338"/>
      <c r="CQ180" s="338"/>
      <c r="CR180" s="338"/>
      <c r="CS180" s="338"/>
      <c r="CT180" s="338"/>
      <c r="CU180" s="338"/>
      <c r="CV180" s="338"/>
      <c r="CW180" s="338"/>
      <c r="CX180" s="338"/>
      <c r="CY180" s="338"/>
      <c r="CZ180" s="338"/>
      <c r="DA180" s="343"/>
    </row>
    <row r="181" spans="1:105" s="345" customFormat="1" ht="13.5" customHeight="1" x14ac:dyDescent="0.25">
      <c r="A181" s="338" t="s">
        <v>3136</v>
      </c>
      <c r="B181" s="326" t="s">
        <v>3137</v>
      </c>
      <c r="C181" s="351" t="s">
        <v>1146</v>
      </c>
      <c r="D181" s="223">
        <f>IF(ISERROR(VLOOKUP(C181,Defines!$A$7:$B$21,2,FALSE)), "",VLOOKUP(C181,Defines!$A$7:$B$21,2,FALSE))</f>
        <v>1</v>
      </c>
      <c r="E181" s="340"/>
      <c r="F181" s="322">
        <f t="shared" si="2"/>
        <v>1</v>
      </c>
      <c r="G181" s="341"/>
      <c r="H181" s="341"/>
      <c r="I181" s="341"/>
      <c r="J181" s="340"/>
      <c r="K181" s="342"/>
      <c r="L181" s="332"/>
      <c r="M181" s="332"/>
      <c r="N181" s="332"/>
      <c r="O181" s="332"/>
      <c r="P181" s="332"/>
      <c r="Q181" s="338"/>
      <c r="R181" s="338"/>
      <c r="S181" s="338"/>
      <c r="T181" s="338"/>
      <c r="U181" s="338"/>
      <c r="V181" s="338"/>
      <c r="W181" s="338"/>
      <c r="X181" s="338"/>
      <c r="Y181" s="338"/>
      <c r="Z181" s="338"/>
      <c r="AA181" s="332"/>
      <c r="AB181" s="332"/>
      <c r="AC181" s="332"/>
      <c r="AD181" s="332"/>
      <c r="AE181" s="332"/>
      <c r="AF181" s="332"/>
      <c r="AG181" s="332"/>
      <c r="AH181" s="332"/>
      <c r="AI181" s="332"/>
      <c r="AJ181" s="332"/>
      <c r="AK181" s="332"/>
      <c r="AL181" s="332"/>
      <c r="AM181" s="332"/>
      <c r="AN181" s="332"/>
      <c r="AO181" s="332"/>
      <c r="AP181" s="332"/>
      <c r="AQ181" s="332"/>
      <c r="AR181" s="332"/>
      <c r="AS181" s="332"/>
      <c r="AT181" s="332"/>
      <c r="AU181" s="332"/>
      <c r="AV181" s="332"/>
      <c r="AW181" s="332"/>
      <c r="AX181" s="332"/>
      <c r="AY181" s="332"/>
      <c r="AZ181" s="332"/>
      <c r="BA181" s="332" t="s">
        <v>1131</v>
      </c>
      <c r="BB181" s="332"/>
      <c r="BC181" s="332"/>
      <c r="BD181" s="332"/>
      <c r="BE181" s="332"/>
      <c r="BF181" s="332"/>
      <c r="BG181" s="332"/>
      <c r="BH181" s="332"/>
      <c r="BI181" s="332"/>
      <c r="BJ181" s="332"/>
      <c r="BK181" s="332"/>
      <c r="BL181" s="332"/>
      <c r="BM181" s="332"/>
      <c r="BN181" s="332"/>
      <c r="BO181" s="332"/>
      <c r="BP181" s="332"/>
      <c r="BQ181" s="332"/>
      <c r="BR181" s="332"/>
      <c r="BS181" s="332"/>
      <c r="BT181" s="332"/>
      <c r="BU181" s="332"/>
      <c r="BV181" s="332"/>
      <c r="BW181" s="332"/>
      <c r="BX181" s="332"/>
      <c r="BY181" s="332"/>
      <c r="BZ181" s="338" t="s">
        <v>10900</v>
      </c>
      <c r="CA181" s="338"/>
      <c r="CB181" s="332">
        <f ca="1">IF(INDIRECT("R181C2",FALSE)="","",LEN(INDIRECT("R181C79",FALSE) ) )</f>
        <v>0</v>
      </c>
      <c r="CC181" s="338"/>
      <c r="CD181" s="332">
        <f ca="1">IF(INDIRECT("R181C2",FALSE)="","",LEN(INDIRECT("R181C81",FALSE) ) )</f>
        <v>0</v>
      </c>
      <c r="CE181" s="338"/>
      <c r="CF181" s="332">
        <f ca="1">IF(INDIRECT("R181C2",FALSE)="","",LEN(INDIRECT("R181C83",FALSE) ) )</f>
        <v>0</v>
      </c>
      <c r="CG181" s="338"/>
      <c r="CH181" s="338"/>
      <c r="CI181" s="333"/>
      <c r="CJ181" s="344"/>
      <c r="CK181" s="338"/>
      <c r="CL181" s="338"/>
      <c r="CM181" s="338"/>
      <c r="CN181" s="338"/>
      <c r="CO181" s="338"/>
      <c r="CP181" s="338"/>
      <c r="CQ181" s="338"/>
      <c r="CR181" s="338"/>
      <c r="CS181" s="338"/>
      <c r="CT181" s="338"/>
      <c r="CU181" s="338"/>
      <c r="CV181" s="338"/>
      <c r="CW181" s="338"/>
      <c r="CX181" s="338"/>
      <c r="CY181" s="338"/>
      <c r="CZ181" s="338"/>
      <c r="DA181" s="343"/>
    </row>
    <row r="182" spans="1:105" s="345" customFormat="1" ht="13.5" customHeight="1" x14ac:dyDescent="0.25">
      <c r="A182" s="344" t="s">
        <v>3081</v>
      </c>
      <c r="B182" s="344" t="s">
        <v>3082</v>
      </c>
      <c r="C182" s="358" t="s">
        <v>1138</v>
      </c>
      <c r="D182" s="223">
        <f>IF(ISERROR(VLOOKUP(C182,Defines!$A$7:$B$21,2,FALSE)), "",VLOOKUP(C182,Defines!$A$7:$B$21,2,FALSE))</f>
        <v>2</v>
      </c>
      <c r="E182" s="359"/>
      <c r="F182" s="322">
        <f t="shared" si="2"/>
        <v>2</v>
      </c>
      <c r="G182" s="364">
        <v>68</v>
      </c>
      <c r="H182" s="364"/>
      <c r="I182" s="365"/>
      <c r="J182" s="359"/>
      <c r="K182" s="366"/>
      <c r="L182" s="367"/>
      <c r="M182" s="367"/>
      <c r="N182" s="367"/>
      <c r="O182" s="367"/>
      <c r="P182" s="367"/>
      <c r="Q182" s="367"/>
      <c r="R182" s="367"/>
      <c r="S182" s="367"/>
      <c r="T182" s="367"/>
      <c r="U182" s="367"/>
      <c r="V182" s="367"/>
      <c r="W182" s="367"/>
      <c r="X182" s="367"/>
      <c r="Y182" s="367"/>
      <c r="Z182" s="367"/>
      <c r="AA182" s="367" t="s">
        <v>1131</v>
      </c>
      <c r="AB182" s="367"/>
      <c r="AC182" s="367"/>
      <c r="AD182" s="367"/>
      <c r="AE182" s="367"/>
      <c r="AF182" s="367"/>
      <c r="AG182" s="367"/>
      <c r="AH182" s="367"/>
      <c r="AI182" s="367"/>
      <c r="AJ182" s="367"/>
      <c r="AK182" s="367"/>
      <c r="AL182" s="367"/>
      <c r="AM182" s="367"/>
      <c r="AN182" s="367"/>
      <c r="AO182" s="367"/>
      <c r="AP182" s="367"/>
      <c r="AQ182" s="367"/>
      <c r="AR182" s="367"/>
      <c r="AS182" s="367"/>
      <c r="AT182" s="367"/>
      <c r="AU182" s="367"/>
      <c r="AV182" s="367"/>
      <c r="AW182" s="367"/>
      <c r="AX182" s="367"/>
      <c r="AY182" s="367"/>
      <c r="AZ182" s="367"/>
      <c r="BA182" s="367"/>
      <c r="BB182" s="332"/>
      <c r="BC182" s="367"/>
      <c r="BD182" s="367"/>
      <c r="BE182" s="367"/>
      <c r="BF182" s="367"/>
      <c r="BG182" s="367"/>
      <c r="BH182" s="367"/>
      <c r="BI182" s="367"/>
      <c r="BJ182" s="367"/>
      <c r="BK182" s="367"/>
      <c r="BL182" s="367"/>
      <c r="BM182" s="367"/>
      <c r="BN182" s="367"/>
      <c r="BO182" s="367"/>
      <c r="BP182" s="367"/>
      <c r="BQ182" s="367"/>
      <c r="BR182" s="367"/>
      <c r="BS182" s="367"/>
      <c r="BT182" s="367"/>
      <c r="BU182" s="367"/>
      <c r="BV182" s="367"/>
      <c r="BW182" s="367"/>
      <c r="BX182" s="367"/>
      <c r="BY182" s="367"/>
      <c r="BZ182" s="338" t="s">
        <v>10891</v>
      </c>
      <c r="CA182" s="368" t="s">
        <v>3166</v>
      </c>
      <c r="CB182" s="332">
        <f ca="1">IF(INDIRECT("R182C2",FALSE)="","",LEN(INDIRECT("R182C79",FALSE) ) )</f>
        <v>13</v>
      </c>
      <c r="CC182" s="344" t="s">
        <v>3167</v>
      </c>
      <c r="CD182" s="332">
        <f ca="1">IF(INDIRECT("R182C2",FALSE)="","",LEN(INDIRECT("R182C81",FALSE) ) )</f>
        <v>43</v>
      </c>
      <c r="CE182" s="338"/>
      <c r="CF182" s="332">
        <f ca="1">IF(INDIRECT("R182C2",FALSE)="","",LEN(INDIRECT("R182C83",FALSE) ) )</f>
        <v>0</v>
      </c>
      <c r="CG182" s="338"/>
      <c r="CH182" s="338"/>
      <c r="CI182" s="333"/>
      <c r="CJ182" s="338"/>
      <c r="CK182" s="338"/>
      <c r="CL182" s="338"/>
      <c r="CM182" s="338"/>
      <c r="CN182" s="338"/>
      <c r="CO182" s="338"/>
      <c r="CP182" s="338"/>
      <c r="CQ182" s="338"/>
      <c r="CR182" s="338"/>
      <c r="CS182" s="338"/>
      <c r="CT182" s="338"/>
      <c r="CU182" s="338"/>
      <c r="CV182" s="338"/>
      <c r="CW182" s="338"/>
      <c r="CX182" s="338"/>
      <c r="CY182" s="338"/>
      <c r="CZ182" s="338"/>
      <c r="DA182" s="338"/>
    </row>
    <row r="183" spans="1:105" s="345" customFormat="1" ht="13.5" customHeight="1" x14ac:dyDescent="0.25">
      <c r="A183" s="344" t="s">
        <v>3087</v>
      </c>
      <c r="B183" s="344" t="s">
        <v>3088</v>
      </c>
      <c r="C183" s="358" t="s">
        <v>1138</v>
      </c>
      <c r="D183" s="223">
        <f>IF(ISERROR(VLOOKUP(C183,Defines!$A$7:$B$21,2,FALSE)), "",VLOOKUP(C183,Defines!$A$7:$B$21,2,FALSE))</f>
        <v>2</v>
      </c>
      <c r="E183" s="359"/>
      <c r="F183" s="322">
        <f t="shared" si="2"/>
        <v>2</v>
      </c>
      <c r="G183" s="364" t="s">
        <v>3058</v>
      </c>
      <c r="H183" s="364"/>
      <c r="I183" s="365"/>
      <c r="J183" s="359"/>
      <c r="K183" s="366"/>
      <c r="L183" s="367"/>
      <c r="M183" s="367"/>
      <c r="N183" s="367"/>
      <c r="O183" s="367"/>
      <c r="P183" s="367"/>
      <c r="Q183" s="367"/>
      <c r="R183" s="367"/>
      <c r="S183" s="367"/>
      <c r="T183" s="367"/>
      <c r="U183" s="367"/>
      <c r="V183" s="367"/>
      <c r="W183" s="367"/>
      <c r="X183" s="367"/>
      <c r="Y183" s="367"/>
      <c r="Z183" s="367"/>
      <c r="AA183" s="367" t="s">
        <v>1131</v>
      </c>
      <c r="AB183" s="367"/>
      <c r="AC183" s="367"/>
      <c r="AD183" s="367"/>
      <c r="AE183" s="367"/>
      <c r="AF183" s="367"/>
      <c r="AG183" s="367"/>
      <c r="AH183" s="367"/>
      <c r="AI183" s="367"/>
      <c r="AJ183" s="367"/>
      <c r="AK183" s="367"/>
      <c r="AL183" s="367"/>
      <c r="AM183" s="367"/>
      <c r="AN183" s="367"/>
      <c r="AO183" s="367"/>
      <c r="AP183" s="367"/>
      <c r="AQ183" s="367"/>
      <c r="AR183" s="367"/>
      <c r="AS183" s="367"/>
      <c r="AT183" s="367"/>
      <c r="AU183" s="367"/>
      <c r="AV183" s="367"/>
      <c r="AW183" s="367"/>
      <c r="AX183" s="367"/>
      <c r="AY183" s="367"/>
      <c r="AZ183" s="367"/>
      <c r="BA183" s="367"/>
      <c r="BB183" s="332"/>
      <c r="BC183" s="367"/>
      <c r="BD183" s="367"/>
      <c r="BE183" s="367"/>
      <c r="BF183" s="367"/>
      <c r="BG183" s="367"/>
      <c r="BH183" s="367"/>
      <c r="BI183" s="367"/>
      <c r="BJ183" s="367"/>
      <c r="BK183" s="367"/>
      <c r="BL183" s="367"/>
      <c r="BM183" s="367"/>
      <c r="BN183" s="367"/>
      <c r="BO183" s="367"/>
      <c r="BP183" s="367"/>
      <c r="BQ183" s="367"/>
      <c r="BR183" s="367"/>
      <c r="BS183" s="367"/>
      <c r="BT183" s="367"/>
      <c r="BU183" s="367"/>
      <c r="BV183" s="367"/>
      <c r="BW183" s="367"/>
      <c r="BX183" s="367"/>
      <c r="BY183" s="367"/>
      <c r="BZ183" s="338" t="s">
        <v>10891</v>
      </c>
      <c r="CA183" s="368" t="s">
        <v>3087</v>
      </c>
      <c r="CB183" s="332">
        <f ca="1">IF(INDIRECT("R183C2",FALSE)="","",LEN(INDIRECT("R183C79",FALSE) ) )</f>
        <v>15</v>
      </c>
      <c r="CC183" s="344" t="s">
        <v>3168</v>
      </c>
      <c r="CD183" s="332">
        <f ca="1">IF(INDIRECT("R183C2",FALSE)="","",LEN(INDIRECT("R183C81",FALSE) ) )</f>
        <v>33</v>
      </c>
      <c r="CE183" s="338"/>
      <c r="CF183" s="332">
        <f ca="1">IF(INDIRECT("R183C2",FALSE)="","",LEN(INDIRECT("R183C83",FALSE) ) )</f>
        <v>0</v>
      </c>
      <c r="CG183" s="338"/>
      <c r="CH183" s="338"/>
      <c r="CI183" s="333"/>
      <c r="CJ183" s="338"/>
      <c r="CK183" s="338"/>
      <c r="CL183" s="338"/>
      <c r="CM183" s="338"/>
      <c r="CN183" s="338"/>
      <c r="CO183" s="338"/>
      <c r="CP183" s="338"/>
      <c r="CQ183" s="338"/>
      <c r="CR183" s="338"/>
      <c r="CS183" s="338"/>
      <c r="CT183" s="338"/>
      <c r="CU183" s="338"/>
      <c r="CV183" s="338"/>
      <c r="CW183" s="338"/>
      <c r="CX183" s="338"/>
      <c r="CY183" s="338"/>
      <c r="CZ183" s="338"/>
      <c r="DA183" s="338"/>
    </row>
    <row r="184" spans="1:105" s="345" customFormat="1" ht="13.5" customHeight="1" x14ac:dyDescent="0.25">
      <c r="A184" s="344" t="s">
        <v>3092</v>
      </c>
      <c r="B184" s="344" t="s">
        <v>3093</v>
      </c>
      <c r="C184" s="358" t="s">
        <v>1138</v>
      </c>
      <c r="D184" s="223">
        <f>IF(ISERROR(VLOOKUP(C184,Defines!$A$7:$B$21,2,FALSE)), "",VLOOKUP(C184,Defines!$A$7:$B$21,2,FALSE))</f>
        <v>2</v>
      </c>
      <c r="E184" s="359"/>
      <c r="F184" s="322">
        <f t="shared" si="2"/>
        <v>2</v>
      </c>
      <c r="G184" s="364" t="s">
        <v>3169</v>
      </c>
      <c r="H184" s="364"/>
      <c r="I184" s="365"/>
      <c r="J184" s="359"/>
      <c r="K184" s="366"/>
      <c r="L184" s="367"/>
      <c r="M184" s="367"/>
      <c r="N184" s="367"/>
      <c r="O184" s="367"/>
      <c r="P184" s="367"/>
      <c r="Q184" s="367"/>
      <c r="R184" s="367"/>
      <c r="S184" s="367"/>
      <c r="T184" s="367"/>
      <c r="U184" s="367"/>
      <c r="V184" s="367"/>
      <c r="W184" s="367"/>
      <c r="X184" s="367"/>
      <c r="Y184" s="367"/>
      <c r="Z184" s="367"/>
      <c r="AA184" s="367"/>
      <c r="AB184" s="367"/>
      <c r="AC184" s="342" t="s">
        <v>1131</v>
      </c>
      <c r="AD184" s="367"/>
      <c r="AE184" s="367"/>
      <c r="AF184" s="367"/>
      <c r="AG184" s="367"/>
      <c r="AH184" s="367"/>
      <c r="AI184" s="367"/>
      <c r="AJ184" s="367"/>
      <c r="AK184" s="367"/>
      <c r="AL184" s="367"/>
      <c r="AM184" s="367"/>
      <c r="AN184" s="367"/>
      <c r="AO184" s="367"/>
      <c r="AP184" s="367"/>
      <c r="AQ184" s="367"/>
      <c r="AR184" s="367"/>
      <c r="AS184" s="367"/>
      <c r="AT184" s="367"/>
      <c r="AU184" s="367"/>
      <c r="AV184" s="367"/>
      <c r="AW184" s="367"/>
      <c r="AX184" s="367"/>
      <c r="AY184" s="367"/>
      <c r="AZ184" s="367"/>
      <c r="BA184" s="367"/>
      <c r="BB184" s="367"/>
      <c r="BC184" s="367"/>
      <c r="BD184" s="367" t="s">
        <v>1131</v>
      </c>
      <c r="BE184" s="367"/>
      <c r="BF184" s="367"/>
      <c r="BG184" s="367"/>
      <c r="BH184" s="367"/>
      <c r="BI184" s="367"/>
      <c r="BJ184" s="367"/>
      <c r="BK184" s="367"/>
      <c r="BL184" s="367"/>
      <c r="BM184" s="367"/>
      <c r="BN184" s="367"/>
      <c r="BO184" s="367"/>
      <c r="BP184" s="367"/>
      <c r="BQ184" s="367"/>
      <c r="BR184" s="367"/>
      <c r="BS184" s="367"/>
      <c r="BT184" s="367"/>
      <c r="BU184" s="367"/>
      <c r="BV184" s="367"/>
      <c r="BW184" s="367"/>
      <c r="BX184" s="367"/>
      <c r="BY184" s="367"/>
      <c r="BZ184" s="338" t="s">
        <v>10891</v>
      </c>
      <c r="CA184" s="368" t="s">
        <v>3170</v>
      </c>
      <c r="CB184" s="332">
        <f ca="1">IF(INDIRECT("R184C2",FALSE)="","",LEN(INDIRECT("R184C79",FALSE) ) )</f>
        <v>13</v>
      </c>
      <c r="CC184" s="344" t="s">
        <v>3171</v>
      </c>
      <c r="CD184" s="332">
        <f ca="1">IF(INDIRECT("R184C2",FALSE)="","",LEN(INDIRECT("R184C81",FALSE) ) )</f>
        <v>97</v>
      </c>
      <c r="CE184" s="338"/>
      <c r="CF184" s="332">
        <f ca="1">IF(INDIRECT("R184C2",FALSE)="","",LEN(INDIRECT("R184C83",FALSE) ) )</f>
        <v>0</v>
      </c>
      <c r="CG184" s="338"/>
      <c r="CH184" s="338"/>
      <c r="CI184" s="333"/>
      <c r="CJ184" s="338"/>
      <c r="CK184" s="338"/>
      <c r="CL184" s="338"/>
      <c r="CM184" s="338"/>
      <c r="CN184" s="338"/>
      <c r="CO184" s="338"/>
      <c r="CP184" s="338"/>
      <c r="CQ184" s="338"/>
      <c r="CR184" s="338"/>
      <c r="CS184" s="338"/>
      <c r="CT184" s="338"/>
      <c r="CU184" s="338"/>
      <c r="CV184" s="338"/>
      <c r="CW184" s="338"/>
      <c r="CX184" s="338"/>
      <c r="CY184" s="338"/>
      <c r="CZ184" s="338"/>
      <c r="DA184" s="338"/>
    </row>
    <row r="185" spans="1:105" s="345" customFormat="1" ht="13.5" customHeight="1" x14ac:dyDescent="0.25">
      <c r="A185" s="338" t="s">
        <v>3172</v>
      </c>
      <c r="B185" s="356" t="s">
        <v>3173</v>
      </c>
      <c r="C185" s="339" t="s">
        <v>1139</v>
      </c>
      <c r="D185" s="223">
        <f>IF(ISERROR(VLOOKUP(C185,Defines!$A$7:$B$21,2,FALSE)), "",VLOOKUP(C185,Defines!$A$7:$B$21,2,FALSE))</f>
        <v>4</v>
      </c>
      <c r="E185" s="340"/>
      <c r="F185" s="322">
        <f t="shared" si="2"/>
        <v>4</v>
      </c>
      <c r="G185" s="364">
        <v>0</v>
      </c>
      <c r="H185" s="369"/>
      <c r="I185" s="369"/>
      <c r="J185" s="359"/>
      <c r="K185" s="366"/>
      <c r="L185" s="370"/>
      <c r="M185" s="370"/>
      <c r="N185" s="332"/>
      <c r="O185" s="371"/>
      <c r="P185" s="370"/>
      <c r="Q185" s="370"/>
      <c r="R185" s="332"/>
      <c r="S185" s="371"/>
      <c r="T185" s="370"/>
      <c r="U185" s="370"/>
      <c r="V185" s="332"/>
      <c r="W185" s="342"/>
      <c r="X185" s="338"/>
      <c r="Y185" s="332"/>
      <c r="Z185" s="332"/>
      <c r="AA185" s="332"/>
      <c r="AB185" s="332" t="s">
        <v>1131</v>
      </c>
      <c r="AC185" s="342" t="s">
        <v>1131</v>
      </c>
      <c r="AD185" s="332"/>
      <c r="AE185" s="332"/>
      <c r="AF185" s="332"/>
      <c r="AG185" s="332"/>
      <c r="AH185" s="332"/>
      <c r="AI185" s="332"/>
      <c r="AJ185" s="332"/>
      <c r="AK185" s="332"/>
      <c r="AL185" s="332"/>
      <c r="AM185" s="332"/>
      <c r="AN185" s="332" t="s">
        <v>1131</v>
      </c>
      <c r="AO185" s="342" t="s">
        <v>1131</v>
      </c>
      <c r="AP185" s="342"/>
      <c r="AQ185" s="342"/>
      <c r="AR185" s="342"/>
      <c r="AS185" s="332"/>
      <c r="AT185" s="332"/>
      <c r="AU185" s="342"/>
      <c r="AV185" s="332"/>
      <c r="AW185" s="332"/>
      <c r="AX185" s="332"/>
      <c r="AY185" s="332"/>
      <c r="AZ185" s="332"/>
      <c r="BA185" s="332" t="s">
        <v>3174</v>
      </c>
      <c r="BB185" s="332" t="s">
        <v>3174</v>
      </c>
      <c r="BC185" s="332" t="s">
        <v>3174</v>
      </c>
      <c r="BD185" s="332" t="s">
        <v>3174</v>
      </c>
      <c r="BE185" s="332"/>
      <c r="BF185" s="332"/>
      <c r="BG185" s="332"/>
      <c r="BH185" s="332"/>
      <c r="BI185" s="332"/>
      <c r="BJ185" s="332"/>
      <c r="BK185" s="332"/>
      <c r="BL185" s="332"/>
      <c r="BM185" s="332"/>
      <c r="BN185" s="332"/>
      <c r="BO185" s="332" t="s">
        <v>1131</v>
      </c>
      <c r="BP185" s="342" t="s">
        <v>1131</v>
      </c>
      <c r="BQ185" s="332" t="s">
        <v>1131</v>
      </c>
      <c r="BR185" s="342" t="s">
        <v>1131</v>
      </c>
      <c r="BS185" s="342"/>
      <c r="BT185" s="342"/>
      <c r="BU185" s="332"/>
      <c r="BV185" s="332"/>
      <c r="BW185" s="332"/>
      <c r="BX185" s="332"/>
      <c r="BY185" s="332"/>
      <c r="BZ185" s="338" t="s">
        <v>10891</v>
      </c>
      <c r="CA185" s="332"/>
      <c r="CB185" s="332">
        <f ca="1">IF(INDIRECT("R185C2",FALSE)="","",LEN(INDIRECT("R185C79",FALSE) ) )</f>
        <v>0</v>
      </c>
      <c r="CC185" s="332"/>
      <c r="CD185" s="332">
        <f ca="1">IF(INDIRECT("R185C2",FALSE)="","",LEN(INDIRECT("R185C81",FALSE) ) )</f>
        <v>0</v>
      </c>
      <c r="CE185" s="332"/>
      <c r="CF185" s="332">
        <f ca="1">IF(INDIRECT("R185C2",FALSE)="","",LEN(INDIRECT("R185C83",FALSE) ) )</f>
        <v>0</v>
      </c>
      <c r="CG185" s="332"/>
      <c r="CH185" s="332"/>
      <c r="CI185" s="333"/>
      <c r="CJ185" s="338"/>
      <c r="CK185" s="332"/>
      <c r="CL185" s="332"/>
      <c r="CM185" s="332"/>
      <c r="CN185" s="332"/>
      <c r="CO185" s="338"/>
      <c r="CP185" s="372"/>
      <c r="CQ185" s="338"/>
      <c r="CR185" s="338"/>
      <c r="CS185" s="338"/>
      <c r="CT185" s="338"/>
      <c r="CU185" s="338"/>
      <c r="CV185" s="338"/>
      <c r="CW185" s="338"/>
      <c r="CX185" s="338"/>
      <c r="CY185" s="338"/>
      <c r="CZ185" s="338"/>
      <c r="DA185" s="338"/>
    </row>
    <row r="186" spans="1:105" s="345" customFormat="1" ht="13.5" customHeight="1" x14ac:dyDescent="0.25">
      <c r="A186" s="338" t="s">
        <v>3175</v>
      </c>
      <c r="B186" s="356" t="s">
        <v>3176</v>
      </c>
      <c r="C186" s="339" t="s">
        <v>1139</v>
      </c>
      <c r="D186" s="223">
        <f>IF(ISERROR(VLOOKUP(C186,Defines!$A$7:$B$21,2,FALSE)), "",VLOOKUP(C186,Defines!$A$7:$B$21,2,FALSE))</f>
        <v>4</v>
      </c>
      <c r="E186" s="340"/>
      <c r="F186" s="322">
        <f t="shared" si="2"/>
        <v>4</v>
      </c>
      <c r="G186" s="364">
        <v>0</v>
      </c>
      <c r="H186" s="369"/>
      <c r="I186" s="369"/>
      <c r="J186" s="359"/>
      <c r="K186" s="366"/>
      <c r="L186" s="370"/>
      <c r="M186" s="370"/>
      <c r="N186" s="332"/>
      <c r="O186" s="371"/>
      <c r="P186" s="370"/>
      <c r="Q186" s="370"/>
      <c r="R186" s="332"/>
      <c r="S186" s="371"/>
      <c r="T186" s="370"/>
      <c r="U186" s="370"/>
      <c r="V186" s="332"/>
      <c r="W186" s="342"/>
      <c r="X186" s="338"/>
      <c r="Y186" s="332"/>
      <c r="Z186" s="332"/>
      <c r="AA186" s="332"/>
      <c r="AB186" s="332" t="s">
        <v>1131</v>
      </c>
      <c r="AC186" s="342" t="s">
        <v>1131</v>
      </c>
      <c r="AD186" s="332"/>
      <c r="AE186" s="332"/>
      <c r="AF186" s="332"/>
      <c r="AG186" s="332"/>
      <c r="AH186" s="332"/>
      <c r="AI186" s="332"/>
      <c r="AJ186" s="332"/>
      <c r="AK186" s="332"/>
      <c r="AL186" s="332"/>
      <c r="AM186" s="332"/>
      <c r="AN186" s="332" t="s">
        <v>1131</v>
      </c>
      <c r="AO186" s="342" t="s">
        <v>1131</v>
      </c>
      <c r="AP186" s="342"/>
      <c r="AQ186" s="342"/>
      <c r="AR186" s="342"/>
      <c r="AS186" s="332"/>
      <c r="AT186" s="332"/>
      <c r="AU186" s="342"/>
      <c r="AV186" s="332"/>
      <c r="AW186" s="332"/>
      <c r="AX186" s="332"/>
      <c r="AY186" s="332"/>
      <c r="AZ186" s="332"/>
      <c r="BA186" s="332" t="s">
        <v>3174</v>
      </c>
      <c r="BB186" s="332" t="s">
        <v>3174</v>
      </c>
      <c r="BC186" s="332" t="s">
        <v>3174</v>
      </c>
      <c r="BD186" s="332" t="s">
        <v>3174</v>
      </c>
      <c r="BE186" s="332"/>
      <c r="BF186" s="332"/>
      <c r="BG186" s="332"/>
      <c r="BH186" s="332"/>
      <c r="BI186" s="332"/>
      <c r="BJ186" s="332"/>
      <c r="BK186" s="332"/>
      <c r="BL186" s="332"/>
      <c r="BM186" s="332"/>
      <c r="BN186" s="332"/>
      <c r="BO186" s="332" t="s">
        <v>1131</v>
      </c>
      <c r="BP186" s="342" t="s">
        <v>1131</v>
      </c>
      <c r="BQ186" s="332" t="s">
        <v>1131</v>
      </c>
      <c r="BR186" s="342" t="s">
        <v>1131</v>
      </c>
      <c r="BS186" s="342"/>
      <c r="BT186" s="342"/>
      <c r="BU186" s="332"/>
      <c r="BV186" s="332"/>
      <c r="BW186" s="332"/>
      <c r="BX186" s="332"/>
      <c r="BY186" s="332"/>
      <c r="BZ186" s="338" t="s">
        <v>10891</v>
      </c>
      <c r="CA186" s="332"/>
      <c r="CB186" s="332">
        <f ca="1">IF(INDIRECT("R186C2",FALSE)="","",LEN(INDIRECT("R186C79",FALSE) ) )</f>
        <v>0</v>
      </c>
      <c r="CC186" s="332"/>
      <c r="CD186" s="332">
        <f ca="1">IF(INDIRECT("R186C2",FALSE)="","",LEN(INDIRECT("R186C81",FALSE) ) )</f>
        <v>0</v>
      </c>
      <c r="CE186" s="332"/>
      <c r="CF186" s="332">
        <f ca="1">IF(INDIRECT("R186C2",FALSE)="","",LEN(INDIRECT("R186C83",FALSE) ) )</f>
        <v>0</v>
      </c>
      <c r="CG186" s="332"/>
      <c r="CH186" s="332"/>
      <c r="CI186" s="333"/>
      <c r="CJ186" s="338"/>
      <c r="CK186" s="332"/>
      <c r="CL186" s="332"/>
      <c r="CM186" s="332"/>
      <c r="CN186" s="332"/>
      <c r="CO186" s="338"/>
      <c r="CP186" s="372"/>
      <c r="CQ186" s="338"/>
      <c r="CR186" s="338"/>
      <c r="CS186" s="338"/>
      <c r="CT186" s="338"/>
      <c r="CU186" s="338"/>
      <c r="CV186" s="338"/>
      <c r="CW186" s="338"/>
      <c r="CX186" s="338"/>
      <c r="CY186" s="338"/>
      <c r="CZ186" s="338"/>
      <c r="DA186" s="338"/>
    </row>
    <row r="187" spans="1:105" s="345" customFormat="1" ht="13.5" customHeight="1" x14ac:dyDescent="0.25">
      <c r="A187" s="338" t="s">
        <v>3177</v>
      </c>
      <c r="B187" s="356" t="s">
        <v>3178</v>
      </c>
      <c r="C187" s="339" t="s">
        <v>160</v>
      </c>
      <c r="D187" s="223">
        <f>IF(ISERROR(VLOOKUP(C187,Defines!$A$7:$B$21,2,FALSE)), "",VLOOKUP(C187,Defines!$A$7:$B$21,2,FALSE))</f>
        <v>1</v>
      </c>
      <c r="E187" s="340">
        <v>48</v>
      </c>
      <c r="F187" s="322">
        <f t="shared" si="2"/>
        <v>48</v>
      </c>
      <c r="G187" s="364" t="s">
        <v>2672</v>
      </c>
      <c r="H187" s="369"/>
      <c r="I187" s="369"/>
      <c r="J187" s="359"/>
      <c r="K187" s="366"/>
      <c r="L187" s="370"/>
      <c r="M187" s="370"/>
      <c r="N187" s="332"/>
      <c r="O187" s="371"/>
      <c r="P187" s="370"/>
      <c r="Q187" s="370"/>
      <c r="R187" s="332"/>
      <c r="S187" s="371"/>
      <c r="T187" s="370"/>
      <c r="U187" s="370"/>
      <c r="V187" s="332"/>
      <c r="W187" s="342"/>
      <c r="X187" s="338"/>
      <c r="Y187" s="332"/>
      <c r="Z187" s="332"/>
      <c r="AA187" s="332"/>
      <c r="AB187" s="332" t="s">
        <v>1131</v>
      </c>
      <c r="AC187" s="342" t="s">
        <v>1131</v>
      </c>
      <c r="AD187" s="332"/>
      <c r="AE187" s="332"/>
      <c r="AF187" s="332"/>
      <c r="AG187" s="332"/>
      <c r="AH187" s="332"/>
      <c r="AI187" s="332"/>
      <c r="AJ187" s="332"/>
      <c r="AK187" s="332"/>
      <c r="AL187" s="332"/>
      <c r="AM187" s="332"/>
      <c r="AN187" s="332" t="s">
        <v>1131</v>
      </c>
      <c r="AO187" s="342" t="s">
        <v>1131</v>
      </c>
      <c r="AP187" s="342"/>
      <c r="AQ187" s="342"/>
      <c r="AR187" s="342"/>
      <c r="AS187" s="332"/>
      <c r="AT187" s="332"/>
      <c r="AU187" s="342"/>
      <c r="AV187" s="332"/>
      <c r="AW187" s="332"/>
      <c r="AX187" s="332"/>
      <c r="AY187" s="332"/>
      <c r="AZ187" s="332"/>
      <c r="BA187" s="332" t="s">
        <v>3174</v>
      </c>
      <c r="BB187" s="332" t="s">
        <v>3174</v>
      </c>
      <c r="BC187" s="332" t="s">
        <v>3174</v>
      </c>
      <c r="BD187" s="332" t="s">
        <v>3174</v>
      </c>
      <c r="BE187" s="332"/>
      <c r="BF187" s="332"/>
      <c r="BG187" s="332"/>
      <c r="BH187" s="332"/>
      <c r="BI187" s="332"/>
      <c r="BJ187" s="332"/>
      <c r="BK187" s="332"/>
      <c r="BL187" s="332"/>
      <c r="BM187" s="332"/>
      <c r="BN187" s="332"/>
      <c r="BO187" s="332" t="s">
        <v>1131</v>
      </c>
      <c r="BP187" s="342" t="s">
        <v>1131</v>
      </c>
      <c r="BQ187" s="332" t="s">
        <v>1131</v>
      </c>
      <c r="BR187" s="342" t="s">
        <v>1131</v>
      </c>
      <c r="BS187" s="342"/>
      <c r="BT187" s="342"/>
      <c r="BU187" s="332"/>
      <c r="BV187" s="332"/>
      <c r="BW187" s="332"/>
      <c r="BX187" s="332"/>
      <c r="BY187" s="332"/>
      <c r="BZ187" s="338" t="s">
        <v>10891</v>
      </c>
      <c r="CA187" s="332"/>
      <c r="CB187" s="332">
        <f ca="1">IF(INDIRECT("R187C2",FALSE)="","",LEN(INDIRECT("R187C79",FALSE) ) )</f>
        <v>0</v>
      </c>
      <c r="CC187" s="332"/>
      <c r="CD187" s="332">
        <f ca="1">IF(INDIRECT("R187C2",FALSE)="","",LEN(INDIRECT("R187C81",FALSE) ) )</f>
        <v>0</v>
      </c>
      <c r="CE187" s="332"/>
      <c r="CF187" s="332">
        <f ca="1">IF(INDIRECT("R187C2",FALSE)="","",LEN(INDIRECT("R187C83",FALSE) ) )</f>
        <v>0</v>
      </c>
      <c r="CG187" s="332"/>
      <c r="CH187" s="332"/>
      <c r="CI187" s="333"/>
      <c r="CJ187" s="338"/>
      <c r="CK187" s="332"/>
      <c r="CL187" s="332"/>
      <c r="CM187" s="332"/>
      <c r="CN187" s="332"/>
      <c r="CO187" s="338"/>
      <c r="CP187" s="372"/>
      <c r="CQ187" s="338"/>
      <c r="CR187" s="338"/>
      <c r="CS187" s="338"/>
      <c r="CT187" s="338"/>
      <c r="CU187" s="338"/>
      <c r="CV187" s="338"/>
      <c r="CW187" s="338"/>
      <c r="CX187" s="338"/>
      <c r="CY187" s="338"/>
      <c r="CZ187" s="338"/>
      <c r="DA187" s="338"/>
    </row>
    <row r="188" spans="1:105" s="345" customFormat="1" ht="13.5" customHeight="1" x14ac:dyDescent="0.25">
      <c r="A188" s="338" t="s">
        <v>3179</v>
      </c>
      <c r="B188" s="356" t="s">
        <v>3180</v>
      </c>
      <c r="C188" s="339" t="s">
        <v>160</v>
      </c>
      <c r="D188" s="223">
        <f>IF(ISERROR(VLOOKUP(C188,Defines!$A$7:$B$21,2,FALSE)), "",VLOOKUP(C188,Defines!$A$7:$B$21,2,FALSE))</f>
        <v>1</v>
      </c>
      <c r="E188" s="340">
        <v>64</v>
      </c>
      <c r="F188" s="322">
        <f t="shared" si="2"/>
        <v>64</v>
      </c>
      <c r="G188" s="364" t="s">
        <v>2672</v>
      </c>
      <c r="H188" s="369"/>
      <c r="I188" s="369"/>
      <c r="J188" s="359"/>
      <c r="K188" s="366"/>
      <c r="L188" s="370"/>
      <c r="M188" s="370"/>
      <c r="N188" s="332"/>
      <c r="O188" s="371"/>
      <c r="P188" s="370"/>
      <c r="Q188" s="370"/>
      <c r="R188" s="332"/>
      <c r="S188" s="371"/>
      <c r="T188" s="370"/>
      <c r="U188" s="370"/>
      <c r="V188" s="332"/>
      <c r="W188" s="342"/>
      <c r="X188" s="338"/>
      <c r="Y188" s="332"/>
      <c r="Z188" s="332"/>
      <c r="AA188" s="332"/>
      <c r="AB188" s="332" t="s">
        <v>1131</v>
      </c>
      <c r="AC188" s="342" t="s">
        <v>1131</v>
      </c>
      <c r="AD188" s="332"/>
      <c r="AE188" s="332"/>
      <c r="AF188" s="332"/>
      <c r="AG188" s="332"/>
      <c r="AH188" s="332"/>
      <c r="AI188" s="332"/>
      <c r="AJ188" s="332"/>
      <c r="AK188" s="332"/>
      <c r="AL188" s="332"/>
      <c r="AM188" s="332"/>
      <c r="AN188" s="332" t="s">
        <v>1131</v>
      </c>
      <c r="AO188" s="342" t="s">
        <v>1131</v>
      </c>
      <c r="AP188" s="342"/>
      <c r="AQ188" s="342"/>
      <c r="AR188" s="342"/>
      <c r="AS188" s="332"/>
      <c r="AT188" s="332"/>
      <c r="AU188" s="342"/>
      <c r="AV188" s="332"/>
      <c r="AW188" s="332"/>
      <c r="AX188" s="332"/>
      <c r="AY188" s="332"/>
      <c r="AZ188" s="332"/>
      <c r="BA188" s="332" t="s">
        <v>3174</v>
      </c>
      <c r="BB188" s="332" t="s">
        <v>3174</v>
      </c>
      <c r="BC188" s="332" t="s">
        <v>3174</v>
      </c>
      <c r="BD188" s="332" t="s">
        <v>3174</v>
      </c>
      <c r="BE188" s="332"/>
      <c r="BF188" s="332"/>
      <c r="BG188" s="332"/>
      <c r="BH188" s="332"/>
      <c r="BI188" s="332"/>
      <c r="BJ188" s="332"/>
      <c r="BK188" s="332"/>
      <c r="BL188" s="332"/>
      <c r="BM188" s="332"/>
      <c r="BN188" s="332"/>
      <c r="BO188" s="332" t="s">
        <v>1131</v>
      </c>
      <c r="BP188" s="342" t="s">
        <v>1131</v>
      </c>
      <c r="BQ188" s="332" t="s">
        <v>1131</v>
      </c>
      <c r="BR188" s="342" t="s">
        <v>1131</v>
      </c>
      <c r="BS188" s="342"/>
      <c r="BT188" s="342"/>
      <c r="BU188" s="332"/>
      <c r="BV188" s="332"/>
      <c r="BW188" s="332"/>
      <c r="BX188" s="332"/>
      <c r="BY188" s="332"/>
      <c r="BZ188" s="338" t="s">
        <v>10891</v>
      </c>
      <c r="CA188" s="332"/>
      <c r="CB188" s="332">
        <f ca="1">IF(INDIRECT("R188C2",FALSE)="","",LEN(INDIRECT("R188C79",FALSE) ) )</f>
        <v>0</v>
      </c>
      <c r="CC188" s="332"/>
      <c r="CD188" s="332">
        <f ca="1">IF(INDIRECT("R188C2",FALSE)="","",LEN(INDIRECT("R188C81",FALSE) ) )</f>
        <v>0</v>
      </c>
      <c r="CE188" s="332"/>
      <c r="CF188" s="332">
        <f ca="1">IF(INDIRECT("R188C2",FALSE)="","",LEN(INDIRECT("R188C83",FALSE) ) )</f>
        <v>0</v>
      </c>
      <c r="CG188" s="332"/>
      <c r="CH188" s="332"/>
      <c r="CI188" s="333"/>
      <c r="CJ188" s="338"/>
      <c r="CK188" s="332"/>
      <c r="CL188" s="332"/>
      <c r="CM188" s="332"/>
      <c r="CN188" s="332"/>
      <c r="CO188" s="338"/>
      <c r="CP188" s="372"/>
      <c r="CQ188" s="338"/>
      <c r="CR188" s="338"/>
      <c r="CS188" s="338"/>
      <c r="CT188" s="338"/>
      <c r="CU188" s="338"/>
      <c r="CV188" s="338"/>
      <c r="CW188" s="338"/>
      <c r="CX188" s="338"/>
      <c r="CY188" s="338"/>
      <c r="CZ188" s="338"/>
      <c r="DA188" s="338"/>
    </row>
    <row r="189" spans="1:105" s="345" customFormat="1" ht="13.5" customHeight="1" x14ac:dyDescent="0.25">
      <c r="A189" s="373" t="s">
        <v>3165</v>
      </c>
      <c r="B189" s="356" t="s">
        <v>3106</v>
      </c>
      <c r="C189" s="339" t="s">
        <v>3181</v>
      </c>
      <c r="D189" s="223">
        <f>IF(ISERROR(VLOOKUP(C189,Defines!$A$7:$B$21,2,FALSE)), "",VLOOKUP(C189,Defines!$A$7:$B$21,2,FALSE))</f>
        <v>2</v>
      </c>
      <c r="E189" s="340"/>
      <c r="F189" s="322">
        <f t="shared" si="2"/>
        <v>2</v>
      </c>
      <c r="G189" s="364">
        <v>120</v>
      </c>
      <c r="H189" s="364">
        <v>0</v>
      </c>
      <c r="I189" s="365">
        <v>3600</v>
      </c>
      <c r="J189" s="359"/>
      <c r="K189" s="366"/>
      <c r="L189" s="370"/>
      <c r="M189" s="370"/>
      <c r="N189" s="332"/>
      <c r="O189" s="371"/>
      <c r="P189" s="370"/>
      <c r="Q189" s="370"/>
      <c r="R189" s="332"/>
      <c r="S189" s="371"/>
      <c r="T189" s="370"/>
      <c r="U189" s="370"/>
      <c r="V189" s="332"/>
      <c r="W189" s="342"/>
      <c r="X189" s="338"/>
      <c r="Y189" s="332"/>
      <c r="Z189" s="332"/>
      <c r="AA189" s="332"/>
      <c r="AB189" s="332" t="s">
        <v>1131</v>
      </c>
      <c r="AC189" s="342" t="s">
        <v>1131</v>
      </c>
      <c r="AD189" s="342"/>
      <c r="AE189" s="342" t="s">
        <v>1131</v>
      </c>
      <c r="AF189" s="342"/>
      <c r="AG189" s="332"/>
      <c r="AH189" s="332"/>
      <c r="AI189" s="332"/>
      <c r="AJ189" s="332"/>
      <c r="AK189" s="332"/>
      <c r="AL189" s="332"/>
      <c r="AM189" s="332"/>
      <c r="AN189" s="332" t="s">
        <v>1131</v>
      </c>
      <c r="AO189" s="342" t="s">
        <v>1131</v>
      </c>
      <c r="AP189" s="342"/>
      <c r="AQ189" s="342" t="s">
        <v>1131</v>
      </c>
      <c r="AR189" s="342"/>
      <c r="AS189" s="332"/>
      <c r="AT189" s="332"/>
      <c r="AU189" s="342"/>
      <c r="AV189" s="332"/>
      <c r="AW189" s="332"/>
      <c r="AX189" s="332"/>
      <c r="AY189" s="332"/>
      <c r="AZ189" s="332"/>
      <c r="BA189" s="332" t="s">
        <v>1131</v>
      </c>
      <c r="BB189" s="332" t="s">
        <v>1131</v>
      </c>
      <c r="BC189" s="332" t="s">
        <v>1131</v>
      </c>
      <c r="BD189" s="332" t="s">
        <v>1131</v>
      </c>
      <c r="BE189" s="53"/>
      <c r="BF189" s="332"/>
      <c r="BG189" s="332"/>
      <c r="BH189" s="332"/>
      <c r="BI189" s="332"/>
      <c r="BJ189" s="332"/>
      <c r="BK189" s="332"/>
      <c r="BL189" s="332"/>
      <c r="BM189" s="332"/>
      <c r="BN189" s="332"/>
      <c r="BO189" s="332" t="s">
        <v>1131</v>
      </c>
      <c r="BP189" s="342" t="s">
        <v>1131</v>
      </c>
      <c r="BQ189" s="332" t="s">
        <v>1131</v>
      </c>
      <c r="BR189" s="342" t="s">
        <v>1131</v>
      </c>
      <c r="BS189" s="342" t="s">
        <v>1131</v>
      </c>
      <c r="BT189" s="342"/>
      <c r="BU189" s="332"/>
      <c r="BV189" s="332"/>
      <c r="BW189" s="332"/>
      <c r="BX189" s="332"/>
      <c r="BY189" s="332"/>
      <c r="BZ189" s="338" t="s">
        <v>10891</v>
      </c>
      <c r="CA189" s="332"/>
      <c r="CB189" s="332">
        <f ca="1">IF(INDIRECT("R189C2",FALSE)="","",LEN(INDIRECT("R189C79",FALSE) ) )</f>
        <v>0</v>
      </c>
      <c r="CC189" s="332"/>
      <c r="CD189" s="332">
        <f ca="1">IF(INDIRECT("R189C2",FALSE)="","",LEN(INDIRECT("R189C81",FALSE) ) )</f>
        <v>0</v>
      </c>
      <c r="CE189" s="332"/>
      <c r="CF189" s="332">
        <f ca="1">IF(INDIRECT("R189C2",FALSE)="","",LEN(INDIRECT("R189C83",FALSE) ) )</f>
        <v>0</v>
      </c>
      <c r="CG189" s="332"/>
      <c r="CH189" s="332"/>
      <c r="CI189" s="333"/>
      <c r="CJ189" s="338"/>
      <c r="CK189" s="332"/>
      <c r="CL189" s="332"/>
      <c r="CM189" s="332"/>
      <c r="CN189" s="332">
        <v>650</v>
      </c>
      <c r="CO189" s="338"/>
      <c r="CP189" s="372"/>
      <c r="CQ189" s="338"/>
      <c r="CR189" s="338" t="s">
        <v>3182</v>
      </c>
      <c r="CS189" s="338" t="s">
        <v>3182</v>
      </c>
      <c r="CT189" s="338" t="s">
        <v>3183</v>
      </c>
      <c r="CU189" s="338" t="s">
        <v>3184</v>
      </c>
      <c r="CV189" s="338"/>
      <c r="CW189" s="338"/>
      <c r="CX189" s="338"/>
      <c r="CY189" s="338"/>
      <c r="CZ189" s="338"/>
      <c r="DA189" s="338" t="s">
        <v>2632</v>
      </c>
    </row>
    <row r="190" spans="1:105" s="345" customFormat="1" ht="13.5" customHeight="1" x14ac:dyDescent="0.25">
      <c r="A190" s="338" t="s">
        <v>8813</v>
      </c>
      <c r="B190" s="356" t="s">
        <v>8805</v>
      </c>
      <c r="C190" s="339" t="s">
        <v>1138</v>
      </c>
      <c r="D190" s="223">
        <f>IF(ISERROR(VLOOKUP(C190,Defines!$A$7:$B$21,2,FALSE)), "",VLOOKUP(C190,Defines!$A$7:$B$21,2,FALSE))</f>
        <v>2</v>
      </c>
      <c r="E190" s="340"/>
      <c r="F190" s="322">
        <f t="shared" si="2"/>
        <v>2</v>
      </c>
      <c r="G190" s="341"/>
      <c r="H190" s="341"/>
      <c r="I190" s="341"/>
      <c r="J190" s="340"/>
      <c r="K190" s="342"/>
      <c r="L190" s="332"/>
      <c r="M190" s="332"/>
      <c r="N190" s="332"/>
      <c r="O190" s="332"/>
      <c r="P190" s="332"/>
      <c r="Q190" s="338"/>
      <c r="R190" s="338"/>
      <c r="S190" s="338"/>
      <c r="T190" s="338"/>
      <c r="U190" s="338"/>
      <c r="V190" s="338"/>
      <c r="W190" s="338"/>
      <c r="X190" s="338"/>
      <c r="Y190" s="338"/>
      <c r="Z190" s="338"/>
      <c r="AA190" s="332"/>
      <c r="AB190" s="332"/>
      <c r="AC190" s="332"/>
      <c r="AD190" s="332"/>
      <c r="AE190" s="332"/>
      <c r="AF190" s="332"/>
      <c r="AG190" s="332"/>
      <c r="AH190" s="332"/>
      <c r="AI190" s="332"/>
      <c r="AJ190" s="332"/>
      <c r="AK190" s="332"/>
      <c r="AL190" s="332"/>
      <c r="AM190" s="332"/>
      <c r="AN190" s="332"/>
      <c r="AO190" s="332"/>
      <c r="AP190" s="332"/>
      <c r="AQ190" s="332"/>
      <c r="AR190" s="332"/>
      <c r="AS190" s="332"/>
      <c r="AT190" s="332"/>
      <c r="AU190" s="332"/>
      <c r="AV190" s="332"/>
      <c r="AW190" s="332"/>
      <c r="AX190" s="332"/>
      <c r="AY190" s="332"/>
      <c r="AZ190" s="332"/>
      <c r="BA190" s="332"/>
      <c r="BB190" s="332"/>
      <c r="BC190" s="332"/>
      <c r="BD190" s="332"/>
      <c r="BE190" s="332"/>
      <c r="BF190" s="332"/>
      <c r="BG190" s="332"/>
      <c r="BH190" s="332"/>
      <c r="BI190" s="332"/>
      <c r="BJ190" s="332"/>
      <c r="BK190" s="332"/>
      <c r="BL190" s="332"/>
      <c r="BM190" s="332"/>
      <c r="BN190" s="332"/>
      <c r="BO190" s="332"/>
      <c r="BP190" s="332"/>
      <c r="BQ190" s="332"/>
      <c r="BR190" s="332"/>
      <c r="BS190" s="332"/>
      <c r="BT190" s="332"/>
      <c r="BU190" s="332"/>
      <c r="BV190" s="332"/>
      <c r="BW190" s="332"/>
      <c r="BX190" s="332"/>
      <c r="BY190" s="332"/>
      <c r="BZ190" s="338" t="s">
        <v>10885</v>
      </c>
      <c r="CA190" s="338"/>
      <c r="CB190" s="332">
        <f ca="1">IF(INDIRECT("R190C2",FALSE)="","",LEN(INDIRECT("R190C79",FALSE) ) )</f>
        <v>0</v>
      </c>
      <c r="CC190" s="338"/>
      <c r="CD190" s="332">
        <f ca="1">IF(INDIRECT("R190C2",FALSE)="","",LEN(INDIRECT("R190C81",FALSE) ) )</f>
        <v>0</v>
      </c>
      <c r="CE190" s="338"/>
      <c r="CF190" s="332">
        <f ca="1">IF(INDIRECT("R190C2",FALSE)="","",LEN(INDIRECT("R190C83",FALSE) ) )</f>
        <v>0</v>
      </c>
      <c r="CG190" s="338"/>
      <c r="CH190" s="338"/>
      <c r="CI190" s="333"/>
      <c r="CJ190" s="344"/>
      <c r="CK190" s="338"/>
      <c r="CL190" s="338"/>
      <c r="CM190" s="338"/>
      <c r="CN190" s="338"/>
      <c r="CO190" s="338"/>
      <c r="CP190" s="338"/>
      <c r="CQ190" s="338"/>
      <c r="CR190" s="338"/>
      <c r="CS190" s="338"/>
      <c r="CT190" s="338"/>
      <c r="CU190" s="338"/>
      <c r="CV190" s="338"/>
      <c r="CW190" s="338"/>
      <c r="CX190" s="338"/>
      <c r="CY190" s="338"/>
      <c r="CZ190" s="338"/>
      <c r="DA190" s="343"/>
    </row>
    <row r="191" spans="1:105" s="336" customFormat="1" ht="13.5" customHeight="1" x14ac:dyDescent="0.25">
      <c r="A191" s="326" t="s">
        <v>3097</v>
      </c>
      <c r="B191" s="326" t="s">
        <v>3098</v>
      </c>
      <c r="C191" s="339" t="s">
        <v>1138</v>
      </c>
      <c r="D191" s="223">
        <f>IF(ISERROR(VLOOKUP(C191,Defines!$A$7:$B$21,2,FALSE)), "",VLOOKUP(C191,Defines!$A$7:$B$21,2,FALSE))</f>
        <v>2</v>
      </c>
      <c r="E191" s="340"/>
      <c r="F191" s="322">
        <f t="shared" si="2"/>
        <v>2</v>
      </c>
      <c r="G191" s="341"/>
      <c r="H191" s="341"/>
      <c r="I191" s="341"/>
      <c r="J191" s="340"/>
      <c r="K191" s="342"/>
      <c r="L191" s="332"/>
      <c r="M191" s="332"/>
      <c r="N191" s="332"/>
      <c r="O191" s="332"/>
      <c r="P191" s="332"/>
      <c r="Q191" s="338"/>
      <c r="R191" s="338"/>
      <c r="S191" s="338"/>
      <c r="T191" s="338"/>
      <c r="U191" s="338"/>
      <c r="V191" s="338"/>
      <c r="W191" s="338"/>
      <c r="X191" s="338"/>
      <c r="Y191" s="338"/>
      <c r="Z191" s="338"/>
      <c r="AA191" s="332"/>
      <c r="AB191" s="332"/>
      <c r="AC191" s="332"/>
      <c r="AD191" s="332"/>
      <c r="AE191" s="332"/>
      <c r="AF191" s="332"/>
      <c r="AG191" s="332" t="s">
        <v>1131</v>
      </c>
      <c r="AH191" s="332" t="s">
        <v>1131</v>
      </c>
      <c r="AI191" s="332"/>
      <c r="AJ191" s="332"/>
      <c r="AK191" s="332"/>
      <c r="AL191" s="332"/>
      <c r="AM191" s="332"/>
      <c r="AN191" s="332"/>
      <c r="AO191" s="332"/>
      <c r="AP191" s="332"/>
      <c r="AQ191" s="332"/>
      <c r="AR191" s="332"/>
      <c r="AS191" s="332"/>
      <c r="AT191" s="332"/>
      <c r="AU191" s="332"/>
      <c r="AV191" s="332"/>
      <c r="AW191" s="332"/>
      <c r="AX191" s="332"/>
      <c r="AY191" s="332"/>
      <c r="AZ191" s="332"/>
      <c r="BA191" s="332"/>
      <c r="BB191" s="332"/>
      <c r="BC191" s="332"/>
      <c r="BD191" s="332"/>
      <c r="BE191" s="332"/>
      <c r="BF191" s="332"/>
      <c r="BG191" s="332"/>
      <c r="BH191" s="332"/>
      <c r="BI191" s="332"/>
      <c r="BJ191" s="332"/>
      <c r="BK191" s="332"/>
      <c r="BL191" s="332"/>
      <c r="BM191" s="332"/>
      <c r="BN191" s="332"/>
      <c r="BO191" s="332"/>
      <c r="BP191" s="332"/>
      <c r="BQ191" s="332"/>
      <c r="BR191" s="332"/>
      <c r="BS191" s="332"/>
      <c r="BT191" s="332"/>
      <c r="BU191" s="332"/>
      <c r="BV191" s="332"/>
      <c r="BW191" s="332"/>
      <c r="BX191" s="332"/>
      <c r="BY191" s="332"/>
      <c r="BZ191" s="326" t="s">
        <v>10900</v>
      </c>
      <c r="CA191" s="338" t="s">
        <v>3259</v>
      </c>
      <c r="CB191" s="332">
        <f ca="1">IF(INDIRECT("R191C2",FALSE)="","",LEN(INDIRECT("R191C79",FALSE) ) )</f>
        <v>10</v>
      </c>
      <c r="CC191" s="338"/>
      <c r="CD191" s="332">
        <f ca="1">IF(INDIRECT("R191C2",FALSE)="","",LEN(INDIRECT("R191C81",FALSE) ) )</f>
        <v>0</v>
      </c>
      <c r="CE191" s="338"/>
      <c r="CF191" s="332">
        <f ca="1">IF(INDIRECT("R191C2",FALSE)="","",LEN(INDIRECT("R191C83",FALSE) ) )</f>
        <v>0</v>
      </c>
      <c r="CG191" s="338"/>
      <c r="CH191" s="338"/>
      <c r="CI191" s="333"/>
      <c r="CJ191" s="334"/>
      <c r="CK191" s="326"/>
      <c r="CL191" s="326"/>
      <c r="CM191" s="326"/>
      <c r="CN191" s="326"/>
      <c r="CO191" s="326"/>
      <c r="CP191" s="326"/>
      <c r="CQ191" s="326"/>
      <c r="CR191" s="326"/>
      <c r="CS191" s="326"/>
      <c r="CT191" s="326"/>
      <c r="CU191" s="326"/>
      <c r="CV191" s="326"/>
      <c r="CW191" s="326"/>
      <c r="CX191" s="326"/>
      <c r="CY191" s="326"/>
      <c r="CZ191" s="326"/>
      <c r="DA191" s="335"/>
    </row>
    <row r="192" spans="1:105" s="345" customFormat="1" ht="13.5" customHeight="1" x14ac:dyDescent="0.25">
      <c r="A192" s="326" t="s">
        <v>3100</v>
      </c>
      <c r="B192" s="356" t="s">
        <v>3101</v>
      </c>
      <c r="C192" s="339" t="s">
        <v>1138</v>
      </c>
      <c r="D192" s="223">
        <f>IF(ISERROR(VLOOKUP(C192,Defines!$A$7:$B$21,2,FALSE)), "",VLOOKUP(C192,Defines!$A$7:$B$21,2,FALSE))</f>
        <v>2</v>
      </c>
      <c r="E192" s="340"/>
      <c r="F192" s="322">
        <f t="shared" si="2"/>
        <v>2</v>
      </c>
      <c r="G192" s="341"/>
      <c r="H192" s="341"/>
      <c r="I192" s="341"/>
      <c r="J192" s="340"/>
      <c r="K192" s="342"/>
      <c r="L192" s="332"/>
      <c r="M192" s="332"/>
      <c r="N192" s="332"/>
      <c r="O192" s="332"/>
      <c r="P192" s="332"/>
      <c r="Q192" s="338"/>
      <c r="R192" s="338"/>
      <c r="S192" s="338"/>
      <c r="T192" s="338"/>
      <c r="U192" s="338"/>
      <c r="V192" s="338"/>
      <c r="W192" s="338"/>
      <c r="X192" s="338"/>
      <c r="Y192" s="338"/>
      <c r="Z192" s="338"/>
      <c r="AA192" s="332"/>
      <c r="AB192" s="332"/>
      <c r="AC192" s="332"/>
      <c r="AD192" s="332"/>
      <c r="AE192" s="332"/>
      <c r="AF192" s="332"/>
      <c r="AG192" s="332" t="s">
        <v>1131</v>
      </c>
      <c r="AH192" s="332" t="s">
        <v>1131</v>
      </c>
      <c r="AI192" s="332"/>
      <c r="AJ192" s="332"/>
      <c r="AK192" s="332"/>
      <c r="AL192" s="332"/>
      <c r="AM192" s="332"/>
      <c r="AN192" s="332"/>
      <c r="AO192" s="332"/>
      <c r="AP192" s="332"/>
      <c r="AQ192" s="332"/>
      <c r="AR192" s="332"/>
      <c r="AS192" s="332"/>
      <c r="AT192" s="332"/>
      <c r="AU192" s="332"/>
      <c r="AV192" s="332"/>
      <c r="AW192" s="332"/>
      <c r="AX192" s="332"/>
      <c r="AY192" s="332"/>
      <c r="AZ192" s="332"/>
      <c r="BA192" s="332" t="s">
        <v>1131</v>
      </c>
      <c r="BB192" s="332"/>
      <c r="BC192" s="332"/>
      <c r="BD192" s="332"/>
      <c r="BE192" s="332"/>
      <c r="BF192" s="332"/>
      <c r="BG192" s="332"/>
      <c r="BH192" s="332"/>
      <c r="BI192" s="332"/>
      <c r="BJ192" s="332"/>
      <c r="BK192" s="332"/>
      <c r="BL192" s="332"/>
      <c r="BM192" s="332"/>
      <c r="BN192" s="332"/>
      <c r="BO192" s="332"/>
      <c r="BP192" s="332"/>
      <c r="BQ192" s="332"/>
      <c r="BR192" s="332"/>
      <c r="BS192" s="332"/>
      <c r="BT192" s="332"/>
      <c r="BU192" s="332"/>
      <c r="BV192" s="332"/>
      <c r="BW192" s="332"/>
      <c r="BX192" s="332"/>
      <c r="BY192" s="332"/>
      <c r="BZ192" s="326" t="s">
        <v>10900</v>
      </c>
      <c r="CA192" s="338" t="s">
        <v>3260</v>
      </c>
      <c r="CB192" s="332">
        <f ca="1">IF(INDIRECT("R192C2",FALSE)="","",LEN(INDIRECT("R192C79",FALSE) ) )</f>
        <v>11</v>
      </c>
      <c r="CC192" s="338"/>
      <c r="CD192" s="332">
        <f ca="1">IF(INDIRECT("R192C2",FALSE)="","",LEN(INDIRECT("R192C81",FALSE) ) )</f>
        <v>0</v>
      </c>
      <c r="CE192" s="338"/>
      <c r="CF192" s="332">
        <f ca="1">IF(INDIRECT("R192C2",FALSE)="","",LEN(INDIRECT("R192C83",FALSE) ) )</f>
        <v>0</v>
      </c>
      <c r="CG192" s="338"/>
      <c r="CH192" s="338"/>
      <c r="CI192" s="333"/>
      <c r="CJ192" s="334"/>
      <c r="CK192" s="326"/>
      <c r="CL192" s="326"/>
      <c r="CM192" s="326"/>
      <c r="CN192" s="326"/>
      <c r="CO192" s="326"/>
      <c r="CP192" s="326"/>
      <c r="CQ192" s="326"/>
      <c r="CR192" s="326"/>
      <c r="CS192" s="326"/>
      <c r="CT192" s="326"/>
      <c r="CU192" s="326"/>
      <c r="CV192" s="326"/>
      <c r="CW192" s="326"/>
      <c r="CX192" s="326"/>
      <c r="CY192" s="326"/>
      <c r="CZ192" s="326"/>
      <c r="DA192" s="335"/>
    </row>
    <row r="193" spans="1:105" s="345" customFormat="1" ht="13.5" customHeight="1" x14ac:dyDescent="0.25">
      <c r="A193" s="344" t="s">
        <v>3185</v>
      </c>
      <c r="B193" s="344" t="s">
        <v>3186</v>
      </c>
      <c r="C193" s="358" t="s">
        <v>1137</v>
      </c>
      <c r="D193" s="223">
        <f>IF(ISERROR(VLOOKUP(C193,Defines!$A$7:$B$21,2,FALSE)), "",VLOOKUP(C193,Defines!$A$7:$B$21,2,FALSE))</f>
        <v>1</v>
      </c>
      <c r="E193" s="359"/>
      <c r="F193" s="322">
        <f t="shared" si="2"/>
        <v>1</v>
      </c>
      <c r="G193" s="364">
        <v>3</v>
      </c>
      <c r="H193" s="364"/>
      <c r="I193" s="365"/>
      <c r="J193" s="359"/>
      <c r="K193" s="366"/>
      <c r="L193" s="367"/>
      <c r="M193" s="367"/>
      <c r="N193" s="367"/>
      <c r="O193" s="367"/>
      <c r="P193" s="367"/>
      <c r="Q193" s="367"/>
      <c r="R193" s="367"/>
      <c r="S193" s="367"/>
      <c r="T193" s="367"/>
      <c r="U193" s="367"/>
      <c r="V193" s="367"/>
      <c r="W193" s="367"/>
      <c r="X193" s="367"/>
      <c r="Y193" s="367"/>
      <c r="Z193" s="367"/>
      <c r="AA193" s="367"/>
      <c r="AB193" s="367"/>
      <c r="AC193" s="367" t="s">
        <v>1131</v>
      </c>
      <c r="AD193" s="367"/>
      <c r="AE193" s="367"/>
      <c r="AF193" s="367"/>
      <c r="AG193" s="367"/>
      <c r="AH193" s="367"/>
      <c r="AI193" s="367"/>
      <c r="AJ193" s="367"/>
      <c r="AK193" s="367"/>
      <c r="AL193" s="367"/>
      <c r="AM193" s="367"/>
      <c r="AN193" s="367"/>
      <c r="AO193" s="367"/>
      <c r="AP193" s="367"/>
      <c r="AQ193" s="367"/>
      <c r="AR193" s="367"/>
      <c r="AS193" s="367"/>
      <c r="AT193" s="367"/>
      <c r="AU193" s="367"/>
      <c r="AV193" s="367"/>
      <c r="AW193" s="367"/>
      <c r="AX193" s="367"/>
      <c r="AY193" s="367"/>
      <c r="AZ193" s="367"/>
      <c r="BA193" s="367"/>
      <c r="BB193" s="367"/>
      <c r="BC193" s="367"/>
      <c r="BD193" s="137"/>
      <c r="BE193" s="367"/>
      <c r="BF193" s="367"/>
      <c r="BG193" s="367"/>
      <c r="BH193" s="367"/>
      <c r="BI193" s="367"/>
      <c r="BJ193" s="367"/>
      <c r="BK193" s="367"/>
      <c r="BL193" s="367"/>
      <c r="BM193" s="367"/>
      <c r="BN193" s="367"/>
      <c r="BO193" s="367"/>
      <c r="BP193" s="367"/>
      <c r="BQ193" s="367"/>
      <c r="BR193" s="367"/>
      <c r="BS193" s="367"/>
      <c r="BT193" s="367"/>
      <c r="BU193" s="367"/>
      <c r="BV193" s="367"/>
      <c r="BW193" s="367"/>
      <c r="BX193" s="367"/>
      <c r="BY193" s="367"/>
      <c r="BZ193" s="338" t="s">
        <v>10891</v>
      </c>
      <c r="CA193" s="368" t="s">
        <v>3187</v>
      </c>
      <c r="CB193" s="332">
        <f ca="1">IF(INDIRECT("R193C2",FALSE)="","",LEN(INDIRECT("R193C79",FALSE) ) )</f>
        <v>12</v>
      </c>
      <c r="CC193" s="344" t="s">
        <v>3188</v>
      </c>
      <c r="CD193" s="332">
        <f ca="1">IF(INDIRECT("R193C2",FALSE)="","",LEN(INDIRECT("R193C81",FALSE) ) )</f>
        <v>211</v>
      </c>
      <c r="CE193" s="338"/>
      <c r="CF193" s="332">
        <f ca="1">IF(INDIRECT("R193C2",FALSE)="","",LEN(INDIRECT("R193C83",FALSE) ) )</f>
        <v>0</v>
      </c>
      <c r="CG193" s="338"/>
      <c r="CH193" s="338"/>
      <c r="CI193" s="333"/>
      <c r="CJ193" s="338"/>
      <c r="CK193" s="338"/>
      <c r="CL193" s="338"/>
      <c r="CM193" s="338"/>
      <c r="CN193" s="338"/>
      <c r="CO193" s="338"/>
      <c r="CP193" s="338"/>
      <c r="CQ193" s="338"/>
      <c r="CR193" s="338"/>
      <c r="CS193" s="338"/>
      <c r="CT193" s="338"/>
      <c r="CU193" s="338"/>
      <c r="CV193" s="338"/>
      <c r="CW193" s="338"/>
      <c r="CX193" s="338"/>
      <c r="CY193" s="338"/>
      <c r="CZ193" s="338"/>
      <c r="DA193" s="338" t="s">
        <v>2632</v>
      </c>
    </row>
    <row r="194" spans="1:105" s="345" customFormat="1" ht="13.5" customHeight="1" x14ac:dyDescent="0.25">
      <c r="A194" s="344" t="s">
        <v>3189</v>
      </c>
      <c r="B194" s="338" t="s">
        <v>3085</v>
      </c>
      <c r="C194" s="358" t="s">
        <v>1139</v>
      </c>
      <c r="D194" s="223">
        <f>IF(ISERROR(VLOOKUP(C194,Defines!$A$7:$B$21,2,FALSE)), "",VLOOKUP(C194,Defines!$A$7:$B$21,2,FALSE))</f>
        <v>4</v>
      </c>
      <c r="E194" s="359"/>
      <c r="F194" s="322">
        <f t="shared" si="2"/>
        <v>4</v>
      </c>
      <c r="G194" s="364">
        <v>0</v>
      </c>
      <c r="H194" s="364"/>
      <c r="I194" s="364"/>
      <c r="J194" s="359"/>
      <c r="K194" s="366"/>
      <c r="L194" s="367"/>
      <c r="M194" s="367"/>
      <c r="N194" s="367"/>
      <c r="O194" s="367"/>
      <c r="P194" s="367"/>
      <c r="Q194" s="367"/>
      <c r="R194" s="367"/>
      <c r="S194" s="367"/>
      <c r="T194" s="367"/>
      <c r="U194" s="367"/>
      <c r="V194" s="367"/>
      <c r="W194" s="367"/>
      <c r="X194" s="367"/>
      <c r="Y194" s="367"/>
      <c r="Z194" s="367"/>
      <c r="AA194" s="367" t="s">
        <v>1131</v>
      </c>
      <c r="AB194" s="367"/>
      <c r="AC194" s="367"/>
      <c r="AD194" s="367"/>
      <c r="AE194" s="367"/>
      <c r="AF194" s="367"/>
      <c r="AG194" s="367"/>
      <c r="AH194" s="367"/>
      <c r="AI194" s="367"/>
      <c r="AJ194" s="367"/>
      <c r="AK194" s="367"/>
      <c r="AL194" s="367"/>
      <c r="AM194" s="367"/>
      <c r="AN194" s="367"/>
      <c r="AO194" s="367"/>
      <c r="AP194" s="367"/>
      <c r="AQ194" s="367"/>
      <c r="AR194" s="367"/>
      <c r="AS194" s="367"/>
      <c r="AT194" s="367"/>
      <c r="AU194" s="367"/>
      <c r="AV194" s="367"/>
      <c r="AW194" s="367"/>
      <c r="AX194" s="367"/>
      <c r="AY194" s="367"/>
      <c r="AZ194" s="367"/>
      <c r="BA194" s="367"/>
      <c r="BB194" s="367"/>
      <c r="BC194" s="367"/>
      <c r="BD194" s="367"/>
      <c r="BE194" s="367"/>
      <c r="BF194" s="367"/>
      <c r="BG194" s="367"/>
      <c r="BH194" s="367"/>
      <c r="BI194" s="367"/>
      <c r="BJ194" s="367"/>
      <c r="BK194" s="367"/>
      <c r="BL194" s="367"/>
      <c r="BM194" s="367"/>
      <c r="BN194" s="367"/>
      <c r="BO194" s="367"/>
      <c r="BP194" s="367"/>
      <c r="BQ194" s="367"/>
      <c r="BR194" s="367"/>
      <c r="BS194" s="367"/>
      <c r="BT194" s="367"/>
      <c r="BU194" s="367"/>
      <c r="BV194" s="367"/>
      <c r="BW194" s="367"/>
      <c r="BX194" s="367"/>
      <c r="BY194" s="367"/>
      <c r="BZ194" s="338" t="s">
        <v>10891</v>
      </c>
      <c r="CA194" s="338" t="s">
        <v>3190</v>
      </c>
      <c r="CB194" s="332">
        <f ca="1">IF(INDIRECT("R194C2",FALSE)="","",LEN(INDIRECT("R194C79",FALSE) ) )</f>
        <v>25</v>
      </c>
      <c r="CC194" s="344" t="s">
        <v>3191</v>
      </c>
      <c r="CD194" s="332">
        <f ca="1">IF(INDIRECT("R194C2",FALSE)="","",LEN(INDIRECT("R194C81",FALSE) ) )</f>
        <v>36</v>
      </c>
      <c r="CE194" s="338"/>
      <c r="CF194" s="332">
        <f ca="1">IF(INDIRECT("R194C2",FALSE)="","",LEN(INDIRECT("R194C83",FALSE) ) )</f>
        <v>0</v>
      </c>
      <c r="CG194" s="338"/>
      <c r="CH194" s="338"/>
      <c r="CI194" s="333"/>
      <c r="CJ194" s="338"/>
      <c r="CK194" s="338"/>
      <c r="CL194" s="338"/>
      <c r="CM194" s="338"/>
      <c r="CN194" s="338"/>
      <c r="CO194" s="338"/>
      <c r="CP194" s="338"/>
      <c r="CQ194" s="338"/>
      <c r="CR194" s="338"/>
      <c r="CS194" s="338"/>
      <c r="CT194" s="338"/>
      <c r="CU194" s="338"/>
      <c r="CV194" s="338"/>
      <c r="CW194" s="338"/>
      <c r="CX194" s="338"/>
      <c r="CY194" s="338"/>
      <c r="CZ194" s="338"/>
      <c r="DA194" s="338"/>
    </row>
    <row r="195" spans="1:105" s="345" customFormat="1" ht="13.5" customHeight="1" x14ac:dyDescent="0.25">
      <c r="A195" s="320" t="s">
        <v>3104</v>
      </c>
      <c r="B195" s="320" t="s">
        <v>3105</v>
      </c>
      <c r="C195" s="358" t="s">
        <v>1139</v>
      </c>
      <c r="D195" s="223">
        <f>IF(ISERROR(VLOOKUP(C195,Defines!$A$7:$B$21,2,FALSE)), "",VLOOKUP(C195,Defines!$A$7:$B$21,2,FALSE))</f>
        <v>4</v>
      </c>
      <c r="E195" s="359"/>
      <c r="F195" s="322">
        <f t="shared" si="2"/>
        <v>4</v>
      </c>
      <c r="G195" s="364" t="s">
        <v>3192</v>
      </c>
      <c r="H195" s="364"/>
      <c r="I195" s="364"/>
      <c r="J195" s="359"/>
      <c r="K195" s="366"/>
      <c r="L195" s="367"/>
      <c r="M195" s="367"/>
      <c r="N195" s="367"/>
      <c r="O195" s="367"/>
      <c r="P195" s="367"/>
      <c r="Q195" s="367"/>
      <c r="R195" s="367"/>
      <c r="S195" s="367"/>
      <c r="T195" s="367"/>
      <c r="U195" s="367"/>
      <c r="V195" s="367"/>
      <c r="W195" s="367"/>
      <c r="X195" s="367"/>
      <c r="Y195" s="367"/>
      <c r="Z195" s="367"/>
      <c r="AA195" s="367"/>
      <c r="AB195" s="367" t="s">
        <v>1131</v>
      </c>
      <c r="AC195" s="367" t="s">
        <v>1131</v>
      </c>
      <c r="AD195" s="367"/>
      <c r="AE195" s="367"/>
      <c r="AF195" s="367"/>
      <c r="AG195" s="367"/>
      <c r="AH195" s="367"/>
      <c r="AI195" s="367"/>
      <c r="AJ195" s="367"/>
      <c r="AK195" s="367"/>
      <c r="AL195" s="367"/>
      <c r="AM195" s="367"/>
      <c r="AN195" s="367"/>
      <c r="AO195" s="367"/>
      <c r="AP195" s="367"/>
      <c r="AQ195" s="367"/>
      <c r="AR195" s="367"/>
      <c r="AS195" s="367"/>
      <c r="AT195" s="367"/>
      <c r="AU195" s="367"/>
      <c r="AV195" s="367"/>
      <c r="AW195" s="367"/>
      <c r="AX195" s="367"/>
      <c r="AY195" s="367"/>
      <c r="AZ195" s="367"/>
      <c r="BA195" s="367" t="s">
        <v>1131</v>
      </c>
      <c r="BB195" s="367" t="s">
        <v>1131</v>
      </c>
      <c r="BC195" s="367" t="s">
        <v>1131</v>
      </c>
      <c r="BD195" s="367" t="s">
        <v>1131</v>
      </c>
      <c r="BE195" s="367"/>
      <c r="BF195" s="367"/>
      <c r="BG195" s="367"/>
      <c r="BH195" s="367"/>
      <c r="BI195" s="367"/>
      <c r="BJ195" s="367"/>
      <c r="BK195" s="367"/>
      <c r="BL195" s="367"/>
      <c r="BM195" s="367"/>
      <c r="BN195" s="367"/>
      <c r="BO195" s="367"/>
      <c r="BP195" s="367"/>
      <c r="BQ195" s="367"/>
      <c r="BR195" s="367"/>
      <c r="BS195" s="367"/>
      <c r="BT195" s="367"/>
      <c r="BU195" s="367"/>
      <c r="BV195" s="367"/>
      <c r="BW195" s="367"/>
      <c r="BX195" s="367"/>
      <c r="BY195" s="367"/>
      <c r="BZ195" s="338" t="s">
        <v>10891</v>
      </c>
      <c r="CA195" s="368" t="s">
        <v>3193</v>
      </c>
      <c r="CB195" s="332">
        <f ca="1">IF(INDIRECT("R195C2",FALSE)="","",LEN(INDIRECT("R195C79",FALSE) ) )</f>
        <v>19</v>
      </c>
      <c r="CC195" s="344" t="s">
        <v>3194</v>
      </c>
      <c r="CD195" s="332">
        <f ca="1">IF(INDIRECT("R195C2",FALSE)="","",LEN(INDIRECT("R195C81",FALSE) ) )</f>
        <v>149</v>
      </c>
      <c r="CE195" s="338"/>
      <c r="CF195" s="332">
        <f ca="1">IF(INDIRECT("R195C2",FALSE)="","",LEN(INDIRECT("R195C83",FALSE) ) )</f>
        <v>0</v>
      </c>
      <c r="CG195" s="338"/>
      <c r="CH195" s="338"/>
      <c r="CI195" s="333"/>
      <c r="CJ195" s="338"/>
      <c r="CK195" s="338"/>
      <c r="CL195" s="338"/>
      <c r="CM195" s="338"/>
      <c r="CN195" s="338"/>
      <c r="CO195" s="338"/>
      <c r="CP195" s="338"/>
      <c r="CQ195" s="338"/>
      <c r="CR195" s="338"/>
      <c r="CS195" s="338"/>
      <c r="CT195" s="338"/>
      <c r="CU195" s="338"/>
      <c r="CV195" s="338"/>
      <c r="CW195" s="338"/>
      <c r="CX195" s="338"/>
      <c r="CY195" s="338"/>
      <c r="CZ195" s="338"/>
      <c r="DA195" s="338"/>
    </row>
    <row r="196" spans="1:105" s="345" customFormat="1" ht="13.5" customHeight="1" x14ac:dyDescent="0.25">
      <c r="A196" s="320" t="s">
        <v>3107</v>
      </c>
      <c r="B196" s="320" t="s">
        <v>3108</v>
      </c>
      <c r="C196" s="358" t="s">
        <v>1139</v>
      </c>
      <c r="D196" s="223">
        <f>IF(ISERROR(VLOOKUP(C196,Defines!$A$7:$B$21,2,FALSE)), "",VLOOKUP(C196,Defines!$A$7:$B$21,2,FALSE))</f>
        <v>4</v>
      </c>
      <c r="E196" s="359"/>
      <c r="F196" s="322">
        <f t="shared" si="2"/>
        <v>4</v>
      </c>
      <c r="G196" s="364" t="s">
        <v>3192</v>
      </c>
      <c r="H196" s="364"/>
      <c r="I196" s="364"/>
      <c r="J196" s="359"/>
      <c r="K196" s="366"/>
      <c r="L196" s="367"/>
      <c r="M196" s="367"/>
      <c r="N196" s="367"/>
      <c r="O196" s="367"/>
      <c r="P196" s="367"/>
      <c r="Q196" s="367"/>
      <c r="R196" s="367"/>
      <c r="S196" s="367"/>
      <c r="T196" s="367"/>
      <c r="U196" s="367"/>
      <c r="V196" s="367"/>
      <c r="W196" s="367"/>
      <c r="X196" s="367"/>
      <c r="Y196" s="367"/>
      <c r="Z196" s="367"/>
      <c r="AA196" s="367"/>
      <c r="AB196" s="367" t="s">
        <v>1131</v>
      </c>
      <c r="AC196" s="367" t="s">
        <v>1131</v>
      </c>
      <c r="AD196" s="367"/>
      <c r="AE196" s="367"/>
      <c r="AF196" s="367"/>
      <c r="AG196" s="367"/>
      <c r="AH196" s="367"/>
      <c r="AI196" s="367"/>
      <c r="AJ196" s="367"/>
      <c r="AK196" s="367"/>
      <c r="AL196" s="367"/>
      <c r="AM196" s="367"/>
      <c r="AN196" s="367"/>
      <c r="AO196" s="367"/>
      <c r="AP196" s="367"/>
      <c r="AQ196" s="367"/>
      <c r="AR196" s="367"/>
      <c r="AS196" s="367"/>
      <c r="AT196" s="367"/>
      <c r="AU196" s="367"/>
      <c r="AV196" s="367"/>
      <c r="AW196" s="367"/>
      <c r="AX196" s="367"/>
      <c r="AY196" s="367"/>
      <c r="AZ196" s="367"/>
      <c r="BA196" s="367" t="s">
        <v>1131</v>
      </c>
      <c r="BB196" s="367" t="s">
        <v>1131</v>
      </c>
      <c r="BC196" s="367" t="s">
        <v>1131</v>
      </c>
      <c r="BD196" s="367" t="s">
        <v>1131</v>
      </c>
      <c r="BE196" s="367"/>
      <c r="BF196" s="367"/>
      <c r="BG196" s="367"/>
      <c r="BH196" s="367"/>
      <c r="BI196" s="367"/>
      <c r="BJ196" s="367"/>
      <c r="BK196" s="367"/>
      <c r="BL196" s="367"/>
      <c r="BM196" s="367"/>
      <c r="BN196" s="367"/>
      <c r="BO196" s="367"/>
      <c r="BP196" s="367"/>
      <c r="BQ196" s="367"/>
      <c r="BR196" s="367"/>
      <c r="BS196" s="367"/>
      <c r="BT196" s="367"/>
      <c r="BU196" s="367"/>
      <c r="BV196" s="367"/>
      <c r="BW196" s="367"/>
      <c r="BX196" s="367"/>
      <c r="BY196" s="367"/>
      <c r="BZ196" s="338" t="s">
        <v>10891</v>
      </c>
      <c r="CA196" s="368" t="s">
        <v>3195</v>
      </c>
      <c r="CB196" s="332">
        <f ca="1">IF(INDIRECT("R196C2",FALSE)="","",LEN(INDIRECT("R196C79",FALSE) ) )</f>
        <v>19</v>
      </c>
      <c r="CC196" s="344" t="s">
        <v>3194</v>
      </c>
      <c r="CD196" s="332">
        <f ca="1">IF(INDIRECT("R196C2",FALSE)="","",LEN(INDIRECT("R196C81",FALSE) ) )</f>
        <v>149</v>
      </c>
      <c r="CE196" s="338"/>
      <c r="CF196" s="332">
        <f ca="1">IF(INDIRECT("R196C2",FALSE)="","",LEN(INDIRECT("R196C83",FALSE) ) )</f>
        <v>0</v>
      </c>
      <c r="CG196" s="338"/>
      <c r="CH196" s="338"/>
      <c r="CI196" s="333"/>
      <c r="CJ196" s="338"/>
      <c r="CK196" s="338"/>
      <c r="CL196" s="338"/>
      <c r="CM196" s="338"/>
      <c r="CN196" s="338"/>
      <c r="CO196" s="338"/>
      <c r="CP196" s="338"/>
      <c r="CQ196" s="338"/>
      <c r="CR196" s="338"/>
      <c r="CS196" s="338"/>
      <c r="CT196" s="338"/>
      <c r="CU196" s="338"/>
      <c r="CV196" s="338"/>
      <c r="CW196" s="338"/>
      <c r="CX196" s="338"/>
      <c r="CY196" s="338"/>
      <c r="CZ196" s="338"/>
      <c r="DA196" s="338"/>
    </row>
    <row r="197" spans="1:105" s="345" customFormat="1" ht="13.5" customHeight="1" x14ac:dyDescent="0.25">
      <c r="A197" s="344" t="s">
        <v>3109</v>
      </c>
      <c r="B197" s="320" t="s">
        <v>3110</v>
      </c>
      <c r="C197" s="358" t="s">
        <v>1139</v>
      </c>
      <c r="D197" s="223">
        <f>IF(ISERROR(VLOOKUP(C197,Defines!$A$7:$B$21,2,FALSE)), "",VLOOKUP(C197,Defines!$A$7:$B$21,2,FALSE))</f>
        <v>4</v>
      </c>
      <c r="E197" s="359"/>
      <c r="F197" s="322">
        <f t="shared" si="2"/>
        <v>4</v>
      </c>
      <c r="G197" s="364" t="s">
        <v>3192</v>
      </c>
      <c r="H197" s="364"/>
      <c r="I197" s="364"/>
      <c r="J197" s="359"/>
      <c r="K197" s="366"/>
      <c r="L197" s="367"/>
      <c r="M197" s="367"/>
      <c r="N197" s="367"/>
      <c r="O197" s="367"/>
      <c r="P197" s="367"/>
      <c r="Q197" s="367"/>
      <c r="R197" s="367"/>
      <c r="S197" s="367"/>
      <c r="T197" s="367"/>
      <c r="U197" s="367"/>
      <c r="V197" s="367"/>
      <c r="W197" s="367"/>
      <c r="X197" s="367"/>
      <c r="Y197" s="367"/>
      <c r="Z197" s="367"/>
      <c r="AA197" s="367"/>
      <c r="AB197" s="367" t="s">
        <v>1131</v>
      </c>
      <c r="AC197" s="367" t="s">
        <v>1131</v>
      </c>
      <c r="AD197" s="367"/>
      <c r="AE197" s="367"/>
      <c r="AF197" s="367"/>
      <c r="AG197" s="367"/>
      <c r="AH197" s="367"/>
      <c r="AI197" s="367"/>
      <c r="AJ197" s="367"/>
      <c r="AK197" s="367"/>
      <c r="AL197" s="367"/>
      <c r="AM197" s="367"/>
      <c r="AN197" s="367"/>
      <c r="AO197" s="367"/>
      <c r="AP197" s="367"/>
      <c r="AQ197" s="367"/>
      <c r="AR197" s="367"/>
      <c r="AS197" s="367"/>
      <c r="AT197" s="367"/>
      <c r="AU197" s="367"/>
      <c r="AV197" s="367"/>
      <c r="AW197" s="367"/>
      <c r="AX197" s="367"/>
      <c r="AY197" s="367"/>
      <c r="AZ197" s="367"/>
      <c r="BA197" s="367" t="s">
        <v>1131</v>
      </c>
      <c r="BB197" s="367" t="s">
        <v>1131</v>
      </c>
      <c r="BC197" s="367" t="s">
        <v>1131</v>
      </c>
      <c r="BD197" s="367" t="s">
        <v>1131</v>
      </c>
      <c r="BE197" s="367"/>
      <c r="BF197" s="367"/>
      <c r="BG197" s="367"/>
      <c r="BH197" s="367"/>
      <c r="BI197" s="367"/>
      <c r="BJ197" s="367"/>
      <c r="BK197" s="367"/>
      <c r="BL197" s="367"/>
      <c r="BM197" s="367"/>
      <c r="BN197" s="367"/>
      <c r="BO197" s="367"/>
      <c r="BP197" s="367"/>
      <c r="BQ197" s="367"/>
      <c r="BR197" s="367"/>
      <c r="BS197" s="367"/>
      <c r="BT197" s="367"/>
      <c r="BU197" s="367"/>
      <c r="BV197" s="367"/>
      <c r="BW197" s="367"/>
      <c r="BX197" s="367"/>
      <c r="BY197" s="367"/>
      <c r="BZ197" s="338" t="s">
        <v>10891</v>
      </c>
      <c r="CA197" s="368" t="s">
        <v>3196</v>
      </c>
      <c r="CB197" s="332">
        <f ca="1">IF(INDIRECT("R197C2",FALSE)="","",LEN(INDIRECT("R197C79",FALSE) ) )</f>
        <v>19</v>
      </c>
      <c r="CC197" s="344" t="s">
        <v>3194</v>
      </c>
      <c r="CD197" s="332">
        <f ca="1">IF(INDIRECT("R197C2",FALSE)="","",LEN(INDIRECT("R197C81",FALSE) ) )</f>
        <v>149</v>
      </c>
      <c r="CE197" s="338"/>
      <c r="CF197" s="332">
        <f ca="1">IF(INDIRECT("R197C2",FALSE)="","",LEN(INDIRECT("R197C83",FALSE) ) )</f>
        <v>0</v>
      </c>
      <c r="CG197" s="338"/>
      <c r="CH197" s="338"/>
      <c r="CI197" s="333"/>
      <c r="CJ197" s="338"/>
      <c r="CK197" s="338"/>
      <c r="CL197" s="338"/>
      <c r="CM197" s="338"/>
      <c r="CN197" s="338"/>
      <c r="CO197" s="338"/>
      <c r="CP197" s="338"/>
      <c r="CQ197" s="338"/>
      <c r="CR197" s="338"/>
      <c r="CS197" s="338"/>
      <c r="CT197" s="338"/>
      <c r="CU197" s="338"/>
      <c r="CV197" s="338"/>
      <c r="CW197" s="338"/>
      <c r="CX197" s="338"/>
      <c r="CY197" s="338"/>
      <c r="CZ197" s="338"/>
      <c r="DA197" s="338"/>
    </row>
    <row r="198" spans="1:105" s="345" customFormat="1" ht="13.5" customHeight="1" x14ac:dyDescent="0.25">
      <c r="A198" s="344" t="s">
        <v>3111</v>
      </c>
      <c r="B198" s="320" t="s">
        <v>3112</v>
      </c>
      <c r="C198" s="358" t="s">
        <v>1139</v>
      </c>
      <c r="D198" s="223">
        <f>IF(ISERROR(VLOOKUP(C198,Defines!$A$7:$B$21,2,FALSE)), "",VLOOKUP(C198,Defines!$A$7:$B$21,2,FALSE))</f>
        <v>4</v>
      </c>
      <c r="E198" s="359"/>
      <c r="F198" s="322">
        <f t="shared" si="2"/>
        <v>4</v>
      </c>
      <c r="G198" s="364" t="s">
        <v>3192</v>
      </c>
      <c r="H198" s="364"/>
      <c r="I198" s="364"/>
      <c r="J198" s="359"/>
      <c r="K198" s="366"/>
      <c r="L198" s="367"/>
      <c r="M198" s="367"/>
      <c r="N198" s="367"/>
      <c r="O198" s="367"/>
      <c r="P198" s="367"/>
      <c r="Q198" s="367"/>
      <c r="R198" s="367"/>
      <c r="S198" s="367"/>
      <c r="T198" s="367"/>
      <c r="U198" s="367"/>
      <c r="V198" s="367"/>
      <c r="W198" s="367"/>
      <c r="X198" s="367"/>
      <c r="Y198" s="367"/>
      <c r="Z198" s="367"/>
      <c r="AA198" s="367"/>
      <c r="AB198" s="367" t="s">
        <v>1131</v>
      </c>
      <c r="AC198" s="367" t="s">
        <v>1131</v>
      </c>
      <c r="AD198" s="367"/>
      <c r="AE198" s="367"/>
      <c r="AF198" s="367"/>
      <c r="AG198" s="367"/>
      <c r="AH198" s="367"/>
      <c r="AI198" s="367"/>
      <c r="AJ198" s="367"/>
      <c r="AK198" s="367"/>
      <c r="AL198" s="367"/>
      <c r="AM198" s="367"/>
      <c r="AN198" s="367"/>
      <c r="AO198" s="367"/>
      <c r="AP198" s="367"/>
      <c r="AQ198" s="367"/>
      <c r="AR198" s="367"/>
      <c r="AS198" s="367"/>
      <c r="AT198" s="367"/>
      <c r="AU198" s="367"/>
      <c r="AV198" s="367"/>
      <c r="AW198" s="367"/>
      <c r="AX198" s="367"/>
      <c r="AY198" s="367"/>
      <c r="AZ198" s="367"/>
      <c r="BA198" s="367" t="s">
        <v>1131</v>
      </c>
      <c r="BB198" s="367" t="s">
        <v>1131</v>
      </c>
      <c r="BC198" s="367" t="s">
        <v>1131</v>
      </c>
      <c r="BD198" s="367" t="s">
        <v>1131</v>
      </c>
      <c r="BE198" s="367"/>
      <c r="BF198" s="367"/>
      <c r="BG198" s="367"/>
      <c r="BH198" s="367"/>
      <c r="BI198" s="367"/>
      <c r="BJ198" s="367"/>
      <c r="BK198" s="367"/>
      <c r="BL198" s="367"/>
      <c r="BM198" s="367"/>
      <c r="BN198" s="367"/>
      <c r="BO198" s="367"/>
      <c r="BP198" s="367"/>
      <c r="BQ198" s="367"/>
      <c r="BR198" s="367"/>
      <c r="BS198" s="367"/>
      <c r="BT198" s="367"/>
      <c r="BU198" s="367"/>
      <c r="BV198" s="367"/>
      <c r="BW198" s="367"/>
      <c r="BX198" s="367"/>
      <c r="BY198" s="367"/>
      <c r="BZ198" s="338" t="s">
        <v>10891</v>
      </c>
      <c r="CA198" s="368" t="s">
        <v>3197</v>
      </c>
      <c r="CB198" s="332">
        <f ca="1">IF(INDIRECT("R198C2",FALSE)="","",LEN(INDIRECT("R198C79",FALSE) ) )</f>
        <v>19</v>
      </c>
      <c r="CC198" s="344" t="s">
        <v>3194</v>
      </c>
      <c r="CD198" s="332">
        <f ca="1">IF(INDIRECT("R198C2",FALSE)="","",LEN(INDIRECT("R198C81",FALSE) ) )</f>
        <v>149</v>
      </c>
      <c r="CE198" s="338"/>
      <c r="CF198" s="332">
        <f ca="1">IF(INDIRECT("R198C2",FALSE)="","",LEN(INDIRECT("R198C83",FALSE) ) )</f>
        <v>0</v>
      </c>
      <c r="CG198" s="338"/>
      <c r="CH198" s="338"/>
      <c r="CI198" s="333"/>
      <c r="CJ198" s="338"/>
      <c r="CK198" s="338"/>
      <c r="CL198" s="338"/>
      <c r="CM198" s="338"/>
      <c r="CN198" s="338"/>
      <c r="CO198" s="338"/>
      <c r="CP198" s="338"/>
      <c r="CQ198" s="338"/>
      <c r="CR198" s="338"/>
      <c r="CS198" s="338"/>
      <c r="CT198" s="338"/>
      <c r="CU198" s="338"/>
      <c r="CV198" s="338"/>
      <c r="CW198" s="338"/>
      <c r="CX198" s="338"/>
      <c r="CY198" s="338"/>
      <c r="CZ198" s="338"/>
      <c r="DA198" s="338"/>
    </row>
    <row r="199" spans="1:105" s="345" customFormat="1" ht="13.5" customHeight="1" x14ac:dyDescent="0.25">
      <c r="A199" s="344" t="s">
        <v>3113</v>
      </c>
      <c r="B199" s="320" t="s">
        <v>3114</v>
      </c>
      <c r="C199" s="358" t="s">
        <v>1139</v>
      </c>
      <c r="D199" s="223">
        <f>IF(ISERROR(VLOOKUP(C199,Defines!$A$7:$B$21,2,FALSE)), "",VLOOKUP(C199,Defines!$A$7:$B$21,2,FALSE))</f>
        <v>4</v>
      </c>
      <c r="E199" s="359"/>
      <c r="F199" s="322">
        <f t="shared" si="2"/>
        <v>4</v>
      </c>
      <c r="G199" s="364" t="s">
        <v>3192</v>
      </c>
      <c r="H199" s="364"/>
      <c r="I199" s="364"/>
      <c r="J199" s="359"/>
      <c r="K199" s="366"/>
      <c r="L199" s="367"/>
      <c r="M199" s="367"/>
      <c r="N199" s="367"/>
      <c r="O199" s="367"/>
      <c r="P199" s="367"/>
      <c r="Q199" s="367"/>
      <c r="R199" s="367"/>
      <c r="S199" s="367"/>
      <c r="T199" s="367"/>
      <c r="U199" s="367"/>
      <c r="V199" s="367"/>
      <c r="W199" s="367"/>
      <c r="X199" s="367"/>
      <c r="Y199" s="367"/>
      <c r="Z199" s="367"/>
      <c r="AA199" s="367"/>
      <c r="AB199" s="367" t="s">
        <v>1131</v>
      </c>
      <c r="AC199" s="367" t="s">
        <v>1131</v>
      </c>
      <c r="AD199" s="367"/>
      <c r="AE199" s="367"/>
      <c r="AF199" s="367"/>
      <c r="AG199" s="367"/>
      <c r="AH199" s="367"/>
      <c r="AI199" s="367"/>
      <c r="AJ199" s="367"/>
      <c r="AK199" s="367"/>
      <c r="AL199" s="367"/>
      <c r="AM199" s="367"/>
      <c r="AN199" s="367"/>
      <c r="AO199" s="367"/>
      <c r="AP199" s="367"/>
      <c r="AQ199" s="367"/>
      <c r="AR199" s="367"/>
      <c r="AS199" s="367"/>
      <c r="AT199" s="367"/>
      <c r="AU199" s="367"/>
      <c r="AV199" s="367"/>
      <c r="AW199" s="367"/>
      <c r="AX199" s="367"/>
      <c r="AY199" s="367"/>
      <c r="AZ199" s="367"/>
      <c r="BA199" s="367" t="s">
        <v>1131</v>
      </c>
      <c r="BB199" s="367" t="s">
        <v>1131</v>
      </c>
      <c r="BC199" s="367" t="s">
        <v>1131</v>
      </c>
      <c r="BD199" s="367" t="s">
        <v>1131</v>
      </c>
      <c r="BE199" s="367"/>
      <c r="BF199" s="367"/>
      <c r="BG199" s="367"/>
      <c r="BH199" s="367"/>
      <c r="BI199" s="367"/>
      <c r="BJ199" s="367"/>
      <c r="BK199" s="367"/>
      <c r="BL199" s="367"/>
      <c r="BM199" s="367"/>
      <c r="BN199" s="367"/>
      <c r="BO199" s="367"/>
      <c r="BP199" s="367"/>
      <c r="BQ199" s="367"/>
      <c r="BR199" s="367"/>
      <c r="BS199" s="367"/>
      <c r="BT199" s="367"/>
      <c r="BU199" s="367"/>
      <c r="BV199" s="367"/>
      <c r="BW199" s="367"/>
      <c r="BX199" s="367"/>
      <c r="BY199" s="367"/>
      <c r="BZ199" s="338" t="s">
        <v>10891</v>
      </c>
      <c r="CA199" s="368" t="s">
        <v>3198</v>
      </c>
      <c r="CB199" s="332">
        <f ca="1">IF(INDIRECT("R199C2",FALSE)="","",LEN(INDIRECT("R199C79",FALSE) ) )</f>
        <v>19</v>
      </c>
      <c r="CC199" s="344" t="s">
        <v>3194</v>
      </c>
      <c r="CD199" s="332">
        <f ca="1">IF(INDIRECT("R199C2",FALSE)="","",LEN(INDIRECT("R199C81",FALSE) ) )</f>
        <v>149</v>
      </c>
      <c r="CE199" s="338"/>
      <c r="CF199" s="332">
        <f ca="1">IF(INDIRECT("R199C2",FALSE)="","",LEN(INDIRECT("R199C83",FALSE) ) )</f>
        <v>0</v>
      </c>
      <c r="CG199" s="338"/>
      <c r="CH199" s="338"/>
      <c r="CI199" s="333"/>
      <c r="CJ199" s="338"/>
      <c r="CK199" s="338"/>
      <c r="CL199" s="338"/>
      <c r="CM199" s="338"/>
      <c r="CN199" s="338"/>
      <c r="CO199" s="338"/>
      <c r="CP199" s="338"/>
      <c r="CQ199" s="338"/>
      <c r="CR199" s="338"/>
      <c r="CS199" s="338"/>
      <c r="CT199" s="338"/>
      <c r="CU199" s="338"/>
      <c r="CV199" s="338"/>
      <c r="CW199" s="338"/>
      <c r="CX199" s="338"/>
      <c r="CY199" s="338"/>
      <c r="CZ199" s="338"/>
      <c r="DA199" s="338"/>
    </row>
    <row r="200" spans="1:105" s="345" customFormat="1" ht="13.5" customHeight="1" x14ac:dyDescent="0.25">
      <c r="A200" s="344" t="s">
        <v>3115</v>
      </c>
      <c r="B200" s="320" t="s">
        <v>3116</v>
      </c>
      <c r="C200" s="358" t="s">
        <v>1139</v>
      </c>
      <c r="D200" s="223">
        <f>IF(ISERROR(VLOOKUP(C200,Defines!$A$7:$B$21,2,FALSE)), "",VLOOKUP(C200,Defines!$A$7:$B$21,2,FALSE))</f>
        <v>4</v>
      </c>
      <c r="E200" s="359"/>
      <c r="F200" s="322">
        <f t="shared" ref="F200:F263" si="3">IF(E200="", D200,E200*D200)</f>
        <v>4</v>
      </c>
      <c r="G200" s="364" t="s">
        <v>3192</v>
      </c>
      <c r="H200" s="364"/>
      <c r="I200" s="364"/>
      <c r="J200" s="359"/>
      <c r="K200" s="366"/>
      <c r="L200" s="367"/>
      <c r="M200" s="367"/>
      <c r="N200" s="367"/>
      <c r="O200" s="367"/>
      <c r="P200" s="367"/>
      <c r="Q200" s="367"/>
      <c r="R200" s="367"/>
      <c r="S200" s="367"/>
      <c r="T200" s="367"/>
      <c r="U200" s="367"/>
      <c r="V200" s="367"/>
      <c r="W200" s="367"/>
      <c r="X200" s="367"/>
      <c r="Y200" s="367"/>
      <c r="Z200" s="367"/>
      <c r="AA200" s="367"/>
      <c r="AB200" s="367" t="s">
        <v>1131</v>
      </c>
      <c r="AC200" s="367" t="s">
        <v>1131</v>
      </c>
      <c r="AD200" s="367"/>
      <c r="AE200" s="367"/>
      <c r="AF200" s="367"/>
      <c r="AG200" s="367"/>
      <c r="AH200" s="367"/>
      <c r="AI200" s="367"/>
      <c r="AJ200" s="367"/>
      <c r="AK200" s="367"/>
      <c r="AL200" s="367"/>
      <c r="AM200" s="367"/>
      <c r="AN200" s="367"/>
      <c r="AO200" s="367"/>
      <c r="AP200" s="367"/>
      <c r="AQ200" s="367"/>
      <c r="AR200" s="367"/>
      <c r="AS200" s="367"/>
      <c r="AT200" s="367"/>
      <c r="AU200" s="367"/>
      <c r="AV200" s="367"/>
      <c r="AW200" s="367"/>
      <c r="AX200" s="367"/>
      <c r="AY200" s="367"/>
      <c r="AZ200" s="367"/>
      <c r="BA200" s="367" t="s">
        <v>1131</v>
      </c>
      <c r="BB200" s="367" t="s">
        <v>1131</v>
      </c>
      <c r="BC200" s="367" t="s">
        <v>1131</v>
      </c>
      <c r="BD200" s="367" t="s">
        <v>1131</v>
      </c>
      <c r="BE200" s="367"/>
      <c r="BF200" s="367"/>
      <c r="BG200" s="367"/>
      <c r="BH200" s="367"/>
      <c r="BI200" s="367"/>
      <c r="BJ200" s="367"/>
      <c r="BK200" s="367"/>
      <c r="BL200" s="367"/>
      <c r="BM200" s="367"/>
      <c r="BN200" s="367"/>
      <c r="BO200" s="367"/>
      <c r="BP200" s="367"/>
      <c r="BQ200" s="367"/>
      <c r="BR200" s="367"/>
      <c r="BS200" s="367"/>
      <c r="BT200" s="367"/>
      <c r="BU200" s="367"/>
      <c r="BV200" s="367"/>
      <c r="BW200" s="367"/>
      <c r="BX200" s="367"/>
      <c r="BY200" s="367"/>
      <c r="BZ200" s="338" t="s">
        <v>10891</v>
      </c>
      <c r="CA200" s="368" t="s">
        <v>3199</v>
      </c>
      <c r="CB200" s="332">
        <f ca="1">IF(INDIRECT("R200C2",FALSE)="","",LEN(INDIRECT("R200C79",FALSE) ) )</f>
        <v>19</v>
      </c>
      <c r="CC200" s="344" t="s">
        <v>3194</v>
      </c>
      <c r="CD200" s="332">
        <f ca="1">IF(INDIRECT("R200C2",FALSE)="","",LEN(INDIRECT("R200C81",FALSE) ) )</f>
        <v>149</v>
      </c>
      <c r="CE200" s="338"/>
      <c r="CF200" s="332">
        <f ca="1">IF(INDIRECT("R200C2",FALSE)="","",LEN(INDIRECT("R200C83",FALSE) ) )</f>
        <v>0</v>
      </c>
      <c r="CG200" s="338"/>
      <c r="CH200" s="338"/>
      <c r="CI200" s="333"/>
      <c r="CJ200" s="338"/>
      <c r="CK200" s="338"/>
      <c r="CL200" s="338"/>
      <c r="CM200" s="338"/>
      <c r="CN200" s="338"/>
      <c r="CO200" s="338"/>
      <c r="CP200" s="338"/>
      <c r="CQ200" s="338"/>
      <c r="CR200" s="338"/>
      <c r="CS200" s="338"/>
      <c r="CT200" s="338"/>
      <c r="CU200" s="338"/>
      <c r="CV200" s="338"/>
      <c r="CW200" s="338"/>
      <c r="CX200" s="338"/>
      <c r="CY200" s="338"/>
      <c r="CZ200" s="338"/>
      <c r="DA200" s="338"/>
    </row>
    <row r="201" spans="1:105" s="345" customFormat="1" ht="13.5" customHeight="1" x14ac:dyDescent="0.25">
      <c r="A201" s="344" t="s">
        <v>3117</v>
      </c>
      <c r="B201" s="320" t="s">
        <v>3118</v>
      </c>
      <c r="C201" s="358" t="s">
        <v>1139</v>
      </c>
      <c r="D201" s="223">
        <f>IF(ISERROR(VLOOKUP(C201,Defines!$A$7:$B$21,2,FALSE)), "",VLOOKUP(C201,Defines!$A$7:$B$21,2,FALSE))</f>
        <v>4</v>
      </c>
      <c r="E201" s="359"/>
      <c r="F201" s="322">
        <f t="shared" si="3"/>
        <v>4</v>
      </c>
      <c r="G201" s="364" t="s">
        <v>3192</v>
      </c>
      <c r="H201" s="364"/>
      <c r="I201" s="364"/>
      <c r="J201" s="359"/>
      <c r="K201" s="366"/>
      <c r="L201" s="367"/>
      <c r="M201" s="367"/>
      <c r="N201" s="367"/>
      <c r="O201" s="367"/>
      <c r="P201" s="367"/>
      <c r="Q201" s="367"/>
      <c r="R201" s="367"/>
      <c r="S201" s="367"/>
      <c r="T201" s="367"/>
      <c r="U201" s="367"/>
      <c r="V201" s="367"/>
      <c r="W201" s="367"/>
      <c r="X201" s="367"/>
      <c r="Y201" s="367"/>
      <c r="Z201" s="367"/>
      <c r="AA201" s="367"/>
      <c r="AB201" s="367" t="s">
        <v>1131</v>
      </c>
      <c r="AC201" s="367" t="s">
        <v>1131</v>
      </c>
      <c r="AD201" s="367"/>
      <c r="AE201" s="367"/>
      <c r="AF201" s="367"/>
      <c r="AG201" s="367"/>
      <c r="AH201" s="367"/>
      <c r="AI201" s="367"/>
      <c r="AJ201" s="367"/>
      <c r="AK201" s="367"/>
      <c r="AL201" s="367"/>
      <c r="AM201" s="367"/>
      <c r="AN201" s="367"/>
      <c r="AO201" s="367"/>
      <c r="AP201" s="367"/>
      <c r="AQ201" s="367"/>
      <c r="AR201" s="367"/>
      <c r="AS201" s="367"/>
      <c r="AT201" s="367"/>
      <c r="AU201" s="367"/>
      <c r="AV201" s="367"/>
      <c r="AW201" s="367"/>
      <c r="AX201" s="367"/>
      <c r="AY201" s="367"/>
      <c r="AZ201" s="367"/>
      <c r="BA201" s="367" t="s">
        <v>1131</v>
      </c>
      <c r="BB201" s="367" t="s">
        <v>1131</v>
      </c>
      <c r="BC201" s="367" t="s">
        <v>1131</v>
      </c>
      <c r="BD201" s="367" t="s">
        <v>1131</v>
      </c>
      <c r="BE201" s="367"/>
      <c r="BF201" s="367"/>
      <c r="BG201" s="367"/>
      <c r="BH201" s="367"/>
      <c r="BI201" s="367"/>
      <c r="BJ201" s="367"/>
      <c r="BK201" s="367"/>
      <c r="BL201" s="367"/>
      <c r="BM201" s="367"/>
      <c r="BN201" s="367"/>
      <c r="BO201" s="367"/>
      <c r="BP201" s="367"/>
      <c r="BQ201" s="367"/>
      <c r="BR201" s="367"/>
      <c r="BS201" s="367"/>
      <c r="BT201" s="367"/>
      <c r="BU201" s="367"/>
      <c r="BV201" s="367"/>
      <c r="BW201" s="367"/>
      <c r="BX201" s="367"/>
      <c r="BY201" s="367"/>
      <c r="BZ201" s="338" t="s">
        <v>10891</v>
      </c>
      <c r="CA201" s="368" t="s">
        <v>3200</v>
      </c>
      <c r="CB201" s="332">
        <f ca="1">IF(INDIRECT("R201C2",FALSE)="","",LEN(INDIRECT("R201C79",FALSE) ) )</f>
        <v>19</v>
      </c>
      <c r="CC201" s="344" t="s">
        <v>3194</v>
      </c>
      <c r="CD201" s="332">
        <f ca="1">IF(INDIRECT("R201C2",FALSE)="","",LEN(INDIRECT("R201C81",FALSE) ) )</f>
        <v>149</v>
      </c>
      <c r="CE201" s="338"/>
      <c r="CF201" s="332">
        <f ca="1">IF(INDIRECT("R201C2",FALSE)="","",LEN(INDIRECT("R201C83",FALSE) ) )</f>
        <v>0</v>
      </c>
      <c r="CG201" s="338"/>
      <c r="CH201" s="338"/>
      <c r="CI201" s="333"/>
      <c r="CJ201" s="338"/>
      <c r="CK201" s="338"/>
      <c r="CL201" s="338"/>
      <c r="CM201" s="338"/>
      <c r="CN201" s="338"/>
      <c r="CO201" s="338"/>
      <c r="CP201" s="338"/>
      <c r="CQ201" s="338"/>
      <c r="CR201" s="338"/>
      <c r="CS201" s="338"/>
      <c r="CT201" s="338"/>
      <c r="CU201" s="338"/>
      <c r="CV201" s="338"/>
      <c r="CW201" s="338"/>
      <c r="CX201" s="338"/>
      <c r="CY201" s="338"/>
      <c r="CZ201" s="338"/>
      <c r="DA201" s="338"/>
    </row>
    <row r="202" spans="1:105" s="345" customFormat="1" ht="13.5" customHeight="1" x14ac:dyDescent="0.25">
      <c r="A202" s="344" t="s">
        <v>3119</v>
      </c>
      <c r="B202" s="320" t="s">
        <v>3120</v>
      </c>
      <c r="C202" s="358" t="s">
        <v>1139</v>
      </c>
      <c r="D202" s="223">
        <f>IF(ISERROR(VLOOKUP(C202,Defines!$A$7:$B$21,2,FALSE)), "",VLOOKUP(C202,Defines!$A$7:$B$21,2,FALSE))</f>
        <v>4</v>
      </c>
      <c r="E202" s="359"/>
      <c r="F202" s="322">
        <f t="shared" si="3"/>
        <v>4</v>
      </c>
      <c r="G202" s="364" t="s">
        <v>3192</v>
      </c>
      <c r="H202" s="364"/>
      <c r="I202" s="364"/>
      <c r="J202" s="359"/>
      <c r="K202" s="366"/>
      <c r="L202" s="367"/>
      <c r="M202" s="367"/>
      <c r="N202" s="367"/>
      <c r="O202" s="367"/>
      <c r="P202" s="367"/>
      <c r="Q202" s="367"/>
      <c r="R202" s="367"/>
      <c r="S202" s="367"/>
      <c r="T202" s="367"/>
      <c r="U202" s="367"/>
      <c r="V202" s="367"/>
      <c r="W202" s="367"/>
      <c r="X202" s="367"/>
      <c r="Y202" s="367"/>
      <c r="Z202" s="367"/>
      <c r="AA202" s="367"/>
      <c r="AB202" s="367" t="s">
        <v>1131</v>
      </c>
      <c r="AC202" s="367" t="s">
        <v>1131</v>
      </c>
      <c r="AD202" s="367"/>
      <c r="AE202" s="367"/>
      <c r="AF202" s="367"/>
      <c r="AG202" s="367"/>
      <c r="AH202" s="367"/>
      <c r="AI202" s="367"/>
      <c r="AJ202" s="367"/>
      <c r="AK202" s="367"/>
      <c r="AL202" s="367"/>
      <c r="AM202" s="367"/>
      <c r="AN202" s="367"/>
      <c r="AO202" s="367"/>
      <c r="AP202" s="367"/>
      <c r="AQ202" s="367"/>
      <c r="AR202" s="367"/>
      <c r="AS202" s="367"/>
      <c r="AT202" s="367"/>
      <c r="AU202" s="367"/>
      <c r="AV202" s="367"/>
      <c r="AW202" s="367"/>
      <c r="AX202" s="367"/>
      <c r="AY202" s="367"/>
      <c r="AZ202" s="367"/>
      <c r="BA202" s="367" t="s">
        <v>1131</v>
      </c>
      <c r="BB202" s="367" t="s">
        <v>1131</v>
      </c>
      <c r="BC202" s="367" t="s">
        <v>1131</v>
      </c>
      <c r="BD202" s="367" t="s">
        <v>1131</v>
      </c>
      <c r="BE202" s="367"/>
      <c r="BF202" s="367"/>
      <c r="BG202" s="367"/>
      <c r="BH202" s="367"/>
      <c r="BI202" s="367"/>
      <c r="BJ202" s="367"/>
      <c r="BK202" s="367"/>
      <c r="BL202" s="367"/>
      <c r="BM202" s="367"/>
      <c r="BN202" s="367"/>
      <c r="BO202" s="367"/>
      <c r="BP202" s="367"/>
      <c r="BQ202" s="367"/>
      <c r="BR202" s="367"/>
      <c r="BS202" s="367"/>
      <c r="BT202" s="367"/>
      <c r="BU202" s="367"/>
      <c r="BV202" s="367"/>
      <c r="BW202" s="367"/>
      <c r="BX202" s="367"/>
      <c r="BY202" s="367"/>
      <c r="BZ202" s="338" t="s">
        <v>10891</v>
      </c>
      <c r="CA202" s="368" t="s">
        <v>3201</v>
      </c>
      <c r="CB202" s="332">
        <f ca="1">IF(INDIRECT("R202C2",FALSE)="","",LEN(INDIRECT("R202C79",FALSE) ) )</f>
        <v>19</v>
      </c>
      <c r="CC202" s="344" t="s">
        <v>3194</v>
      </c>
      <c r="CD202" s="332">
        <f ca="1">IF(INDIRECT("R202C2",FALSE)="","",LEN(INDIRECT("R202C81",FALSE) ) )</f>
        <v>149</v>
      </c>
      <c r="CE202" s="338"/>
      <c r="CF202" s="332">
        <f ca="1">IF(INDIRECT("R202C2",FALSE)="","",LEN(INDIRECT("R202C83",FALSE) ) )</f>
        <v>0</v>
      </c>
      <c r="CG202" s="338"/>
      <c r="CH202" s="338"/>
      <c r="CI202" s="333"/>
      <c r="CJ202" s="338"/>
      <c r="CK202" s="338"/>
      <c r="CL202" s="338"/>
      <c r="CM202" s="338"/>
      <c r="CN202" s="338"/>
      <c r="CO202" s="338"/>
      <c r="CP202" s="338"/>
      <c r="CQ202" s="338"/>
      <c r="CR202" s="338"/>
      <c r="CS202" s="338"/>
      <c r="CT202" s="338"/>
      <c r="CU202" s="338"/>
      <c r="CV202" s="338"/>
      <c r="CW202" s="338"/>
      <c r="CX202" s="338"/>
      <c r="CY202" s="338"/>
      <c r="CZ202" s="338"/>
      <c r="DA202" s="338"/>
    </row>
    <row r="203" spans="1:105" s="345" customFormat="1" ht="13.5" customHeight="1" x14ac:dyDescent="0.25">
      <c r="A203" s="338" t="s">
        <v>3102</v>
      </c>
      <c r="B203" s="338" t="s">
        <v>3103</v>
      </c>
      <c r="C203" s="358" t="s">
        <v>1137</v>
      </c>
      <c r="D203" s="223">
        <f>IF(ISERROR(VLOOKUP(C203,Defines!$A$7:$B$21,2,FALSE)), "",VLOOKUP(C203,Defines!$A$7:$B$21,2,FALSE))</f>
        <v>1</v>
      </c>
      <c r="E203" s="359"/>
      <c r="F203" s="322">
        <f t="shared" si="3"/>
        <v>1</v>
      </c>
      <c r="G203" s="364"/>
      <c r="H203" s="364"/>
      <c r="I203" s="365"/>
      <c r="J203" s="359"/>
      <c r="K203" s="366"/>
      <c r="L203" s="367"/>
      <c r="M203" s="367"/>
      <c r="N203" s="367"/>
      <c r="O203" s="367"/>
      <c r="P203" s="367"/>
      <c r="Q203" s="367"/>
      <c r="R203" s="367"/>
      <c r="S203" s="367"/>
      <c r="T203" s="367"/>
      <c r="U203" s="367"/>
      <c r="V203" s="367"/>
      <c r="W203" s="367"/>
      <c r="X203" s="367"/>
      <c r="Y203" s="367"/>
      <c r="Z203" s="367"/>
      <c r="AA203" s="367"/>
      <c r="AB203" s="367"/>
      <c r="AC203" s="367"/>
      <c r="AD203" s="367"/>
      <c r="AE203" s="367"/>
      <c r="AF203" s="367"/>
      <c r="AG203" s="367" t="s">
        <v>1131</v>
      </c>
      <c r="AH203" s="367" t="s">
        <v>1131</v>
      </c>
      <c r="AI203" s="367"/>
      <c r="AJ203" s="367"/>
      <c r="AK203" s="367"/>
      <c r="AL203" s="367"/>
      <c r="AM203" s="367"/>
      <c r="AN203" s="367"/>
      <c r="AO203" s="367"/>
      <c r="AP203" s="367"/>
      <c r="AQ203" s="367"/>
      <c r="AR203" s="367"/>
      <c r="AS203" s="367"/>
      <c r="AT203" s="367"/>
      <c r="AU203" s="367"/>
      <c r="AV203" s="367"/>
      <c r="AW203" s="367"/>
      <c r="AX203" s="367"/>
      <c r="AY203" s="367"/>
      <c r="AZ203" s="367"/>
      <c r="BA203" s="367" t="s">
        <v>1131</v>
      </c>
      <c r="BB203" s="367"/>
      <c r="BC203" s="367"/>
      <c r="BD203" s="367"/>
      <c r="BE203" s="367"/>
      <c r="BF203" s="367"/>
      <c r="BG203" s="367"/>
      <c r="BH203" s="367"/>
      <c r="BI203" s="367"/>
      <c r="BJ203" s="367"/>
      <c r="BK203" s="367"/>
      <c r="BL203" s="367"/>
      <c r="BM203" s="367"/>
      <c r="BN203" s="367"/>
      <c r="BO203" s="367"/>
      <c r="BP203" s="367"/>
      <c r="BQ203" s="367"/>
      <c r="BR203" s="367"/>
      <c r="BS203" s="367"/>
      <c r="BT203" s="367"/>
      <c r="BU203" s="367"/>
      <c r="BV203" s="367"/>
      <c r="BW203" s="367"/>
      <c r="BX203" s="367"/>
      <c r="BY203" s="367"/>
      <c r="BZ203" s="338" t="s">
        <v>10891</v>
      </c>
      <c r="CA203" s="368" t="s">
        <v>3261</v>
      </c>
      <c r="CB203" s="332">
        <f ca="1">IF(INDIRECT("R203C2",FALSE)="","",LEN(INDIRECT("R203C79",FALSE) ) )</f>
        <v>11</v>
      </c>
      <c r="CC203" s="344"/>
      <c r="CD203" s="332">
        <f ca="1">IF(INDIRECT("R203C2",FALSE)="","",LEN(INDIRECT("R203C81",FALSE) ) )</f>
        <v>0</v>
      </c>
      <c r="CE203" s="338"/>
      <c r="CF203" s="332">
        <f ca="1">IF(INDIRECT("R203C2",FALSE)="","",LEN(INDIRECT("R203C83",FALSE) ) )</f>
        <v>0</v>
      </c>
      <c r="CG203" s="338"/>
      <c r="CH203" s="338"/>
      <c r="CI203" s="333"/>
      <c r="CJ203" s="338"/>
      <c r="CK203" s="338"/>
      <c r="CL203" s="338"/>
      <c r="CM203" s="338"/>
      <c r="CN203" s="338"/>
      <c r="CO203" s="338"/>
      <c r="CP203" s="338"/>
      <c r="CQ203" s="338"/>
      <c r="CR203" s="338"/>
      <c r="CS203" s="338"/>
      <c r="CT203" s="338"/>
      <c r="CU203" s="338"/>
      <c r="CV203" s="338"/>
      <c r="CW203" s="338"/>
      <c r="CX203" s="338"/>
      <c r="CY203" s="338"/>
      <c r="CZ203" s="338"/>
      <c r="DA203" s="338"/>
    </row>
    <row r="204" spans="1:105" s="345" customFormat="1" ht="13.5" customHeight="1" x14ac:dyDescent="0.25">
      <c r="A204" s="344" t="s">
        <v>3138</v>
      </c>
      <c r="B204" s="338" t="s">
        <v>3139</v>
      </c>
      <c r="C204" s="358" t="s">
        <v>1138</v>
      </c>
      <c r="D204" s="223">
        <f>IF(ISERROR(VLOOKUP(C204,Defines!$A$7:$B$21,2,FALSE)), "",VLOOKUP(C204,Defines!$A$7:$B$21,2,FALSE))</f>
        <v>2</v>
      </c>
      <c r="E204" s="359"/>
      <c r="F204" s="322">
        <f t="shared" si="3"/>
        <v>2</v>
      </c>
      <c r="G204" s="364">
        <v>1</v>
      </c>
      <c r="H204" s="364">
        <v>1</v>
      </c>
      <c r="I204" s="365">
        <v>19</v>
      </c>
      <c r="J204" s="359"/>
      <c r="K204" s="366"/>
      <c r="L204" s="367"/>
      <c r="M204" s="367"/>
      <c r="N204" s="367"/>
      <c r="O204" s="367"/>
      <c r="P204" s="367"/>
      <c r="Q204" s="367"/>
      <c r="R204" s="367"/>
      <c r="S204" s="367"/>
      <c r="T204" s="367"/>
      <c r="U204" s="367"/>
      <c r="V204" s="367"/>
      <c r="W204" s="367"/>
      <c r="X204" s="367"/>
      <c r="Y204" s="367"/>
      <c r="Z204" s="367"/>
      <c r="AA204" s="367"/>
      <c r="AB204" s="367" t="s">
        <v>1131</v>
      </c>
      <c r="AC204" s="367" t="s">
        <v>1131</v>
      </c>
      <c r="AD204" s="367"/>
      <c r="AE204" s="367" t="s">
        <v>1131</v>
      </c>
      <c r="AF204" s="367"/>
      <c r="AG204" s="367" t="s">
        <v>1131</v>
      </c>
      <c r="AH204" s="367"/>
      <c r="AI204" s="367"/>
      <c r="AJ204" s="367"/>
      <c r="AK204" s="367"/>
      <c r="AL204" s="367"/>
      <c r="AM204" s="367"/>
      <c r="AN204" s="367"/>
      <c r="AO204" s="367"/>
      <c r="AP204" s="367"/>
      <c r="AQ204" s="367"/>
      <c r="AR204" s="367"/>
      <c r="AS204" s="367"/>
      <c r="AT204" s="367"/>
      <c r="AU204" s="367"/>
      <c r="AV204" s="367"/>
      <c r="AW204" s="367"/>
      <c r="AX204" s="367"/>
      <c r="AY204" s="367"/>
      <c r="AZ204" s="367"/>
      <c r="BA204" s="367" t="s">
        <v>1131</v>
      </c>
      <c r="BB204" s="367" t="s">
        <v>1131</v>
      </c>
      <c r="BC204" s="367" t="s">
        <v>1131</v>
      </c>
      <c r="BD204" s="367" t="s">
        <v>1131</v>
      </c>
      <c r="BE204" s="367" t="s">
        <v>1131</v>
      </c>
      <c r="BF204" s="367"/>
      <c r="BG204" s="367"/>
      <c r="BH204" s="367"/>
      <c r="BI204" s="367"/>
      <c r="BJ204" s="367"/>
      <c r="BK204" s="367"/>
      <c r="BL204" s="367"/>
      <c r="BM204" s="367"/>
      <c r="BN204" s="367"/>
      <c r="BO204" s="367"/>
      <c r="BP204" s="367"/>
      <c r="BQ204" s="367"/>
      <c r="BR204" s="367"/>
      <c r="BS204" s="367"/>
      <c r="BT204" s="367"/>
      <c r="BU204" s="367"/>
      <c r="BV204" s="367"/>
      <c r="BW204" s="367"/>
      <c r="BX204" s="367"/>
      <c r="BY204" s="367"/>
      <c r="BZ204" s="338" t="s">
        <v>10891</v>
      </c>
      <c r="CA204" s="368" t="s">
        <v>3243</v>
      </c>
      <c r="CB204" s="332">
        <f ca="1">IF(INDIRECT("R204C2",FALSE)="","",LEN(INDIRECT("R204C79",FALSE) ) )</f>
        <v>22</v>
      </c>
      <c r="CC204" s="344" t="s">
        <v>3202</v>
      </c>
      <c r="CD204" s="332">
        <f ca="1">IF(INDIRECT("R204C2",FALSE)="","",LEN(INDIRECT("R204C81",FALSE) ) )</f>
        <v>85</v>
      </c>
      <c r="CE204" s="338"/>
      <c r="CF204" s="332">
        <f ca="1">IF(INDIRECT("R204C2",FALSE)="","",LEN(INDIRECT("R204C83",FALSE) ) )</f>
        <v>0</v>
      </c>
      <c r="CG204" s="338"/>
      <c r="CH204" s="338"/>
      <c r="CI204" s="333"/>
      <c r="CJ204" s="338"/>
      <c r="CK204" s="338"/>
      <c r="CL204" s="338"/>
      <c r="CM204" s="338"/>
      <c r="CN204" s="338"/>
      <c r="CO204" s="338"/>
      <c r="CP204" s="338"/>
      <c r="CQ204" s="338"/>
      <c r="CR204" s="338"/>
      <c r="CS204" s="338"/>
      <c r="CT204" s="338"/>
      <c r="CU204" s="338"/>
      <c r="CV204" s="338"/>
      <c r="CW204" s="338"/>
      <c r="CX204" s="338"/>
      <c r="CY204" s="338"/>
      <c r="CZ204" s="338"/>
      <c r="DA204" s="338"/>
    </row>
    <row r="205" spans="1:105" s="345" customFormat="1" ht="13.5" customHeight="1" x14ac:dyDescent="0.25">
      <c r="A205" s="344" t="s">
        <v>3141</v>
      </c>
      <c r="B205" s="338" t="s">
        <v>3142</v>
      </c>
      <c r="C205" s="358" t="s">
        <v>1138</v>
      </c>
      <c r="D205" s="223">
        <f>IF(ISERROR(VLOOKUP(C205,Defines!$A$7:$B$21,2,FALSE)), "",VLOOKUP(C205,Defines!$A$7:$B$21,2,FALSE))</f>
        <v>2</v>
      </c>
      <c r="E205" s="359"/>
      <c r="F205" s="322">
        <f t="shared" si="3"/>
        <v>2</v>
      </c>
      <c r="G205" s="364">
        <v>12</v>
      </c>
      <c r="H205" s="364">
        <v>1</v>
      </c>
      <c r="I205" s="365">
        <v>19</v>
      </c>
      <c r="J205" s="359"/>
      <c r="K205" s="366"/>
      <c r="L205" s="367"/>
      <c r="M205" s="367"/>
      <c r="N205" s="367"/>
      <c r="O205" s="367"/>
      <c r="P205" s="367"/>
      <c r="Q205" s="367"/>
      <c r="R205" s="367"/>
      <c r="S205" s="367"/>
      <c r="T205" s="367"/>
      <c r="U205" s="367"/>
      <c r="V205" s="367"/>
      <c r="W205" s="367"/>
      <c r="X205" s="367"/>
      <c r="Y205" s="367"/>
      <c r="Z205" s="367"/>
      <c r="AA205" s="367"/>
      <c r="AB205" s="367" t="s">
        <v>1131</v>
      </c>
      <c r="AC205" s="367" t="s">
        <v>1131</v>
      </c>
      <c r="AD205" s="367"/>
      <c r="AE205" s="367" t="s">
        <v>1131</v>
      </c>
      <c r="AF205" s="367"/>
      <c r="AG205" s="367" t="s">
        <v>1131</v>
      </c>
      <c r="AH205" s="367"/>
      <c r="AI205" s="367"/>
      <c r="AJ205" s="367"/>
      <c r="AK205" s="367"/>
      <c r="AL205" s="367"/>
      <c r="AM205" s="367"/>
      <c r="AN205" s="367"/>
      <c r="AO205" s="367"/>
      <c r="AP205" s="367"/>
      <c r="AQ205" s="367"/>
      <c r="AR205" s="367"/>
      <c r="AS205" s="367"/>
      <c r="AT205" s="367"/>
      <c r="AU205" s="367"/>
      <c r="AV205" s="367"/>
      <c r="AW205" s="367"/>
      <c r="AX205" s="367"/>
      <c r="AY205" s="367"/>
      <c r="AZ205" s="367"/>
      <c r="BA205" s="367" t="s">
        <v>1131</v>
      </c>
      <c r="BB205" s="367" t="s">
        <v>1131</v>
      </c>
      <c r="BC205" s="367" t="s">
        <v>1131</v>
      </c>
      <c r="BD205" s="367" t="s">
        <v>1131</v>
      </c>
      <c r="BE205" s="367" t="s">
        <v>1131</v>
      </c>
      <c r="BF205" s="367"/>
      <c r="BG205" s="367"/>
      <c r="BH205" s="367"/>
      <c r="BI205" s="367"/>
      <c r="BJ205" s="367"/>
      <c r="BK205" s="367"/>
      <c r="BL205" s="367"/>
      <c r="BM205" s="367"/>
      <c r="BN205" s="367"/>
      <c r="BO205" s="367"/>
      <c r="BP205" s="367"/>
      <c r="BQ205" s="367"/>
      <c r="BR205" s="367"/>
      <c r="BS205" s="367"/>
      <c r="BT205" s="367"/>
      <c r="BU205" s="367"/>
      <c r="BV205" s="367"/>
      <c r="BW205" s="367"/>
      <c r="BX205" s="367"/>
      <c r="BY205" s="367"/>
      <c r="BZ205" s="338" t="s">
        <v>10891</v>
      </c>
      <c r="CA205" s="368" t="s">
        <v>3244</v>
      </c>
      <c r="CB205" s="332">
        <f ca="1">IF(INDIRECT("R205C2",FALSE)="","",LEN(INDIRECT("R205C79",FALSE) ) )</f>
        <v>22</v>
      </c>
      <c r="CC205" s="344" t="s">
        <v>3203</v>
      </c>
      <c r="CD205" s="332">
        <f ca="1">IF(INDIRECT("R205C2",FALSE)="","",LEN(INDIRECT("R205C81",FALSE) ) )</f>
        <v>85</v>
      </c>
      <c r="CE205" s="338"/>
      <c r="CF205" s="332">
        <f ca="1">IF(INDIRECT("R205C2",FALSE)="","",LEN(INDIRECT("R205C83",FALSE) ) )</f>
        <v>0</v>
      </c>
      <c r="CG205" s="338"/>
      <c r="CH205" s="338"/>
      <c r="CI205" s="333"/>
      <c r="CJ205" s="338"/>
      <c r="CK205" s="338"/>
      <c r="CL205" s="338"/>
      <c r="CM205" s="338"/>
      <c r="CN205" s="338"/>
      <c r="CO205" s="338"/>
      <c r="CP205" s="338"/>
      <c r="CQ205" s="338"/>
      <c r="CR205" s="338"/>
      <c r="CS205" s="338"/>
      <c r="CT205" s="338"/>
      <c r="CU205" s="338"/>
      <c r="CV205" s="338"/>
      <c r="CW205" s="338"/>
      <c r="CX205" s="338"/>
      <c r="CY205" s="338"/>
      <c r="CZ205" s="338"/>
      <c r="DA205" s="338"/>
    </row>
    <row r="206" spans="1:105" s="345" customFormat="1" ht="13.5" customHeight="1" x14ac:dyDescent="0.25">
      <c r="A206" s="344" t="s">
        <v>3143</v>
      </c>
      <c r="B206" s="338" t="s">
        <v>3144</v>
      </c>
      <c r="C206" s="358" t="s">
        <v>1138</v>
      </c>
      <c r="D206" s="223">
        <f>IF(ISERROR(VLOOKUP(C206,Defines!$A$7:$B$21,2,FALSE)), "",VLOOKUP(C206,Defines!$A$7:$B$21,2,FALSE))</f>
        <v>2</v>
      </c>
      <c r="E206" s="359"/>
      <c r="F206" s="322">
        <f t="shared" si="3"/>
        <v>2</v>
      </c>
      <c r="G206" s="364">
        <v>2</v>
      </c>
      <c r="H206" s="364">
        <v>1</v>
      </c>
      <c r="I206" s="365">
        <v>19</v>
      </c>
      <c r="J206" s="359"/>
      <c r="K206" s="366"/>
      <c r="L206" s="367"/>
      <c r="M206" s="367"/>
      <c r="N206" s="367"/>
      <c r="O206" s="367"/>
      <c r="P206" s="367"/>
      <c r="Q206" s="367"/>
      <c r="R206" s="367"/>
      <c r="S206" s="367"/>
      <c r="T206" s="367"/>
      <c r="U206" s="367"/>
      <c r="V206" s="367"/>
      <c r="W206" s="367"/>
      <c r="X206" s="367"/>
      <c r="Y206" s="367"/>
      <c r="Z206" s="367"/>
      <c r="AA206" s="367"/>
      <c r="AB206" s="367" t="s">
        <v>1131</v>
      </c>
      <c r="AC206" s="367" t="s">
        <v>1131</v>
      </c>
      <c r="AD206" s="367"/>
      <c r="AE206" s="367" t="s">
        <v>1131</v>
      </c>
      <c r="AF206" s="367"/>
      <c r="AG206" s="367" t="s">
        <v>1131</v>
      </c>
      <c r="AH206" s="367"/>
      <c r="AI206" s="367"/>
      <c r="AJ206" s="367"/>
      <c r="AK206" s="367"/>
      <c r="AL206" s="367"/>
      <c r="AM206" s="367"/>
      <c r="AN206" s="367"/>
      <c r="AO206" s="367"/>
      <c r="AP206" s="367"/>
      <c r="AQ206" s="367"/>
      <c r="AR206" s="367"/>
      <c r="AS206" s="367"/>
      <c r="AT206" s="367"/>
      <c r="AU206" s="367"/>
      <c r="AV206" s="367"/>
      <c r="AW206" s="367"/>
      <c r="AX206" s="367"/>
      <c r="AY206" s="367"/>
      <c r="AZ206" s="367"/>
      <c r="BA206" s="367" t="s">
        <v>1131</v>
      </c>
      <c r="BB206" s="367" t="s">
        <v>1131</v>
      </c>
      <c r="BC206" s="367" t="s">
        <v>1131</v>
      </c>
      <c r="BD206" s="367" t="s">
        <v>1131</v>
      </c>
      <c r="BE206" s="367" t="s">
        <v>1131</v>
      </c>
      <c r="BF206" s="367"/>
      <c r="BG206" s="367"/>
      <c r="BH206" s="367"/>
      <c r="BI206" s="367"/>
      <c r="BJ206" s="367"/>
      <c r="BK206" s="367"/>
      <c r="BL206" s="367"/>
      <c r="BM206" s="367"/>
      <c r="BN206" s="367"/>
      <c r="BO206" s="367"/>
      <c r="BP206" s="367"/>
      <c r="BQ206" s="367"/>
      <c r="BR206" s="367"/>
      <c r="BS206" s="367"/>
      <c r="BT206" s="367"/>
      <c r="BU206" s="367"/>
      <c r="BV206" s="367"/>
      <c r="BW206" s="367"/>
      <c r="BX206" s="367"/>
      <c r="BY206" s="367"/>
      <c r="BZ206" s="338" t="s">
        <v>10891</v>
      </c>
      <c r="CA206" s="368" t="s">
        <v>3245</v>
      </c>
      <c r="CB206" s="332">
        <f ca="1">IF(INDIRECT("R206C2",FALSE)="","",LEN(INDIRECT("R206C79",FALSE) ) )</f>
        <v>22</v>
      </c>
      <c r="CC206" s="344" t="s">
        <v>3204</v>
      </c>
      <c r="CD206" s="332">
        <f ca="1">IF(INDIRECT("R206C2",FALSE)="","",LEN(INDIRECT("R206C81",FALSE) ) )</f>
        <v>85</v>
      </c>
      <c r="CE206" s="338"/>
      <c r="CF206" s="332">
        <f ca="1">IF(INDIRECT("R206C2",FALSE)="","",LEN(INDIRECT("R206C83",FALSE) ) )</f>
        <v>0</v>
      </c>
      <c r="CG206" s="338"/>
      <c r="CH206" s="338"/>
      <c r="CI206" s="333"/>
      <c r="CJ206" s="338"/>
      <c r="CK206" s="338"/>
      <c r="CL206" s="338"/>
      <c r="CM206" s="338"/>
      <c r="CN206" s="338"/>
      <c r="CO206" s="338"/>
      <c r="CP206" s="338"/>
      <c r="CQ206" s="338"/>
      <c r="CR206" s="338"/>
      <c r="CS206" s="338"/>
      <c r="CT206" s="338"/>
      <c r="CU206" s="338"/>
      <c r="CV206" s="338"/>
      <c r="CW206" s="338"/>
      <c r="CX206" s="338"/>
      <c r="CY206" s="338"/>
      <c r="CZ206" s="338"/>
      <c r="DA206" s="338"/>
    </row>
    <row r="207" spans="1:105" s="345" customFormat="1" ht="13.5" customHeight="1" x14ac:dyDescent="0.25">
      <c r="A207" s="344" t="s">
        <v>3145</v>
      </c>
      <c r="B207" s="338" t="s">
        <v>3146</v>
      </c>
      <c r="C207" s="358" t="s">
        <v>1138</v>
      </c>
      <c r="D207" s="223">
        <f>IF(ISERROR(VLOOKUP(C207,Defines!$A$7:$B$21,2,FALSE)), "",VLOOKUP(C207,Defines!$A$7:$B$21,2,FALSE))</f>
        <v>2</v>
      </c>
      <c r="E207" s="359"/>
      <c r="F207" s="322">
        <f t="shared" si="3"/>
        <v>2</v>
      </c>
      <c r="G207" s="364">
        <v>3</v>
      </c>
      <c r="H207" s="364">
        <v>1</v>
      </c>
      <c r="I207" s="365">
        <v>19</v>
      </c>
      <c r="J207" s="359"/>
      <c r="K207" s="366"/>
      <c r="L207" s="367"/>
      <c r="M207" s="367"/>
      <c r="N207" s="367"/>
      <c r="O207" s="367"/>
      <c r="P207" s="367"/>
      <c r="Q207" s="367"/>
      <c r="R207" s="367"/>
      <c r="S207" s="367"/>
      <c r="T207" s="367"/>
      <c r="U207" s="367"/>
      <c r="V207" s="367"/>
      <c r="W207" s="367"/>
      <c r="X207" s="367"/>
      <c r="Y207" s="367"/>
      <c r="Z207" s="367"/>
      <c r="AA207" s="367"/>
      <c r="AB207" s="367" t="s">
        <v>1131</v>
      </c>
      <c r="AC207" s="367" t="s">
        <v>1131</v>
      </c>
      <c r="AD207" s="367"/>
      <c r="AE207" s="367" t="s">
        <v>1131</v>
      </c>
      <c r="AF207" s="367"/>
      <c r="AG207" s="367" t="s">
        <v>1131</v>
      </c>
      <c r="AH207" s="367"/>
      <c r="AI207" s="367"/>
      <c r="AJ207" s="367"/>
      <c r="AK207" s="367"/>
      <c r="AL207" s="367"/>
      <c r="AM207" s="367"/>
      <c r="AN207" s="367"/>
      <c r="AO207" s="367"/>
      <c r="AP207" s="367"/>
      <c r="AQ207" s="367"/>
      <c r="AR207" s="367"/>
      <c r="AS207" s="367"/>
      <c r="AT207" s="367"/>
      <c r="AU207" s="367"/>
      <c r="AV207" s="367"/>
      <c r="AW207" s="367"/>
      <c r="AX207" s="367"/>
      <c r="AY207" s="367"/>
      <c r="AZ207" s="367"/>
      <c r="BA207" s="367" t="s">
        <v>1131</v>
      </c>
      <c r="BB207" s="367" t="s">
        <v>1131</v>
      </c>
      <c r="BC207" s="367" t="s">
        <v>1131</v>
      </c>
      <c r="BD207" s="367" t="s">
        <v>1131</v>
      </c>
      <c r="BE207" s="367" t="s">
        <v>1131</v>
      </c>
      <c r="BF207" s="367"/>
      <c r="BG207" s="367"/>
      <c r="BH207" s="367"/>
      <c r="BI207" s="367"/>
      <c r="BJ207" s="367"/>
      <c r="BK207" s="367"/>
      <c r="BL207" s="367"/>
      <c r="BM207" s="367"/>
      <c r="BN207" s="367"/>
      <c r="BO207" s="367"/>
      <c r="BP207" s="367"/>
      <c r="BQ207" s="367"/>
      <c r="BR207" s="367"/>
      <c r="BS207" s="367"/>
      <c r="BT207" s="367"/>
      <c r="BU207" s="367"/>
      <c r="BV207" s="367"/>
      <c r="BW207" s="367"/>
      <c r="BX207" s="367"/>
      <c r="BY207" s="367"/>
      <c r="BZ207" s="338" t="s">
        <v>10891</v>
      </c>
      <c r="CA207" s="368" t="s">
        <v>3246</v>
      </c>
      <c r="CB207" s="332">
        <f ca="1">IF(INDIRECT("R207C2",FALSE)="","",LEN(INDIRECT("R207C79",FALSE) ) )</f>
        <v>22</v>
      </c>
      <c r="CC207" s="344" t="s">
        <v>3205</v>
      </c>
      <c r="CD207" s="332">
        <f ca="1">IF(INDIRECT("R207C2",FALSE)="","",LEN(INDIRECT("R207C81",FALSE) ) )</f>
        <v>85</v>
      </c>
      <c r="CE207" s="338"/>
      <c r="CF207" s="332">
        <f ca="1">IF(INDIRECT("R207C2",FALSE)="","",LEN(INDIRECT("R207C83",FALSE) ) )</f>
        <v>0</v>
      </c>
      <c r="CG207" s="338"/>
      <c r="CH207" s="338"/>
      <c r="CI207" s="333"/>
      <c r="CJ207" s="338"/>
      <c r="CK207" s="338"/>
      <c r="CL207" s="338"/>
      <c r="CM207" s="338"/>
      <c r="CN207" s="338"/>
      <c r="CO207" s="338"/>
      <c r="CP207" s="338"/>
      <c r="CQ207" s="338"/>
      <c r="CR207" s="338"/>
      <c r="CS207" s="338"/>
      <c r="CT207" s="338"/>
      <c r="CU207" s="338"/>
      <c r="CV207" s="338"/>
      <c r="CW207" s="338"/>
      <c r="CX207" s="338"/>
      <c r="CY207" s="338"/>
      <c r="CZ207" s="338"/>
      <c r="DA207" s="338"/>
    </row>
    <row r="208" spans="1:105" s="345" customFormat="1" ht="13.5" customHeight="1" x14ac:dyDescent="0.25">
      <c r="A208" s="344" t="s">
        <v>3147</v>
      </c>
      <c r="B208" s="338" t="s">
        <v>3148</v>
      </c>
      <c r="C208" s="358" t="s">
        <v>1138</v>
      </c>
      <c r="D208" s="223">
        <f>IF(ISERROR(VLOOKUP(C208,Defines!$A$7:$B$21,2,FALSE)), "",VLOOKUP(C208,Defines!$A$7:$B$21,2,FALSE))</f>
        <v>2</v>
      </c>
      <c r="E208" s="359"/>
      <c r="F208" s="322">
        <f t="shared" si="3"/>
        <v>2</v>
      </c>
      <c r="G208" s="364">
        <v>4</v>
      </c>
      <c r="H208" s="364">
        <v>1</v>
      </c>
      <c r="I208" s="365">
        <v>19</v>
      </c>
      <c r="J208" s="359"/>
      <c r="K208" s="366"/>
      <c r="L208" s="367"/>
      <c r="M208" s="367"/>
      <c r="N208" s="367"/>
      <c r="O208" s="367"/>
      <c r="P208" s="367"/>
      <c r="Q208" s="367"/>
      <c r="R208" s="367"/>
      <c r="S208" s="367"/>
      <c r="T208" s="367"/>
      <c r="U208" s="367"/>
      <c r="V208" s="367"/>
      <c r="W208" s="367"/>
      <c r="X208" s="367"/>
      <c r="Y208" s="367"/>
      <c r="Z208" s="367"/>
      <c r="AA208" s="367"/>
      <c r="AB208" s="367" t="s">
        <v>1131</v>
      </c>
      <c r="AC208" s="367" t="s">
        <v>1131</v>
      </c>
      <c r="AD208" s="367"/>
      <c r="AE208" s="367" t="s">
        <v>1131</v>
      </c>
      <c r="AF208" s="367"/>
      <c r="AG208" s="367" t="s">
        <v>1131</v>
      </c>
      <c r="AH208" s="367"/>
      <c r="AI208" s="367"/>
      <c r="AJ208" s="367"/>
      <c r="AK208" s="367"/>
      <c r="AL208" s="367"/>
      <c r="AM208" s="367"/>
      <c r="AN208" s="367"/>
      <c r="AO208" s="367"/>
      <c r="AP208" s="367"/>
      <c r="AQ208" s="367"/>
      <c r="AR208" s="367"/>
      <c r="AS208" s="367"/>
      <c r="AT208" s="367"/>
      <c r="AU208" s="367"/>
      <c r="AV208" s="367"/>
      <c r="AW208" s="367"/>
      <c r="AX208" s="367"/>
      <c r="AY208" s="367"/>
      <c r="AZ208" s="367"/>
      <c r="BA208" s="367" t="s">
        <v>1131</v>
      </c>
      <c r="BB208" s="367" t="s">
        <v>1131</v>
      </c>
      <c r="BC208" s="367" t="s">
        <v>1131</v>
      </c>
      <c r="BD208" s="367" t="s">
        <v>1131</v>
      </c>
      <c r="BE208" s="367" t="s">
        <v>1131</v>
      </c>
      <c r="BF208" s="367"/>
      <c r="BG208" s="367"/>
      <c r="BH208" s="367"/>
      <c r="BI208" s="367"/>
      <c r="BJ208" s="367"/>
      <c r="BK208" s="367"/>
      <c r="BL208" s="367"/>
      <c r="BM208" s="367"/>
      <c r="BN208" s="367"/>
      <c r="BO208" s="367"/>
      <c r="BP208" s="367"/>
      <c r="BQ208" s="367"/>
      <c r="BR208" s="367"/>
      <c r="BS208" s="367"/>
      <c r="BT208" s="367"/>
      <c r="BU208" s="367"/>
      <c r="BV208" s="367"/>
      <c r="BW208" s="367"/>
      <c r="BX208" s="367"/>
      <c r="BY208" s="367"/>
      <c r="BZ208" s="338" t="s">
        <v>10891</v>
      </c>
      <c r="CA208" s="368" t="s">
        <v>3247</v>
      </c>
      <c r="CB208" s="332">
        <f ca="1">IF(INDIRECT("R208C2",FALSE)="","",LEN(INDIRECT("R208C79",FALSE) ) )</f>
        <v>22</v>
      </c>
      <c r="CC208" s="344" t="s">
        <v>3206</v>
      </c>
      <c r="CD208" s="332">
        <f ca="1">IF(INDIRECT("R208C2",FALSE)="","",LEN(INDIRECT("R208C81",FALSE) ) )</f>
        <v>85</v>
      </c>
      <c r="CE208" s="338"/>
      <c r="CF208" s="332">
        <f ca="1">IF(INDIRECT("R208C2",FALSE)="","",LEN(INDIRECT("R208C83",FALSE) ) )</f>
        <v>0</v>
      </c>
      <c r="CG208" s="338"/>
      <c r="CH208" s="338"/>
      <c r="CI208" s="333"/>
      <c r="CJ208" s="338"/>
      <c r="CK208" s="338"/>
      <c r="CL208" s="338"/>
      <c r="CM208" s="338"/>
      <c r="CN208" s="338"/>
      <c r="CO208" s="338"/>
      <c r="CP208" s="338"/>
      <c r="CQ208" s="338"/>
      <c r="CR208" s="338"/>
      <c r="CS208" s="338"/>
      <c r="CT208" s="338"/>
      <c r="CU208" s="338"/>
      <c r="CV208" s="338"/>
      <c r="CW208" s="338"/>
      <c r="CX208" s="338"/>
      <c r="CY208" s="338"/>
      <c r="CZ208" s="338"/>
      <c r="DA208" s="338"/>
    </row>
    <row r="209" spans="1:105" s="345" customFormat="1" ht="13.5" customHeight="1" x14ac:dyDescent="0.25">
      <c r="A209" s="344" t="s">
        <v>3149</v>
      </c>
      <c r="B209" s="338" t="s">
        <v>3150</v>
      </c>
      <c r="C209" s="358" t="s">
        <v>1138</v>
      </c>
      <c r="D209" s="223">
        <f>IF(ISERROR(VLOOKUP(C209,Defines!$A$7:$B$21,2,FALSE)), "",VLOOKUP(C209,Defines!$A$7:$B$21,2,FALSE))</f>
        <v>2</v>
      </c>
      <c r="E209" s="359"/>
      <c r="F209" s="322">
        <f t="shared" si="3"/>
        <v>2</v>
      </c>
      <c r="G209" s="364">
        <v>6</v>
      </c>
      <c r="H209" s="364">
        <v>1</v>
      </c>
      <c r="I209" s="365">
        <v>19</v>
      </c>
      <c r="J209" s="359"/>
      <c r="K209" s="366"/>
      <c r="L209" s="367"/>
      <c r="M209" s="367"/>
      <c r="N209" s="367"/>
      <c r="O209" s="367"/>
      <c r="P209" s="367"/>
      <c r="Q209" s="367"/>
      <c r="R209" s="367"/>
      <c r="S209" s="367"/>
      <c r="T209" s="367"/>
      <c r="U209" s="367"/>
      <c r="V209" s="367"/>
      <c r="W209" s="367"/>
      <c r="X209" s="367"/>
      <c r="Y209" s="367"/>
      <c r="Z209" s="367"/>
      <c r="AA209" s="367"/>
      <c r="AB209" s="367" t="s">
        <v>1131</v>
      </c>
      <c r="AC209" s="367" t="s">
        <v>1131</v>
      </c>
      <c r="AD209" s="367"/>
      <c r="AE209" s="367" t="s">
        <v>1131</v>
      </c>
      <c r="AF209" s="367"/>
      <c r="AG209" s="367" t="s">
        <v>1131</v>
      </c>
      <c r="AH209" s="367"/>
      <c r="AI209" s="367"/>
      <c r="AJ209" s="367"/>
      <c r="AK209" s="367"/>
      <c r="AL209" s="367"/>
      <c r="AM209" s="367"/>
      <c r="AN209" s="367"/>
      <c r="AO209" s="367"/>
      <c r="AP209" s="367"/>
      <c r="AQ209" s="367"/>
      <c r="AR209" s="367"/>
      <c r="AS209" s="367"/>
      <c r="AT209" s="367"/>
      <c r="AU209" s="367"/>
      <c r="AV209" s="367"/>
      <c r="AW209" s="367"/>
      <c r="AX209" s="367"/>
      <c r="AY209" s="367"/>
      <c r="AZ209" s="367"/>
      <c r="BA209" s="367" t="s">
        <v>1131</v>
      </c>
      <c r="BB209" s="367" t="s">
        <v>1131</v>
      </c>
      <c r="BC209" s="367" t="s">
        <v>1131</v>
      </c>
      <c r="BD209" s="367" t="s">
        <v>1131</v>
      </c>
      <c r="BE209" s="367" t="s">
        <v>1131</v>
      </c>
      <c r="BF209" s="367"/>
      <c r="BG209" s="367"/>
      <c r="BH209" s="367"/>
      <c r="BI209" s="367"/>
      <c r="BJ209" s="367"/>
      <c r="BK209" s="367"/>
      <c r="BL209" s="367"/>
      <c r="BM209" s="367"/>
      <c r="BN209" s="367"/>
      <c r="BO209" s="367"/>
      <c r="BP209" s="367"/>
      <c r="BQ209" s="367"/>
      <c r="BR209" s="367"/>
      <c r="BS209" s="367"/>
      <c r="BT209" s="367"/>
      <c r="BU209" s="367"/>
      <c r="BV209" s="367"/>
      <c r="BW209" s="367"/>
      <c r="BX209" s="367"/>
      <c r="BY209" s="367"/>
      <c r="BZ209" s="338" t="s">
        <v>10891</v>
      </c>
      <c r="CA209" s="368" t="s">
        <v>3248</v>
      </c>
      <c r="CB209" s="332">
        <f ca="1">IF(INDIRECT("R209C2",FALSE)="","",LEN(INDIRECT("R209C79",FALSE) ) )</f>
        <v>22</v>
      </c>
      <c r="CC209" s="344" t="s">
        <v>3207</v>
      </c>
      <c r="CD209" s="332">
        <f ca="1">IF(INDIRECT("R209C2",FALSE)="","",LEN(INDIRECT("R209C81",FALSE) ) )</f>
        <v>85</v>
      </c>
      <c r="CE209" s="338"/>
      <c r="CF209" s="332">
        <f ca="1">IF(INDIRECT("R209C2",FALSE)="","",LEN(INDIRECT("R209C83",FALSE) ) )</f>
        <v>0</v>
      </c>
      <c r="CG209" s="338"/>
      <c r="CH209" s="338"/>
      <c r="CI209" s="333"/>
      <c r="CJ209" s="338"/>
      <c r="CK209" s="338"/>
      <c r="CL209" s="338"/>
      <c r="CM209" s="338"/>
      <c r="CN209" s="338"/>
      <c r="CO209" s="338"/>
      <c r="CP209" s="338"/>
      <c r="CQ209" s="338"/>
      <c r="CR209" s="338"/>
      <c r="CS209" s="338"/>
      <c r="CT209" s="338"/>
      <c r="CU209" s="338"/>
      <c r="CV209" s="338"/>
      <c r="CW209" s="338"/>
      <c r="CX209" s="338"/>
      <c r="CY209" s="338"/>
      <c r="CZ209" s="338"/>
      <c r="DA209" s="338"/>
    </row>
    <row r="210" spans="1:105" s="345" customFormat="1" ht="13.5" customHeight="1" x14ac:dyDescent="0.25">
      <c r="A210" s="344" t="s">
        <v>3151</v>
      </c>
      <c r="B210" s="338" t="s">
        <v>3152</v>
      </c>
      <c r="C210" s="358" t="s">
        <v>1138</v>
      </c>
      <c r="D210" s="223">
        <f>IF(ISERROR(VLOOKUP(C210,Defines!$A$7:$B$21,2,FALSE)), "",VLOOKUP(C210,Defines!$A$7:$B$21,2,FALSE))</f>
        <v>2</v>
      </c>
      <c r="E210" s="359"/>
      <c r="F210" s="322">
        <f t="shared" si="3"/>
        <v>2</v>
      </c>
      <c r="G210" s="364">
        <v>7</v>
      </c>
      <c r="H210" s="364">
        <v>1</v>
      </c>
      <c r="I210" s="365">
        <v>19</v>
      </c>
      <c r="J210" s="359"/>
      <c r="K210" s="366"/>
      <c r="L210" s="367"/>
      <c r="M210" s="367"/>
      <c r="N210" s="367"/>
      <c r="O210" s="367"/>
      <c r="P210" s="367"/>
      <c r="Q210" s="367"/>
      <c r="R210" s="367"/>
      <c r="S210" s="367"/>
      <c r="T210" s="367"/>
      <c r="U210" s="367"/>
      <c r="V210" s="367"/>
      <c r="W210" s="367"/>
      <c r="X210" s="367"/>
      <c r="Y210" s="367"/>
      <c r="Z210" s="367"/>
      <c r="AA210" s="367"/>
      <c r="AB210" s="367" t="s">
        <v>1131</v>
      </c>
      <c r="AC210" s="367" t="s">
        <v>1131</v>
      </c>
      <c r="AD210" s="367"/>
      <c r="AE210" s="367" t="s">
        <v>1131</v>
      </c>
      <c r="AF210" s="367"/>
      <c r="AG210" s="367" t="s">
        <v>1131</v>
      </c>
      <c r="AH210" s="367"/>
      <c r="AI210" s="367"/>
      <c r="AJ210" s="367"/>
      <c r="AK210" s="367"/>
      <c r="AL210" s="367"/>
      <c r="AM210" s="367"/>
      <c r="AN210" s="367"/>
      <c r="AO210" s="367"/>
      <c r="AP210" s="367"/>
      <c r="AQ210" s="367"/>
      <c r="AR210" s="367"/>
      <c r="AS210" s="367"/>
      <c r="AT210" s="367"/>
      <c r="AU210" s="367"/>
      <c r="AV210" s="367"/>
      <c r="AW210" s="367"/>
      <c r="AX210" s="367"/>
      <c r="AY210" s="367"/>
      <c r="AZ210" s="367"/>
      <c r="BA210" s="367" t="s">
        <v>1131</v>
      </c>
      <c r="BB210" s="367" t="s">
        <v>1131</v>
      </c>
      <c r="BC210" s="367" t="s">
        <v>1131</v>
      </c>
      <c r="BD210" s="367" t="s">
        <v>1131</v>
      </c>
      <c r="BE210" s="367" t="s">
        <v>1131</v>
      </c>
      <c r="BF210" s="367"/>
      <c r="BG210" s="367"/>
      <c r="BH210" s="367"/>
      <c r="BI210" s="367"/>
      <c r="BJ210" s="367"/>
      <c r="BK210" s="367"/>
      <c r="BL210" s="367"/>
      <c r="BM210" s="367"/>
      <c r="BN210" s="367"/>
      <c r="BO210" s="367"/>
      <c r="BP210" s="367"/>
      <c r="BQ210" s="367"/>
      <c r="BR210" s="367"/>
      <c r="BS210" s="367"/>
      <c r="BT210" s="367"/>
      <c r="BU210" s="367"/>
      <c r="BV210" s="367"/>
      <c r="BW210" s="367"/>
      <c r="BX210" s="367"/>
      <c r="BY210" s="367"/>
      <c r="BZ210" s="338" t="s">
        <v>10891</v>
      </c>
      <c r="CA210" s="368" t="s">
        <v>3249</v>
      </c>
      <c r="CB210" s="332">
        <f ca="1">IF(INDIRECT("R210C2",FALSE)="","",LEN(INDIRECT("R210C79",FALSE) ) )</f>
        <v>22</v>
      </c>
      <c r="CC210" s="344" t="s">
        <v>3208</v>
      </c>
      <c r="CD210" s="332">
        <f ca="1">IF(INDIRECT("R210C2",FALSE)="","",LEN(INDIRECT("R210C81",FALSE) ) )</f>
        <v>85</v>
      </c>
      <c r="CE210" s="338"/>
      <c r="CF210" s="332">
        <f ca="1">IF(INDIRECT("R210C2",FALSE)="","",LEN(INDIRECT("R210C83",FALSE) ) )</f>
        <v>0</v>
      </c>
      <c r="CG210" s="338"/>
      <c r="CH210" s="338"/>
      <c r="CI210" s="333"/>
      <c r="CJ210" s="338"/>
      <c r="CK210" s="338"/>
      <c r="CL210" s="338"/>
      <c r="CM210" s="338"/>
      <c r="CN210" s="338"/>
      <c r="CO210" s="338"/>
      <c r="CP210" s="338"/>
      <c r="CQ210" s="338"/>
      <c r="CR210" s="338"/>
      <c r="CS210" s="338"/>
      <c r="CT210" s="338"/>
      <c r="CU210" s="338"/>
      <c r="CV210" s="338"/>
      <c r="CW210" s="338"/>
      <c r="CX210" s="338"/>
      <c r="CY210" s="338"/>
      <c r="CZ210" s="338"/>
      <c r="DA210" s="338"/>
    </row>
    <row r="211" spans="1:105" s="345" customFormat="1" ht="13.5" customHeight="1" x14ac:dyDescent="0.25">
      <c r="A211" s="344" t="s">
        <v>3153</v>
      </c>
      <c r="B211" s="338" t="s">
        <v>3154</v>
      </c>
      <c r="C211" s="358" t="s">
        <v>1138</v>
      </c>
      <c r="D211" s="223">
        <f>IF(ISERROR(VLOOKUP(C211,Defines!$A$7:$B$21,2,FALSE)), "",VLOOKUP(C211,Defines!$A$7:$B$21,2,FALSE))</f>
        <v>2</v>
      </c>
      <c r="E211" s="359"/>
      <c r="F211" s="322">
        <f t="shared" si="3"/>
        <v>2</v>
      </c>
      <c r="G211" s="364">
        <v>8</v>
      </c>
      <c r="H211" s="364">
        <v>1</v>
      </c>
      <c r="I211" s="365">
        <v>19</v>
      </c>
      <c r="J211" s="359"/>
      <c r="K211" s="366"/>
      <c r="L211" s="367"/>
      <c r="M211" s="367"/>
      <c r="N211" s="367"/>
      <c r="O211" s="367"/>
      <c r="P211" s="367"/>
      <c r="Q211" s="367"/>
      <c r="R211" s="367"/>
      <c r="S211" s="367"/>
      <c r="T211" s="367"/>
      <c r="U211" s="367"/>
      <c r="V211" s="367"/>
      <c r="W211" s="367"/>
      <c r="X211" s="367"/>
      <c r="Y211" s="367"/>
      <c r="Z211" s="367"/>
      <c r="AA211" s="367"/>
      <c r="AB211" s="367" t="s">
        <v>1131</v>
      </c>
      <c r="AC211" s="367" t="s">
        <v>1131</v>
      </c>
      <c r="AD211" s="367"/>
      <c r="AE211" s="367" t="s">
        <v>1131</v>
      </c>
      <c r="AF211" s="367"/>
      <c r="AG211" s="367" t="s">
        <v>1131</v>
      </c>
      <c r="AH211" s="367"/>
      <c r="AI211" s="367"/>
      <c r="AJ211" s="367"/>
      <c r="AK211" s="367"/>
      <c r="AL211" s="367"/>
      <c r="AM211" s="367"/>
      <c r="AN211" s="367"/>
      <c r="AO211" s="367"/>
      <c r="AP211" s="367"/>
      <c r="AQ211" s="367"/>
      <c r="AR211" s="367"/>
      <c r="AS211" s="367"/>
      <c r="AT211" s="367"/>
      <c r="AU211" s="367"/>
      <c r="AV211" s="367"/>
      <c r="AW211" s="367"/>
      <c r="AX211" s="367"/>
      <c r="AY211" s="367"/>
      <c r="AZ211" s="367"/>
      <c r="BA211" s="367" t="s">
        <v>1131</v>
      </c>
      <c r="BB211" s="367" t="s">
        <v>1131</v>
      </c>
      <c r="BC211" s="367" t="s">
        <v>1131</v>
      </c>
      <c r="BD211" s="367" t="s">
        <v>1131</v>
      </c>
      <c r="BE211" s="367" t="s">
        <v>1131</v>
      </c>
      <c r="BF211" s="367"/>
      <c r="BG211" s="367"/>
      <c r="BH211" s="367"/>
      <c r="BI211" s="367"/>
      <c r="BJ211" s="367"/>
      <c r="BK211" s="367"/>
      <c r="BL211" s="367"/>
      <c r="BM211" s="367"/>
      <c r="BN211" s="367"/>
      <c r="BO211" s="367"/>
      <c r="BP211" s="367"/>
      <c r="BQ211" s="367"/>
      <c r="BR211" s="367"/>
      <c r="BS211" s="367"/>
      <c r="BT211" s="367"/>
      <c r="BU211" s="367"/>
      <c r="BV211" s="367"/>
      <c r="BW211" s="367"/>
      <c r="BX211" s="367"/>
      <c r="BY211" s="367"/>
      <c r="BZ211" s="338" t="s">
        <v>10891</v>
      </c>
      <c r="CA211" s="368" t="s">
        <v>3250</v>
      </c>
      <c r="CB211" s="332">
        <f ca="1">IF(INDIRECT("R211C2",FALSE)="","",LEN(INDIRECT("R211C79",FALSE) ) )</f>
        <v>22</v>
      </c>
      <c r="CC211" s="344" t="s">
        <v>3209</v>
      </c>
      <c r="CD211" s="332">
        <f ca="1">IF(INDIRECT("R211C2",FALSE)="","",LEN(INDIRECT("R211C81",FALSE) ) )</f>
        <v>85</v>
      </c>
      <c r="CE211" s="338"/>
      <c r="CF211" s="332">
        <f ca="1">IF(INDIRECT("R211C2",FALSE)="","",LEN(INDIRECT("R211C83",FALSE) ) )</f>
        <v>0</v>
      </c>
      <c r="CG211" s="338"/>
      <c r="CH211" s="338"/>
      <c r="CI211" s="333"/>
      <c r="CJ211" s="338"/>
      <c r="CK211" s="338"/>
      <c r="CL211" s="338"/>
      <c r="CM211" s="338"/>
      <c r="CN211" s="338"/>
      <c r="CO211" s="338"/>
      <c r="CP211" s="338"/>
      <c r="CQ211" s="338"/>
      <c r="CR211" s="338"/>
      <c r="CS211" s="338"/>
      <c r="CT211" s="338"/>
      <c r="CU211" s="338"/>
      <c r="CV211" s="338"/>
      <c r="CW211" s="338"/>
      <c r="CX211" s="338"/>
      <c r="CY211" s="338"/>
      <c r="CZ211" s="338"/>
      <c r="DA211" s="338"/>
    </row>
    <row r="212" spans="1:105" s="345" customFormat="1" ht="13.5" customHeight="1" x14ac:dyDescent="0.25">
      <c r="A212" s="344" t="s">
        <v>3210</v>
      </c>
      <c r="B212" s="338" t="s">
        <v>3086</v>
      </c>
      <c r="C212" s="358" t="s">
        <v>1139</v>
      </c>
      <c r="D212" s="223">
        <f>IF(ISERROR(VLOOKUP(C212,Defines!$A$7:$B$21,2,FALSE)), "",VLOOKUP(C212,Defines!$A$7:$B$21,2,FALSE))</f>
        <v>4</v>
      </c>
      <c r="E212" s="359"/>
      <c r="F212" s="322">
        <f t="shared" si="3"/>
        <v>4</v>
      </c>
      <c r="G212" s="364">
        <v>0</v>
      </c>
      <c r="H212" s="364"/>
      <c r="I212" s="364"/>
      <c r="J212" s="359"/>
      <c r="K212" s="366"/>
      <c r="L212" s="367"/>
      <c r="M212" s="367"/>
      <c r="N212" s="367"/>
      <c r="O212" s="367"/>
      <c r="P212" s="367"/>
      <c r="Q212" s="367"/>
      <c r="R212" s="367"/>
      <c r="S212" s="367"/>
      <c r="T212" s="367"/>
      <c r="U212" s="367"/>
      <c r="V212" s="367"/>
      <c r="W212" s="367"/>
      <c r="X212" s="367"/>
      <c r="Y212" s="367"/>
      <c r="Z212" s="367"/>
      <c r="AA212" s="367" t="s">
        <v>1131</v>
      </c>
      <c r="AB212" s="367"/>
      <c r="AC212" s="367"/>
      <c r="AD212" s="367"/>
      <c r="AE212" s="367"/>
      <c r="AF212" s="367"/>
      <c r="AG212" s="367"/>
      <c r="AH212" s="367"/>
      <c r="AI212" s="367"/>
      <c r="AJ212" s="367"/>
      <c r="AK212" s="367"/>
      <c r="AL212" s="367"/>
      <c r="AM212" s="367"/>
      <c r="AN212" s="367"/>
      <c r="AO212" s="367"/>
      <c r="AP212" s="367"/>
      <c r="AQ212" s="367"/>
      <c r="AR212" s="367"/>
      <c r="AS212" s="367"/>
      <c r="AT212" s="367"/>
      <c r="AU212" s="367"/>
      <c r="AV212" s="367"/>
      <c r="AW212" s="367"/>
      <c r="AX212" s="367"/>
      <c r="AY212" s="367"/>
      <c r="AZ212" s="367"/>
      <c r="BA212" s="367"/>
      <c r="BB212" s="367"/>
      <c r="BC212" s="367"/>
      <c r="BD212" s="367"/>
      <c r="BE212" s="367"/>
      <c r="BF212" s="367"/>
      <c r="BG212" s="367"/>
      <c r="BH212" s="367"/>
      <c r="BI212" s="367"/>
      <c r="BJ212" s="367"/>
      <c r="BK212" s="367"/>
      <c r="BL212" s="367"/>
      <c r="BM212" s="367"/>
      <c r="BN212" s="367"/>
      <c r="BO212" s="367"/>
      <c r="BP212" s="367"/>
      <c r="BQ212" s="367"/>
      <c r="BR212" s="367"/>
      <c r="BS212" s="367"/>
      <c r="BT212" s="367"/>
      <c r="BU212" s="367"/>
      <c r="BV212" s="367"/>
      <c r="BW212" s="367"/>
      <c r="BX212" s="367"/>
      <c r="BY212" s="367"/>
      <c r="BZ212" s="338" t="s">
        <v>10891</v>
      </c>
      <c r="CA212" s="338" t="s">
        <v>3211</v>
      </c>
      <c r="CB212" s="332">
        <f ca="1">IF(INDIRECT("R212C2",FALSE)="","",LEN(INDIRECT("R212C79",FALSE) ) )</f>
        <v>26</v>
      </c>
      <c r="CC212" s="344" t="s">
        <v>3191</v>
      </c>
      <c r="CD212" s="332">
        <f ca="1">IF(INDIRECT("R212C2",FALSE)="","",LEN(INDIRECT("R212C81",FALSE) ) )</f>
        <v>36</v>
      </c>
      <c r="CE212" s="338"/>
      <c r="CF212" s="332">
        <f ca="1">IF(INDIRECT("R212C2",FALSE)="","",LEN(INDIRECT("R212C83",FALSE) ) )</f>
        <v>0</v>
      </c>
      <c r="CG212" s="338"/>
      <c r="CH212" s="338"/>
      <c r="CI212" s="333"/>
      <c r="CJ212" s="338"/>
      <c r="CK212" s="338"/>
      <c r="CL212" s="338"/>
      <c r="CM212" s="338"/>
      <c r="CN212" s="338"/>
      <c r="CO212" s="338"/>
      <c r="CP212" s="338"/>
      <c r="CQ212" s="338"/>
      <c r="CR212" s="338"/>
      <c r="CS212" s="338"/>
      <c r="CT212" s="338"/>
      <c r="CU212" s="338"/>
      <c r="CV212" s="338"/>
      <c r="CW212" s="338"/>
      <c r="CX212" s="338"/>
      <c r="CY212" s="338"/>
      <c r="CZ212" s="338"/>
      <c r="DA212" s="338"/>
    </row>
    <row r="213" spans="1:105" s="345" customFormat="1" ht="13.5" customHeight="1" x14ac:dyDescent="0.25">
      <c r="A213" s="320" t="s">
        <v>3123</v>
      </c>
      <c r="B213" s="320" t="s">
        <v>3124</v>
      </c>
      <c r="C213" s="358" t="s">
        <v>1139</v>
      </c>
      <c r="D213" s="223">
        <f>IF(ISERROR(VLOOKUP(C213,Defines!$A$7:$B$21,2,FALSE)), "",VLOOKUP(C213,Defines!$A$7:$B$21,2,FALSE))</f>
        <v>4</v>
      </c>
      <c r="E213" s="359"/>
      <c r="F213" s="322">
        <f t="shared" si="3"/>
        <v>4</v>
      </c>
      <c r="G213" s="364" t="s">
        <v>3192</v>
      </c>
      <c r="H213" s="364"/>
      <c r="I213" s="364"/>
      <c r="J213" s="359"/>
      <c r="K213" s="366"/>
      <c r="L213" s="367"/>
      <c r="M213" s="367"/>
      <c r="N213" s="367"/>
      <c r="O213" s="367"/>
      <c r="P213" s="367"/>
      <c r="Q213" s="367"/>
      <c r="R213" s="367"/>
      <c r="S213" s="367"/>
      <c r="T213" s="367"/>
      <c r="U213" s="367"/>
      <c r="V213" s="367"/>
      <c r="W213" s="367"/>
      <c r="X213" s="367"/>
      <c r="Y213" s="367"/>
      <c r="Z213" s="367"/>
      <c r="AA213" s="367"/>
      <c r="AB213" s="367" t="s">
        <v>1131</v>
      </c>
      <c r="AC213" s="367" t="s">
        <v>1131</v>
      </c>
      <c r="AD213" s="367"/>
      <c r="AE213" s="367"/>
      <c r="AF213" s="367"/>
      <c r="AG213" s="367"/>
      <c r="AH213" s="367"/>
      <c r="AI213" s="367"/>
      <c r="AJ213" s="367"/>
      <c r="AK213" s="367"/>
      <c r="AL213" s="367"/>
      <c r="AM213" s="367"/>
      <c r="AN213" s="367"/>
      <c r="AO213" s="367"/>
      <c r="AP213" s="367"/>
      <c r="AQ213" s="367"/>
      <c r="AR213" s="367"/>
      <c r="AS213" s="367"/>
      <c r="AT213" s="367"/>
      <c r="AU213" s="367"/>
      <c r="AV213" s="367"/>
      <c r="AW213" s="367"/>
      <c r="AX213" s="367"/>
      <c r="AY213" s="367"/>
      <c r="AZ213" s="367"/>
      <c r="BA213" s="367" t="s">
        <v>1131</v>
      </c>
      <c r="BB213" s="367" t="s">
        <v>1131</v>
      </c>
      <c r="BC213" s="367" t="s">
        <v>1131</v>
      </c>
      <c r="BD213" s="367" t="s">
        <v>1131</v>
      </c>
      <c r="BE213" s="367"/>
      <c r="BF213" s="367"/>
      <c r="BG213" s="367"/>
      <c r="BH213" s="367"/>
      <c r="BI213" s="367"/>
      <c r="BJ213" s="367"/>
      <c r="BK213" s="367"/>
      <c r="BL213" s="367"/>
      <c r="BM213" s="367"/>
      <c r="BN213" s="367"/>
      <c r="BO213" s="367"/>
      <c r="BP213" s="367"/>
      <c r="BQ213" s="367"/>
      <c r="BR213" s="367"/>
      <c r="BS213" s="367"/>
      <c r="BT213" s="367"/>
      <c r="BU213" s="367"/>
      <c r="BV213" s="367"/>
      <c r="BW213" s="367"/>
      <c r="BX213" s="367"/>
      <c r="BY213" s="367"/>
      <c r="BZ213" s="338" t="s">
        <v>10891</v>
      </c>
      <c r="CA213" s="368" t="s">
        <v>3251</v>
      </c>
      <c r="CB213" s="332">
        <f ca="1">IF(INDIRECT("R213C2",FALSE)="","",LEN(INDIRECT("R213C79",FALSE) ) )</f>
        <v>19</v>
      </c>
      <c r="CC213" s="344" t="s">
        <v>3194</v>
      </c>
      <c r="CD213" s="332">
        <f ca="1">IF(INDIRECT("R213C2",FALSE)="","",LEN(INDIRECT("R213C81",FALSE) ) )</f>
        <v>149</v>
      </c>
      <c r="CE213" s="338"/>
      <c r="CF213" s="332">
        <f ca="1">IF(INDIRECT("R213C2",FALSE)="","",LEN(INDIRECT("R213C83",FALSE) ) )</f>
        <v>0</v>
      </c>
      <c r="CG213" s="338"/>
      <c r="CH213" s="338"/>
      <c r="CI213" s="333"/>
      <c r="CJ213" s="338"/>
      <c r="CK213" s="338"/>
      <c r="CL213" s="338"/>
      <c r="CM213" s="338"/>
      <c r="CN213" s="338"/>
      <c r="CO213" s="338"/>
      <c r="CP213" s="338"/>
      <c r="CQ213" s="338"/>
      <c r="CR213" s="338"/>
      <c r="CS213" s="338"/>
      <c r="CT213" s="338"/>
      <c r="CU213" s="338"/>
      <c r="CV213" s="338"/>
      <c r="CW213" s="338"/>
      <c r="CX213" s="338"/>
      <c r="CY213" s="338"/>
      <c r="CZ213" s="338"/>
      <c r="DA213" s="338"/>
    </row>
    <row r="214" spans="1:105" s="345" customFormat="1" ht="13.5" customHeight="1" x14ac:dyDescent="0.25">
      <c r="A214" s="320" t="s">
        <v>3125</v>
      </c>
      <c r="B214" s="320" t="s">
        <v>3126</v>
      </c>
      <c r="C214" s="358" t="s">
        <v>1139</v>
      </c>
      <c r="D214" s="223">
        <f>IF(ISERROR(VLOOKUP(C214,Defines!$A$7:$B$21,2,FALSE)), "",VLOOKUP(C214,Defines!$A$7:$B$21,2,FALSE))</f>
        <v>4</v>
      </c>
      <c r="E214" s="359"/>
      <c r="F214" s="322">
        <f t="shared" si="3"/>
        <v>4</v>
      </c>
      <c r="G214" s="364" t="s">
        <v>3192</v>
      </c>
      <c r="H214" s="364"/>
      <c r="I214" s="364"/>
      <c r="J214" s="359"/>
      <c r="K214" s="366"/>
      <c r="L214" s="367"/>
      <c r="M214" s="367"/>
      <c r="N214" s="367"/>
      <c r="O214" s="367"/>
      <c r="P214" s="367"/>
      <c r="Q214" s="367"/>
      <c r="R214" s="367"/>
      <c r="S214" s="367"/>
      <c r="T214" s="367"/>
      <c r="U214" s="367"/>
      <c r="V214" s="367"/>
      <c r="W214" s="367"/>
      <c r="X214" s="367"/>
      <c r="Y214" s="367"/>
      <c r="Z214" s="367"/>
      <c r="AA214" s="367"/>
      <c r="AB214" s="367" t="s">
        <v>1131</v>
      </c>
      <c r="AC214" s="367" t="s">
        <v>1131</v>
      </c>
      <c r="AD214" s="367"/>
      <c r="AE214" s="367"/>
      <c r="AF214" s="367"/>
      <c r="AG214" s="367"/>
      <c r="AH214" s="367"/>
      <c r="AI214" s="367"/>
      <c r="AJ214" s="367"/>
      <c r="AK214" s="367"/>
      <c r="AL214" s="367"/>
      <c r="AM214" s="367"/>
      <c r="AN214" s="367"/>
      <c r="AO214" s="367"/>
      <c r="AP214" s="367"/>
      <c r="AQ214" s="367"/>
      <c r="AR214" s="367"/>
      <c r="AS214" s="367"/>
      <c r="AT214" s="367"/>
      <c r="AU214" s="367"/>
      <c r="AV214" s="367"/>
      <c r="AW214" s="367"/>
      <c r="AX214" s="367"/>
      <c r="AY214" s="367"/>
      <c r="AZ214" s="367"/>
      <c r="BA214" s="367" t="s">
        <v>1131</v>
      </c>
      <c r="BB214" s="367" t="s">
        <v>1131</v>
      </c>
      <c r="BC214" s="367" t="s">
        <v>1131</v>
      </c>
      <c r="BD214" s="367" t="s">
        <v>1131</v>
      </c>
      <c r="BE214" s="367"/>
      <c r="BF214" s="367"/>
      <c r="BG214" s="367"/>
      <c r="BH214" s="367"/>
      <c r="BI214" s="367"/>
      <c r="BJ214" s="367"/>
      <c r="BK214" s="367"/>
      <c r="BL214" s="367"/>
      <c r="BM214" s="367"/>
      <c r="BN214" s="367"/>
      <c r="BO214" s="367"/>
      <c r="BP214" s="367"/>
      <c r="BQ214" s="367"/>
      <c r="BR214" s="367"/>
      <c r="BS214" s="367"/>
      <c r="BT214" s="367"/>
      <c r="BU214" s="367"/>
      <c r="BV214" s="367"/>
      <c r="BW214" s="367"/>
      <c r="BX214" s="367"/>
      <c r="BY214" s="367"/>
      <c r="BZ214" s="338" t="s">
        <v>10891</v>
      </c>
      <c r="CA214" s="368" t="s">
        <v>3252</v>
      </c>
      <c r="CB214" s="332">
        <f ca="1">IF(INDIRECT("R214C2",FALSE)="","",LEN(INDIRECT("R214C79",FALSE) ) )</f>
        <v>19</v>
      </c>
      <c r="CC214" s="344" t="s">
        <v>3194</v>
      </c>
      <c r="CD214" s="332">
        <f ca="1">IF(INDIRECT("R214C2",FALSE)="","",LEN(INDIRECT("R214C81",FALSE) ) )</f>
        <v>149</v>
      </c>
      <c r="CE214" s="338"/>
      <c r="CF214" s="332">
        <f ca="1">IF(INDIRECT("R214C2",FALSE)="","",LEN(INDIRECT("R214C83",FALSE) ) )</f>
        <v>0</v>
      </c>
      <c r="CG214" s="338"/>
      <c r="CH214" s="338"/>
      <c r="CI214" s="333"/>
      <c r="CJ214" s="338"/>
      <c r="CK214" s="338"/>
      <c r="CL214" s="338"/>
      <c r="CM214" s="338"/>
      <c r="CN214" s="338"/>
      <c r="CO214" s="338"/>
      <c r="CP214" s="338"/>
      <c r="CQ214" s="338"/>
      <c r="CR214" s="338"/>
      <c r="CS214" s="338"/>
      <c r="CT214" s="338"/>
      <c r="CU214" s="338"/>
      <c r="CV214" s="338"/>
      <c r="CW214" s="338"/>
      <c r="CX214" s="338"/>
      <c r="CY214" s="338"/>
      <c r="CZ214" s="338"/>
      <c r="DA214" s="338"/>
    </row>
    <row r="215" spans="1:105" s="345" customFormat="1" ht="13.5" customHeight="1" x14ac:dyDescent="0.25">
      <c r="A215" s="320" t="s">
        <v>3127</v>
      </c>
      <c r="B215" s="320" t="s">
        <v>3128</v>
      </c>
      <c r="C215" s="358" t="s">
        <v>1139</v>
      </c>
      <c r="D215" s="223">
        <f>IF(ISERROR(VLOOKUP(C215,Defines!$A$7:$B$21,2,FALSE)), "",VLOOKUP(C215,Defines!$A$7:$B$21,2,FALSE))</f>
        <v>4</v>
      </c>
      <c r="E215" s="359"/>
      <c r="F215" s="322">
        <f t="shared" si="3"/>
        <v>4</v>
      </c>
      <c r="G215" s="364" t="s">
        <v>3192</v>
      </c>
      <c r="H215" s="364"/>
      <c r="I215" s="364"/>
      <c r="J215" s="359"/>
      <c r="K215" s="366"/>
      <c r="L215" s="367"/>
      <c r="M215" s="367"/>
      <c r="N215" s="367"/>
      <c r="O215" s="367"/>
      <c r="P215" s="367"/>
      <c r="Q215" s="367"/>
      <c r="R215" s="367"/>
      <c r="S215" s="367"/>
      <c r="T215" s="367"/>
      <c r="U215" s="367"/>
      <c r="V215" s="367"/>
      <c r="W215" s="367"/>
      <c r="X215" s="367"/>
      <c r="Y215" s="367"/>
      <c r="Z215" s="367"/>
      <c r="AA215" s="367"/>
      <c r="AB215" s="367" t="s">
        <v>1131</v>
      </c>
      <c r="AC215" s="367" t="s">
        <v>1131</v>
      </c>
      <c r="AD215" s="367"/>
      <c r="AE215" s="367"/>
      <c r="AF215" s="367"/>
      <c r="AG215" s="367"/>
      <c r="AH215" s="367"/>
      <c r="AI215" s="367"/>
      <c r="AJ215" s="367"/>
      <c r="AK215" s="367"/>
      <c r="AL215" s="367"/>
      <c r="AM215" s="367"/>
      <c r="AN215" s="367"/>
      <c r="AO215" s="367"/>
      <c r="AP215" s="367"/>
      <c r="AQ215" s="367"/>
      <c r="AR215" s="367"/>
      <c r="AS215" s="367"/>
      <c r="AT215" s="367"/>
      <c r="AU215" s="367"/>
      <c r="AV215" s="367"/>
      <c r="AW215" s="367"/>
      <c r="AX215" s="367"/>
      <c r="AY215" s="367"/>
      <c r="AZ215" s="367"/>
      <c r="BA215" s="367" t="s">
        <v>1131</v>
      </c>
      <c r="BB215" s="367" t="s">
        <v>1131</v>
      </c>
      <c r="BC215" s="367" t="s">
        <v>1131</v>
      </c>
      <c r="BD215" s="367" t="s">
        <v>1131</v>
      </c>
      <c r="BE215" s="367"/>
      <c r="BF215" s="367"/>
      <c r="BG215" s="367"/>
      <c r="BH215" s="367"/>
      <c r="BI215" s="367"/>
      <c r="BJ215" s="367"/>
      <c r="BK215" s="367"/>
      <c r="BL215" s="367"/>
      <c r="BM215" s="367"/>
      <c r="BN215" s="367"/>
      <c r="BO215" s="367"/>
      <c r="BP215" s="367"/>
      <c r="BQ215" s="367"/>
      <c r="BR215" s="367"/>
      <c r="BS215" s="367"/>
      <c r="BT215" s="367"/>
      <c r="BU215" s="367"/>
      <c r="BV215" s="367"/>
      <c r="BW215" s="367"/>
      <c r="BX215" s="367"/>
      <c r="BY215" s="367"/>
      <c r="BZ215" s="338" t="s">
        <v>10891</v>
      </c>
      <c r="CA215" s="368" t="s">
        <v>3253</v>
      </c>
      <c r="CB215" s="332">
        <f ca="1">IF(INDIRECT("R215C2",FALSE)="","",LEN(INDIRECT("R215C79",FALSE) ) )</f>
        <v>19</v>
      </c>
      <c r="CC215" s="344" t="s">
        <v>3194</v>
      </c>
      <c r="CD215" s="332">
        <f ca="1">IF(INDIRECT("R215C2",FALSE)="","",LEN(INDIRECT("R215C81",FALSE) ) )</f>
        <v>149</v>
      </c>
      <c r="CE215" s="338"/>
      <c r="CF215" s="332">
        <f ca="1">IF(INDIRECT("R215C2",FALSE)="","",LEN(INDIRECT("R215C83",FALSE) ) )</f>
        <v>0</v>
      </c>
      <c r="CG215" s="338"/>
      <c r="CH215" s="338"/>
      <c r="CI215" s="333"/>
      <c r="CJ215" s="338"/>
      <c r="CK215" s="338"/>
      <c r="CL215" s="338"/>
      <c r="CM215" s="338"/>
      <c r="CN215" s="338"/>
      <c r="CO215" s="338"/>
      <c r="CP215" s="338"/>
      <c r="CQ215" s="338"/>
      <c r="CR215" s="338"/>
      <c r="CS215" s="338"/>
      <c r="CT215" s="338"/>
      <c r="CU215" s="338"/>
      <c r="CV215" s="338"/>
      <c r="CW215" s="338"/>
      <c r="CX215" s="338"/>
      <c r="CY215" s="338"/>
      <c r="CZ215" s="338"/>
      <c r="DA215" s="338"/>
    </row>
    <row r="216" spans="1:105" s="345" customFormat="1" ht="13.5" customHeight="1" x14ac:dyDescent="0.25">
      <c r="A216" s="320" t="s">
        <v>3129</v>
      </c>
      <c r="B216" s="320" t="s">
        <v>3130</v>
      </c>
      <c r="C216" s="358" t="s">
        <v>1139</v>
      </c>
      <c r="D216" s="223">
        <f>IF(ISERROR(VLOOKUP(C216,Defines!$A$7:$B$21,2,FALSE)), "",VLOOKUP(C216,Defines!$A$7:$B$21,2,FALSE))</f>
        <v>4</v>
      </c>
      <c r="E216" s="359"/>
      <c r="F216" s="322">
        <f t="shared" si="3"/>
        <v>4</v>
      </c>
      <c r="G216" s="364" t="s">
        <v>3192</v>
      </c>
      <c r="H216" s="364"/>
      <c r="I216" s="364"/>
      <c r="J216" s="359"/>
      <c r="K216" s="366"/>
      <c r="L216" s="367"/>
      <c r="M216" s="367"/>
      <c r="N216" s="367"/>
      <c r="O216" s="367"/>
      <c r="P216" s="367"/>
      <c r="Q216" s="367"/>
      <c r="R216" s="367"/>
      <c r="S216" s="367"/>
      <c r="T216" s="367"/>
      <c r="U216" s="367"/>
      <c r="V216" s="367"/>
      <c r="W216" s="367"/>
      <c r="X216" s="367"/>
      <c r="Y216" s="367"/>
      <c r="Z216" s="367"/>
      <c r="AA216" s="367"/>
      <c r="AB216" s="367" t="s">
        <v>1131</v>
      </c>
      <c r="AC216" s="367" t="s">
        <v>1131</v>
      </c>
      <c r="AD216" s="367"/>
      <c r="AE216" s="367"/>
      <c r="AF216" s="367"/>
      <c r="AG216" s="367"/>
      <c r="AH216" s="367"/>
      <c r="AI216" s="367"/>
      <c r="AJ216" s="367"/>
      <c r="AK216" s="367"/>
      <c r="AL216" s="367"/>
      <c r="AM216" s="367"/>
      <c r="AN216" s="367"/>
      <c r="AO216" s="367"/>
      <c r="AP216" s="367"/>
      <c r="AQ216" s="367"/>
      <c r="AR216" s="367"/>
      <c r="AS216" s="367"/>
      <c r="AT216" s="367"/>
      <c r="AU216" s="367"/>
      <c r="AV216" s="367"/>
      <c r="AW216" s="367"/>
      <c r="AX216" s="367"/>
      <c r="AY216" s="367"/>
      <c r="AZ216" s="367"/>
      <c r="BA216" s="367" t="s">
        <v>1131</v>
      </c>
      <c r="BB216" s="367" t="s">
        <v>1131</v>
      </c>
      <c r="BC216" s="367" t="s">
        <v>1131</v>
      </c>
      <c r="BD216" s="367" t="s">
        <v>1131</v>
      </c>
      <c r="BE216" s="367"/>
      <c r="BF216" s="367"/>
      <c r="BG216" s="367"/>
      <c r="BH216" s="367"/>
      <c r="BI216" s="367"/>
      <c r="BJ216" s="367"/>
      <c r="BK216" s="367"/>
      <c r="BL216" s="367"/>
      <c r="BM216" s="367"/>
      <c r="BN216" s="367"/>
      <c r="BO216" s="367"/>
      <c r="BP216" s="367"/>
      <c r="BQ216" s="367"/>
      <c r="BR216" s="367"/>
      <c r="BS216" s="367"/>
      <c r="BT216" s="367"/>
      <c r="BU216" s="367"/>
      <c r="BV216" s="367"/>
      <c r="BW216" s="367"/>
      <c r="BX216" s="367"/>
      <c r="BY216" s="367"/>
      <c r="BZ216" s="338" t="s">
        <v>10891</v>
      </c>
      <c r="CA216" s="368" t="s">
        <v>3254</v>
      </c>
      <c r="CB216" s="332">
        <f ca="1">IF(INDIRECT("R216C2",FALSE)="","",LEN(INDIRECT("R216C79",FALSE) ) )</f>
        <v>19</v>
      </c>
      <c r="CC216" s="344" t="s">
        <v>3194</v>
      </c>
      <c r="CD216" s="332">
        <f ca="1">IF(INDIRECT("R216C2",FALSE)="","",LEN(INDIRECT("R216C81",FALSE) ) )</f>
        <v>149</v>
      </c>
      <c r="CE216" s="338"/>
      <c r="CF216" s="332">
        <f ca="1">IF(INDIRECT("R216C2",FALSE)="","",LEN(INDIRECT("R216C83",FALSE) ) )</f>
        <v>0</v>
      </c>
      <c r="CG216" s="338"/>
      <c r="CH216" s="338"/>
      <c r="CI216" s="333"/>
      <c r="CJ216" s="338"/>
      <c r="CK216" s="338"/>
      <c r="CL216" s="338"/>
      <c r="CM216" s="338"/>
      <c r="CN216" s="338"/>
      <c r="CO216" s="338"/>
      <c r="CP216" s="338"/>
      <c r="CQ216" s="338"/>
      <c r="CR216" s="338"/>
      <c r="CS216" s="338"/>
      <c r="CT216" s="338"/>
      <c r="CU216" s="338"/>
      <c r="CV216" s="338"/>
      <c r="CW216" s="338"/>
      <c r="CX216" s="338"/>
      <c r="CY216" s="338"/>
      <c r="CZ216" s="338"/>
      <c r="DA216" s="338"/>
    </row>
    <row r="217" spans="1:105" s="345" customFormat="1" ht="13.5" customHeight="1" x14ac:dyDescent="0.25">
      <c r="A217" s="338" t="s">
        <v>3121</v>
      </c>
      <c r="B217" s="338" t="s">
        <v>3122</v>
      </c>
      <c r="C217" s="358" t="s">
        <v>1137</v>
      </c>
      <c r="D217" s="223">
        <f>IF(ISERROR(VLOOKUP(C217,Defines!$A$7:$B$21,2,FALSE)), "",VLOOKUP(C217,Defines!$A$7:$B$21,2,FALSE))</f>
        <v>1</v>
      </c>
      <c r="E217" s="359"/>
      <c r="F217" s="322">
        <f t="shared" si="3"/>
        <v>1</v>
      </c>
      <c r="G217" s="364"/>
      <c r="H217" s="364"/>
      <c r="I217" s="365"/>
      <c r="J217" s="359"/>
      <c r="K217" s="366"/>
      <c r="L217" s="367"/>
      <c r="M217" s="367"/>
      <c r="N217" s="367"/>
      <c r="O217" s="367"/>
      <c r="P217" s="367"/>
      <c r="Q217" s="367"/>
      <c r="R217" s="367"/>
      <c r="S217" s="367"/>
      <c r="T217" s="367"/>
      <c r="U217" s="367"/>
      <c r="V217" s="367"/>
      <c r="W217" s="367"/>
      <c r="X217" s="367"/>
      <c r="Y217" s="367"/>
      <c r="Z217" s="367"/>
      <c r="AA217" s="367"/>
      <c r="AB217" s="367"/>
      <c r="AC217" s="367"/>
      <c r="AD217" s="367"/>
      <c r="AE217" s="367"/>
      <c r="AF217" s="367"/>
      <c r="AG217" s="367" t="s">
        <v>1131</v>
      </c>
      <c r="AH217" s="367" t="s">
        <v>1131</v>
      </c>
      <c r="AI217" s="367"/>
      <c r="AJ217" s="367"/>
      <c r="AK217" s="367"/>
      <c r="AL217" s="367"/>
      <c r="AM217" s="367"/>
      <c r="AN217" s="367"/>
      <c r="AO217" s="367"/>
      <c r="AP217" s="367"/>
      <c r="AQ217" s="367"/>
      <c r="AR217" s="367"/>
      <c r="AS217" s="367"/>
      <c r="AT217" s="367"/>
      <c r="AU217" s="367"/>
      <c r="AV217" s="367"/>
      <c r="AW217" s="367"/>
      <c r="AX217" s="367"/>
      <c r="AY217" s="367"/>
      <c r="AZ217" s="367"/>
      <c r="BA217" s="367" t="s">
        <v>1131</v>
      </c>
      <c r="BB217" s="367"/>
      <c r="BC217" s="367"/>
      <c r="BD217" s="367"/>
      <c r="BE217" s="367"/>
      <c r="BF217" s="367"/>
      <c r="BG217" s="367"/>
      <c r="BH217" s="367"/>
      <c r="BI217" s="367"/>
      <c r="BJ217" s="367"/>
      <c r="BK217" s="367"/>
      <c r="BL217" s="367"/>
      <c r="BM217" s="367"/>
      <c r="BN217" s="367"/>
      <c r="BO217" s="367"/>
      <c r="BP217" s="367"/>
      <c r="BQ217" s="367"/>
      <c r="BR217" s="367"/>
      <c r="BS217" s="367"/>
      <c r="BT217" s="367"/>
      <c r="BU217" s="367"/>
      <c r="BV217" s="367"/>
      <c r="BW217" s="367"/>
      <c r="BX217" s="367"/>
      <c r="BY217" s="367"/>
      <c r="BZ217" s="338" t="s">
        <v>10891</v>
      </c>
      <c r="CA217" s="368" t="s">
        <v>3262</v>
      </c>
      <c r="CB217" s="332">
        <f ca="1">IF(INDIRECT("R217C2",FALSE)="","",LEN(INDIRECT("R217C79",FALSE) ) )</f>
        <v>12</v>
      </c>
      <c r="CC217" s="344"/>
      <c r="CD217" s="332">
        <f ca="1">IF(INDIRECT("R217C2",FALSE)="","",LEN(INDIRECT("R217C81",FALSE) ) )</f>
        <v>0</v>
      </c>
      <c r="CE217" s="338"/>
      <c r="CF217" s="332">
        <f ca="1">IF(INDIRECT("R217C2",FALSE)="","",LEN(INDIRECT("R217C83",FALSE) ) )</f>
        <v>0</v>
      </c>
      <c r="CG217" s="338"/>
      <c r="CH217" s="338"/>
      <c r="CI217" s="333"/>
      <c r="CJ217" s="338"/>
      <c r="CK217" s="338"/>
      <c r="CL217" s="338"/>
      <c r="CM217" s="338"/>
      <c r="CN217" s="338"/>
      <c r="CO217" s="338"/>
      <c r="CP217" s="338"/>
      <c r="CQ217" s="338"/>
      <c r="CR217" s="338"/>
      <c r="CS217" s="338"/>
      <c r="CT217" s="338"/>
      <c r="CU217" s="338"/>
      <c r="CV217" s="338"/>
      <c r="CW217" s="338"/>
      <c r="CX217" s="338"/>
      <c r="CY217" s="338"/>
      <c r="CZ217" s="338"/>
      <c r="DA217" s="338"/>
    </row>
    <row r="218" spans="1:105" s="345" customFormat="1" ht="13.5" customHeight="1" x14ac:dyDescent="0.25">
      <c r="A218" s="344" t="s">
        <v>3155</v>
      </c>
      <c r="B218" s="338" t="s">
        <v>3156</v>
      </c>
      <c r="C218" s="358" t="s">
        <v>1138</v>
      </c>
      <c r="D218" s="223">
        <f>IF(ISERROR(VLOOKUP(C218,Defines!$A$7:$B$21,2,FALSE)), "",VLOOKUP(C218,Defines!$A$7:$B$21,2,FALSE))</f>
        <v>2</v>
      </c>
      <c r="E218" s="359"/>
      <c r="F218" s="322">
        <f t="shared" si="3"/>
        <v>2</v>
      </c>
      <c r="G218" s="364">
        <v>1</v>
      </c>
      <c r="H218" s="364">
        <v>1</v>
      </c>
      <c r="I218" s="365">
        <v>4</v>
      </c>
      <c r="J218" s="359"/>
      <c r="K218" s="366"/>
      <c r="L218" s="367"/>
      <c r="M218" s="367"/>
      <c r="N218" s="367"/>
      <c r="O218" s="367"/>
      <c r="P218" s="367"/>
      <c r="Q218" s="367"/>
      <c r="R218" s="367"/>
      <c r="S218" s="367"/>
      <c r="T218" s="367"/>
      <c r="U218" s="367"/>
      <c r="V218" s="367"/>
      <c r="W218" s="367"/>
      <c r="X218" s="367"/>
      <c r="Y218" s="367"/>
      <c r="Z218" s="367"/>
      <c r="AA218" s="367"/>
      <c r="AB218" s="367" t="s">
        <v>1131</v>
      </c>
      <c r="AC218" s="367" t="s">
        <v>1131</v>
      </c>
      <c r="AD218" s="367"/>
      <c r="AE218" s="367" t="s">
        <v>1131</v>
      </c>
      <c r="AF218" s="367"/>
      <c r="AG218" s="367" t="s">
        <v>1131</v>
      </c>
      <c r="AH218" s="367"/>
      <c r="AI218" s="367"/>
      <c r="AJ218" s="367"/>
      <c r="AK218" s="367"/>
      <c r="AL218" s="367"/>
      <c r="AM218" s="367"/>
      <c r="AN218" s="367"/>
      <c r="AO218" s="367"/>
      <c r="AP218" s="367"/>
      <c r="AQ218" s="367"/>
      <c r="AR218" s="367"/>
      <c r="AS218" s="367"/>
      <c r="AT218" s="367"/>
      <c r="AU218" s="367"/>
      <c r="AV218" s="367"/>
      <c r="AW218" s="367"/>
      <c r="AX218" s="367"/>
      <c r="AY218" s="367"/>
      <c r="AZ218" s="367"/>
      <c r="BA218" s="367" t="s">
        <v>1131</v>
      </c>
      <c r="BB218" s="367" t="s">
        <v>1131</v>
      </c>
      <c r="BC218" s="367" t="s">
        <v>1131</v>
      </c>
      <c r="BD218" s="367" t="s">
        <v>1131</v>
      </c>
      <c r="BE218" s="367" t="s">
        <v>1131</v>
      </c>
      <c r="BF218" s="367"/>
      <c r="BG218" s="367"/>
      <c r="BH218" s="367"/>
      <c r="BI218" s="367"/>
      <c r="BJ218" s="367"/>
      <c r="BK218" s="367"/>
      <c r="BL218" s="367"/>
      <c r="BM218" s="367"/>
      <c r="BN218" s="367"/>
      <c r="BO218" s="367"/>
      <c r="BP218" s="367"/>
      <c r="BQ218" s="367"/>
      <c r="BR218" s="367"/>
      <c r="BS218" s="367"/>
      <c r="BT218" s="367"/>
      <c r="BU218" s="367"/>
      <c r="BV218" s="367"/>
      <c r="BW218" s="367"/>
      <c r="BX218" s="367"/>
      <c r="BY218" s="367"/>
      <c r="BZ218" s="338" t="s">
        <v>10891</v>
      </c>
      <c r="CA218" s="368" t="s">
        <v>3255</v>
      </c>
      <c r="CB218" s="332">
        <f ca="1">IF(INDIRECT("R218C2",FALSE)="","",LEN(INDIRECT("R218C79",FALSE) ) )</f>
        <v>23</v>
      </c>
      <c r="CC218" s="344" t="s">
        <v>3202</v>
      </c>
      <c r="CD218" s="332">
        <f ca="1">IF(INDIRECT("R218C2",FALSE)="","",LEN(INDIRECT("R218C81",FALSE) ) )</f>
        <v>85</v>
      </c>
      <c r="CE218" s="338"/>
      <c r="CF218" s="332">
        <f ca="1">IF(INDIRECT("R218C2",FALSE)="","",LEN(INDIRECT("R218C83",FALSE) ) )</f>
        <v>0</v>
      </c>
      <c r="CG218" s="338"/>
      <c r="CH218" s="338"/>
      <c r="CI218" s="333"/>
      <c r="CJ218" s="338"/>
      <c r="CK218" s="338"/>
      <c r="CL218" s="338"/>
      <c r="CM218" s="338"/>
      <c r="CN218" s="338"/>
      <c r="CO218" s="338"/>
      <c r="CP218" s="338"/>
      <c r="CQ218" s="338"/>
      <c r="CR218" s="338"/>
      <c r="CS218" s="338"/>
      <c r="CT218" s="338"/>
      <c r="CU218" s="338"/>
      <c r="CV218" s="338"/>
      <c r="CW218" s="338"/>
      <c r="CX218" s="338"/>
      <c r="CY218" s="338"/>
      <c r="CZ218" s="338"/>
      <c r="DA218" s="338"/>
    </row>
    <row r="219" spans="1:105" s="345" customFormat="1" ht="13.5" customHeight="1" x14ac:dyDescent="0.25">
      <c r="A219" s="344" t="s">
        <v>3158</v>
      </c>
      <c r="B219" s="338" t="s">
        <v>3159</v>
      </c>
      <c r="C219" s="358" t="s">
        <v>1138</v>
      </c>
      <c r="D219" s="223">
        <f>IF(ISERROR(VLOOKUP(C219,Defines!$A$7:$B$21,2,FALSE)), "",VLOOKUP(C219,Defines!$A$7:$B$21,2,FALSE))</f>
        <v>2</v>
      </c>
      <c r="E219" s="359"/>
      <c r="F219" s="322">
        <f t="shared" si="3"/>
        <v>2</v>
      </c>
      <c r="G219" s="364">
        <v>2</v>
      </c>
      <c r="H219" s="364">
        <v>1</v>
      </c>
      <c r="I219" s="365">
        <v>4</v>
      </c>
      <c r="J219" s="359"/>
      <c r="K219" s="366"/>
      <c r="L219" s="367"/>
      <c r="M219" s="367"/>
      <c r="N219" s="367"/>
      <c r="O219" s="367"/>
      <c r="P219" s="367"/>
      <c r="Q219" s="367"/>
      <c r="R219" s="367"/>
      <c r="S219" s="367"/>
      <c r="T219" s="367"/>
      <c r="U219" s="367"/>
      <c r="V219" s="367"/>
      <c r="W219" s="367"/>
      <c r="X219" s="367"/>
      <c r="Y219" s="367"/>
      <c r="Z219" s="367"/>
      <c r="AA219" s="367"/>
      <c r="AB219" s="367" t="s">
        <v>1131</v>
      </c>
      <c r="AC219" s="367" t="s">
        <v>1131</v>
      </c>
      <c r="AD219" s="367"/>
      <c r="AE219" s="367" t="s">
        <v>1131</v>
      </c>
      <c r="AF219" s="367"/>
      <c r="AG219" s="367" t="s">
        <v>1131</v>
      </c>
      <c r="AH219" s="367"/>
      <c r="AI219" s="367"/>
      <c r="AJ219" s="367"/>
      <c r="AK219" s="367"/>
      <c r="AL219" s="367"/>
      <c r="AM219" s="367"/>
      <c r="AN219" s="367"/>
      <c r="AO219" s="367"/>
      <c r="AP219" s="367"/>
      <c r="AQ219" s="367"/>
      <c r="AR219" s="367"/>
      <c r="AS219" s="367"/>
      <c r="AT219" s="367"/>
      <c r="AU219" s="367"/>
      <c r="AV219" s="367"/>
      <c r="AW219" s="367"/>
      <c r="AX219" s="367"/>
      <c r="AY219" s="367"/>
      <c r="AZ219" s="367"/>
      <c r="BA219" s="367" t="s">
        <v>1131</v>
      </c>
      <c r="BB219" s="367" t="s">
        <v>1131</v>
      </c>
      <c r="BC219" s="367" t="s">
        <v>1131</v>
      </c>
      <c r="BD219" s="367" t="s">
        <v>1131</v>
      </c>
      <c r="BE219" s="367" t="s">
        <v>1131</v>
      </c>
      <c r="BF219" s="367"/>
      <c r="BG219" s="367"/>
      <c r="BH219" s="367"/>
      <c r="BI219" s="367"/>
      <c r="BJ219" s="367"/>
      <c r="BK219" s="367"/>
      <c r="BL219" s="367"/>
      <c r="BM219" s="367"/>
      <c r="BN219" s="367"/>
      <c r="BO219" s="367"/>
      <c r="BP219" s="367"/>
      <c r="BQ219" s="367"/>
      <c r="BR219" s="367"/>
      <c r="BS219" s="367"/>
      <c r="BT219" s="367"/>
      <c r="BU219" s="367"/>
      <c r="BV219" s="367"/>
      <c r="BW219" s="367"/>
      <c r="BX219" s="367"/>
      <c r="BY219" s="367"/>
      <c r="BZ219" s="338" t="s">
        <v>10891</v>
      </c>
      <c r="CA219" s="368" t="s">
        <v>3256</v>
      </c>
      <c r="CB219" s="332">
        <f ca="1">IF(INDIRECT("R219C2",FALSE)="","",LEN(INDIRECT("R219C79",FALSE) ) )</f>
        <v>23</v>
      </c>
      <c r="CC219" s="344" t="s">
        <v>3203</v>
      </c>
      <c r="CD219" s="332">
        <f ca="1">IF(INDIRECT("R219C2",FALSE)="","",LEN(INDIRECT("R219C81",FALSE) ) )</f>
        <v>85</v>
      </c>
      <c r="CE219" s="338"/>
      <c r="CF219" s="332">
        <f ca="1">IF(INDIRECT("R219C2",FALSE)="","",LEN(INDIRECT("R219C83",FALSE) ) )</f>
        <v>0</v>
      </c>
      <c r="CG219" s="338"/>
      <c r="CH219" s="338"/>
      <c r="CI219" s="333"/>
      <c r="CJ219" s="338"/>
      <c r="CK219" s="338"/>
      <c r="CL219" s="338"/>
      <c r="CM219" s="338"/>
      <c r="CN219" s="338"/>
      <c r="CO219" s="338"/>
      <c r="CP219" s="338"/>
      <c r="CQ219" s="338"/>
      <c r="CR219" s="338"/>
      <c r="CS219" s="338"/>
      <c r="CT219" s="338"/>
      <c r="CU219" s="338"/>
      <c r="CV219" s="338"/>
      <c r="CW219" s="338"/>
      <c r="CX219" s="338"/>
      <c r="CY219" s="338"/>
      <c r="CZ219" s="338"/>
      <c r="DA219" s="338"/>
    </row>
    <row r="220" spans="1:105" s="345" customFormat="1" ht="13.5" customHeight="1" x14ac:dyDescent="0.25">
      <c r="A220" s="344" t="s">
        <v>3160</v>
      </c>
      <c r="B220" s="338" t="s">
        <v>3161</v>
      </c>
      <c r="C220" s="358" t="s">
        <v>1138</v>
      </c>
      <c r="D220" s="223">
        <f>IF(ISERROR(VLOOKUP(C220,Defines!$A$7:$B$21,2,FALSE)), "",VLOOKUP(C220,Defines!$A$7:$B$21,2,FALSE))</f>
        <v>2</v>
      </c>
      <c r="E220" s="359"/>
      <c r="F220" s="322">
        <f t="shared" si="3"/>
        <v>2</v>
      </c>
      <c r="G220" s="364">
        <v>3</v>
      </c>
      <c r="H220" s="364">
        <v>1</v>
      </c>
      <c r="I220" s="365">
        <v>4</v>
      </c>
      <c r="J220" s="359"/>
      <c r="K220" s="366"/>
      <c r="L220" s="367"/>
      <c r="M220" s="367"/>
      <c r="N220" s="367"/>
      <c r="O220" s="367"/>
      <c r="P220" s="367"/>
      <c r="Q220" s="367"/>
      <c r="R220" s="367"/>
      <c r="S220" s="367"/>
      <c r="T220" s="367"/>
      <c r="U220" s="367"/>
      <c r="V220" s="367"/>
      <c r="W220" s="367"/>
      <c r="X220" s="367"/>
      <c r="Y220" s="367"/>
      <c r="Z220" s="367"/>
      <c r="AA220" s="367"/>
      <c r="AB220" s="367" t="s">
        <v>1131</v>
      </c>
      <c r="AC220" s="367" t="s">
        <v>1131</v>
      </c>
      <c r="AD220" s="367"/>
      <c r="AE220" s="367" t="s">
        <v>1131</v>
      </c>
      <c r="AF220" s="367"/>
      <c r="AG220" s="367" t="s">
        <v>1131</v>
      </c>
      <c r="AH220" s="367"/>
      <c r="AI220" s="367"/>
      <c r="AJ220" s="367"/>
      <c r="AK220" s="367"/>
      <c r="AL220" s="367"/>
      <c r="AM220" s="367"/>
      <c r="AN220" s="367"/>
      <c r="AO220" s="367"/>
      <c r="AP220" s="367"/>
      <c r="AQ220" s="367"/>
      <c r="AR220" s="367"/>
      <c r="AS220" s="367"/>
      <c r="AT220" s="367"/>
      <c r="AU220" s="367"/>
      <c r="AV220" s="367"/>
      <c r="AW220" s="367"/>
      <c r="AX220" s="367"/>
      <c r="AY220" s="367"/>
      <c r="AZ220" s="367"/>
      <c r="BA220" s="367" t="s">
        <v>1131</v>
      </c>
      <c r="BB220" s="367" t="s">
        <v>1131</v>
      </c>
      <c r="BC220" s="367" t="s">
        <v>1131</v>
      </c>
      <c r="BD220" s="367" t="s">
        <v>1131</v>
      </c>
      <c r="BE220" s="367" t="s">
        <v>1131</v>
      </c>
      <c r="BF220" s="367"/>
      <c r="BG220" s="367"/>
      <c r="BH220" s="367"/>
      <c r="BI220" s="367"/>
      <c r="BJ220" s="367"/>
      <c r="BK220" s="367"/>
      <c r="BL220" s="367"/>
      <c r="BM220" s="367"/>
      <c r="BN220" s="367"/>
      <c r="BO220" s="367"/>
      <c r="BP220" s="367"/>
      <c r="BQ220" s="367"/>
      <c r="BR220" s="367"/>
      <c r="BS220" s="367"/>
      <c r="BT220" s="367"/>
      <c r="BU220" s="367"/>
      <c r="BV220" s="367"/>
      <c r="BW220" s="367"/>
      <c r="BX220" s="367"/>
      <c r="BY220" s="367"/>
      <c r="BZ220" s="338" t="s">
        <v>10891</v>
      </c>
      <c r="CA220" s="368" t="s">
        <v>3257</v>
      </c>
      <c r="CB220" s="332">
        <f ca="1">IF(INDIRECT("R220C2",FALSE)="","",LEN(INDIRECT("R220C79",FALSE) ) )</f>
        <v>23</v>
      </c>
      <c r="CC220" s="344" t="s">
        <v>3204</v>
      </c>
      <c r="CD220" s="332">
        <f ca="1">IF(INDIRECT("R220C2",FALSE)="","",LEN(INDIRECT("R220C81",FALSE) ) )</f>
        <v>85</v>
      </c>
      <c r="CE220" s="338"/>
      <c r="CF220" s="332">
        <f ca="1">IF(INDIRECT("R220C2",FALSE)="","",LEN(INDIRECT("R220C83",FALSE) ) )</f>
        <v>0</v>
      </c>
      <c r="CG220" s="338"/>
      <c r="CH220" s="338"/>
      <c r="CI220" s="333"/>
      <c r="CJ220" s="338"/>
      <c r="CK220" s="338"/>
      <c r="CL220" s="338"/>
      <c r="CM220" s="338"/>
      <c r="CN220" s="338"/>
      <c r="CO220" s="338"/>
      <c r="CP220" s="338"/>
      <c r="CQ220" s="338"/>
      <c r="CR220" s="338"/>
      <c r="CS220" s="338"/>
      <c r="CT220" s="338"/>
      <c r="CU220" s="338"/>
      <c r="CV220" s="338"/>
      <c r="CW220" s="338"/>
      <c r="CX220" s="338"/>
      <c r="CY220" s="338"/>
      <c r="CZ220" s="338"/>
      <c r="DA220" s="338"/>
    </row>
    <row r="221" spans="1:105" s="345" customFormat="1" ht="13.5" customHeight="1" x14ac:dyDescent="0.25">
      <c r="A221" s="344" t="s">
        <v>3162</v>
      </c>
      <c r="B221" s="338" t="s">
        <v>3163</v>
      </c>
      <c r="C221" s="358" t="s">
        <v>1138</v>
      </c>
      <c r="D221" s="223">
        <f>IF(ISERROR(VLOOKUP(C221,Defines!$A$7:$B$21,2,FALSE)), "",VLOOKUP(C221,Defines!$A$7:$B$21,2,FALSE))</f>
        <v>2</v>
      </c>
      <c r="E221" s="359"/>
      <c r="F221" s="322">
        <f t="shared" si="3"/>
        <v>2</v>
      </c>
      <c r="G221" s="364">
        <v>4</v>
      </c>
      <c r="H221" s="364">
        <v>1</v>
      </c>
      <c r="I221" s="365">
        <v>4</v>
      </c>
      <c r="J221" s="359"/>
      <c r="K221" s="366"/>
      <c r="L221" s="367"/>
      <c r="M221" s="367"/>
      <c r="N221" s="367"/>
      <c r="O221" s="367"/>
      <c r="P221" s="367"/>
      <c r="Q221" s="367"/>
      <c r="R221" s="367"/>
      <c r="S221" s="367"/>
      <c r="T221" s="367"/>
      <c r="U221" s="367"/>
      <c r="V221" s="367"/>
      <c r="W221" s="367"/>
      <c r="X221" s="367"/>
      <c r="Y221" s="367"/>
      <c r="Z221" s="367"/>
      <c r="AA221" s="367"/>
      <c r="AB221" s="367" t="s">
        <v>1131</v>
      </c>
      <c r="AC221" s="367" t="s">
        <v>1131</v>
      </c>
      <c r="AD221" s="367"/>
      <c r="AE221" s="367" t="s">
        <v>1131</v>
      </c>
      <c r="AF221" s="367"/>
      <c r="AG221" s="367" t="s">
        <v>1131</v>
      </c>
      <c r="AH221" s="367"/>
      <c r="AI221" s="367"/>
      <c r="AJ221" s="367"/>
      <c r="AK221" s="367"/>
      <c r="AL221" s="367"/>
      <c r="AM221" s="367"/>
      <c r="AN221" s="367"/>
      <c r="AO221" s="367"/>
      <c r="AP221" s="367"/>
      <c r="AQ221" s="367"/>
      <c r="AR221" s="367"/>
      <c r="AS221" s="367"/>
      <c r="AT221" s="367"/>
      <c r="AU221" s="367"/>
      <c r="AV221" s="367"/>
      <c r="AW221" s="367"/>
      <c r="AX221" s="367"/>
      <c r="AY221" s="367"/>
      <c r="AZ221" s="367"/>
      <c r="BA221" s="367" t="s">
        <v>1131</v>
      </c>
      <c r="BB221" s="367" t="s">
        <v>1131</v>
      </c>
      <c r="BC221" s="367" t="s">
        <v>1131</v>
      </c>
      <c r="BD221" s="367" t="s">
        <v>1131</v>
      </c>
      <c r="BE221" s="367" t="s">
        <v>1131</v>
      </c>
      <c r="BF221" s="367"/>
      <c r="BG221" s="367"/>
      <c r="BH221" s="367"/>
      <c r="BI221" s="367"/>
      <c r="BJ221" s="367"/>
      <c r="BK221" s="367"/>
      <c r="BL221" s="367"/>
      <c r="BM221" s="367"/>
      <c r="BN221" s="367"/>
      <c r="BO221" s="367"/>
      <c r="BP221" s="367"/>
      <c r="BQ221" s="367"/>
      <c r="BR221" s="367"/>
      <c r="BS221" s="367"/>
      <c r="BT221" s="367"/>
      <c r="BU221" s="367"/>
      <c r="BV221" s="367"/>
      <c r="BW221" s="367"/>
      <c r="BX221" s="367"/>
      <c r="BY221" s="367"/>
      <c r="BZ221" s="338" t="s">
        <v>10891</v>
      </c>
      <c r="CA221" s="368" t="s">
        <v>3258</v>
      </c>
      <c r="CB221" s="332">
        <f ca="1">IF(INDIRECT("R221C2",FALSE)="","",LEN(INDIRECT("R221C79",FALSE) ) )</f>
        <v>23</v>
      </c>
      <c r="CC221" s="344" t="s">
        <v>3205</v>
      </c>
      <c r="CD221" s="332">
        <f ca="1">IF(INDIRECT("R221C2",FALSE)="","",LEN(INDIRECT("R221C81",FALSE) ) )</f>
        <v>85</v>
      </c>
      <c r="CE221" s="338"/>
      <c r="CF221" s="332">
        <f ca="1">IF(INDIRECT("R221C2",FALSE)="","",LEN(INDIRECT("R221C83",FALSE) ) )</f>
        <v>0</v>
      </c>
      <c r="CG221" s="338"/>
      <c r="CH221" s="338"/>
      <c r="CI221" s="333"/>
      <c r="CJ221" s="338"/>
      <c r="CK221" s="338"/>
      <c r="CL221" s="338"/>
      <c r="CM221" s="338"/>
      <c r="CN221" s="338"/>
      <c r="CO221" s="338"/>
      <c r="CP221" s="338"/>
      <c r="CQ221" s="338"/>
      <c r="CR221" s="338"/>
      <c r="CS221" s="338"/>
      <c r="CT221" s="338"/>
      <c r="CU221" s="338"/>
      <c r="CV221" s="338"/>
      <c r="CW221" s="338"/>
      <c r="CX221" s="338"/>
      <c r="CY221" s="338"/>
      <c r="CZ221" s="338"/>
      <c r="DA221" s="338"/>
    </row>
    <row r="222" spans="1:105" s="345" customFormat="1" ht="13.5" customHeight="1" x14ac:dyDescent="0.25">
      <c r="A222" s="344" t="s">
        <v>3227</v>
      </c>
      <c r="B222" s="338" t="s">
        <v>3234</v>
      </c>
      <c r="C222" s="351" t="s">
        <v>1146</v>
      </c>
      <c r="D222" s="223">
        <f>IF(ISERROR(VLOOKUP(C222,Defines!$A$7:$B$21,2,FALSE)), "",VLOOKUP(C222,Defines!$A$7:$B$21,2,FALSE))</f>
        <v>1</v>
      </c>
      <c r="E222" s="340"/>
      <c r="F222" s="322">
        <f t="shared" si="3"/>
        <v>1</v>
      </c>
      <c r="G222" s="341" t="b">
        <v>0</v>
      </c>
      <c r="H222" s="341" t="b">
        <v>0</v>
      </c>
      <c r="I222" s="341" t="b">
        <v>1</v>
      </c>
      <c r="J222" s="340"/>
      <c r="K222" s="342"/>
      <c r="L222" s="332"/>
      <c r="M222" s="332"/>
      <c r="N222" s="332"/>
      <c r="O222" s="332"/>
      <c r="P222" s="332"/>
      <c r="Q222" s="338"/>
      <c r="R222" s="338"/>
      <c r="S222" s="338"/>
      <c r="T222" s="338"/>
      <c r="U222" s="338"/>
      <c r="V222" s="338"/>
      <c r="W222" s="338"/>
      <c r="X222" s="338"/>
      <c r="Y222" s="338"/>
      <c r="Z222" s="338"/>
      <c r="AA222" s="332"/>
      <c r="AB222" s="332" t="s">
        <v>1131</v>
      </c>
      <c r="AC222" s="332" t="s">
        <v>1131</v>
      </c>
      <c r="AD222" s="332"/>
      <c r="AE222" s="332" t="s">
        <v>1131</v>
      </c>
      <c r="AF222" s="332"/>
      <c r="AG222" s="332"/>
      <c r="AH222" s="332"/>
      <c r="AI222" s="332"/>
      <c r="AJ222" s="332"/>
      <c r="AK222" s="332"/>
      <c r="AL222" s="332"/>
      <c r="AM222" s="332"/>
      <c r="AN222" s="332"/>
      <c r="AO222" s="332"/>
      <c r="AP222" s="332"/>
      <c r="AQ222" s="332"/>
      <c r="AR222" s="332"/>
      <c r="AS222" s="332"/>
      <c r="AT222" s="332"/>
      <c r="AU222" s="332"/>
      <c r="AV222" s="332"/>
      <c r="AW222" s="332"/>
      <c r="AX222" s="332"/>
      <c r="AY222" s="332"/>
      <c r="AZ222" s="332"/>
      <c r="BA222" s="332" t="s">
        <v>1131</v>
      </c>
      <c r="BB222" s="332" t="s">
        <v>1131</v>
      </c>
      <c r="BC222" s="332" t="s">
        <v>1131</v>
      </c>
      <c r="BD222" s="332" t="s">
        <v>1131</v>
      </c>
      <c r="BE222" s="332" t="s">
        <v>1131</v>
      </c>
      <c r="BF222" s="332"/>
      <c r="BG222" s="332"/>
      <c r="BH222" s="332"/>
      <c r="BI222" s="332"/>
      <c r="BJ222" s="332"/>
      <c r="BK222" s="332"/>
      <c r="BL222" s="332"/>
      <c r="BM222" s="332"/>
      <c r="BN222" s="332"/>
      <c r="BO222" s="332"/>
      <c r="BP222" s="332"/>
      <c r="BQ222" s="332"/>
      <c r="BR222" s="332"/>
      <c r="BS222" s="332"/>
      <c r="BT222" s="332"/>
      <c r="BU222" s="332"/>
      <c r="BV222" s="332"/>
      <c r="BW222" s="332"/>
      <c r="BX222" s="332"/>
      <c r="BY222" s="332"/>
      <c r="BZ222" s="338" t="s">
        <v>5331</v>
      </c>
      <c r="CA222" s="368" t="s">
        <v>3227</v>
      </c>
      <c r="CB222" s="332">
        <f ca="1">IF(INDIRECT("R222C2",FALSE)="","",LEN(INDIRECT("R222C79",FALSE) ) )</f>
        <v>27</v>
      </c>
      <c r="CC222" s="338"/>
      <c r="CD222" s="332">
        <f ca="1">IF(INDIRECT("R222C2",FALSE)="","",LEN(INDIRECT("R222C81",FALSE) ) )</f>
        <v>0</v>
      </c>
      <c r="CE222" s="338"/>
      <c r="CF222" s="332">
        <f ca="1">IF(INDIRECT("R222C2",FALSE)="","",LEN(INDIRECT("R222C83",FALSE) ) )</f>
        <v>0</v>
      </c>
      <c r="CG222" s="338"/>
      <c r="CH222" s="338"/>
      <c r="CI222" s="333"/>
      <c r="CJ222" s="344"/>
      <c r="CK222" s="338"/>
      <c r="CL222" s="338"/>
      <c r="CM222" s="338"/>
      <c r="CN222" s="338"/>
      <c r="CO222" s="338"/>
      <c r="CP222" s="338"/>
      <c r="CQ222" s="338"/>
      <c r="CR222" s="338"/>
      <c r="CS222" s="338"/>
      <c r="CT222" s="338"/>
      <c r="CU222" s="338"/>
      <c r="CV222" s="338"/>
      <c r="CW222" s="338"/>
      <c r="CX222" s="338"/>
      <c r="CY222" s="338"/>
      <c r="CZ222" s="338"/>
      <c r="DA222" s="343"/>
    </row>
    <row r="223" spans="1:105" s="345" customFormat="1" ht="13.5" customHeight="1" x14ac:dyDescent="0.25">
      <c r="A223" s="338" t="s">
        <v>3217</v>
      </c>
      <c r="B223" s="338" t="s">
        <v>3228</v>
      </c>
      <c r="C223" s="339" t="s">
        <v>1138</v>
      </c>
      <c r="D223" s="223">
        <f>IF(ISERROR(VLOOKUP(C223,Defines!$A$7:$B$21,2,FALSE)), "",VLOOKUP(C223,Defines!$A$7:$B$21,2,FALSE))</f>
        <v>2</v>
      </c>
      <c r="E223" s="340">
        <v>10</v>
      </c>
      <c r="F223" s="322">
        <f t="shared" si="3"/>
        <v>20</v>
      </c>
      <c r="G223" s="341"/>
      <c r="H223" s="341"/>
      <c r="I223" s="354"/>
      <c r="J223" s="340"/>
      <c r="K223" s="366"/>
      <c r="L223" s="367"/>
      <c r="M223" s="367"/>
      <c r="N223" s="367"/>
      <c r="O223" s="367"/>
      <c r="P223" s="367"/>
      <c r="Q223" s="367"/>
      <c r="R223" s="367"/>
      <c r="S223" s="367"/>
      <c r="T223" s="367"/>
      <c r="U223" s="367"/>
      <c r="V223" s="367"/>
      <c r="W223" s="367"/>
      <c r="X223" s="367"/>
      <c r="Y223" s="367"/>
      <c r="Z223" s="367"/>
      <c r="AA223" s="332"/>
      <c r="AB223" s="332"/>
      <c r="AC223" s="332"/>
      <c r="AD223" s="332"/>
      <c r="AE223" s="332"/>
      <c r="AF223" s="332"/>
      <c r="AG223" s="332"/>
      <c r="AH223" s="332"/>
      <c r="AI223" s="332"/>
      <c r="AJ223" s="332"/>
      <c r="AK223" s="332"/>
      <c r="AL223" s="332"/>
      <c r="AM223" s="332"/>
      <c r="AN223" s="332"/>
      <c r="AO223" s="332"/>
      <c r="AP223" s="332"/>
      <c r="AQ223" s="332"/>
      <c r="AR223" s="332"/>
      <c r="AS223" s="332"/>
      <c r="AT223" s="332"/>
      <c r="AU223" s="332"/>
      <c r="AV223" s="332"/>
      <c r="AW223" s="332"/>
      <c r="AX223" s="332"/>
      <c r="AY223" s="332"/>
      <c r="AZ223" s="332"/>
      <c r="BA223" s="332"/>
      <c r="BB223" s="332"/>
      <c r="BC223" s="332"/>
      <c r="BD223" s="332"/>
      <c r="BE223" s="332"/>
      <c r="BF223" s="332"/>
      <c r="BG223" s="332"/>
      <c r="BH223" s="332"/>
      <c r="BI223" s="332"/>
      <c r="BJ223" s="332"/>
      <c r="BK223" s="332"/>
      <c r="BL223" s="332"/>
      <c r="BM223" s="332"/>
      <c r="BN223" s="332"/>
      <c r="BO223" s="332"/>
      <c r="BP223" s="332"/>
      <c r="BQ223" s="332"/>
      <c r="BR223" s="332"/>
      <c r="BS223" s="332"/>
      <c r="BT223" s="332"/>
      <c r="BU223" s="332"/>
      <c r="BV223" s="332"/>
      <c r="BW223" s="332"/>
      <c r="BX223" s="332"/>
      <c r="BY223" s="332"/>
      <c r="BZ223" s="338" t="s">
        <v>10891</v>
      </c>
      <c r="CA223" s="338" t="s">
        <v>3218</v>
      </c>
      <c r="CB223" s="332">
        <f ca="1">IF(INDIRECT("R223C2",FALSE)="","",LEN(INDIRECT("R223C79",FALSE) ) )</f>
        <v>20</v>
      </c>
      <c r="CC223" s="338" t="s">
        <v>3219</v>
      </c>
      <c r="CD223" s="332">
        <f ca="1">IF(INDIRECT("R223C2",FALSE)="","",LEN(INDIRECT("R223C81",FALSE) ) )</f>
        <v>134</v>
      </c>
      <c r="CE223" s="338"/>
      <c r="CF223" s="332">
        <f ca="1">IF(INDIRECT("R223C2",FALSE)="","",LEN(INDIRECT("R223C83",FALSE) ) )</f>
        <v>0</v>
      </c>
      <c r="CG223" s="338"/>
      <c r="CH223" s="338"/>
      <c r="CI223" s="333"/>
      <c r="CJ223" s="338"/>
      <c r="CK223" s="338"/>
      <c r="CL223" s="338"/>
      <c r="CM223" s="338"/>
      <c r="CN223" s="338"/>
      <c r="CO223" s="338"/>
      <c r="CP223" s="338"/>
      <c r="CQ223" s="338"/>
      <c r="CR223" s="338"/>
      <c r="CS223" s="338"/>
      <c r="CT223" s="338"/>
      <c r="CU223" s="338"/>
      <c r="CV223" s="338"/>
      <c r="CW223" s="338"/>
      <c r="CX223" s="338"/>
      <c r="CY223" s="338"/>
      <c r="CZ223" s="338"/>
      <c r="DA223" s="338"/>
    </row>
    <row r="224" spans="1:105" s="345" customFormat="1" ht="13.5" customHeight="1" x14ac:dyDescent="0.25">
      <c r="A224" s="338" t="s">
        <v>3220</v>
      </c>
      <c r="B224" s="338" t="s">
        <v>3229</v>
      </c>
      <c r="C224" s="339" t="s">
        <v>1138</v>
      </c>
      <c r="D224" s="223">
        <f>IF(ISERROR(VLOOKUP(C224,Defines!$A$7:$B$21,2,FALSE)), "",VLOOKUP(C224,Defines!$A$7:$B$21,2,FALSE))</f>
        <v>2</v>
      </c>
      <c r="E224" s="340">
        <v>10</v>
      </c>
      <c r="F224" s="322">
        <f t="shared" si="3"/>
        <v>20</v>
      </c>
      <c r="G224" s="341"/>
      <c r="H224" s="341"/>
      <c r="I224" s="354"/>
      <c r="J224" s="340"/>
      <c r="K224" s="366"/>
      <c r="L224" s="367"/>
      <c r="M224" s="367"/>
      <c r="N224" s="367"/>
      <c r="O224" s="367"/>
      <c r="P224" s="367"/>
      <c r="Q224" s="367"/>
      <c r="R224" s="367"/>
      <c r="S224" s="367"/>
      <c r="T224" s="367"/>
      <c r="U224" s="367"/>
      <c r="V224" s="367"/>
      <c r="W224" s="367"/>
      <c r="X224" s="367"/>
      <c r="Y224" s="367"/>
      <c r="Z224" s="367"/>
      <c r="AA224" s="332"/>
      <c r="AB224" s="332" t="s">
        <v>1131</v>
      </c>
      <c r="AC224" s="53"/>
      <c r="AD224" s="332"/>
      <c r="AE224" s="332"/>
      <c r="AF224" s="332"/>
      <c r="AG224" s="332"/>
      <c r="AH224" s="332"/>
      <c r="AI224" s="332"/>
      <c r="AJ224" s="332"/>
      <c r="AK224" s="332"/>
      <c r="AL224" s="332"/>
      <c r="AM224" s="332"/>
      <c r="AN224" s="332"/>
      <c r="AO224" s="332"/>
      <c r="AP224" s="332"/>
      <c r="AQ224" s="332"/>
      <c r="AR224" s="332"/>
      <c r="AS224" s="332"/>
      <c r="AT224" s="332"/>
      <c r="AU224" s="332"/>
      <c r="AV224" s="332"/>
      <c r="AW224" s="332"/>
      <c r="AX224" s="332"/>
      <c r="AY224" s="332"/>
      <c r="AZ224" s="332"/>
      <c r="BA224" s="332"/>
      <c r="BB224" s="332" t="s">
        <v>1131</v>
      </c>
      <c r="BC224" s="332"/>
      <c r="BD224" s="332"/>
      <c r="BE224" s="332"/>
      <c r="BF224" s="332"/>
      <c r="BG224" s="332"/>
      <c r="BH224" s="332"/>
      <c r="BI224" s="332"/>
      <c r="BJ224" s="332"/>
      <c r="BK224" s="332"/>
      <c r="BL224" s="332"/>
      <c r="BM224" s="332"/>
      <c r="BN224" s="332"/>
      <c r="BO224" s="332"/>
      <c r="BP224" s="332"/>
      <c r="BQ224" s="332"/>
      <c r="BR224" s="332"/>
      <c r="BS224" s="332"/>
      <c r="BT224" s="332"/>
      <c r="BU224" s="332"/>
      <c r="BV224" s="332"/>
      <c r="BW224" s="332"/>
      <c r="BX224" s="332"/>
      <c r="BY224" s="332"/>
      <c r="BZ224" s="338" t="s">
        <v>10891</v>
      </c>
      <c r="CA224" s="338" t="s">
        <v>3221</v>
      </c>
      <c r="CB224" s="332">
        <f ca="1">IF(INDIRECT("R224C2",FALSE)="","",LEN(INDIRECT("R224C79",FALSE) ) )</f>
        <v>25</v>
      </c>
      <c r="CC224" s="338" t="s">
        <v>3222</v>
      </c>
      <c r="CD224" s="332">
        <f ca="1">IF(INDIRECT("R224C2",FALSE)="","",LEN(INDIRECT("R224C81",FALSE) ) )</f>
        <v>93</v>
      </c>
      <c r="CE224" s="338"/>
      <c r="CF224" s="332">
        <f ca="1">IF(INDIRECT("R224C2",FALSE)="","",LEN(INDIRECT("R224C83",FALSE) ) )</f>
        <v>0</v>
      </c>
      <c r="CG224" s="338"/>
      <c r="CH224" s="338"/>
      <c r="CI224" s="333"/>
      <c r="CJ224" s="338"/>
      <c r="CK224" s="338"/>
      <c r="CL224" s="338"/>
      <c r="CM224" s="338"/>
      <c r="CN224" s="338"/>
      <c r="CO224" s="338"/>
      <c r="CP224" s="338"/>
      <c r="CQ224" s="338"/>
      <c r="CR224" s="338"/>
      <c r="CS224" s="338"/>
      <c r="CT224" s="338"/>
      <c r="CU224" s="338"/>
      <c r="CV224" s="338"/>
      <c r="CW224" s="338"/>
      <c r="CX224" s="338"/>
      <c r="CY224" s="338"/>
      <c r="CZ224" s="338"/>
      <c r="DA224" s="338" t="s">
        <v>2461</v>
      </c>
    </row>
    <row r="225" spans="1:105" s="345" customFormat="1" ht="13.5" customHeight="1" x14ac:dyDescent="0.25">
      <c r="A225" s="338" t="s">
        <v>3223</v>
      </c>
      <c r="B225" s="338" t="s">
        <v>3230</v>
      </c>
      <c r="C225" s="296" t="s">
        <v>10</v>
      </c>
      <c r="D225" s="223">
        <f>IF(ISERROR(VLOOKUP(C225,Defines!$A$7:$B$21,2,FALSE)), "",VLOOKUP(C225,Defines!$A$7:$B$21,2,FALSE))</f>
        <v>1</v>
      </c>
      <c r="E225" s="340"/>
      <c r="F225" s="322">
        <f t="shared" si="3"/>
        <v>1</v>
      </c>
      <c r="G225" s="341"/>
      <c r="H225" s="341"/>
      <c r="I225" s="354"/>
      <c r="J225" s="340"/>
      <c r="K225" s="366"/>
      <c r="L225" s="367"/>
      <c r="M225" s="367"/>
      <c r="N225" s="367"/>
      <c r="O225" s="367"/>
      <c r="P225" s="367"/>
      <c r="Q225" s="367"/>
      <c r="R225" s="367"/>
      <c r="S225" s="367"/>
      <c r="T225" s="367"/>
      <c r="U225" s="367"/>
      <c r="V225" s="367"/>
      <c r="W225" s="367"/>
      <c r="X225" s="367"/>
      <c r="Y225" s="367"/>
      <c r="Z225" s="367"/>
      <c r="AA225" s="332"/>
      <c r="AB225" s="332"/>
      <c r="AC225" s="332"/>
      <c r="AD225" s="332"/>
      <c r="AE225" s="332"/>
      <c r="AF225" s="332"/>
      <c r="AG225" s="332"/>
      <c r="AH225" s="332"/>
      <c r="AI225" s="332"/>
      <c r="AJ225" s="332"/>
      <c r="AK225" s="332"/>
      <c r="AL225" s="332"/>
      <c r="AM225" s="332"/>
      <c r="AN225" s="332"/>
      <c r="AO225" s="332"/>
      <c r="AP225" s="332"/>
      <c r="AQ225" s="332"/>
      <c r="AR225" s="332"/>
      <c r="AS225" s="332"/>
      <c r="AT225" s="332"/>
      <c r="AU225" s="332"/>
      <c r="AV225" s="332"/>
      <c r="AW225" s="332"/>
      <c r="AX225" s="332"/>
      <c r="AY225" s="332"/>
      <c r="AZ225" s="332"/>
      <c r="BA225" s="332"/>
      <c r="BB225" s="332"/>
      <c r="BC225" s="332"/>
      <c r="BD225" s="332"/>
      <c r="BE225" s="332"/>
      <c r="BF225" s="332"/>
      <c r="BG225" s="332"/>
      <c r="BH225" s="332"/>
      <c r="BI225" s="332"/>
      <c r="BJ225" s="332"/>
      <c r="BK225" s="332"/>
      <c r="BL225" s="332"/>
      <c r="BM225" s="332"/>
      <c r="BN225" s="332"/>
      <c r="BO225" s="332"/>
      <c r="BP225" s="332"/>
      <c r="BQ225" s="332"/>
      <c r="BR225" s="332"/>
      <c r="BS225" s="332"/>
      <c r="BT225" s="332"/>
      <c r="BU225" s="332"/>
      <c r="BV225" s="332"/>
      <c r="BW225" s="332"/>
      <c r="BX225" s="332"/>
      <c r="BY225" s="332"/>
      <c r="BZ225" s="338" t="s">
        <v>10891</v>
      </c>
      <c r="CA225" s="338" t="s">
        <v>3224</v>
      </c>
      <c r="CB225" s="332">
        <f ca="1">IF(INDIRECT("R225C2",FALSE)="","",LEN(INDIRECT("R225C79",FALSE) ) )</f>
        <v>17</v>
      </c>
      <c r="CC225" s="343" t="s">
        <v>3225</v>
      </c>
      <c r="CD225" s="332">
        <f ca="1">IF(INDIRECT("R225C2",FALSE)="","",LEN(INDIRECT("R225C81",FALSE) ) )</f>
        <v>63</v>
      </c>
      <c r="CE225" s="338"/>
      <c r="CF225" s="332">
        <f ca="1">IF(INDIRECT("R225C2",FALSE)="","",LEN(INDIRECT("R225C83",FALSE) ) )</f>
        <v>0</v>
      </c>
      <c r="CG225" s="338"/>
      <c r="CH225" s="338"/>
      <c r="CI225" s="333"/>
      <c r="CJ225" s="338"/>
      <c r="CK225" s="338"/>
      <c r="CL225" s="338"/>
      <c r="CM225" s="338"/>
      <c r="CN225" s="338"/>
      <c r="CO225" s="338"/>
      <c r="CP225" s="338"/>
      <c r="CQ225" s="338"/>
      <c r="CR225" s="338"/>
      <c r="CS225" s="338"/>
      <c r="CT225" s="338"/>
      <c r="CU225" s="338"/>
      <c r="CV225" s="338"/>
      <c r="CW225" s="338"/>
      <c r="CX225" s="338"/>
      <c r="CY225" s="338"/>
      <c r="CZ225" s="338"/>
      <c r="DA225" s="338" t="s">
        <v>2286</v>
      </c>
    </row>
    <row r="226" spans="1:105" s="345" customFormat="1" ht="13.5" customHeight="1" x14ac:dyDescent="0.25">
      <c r="A226" s="344" t="s">
        <v>3231</v>
      </c>
      <c r="B226" s="344" t="s">
        <v>3232</v>
      </c>
      <c r="C226" s="358" t="s">
        <v>1137</v>
      </c>
      <c r="D226" s="223">
        <f>IF(ISERROR(VLOOKUP(C226,Defines!$A$7:$B$21,2,FALSE)), "",VLOOKUP(C226,Defines!$A$7:$B$21,2,FALSE))</f>
        <v>1</v>
      </c>
      <c r="E226" s="359"/>
      <c r="F226" s="322">
        <f t="shared" si="3"/>
        <v>1</v>
      </c>
      <c r="G226" s="364"/>
      <c r="H226" s="364"/>
      <c r="I226" s="365"/>
      <c r="J226" s="359"/>
      <c r="K226" s="366"/>
      <c r="L226" s="367"/>
      <c r="M226" s="367"/>
      <c r="N226" s="367"/>
      <c r="O226" s="367"/>
      <c r="P226" s="367"/>
      <c r="Q226" s="367"/>
      <c r="R226" s="367"/>
      <c r="S226" s="367"/>
      <c r="T226" s="367"/>
      <c r="U226" s="367"/>
      <c r="V226" s="367"/>
      <c r="W226" s="367"/>
      <c r="X226" s="367"/>
      <c r="Y226" s="367"/>
      <c r="Z226" s="367"/>
      <c r="AA226" s="367"/>
      <c r="AB226" s="367"/>
      <c r="AC226" s="367"/>
      <c r="AD226" s="367"/>
      <c r="AE226" s="367"/>
      <c r="AF226" s="367"/>
      <c r="AG226" s="367" t="s">
        <v>1131</v>
      </c>
      <c r="AH226" s="367"/>
      <c r="AI226" s="367"/>
      <c r="AJ226" s="367"/>
      <c r="AK226" s="367"/>
      <c r="AL226" s="367"/>
      <c r="AM226" s="367"/>
      <c r="AN226" s="367"/>
      <c r="AO226" s="367"/>
      <c r="AP226" s="367"/>
      <c r="AQ226" s="367"/>
      <c r="AR226" s="367"/>
      <c r="AS226" s="367"/>
      <c r="AT226" s="367"/>
      <c r="AU226" s="367"/>
      <c r="AV226" s="367"/>
      <c r="AW226" s="367"/>
      <c r="AX226" s="367"/>
      <c r="AY226" s="367"/>
      <c r="AZ226" s="367"/>
      <c r="BA226" s="367" t="s">
        <v>1131</v>
      </c>
      <c r="BB226" s="367"/>
      <c r="BC226" s="367"/>
      <c r="BD226" s="367"/>
      <c r="BE226" s="367"/>
      <c r="BF226" s="367"/>
      <c r="BG226" s="367"/>
      <c r="BH226" s="367"/>
      <c r="BI226" s="367"/>
      <c r="BJ226" s="367"/>
      <c r="BK226" s="367"/>
      <c r="BL226" s="367"/>
      <c r="BM226" s="367"/>
      <c r="BN226" s="367"/>
      <c r="BO226" s="367"/>
      <c r="BP226" s="367"/>
      <c r="BQ226" s="367"/>
      <c r="BR226" s="367"/>
      <c r="BS226" s="367"/>
      <c r="BT226" s="367"/>
      <c r="BU226" s="367"/>
      <c r="BV226" s="367"/>
      <c r="BW226" s="367"/>
      <c r="BX226" s="367"/>
      <c r="BY226" s="367"/>
      <c r="BZ226" s="338" t="s">
        <v>10891</v>
      </c>
      <c r="CA226" s="368" t="s">
        <v>3231</v>
      </c>
      <c r="CB226" s="332">
        <f ca="1">IF(INDIRECT("R226C2",FALSE)="","",LEN(INDIRECT("R226C79",FALSE) ) )</f>
        <v>11</v>
      </c>
      <c r="CC226" s="344" t="s">
        <v>3233</v>
      </c>
      <c r="CD226" s="332">
        <f ca="1">IF(INDIRECT("R226C2",FALSE)="","",LEN(INDIRECT("R226C81",FALSE) ) )</f>
        <v>93</v>
      </c>
      <c r="CE226" s="338"/>
      <c r="CF226" s="332">
        <f ca="1">IF(INDIRECT("R226C2",FALSE)="","",LEN(INDIRECT("R226C83",FALSE) ) )</f>
        <v>0</v>
      </c>
      <c r="CG226" s="338"/>
      <c r="CH226" s="338"/>
      <c r="CI226" s="333"/>
      <c r="CJ226" s="338"/>
      <c r="CK226" s="338"/>
      <c r="CL226" s="338"/>
      <c r="CM226" s="338"/>
      <c r="CN226" s="338"/>
      <c r="CO226" s="338"/>
      <c r="CP226" s="338"/>
      <c r="CQ226" s="338"/>
      <c r="CR226" s="338"/>
      <c r="CS226" s="338"/>
      <c r="CT226" s="338"/>
      <c r="CU226" s="338"/>
      <c r="CV226" s="338"/>
      <c r="CW226" s="338"/>
      <c r="CX226" s="338"/>
      <c r="CY226" s="338"/>
      <c r="CZ226" s="338"/>
      <c r="DA226" s="338"/>
    </row>
    <row r="227" spans="1:105" s="338" customFormat="1" ht="13.5" customHeight="1" x14ac:dyDescent="0.25">
      <c r="A227" s="326" t="s">
        <v>3239</v>
      </c>
      <c r="B227" s="326" t="s">
        <v>3235</v>
      </c>
      <c r="C227" s="339" t="s">
        <v>1138</v>
      </c>
      <c r="D227" s="223">
        <f>IF(ISERROR(VLOOKUP(C227,Defines!$A$7:$B$21,2,FALSE)), "",VLOOKUP(C227,Defines!$A$7:$B$21,2,FALSE))</f>
        <v>2</v>
      </c>
      <c r="E227" s="340"/>
      <c r="F227" s="322">
        <f t="shared" si="3"/>
        <v>2</v>
      </c>
      <c r="G227" s="341"/>
      <c r="H227" s="341"/>
      <c r="I227" s="341"/>
      <c r="J227" s="340"/>
      <c r="K227" s="348"/>
      <c r="L227" s="332"/>
      <c r="M227" s="332"/>
      <c r="N227" s="332"/>
      <c r="O227" s="332"/>
      <c r="P227" s="332"/>
      <c r="AA227" s="332"/>
      <c r="AB227" s="332"/>
      <c r="AC227" s="332"/>
      <c r="AD227" s="332"/>
      <c r="AE227" s="332"/>
      <c r="AF227" s="332"/>
      <c r="AG227" s="332"/>
      <c r="AH227" s="332"/>
      <c r="AI227" s="332"/>
      <c r="AJ227" s="332"/>
      <c r="AK227" s="332"/>
      <c r="AL227" s="332"/>
      <c r="AM227" s="332"/>
      <c r="AN227" s="332"/>
      <c r="AO227" s="332"/>
      <c r="AP227" s="332"/>
      <c r="AQ227" s="332"/>
      <c r="AR227" s="332"/>
      <c r="AS227" s="332"/>
      <c r="AT227" s="332"/>
      <c r="AU227" s="332"/>
      <c r="AV227" s="332"/>
      <c r="AW227" s="332"/>
      <c r="AX227" s="332"/>
      <c r="AY227" s="332"/>
      <c r="AZ227" s="332"/>
      <c r="BA227" s="332" t="s">
        <v>1131</v>
      </c>
      <c r="BB227" s="332"/>
      <c r="BC227" s="332"/>
      <c r="BD227" s="332"/>
      <c r="BE227" s="332"/>
      <c r="BF227" s="332"/>
      <c r="BG227" s="332"/>
      <c r="BH227" s="332"/>
      <c r="BI227" s="332"/>
      <c r="BJ227" s="332"/>
      <c r="BK227" s="332"/>
      <c r="BL227" s="332"/>
      <c r="BM227" s="332"/>
      <c r="BN227" s="332"/>
      <c r="BO227" s="332"/>
      <c r="BP227" s="332"/>
      <c r="BQ227" s="332"/>
      <c r="BR227" s="332"/>
      <c r="BS227" s="332"/>
      <c r="BT227" s="332"/>
      <c r="BU227" s="332"/>
      <c r="BV227" s="332"/>
      <c r="BW227" s="332"/>
      <c r="BX227" s="332"/>
      <c r="BY227" s="332"/>
      <c r="BZ227" s="338" t="s">
        <v>10880</v>
      </c>
      <c r="CA227" s="326" t="s">
        <v>3239</v>
      </c>
      <c r="CB227" s="332">
        <f ca="1">IF(INDIRECT("R227C2",FALSE)="","",LEN(INDIRECT("R227C79",FALSE) ) )</f>
        <v>14</v>
      </c>
      <c r="CD227" s="332">
        <f ca="1">IF(INDIRECT("R227C2",FALSE)="","",LEN(INDIRECT("R227C81",FALSE) ) )</f>
        <v>0</v>
      </c>
      <c r="CF227" s="332">
        <f ca="1">IF(INDIRECT("R227C2",FALSE)="","",LEN(INDIRECT("R227C83",FALSE) ) )</f>
        <v>0</v>
      </c>
      <c r="CI227" s="333"/>
    </row>
    <row r="228" spans="1:105" s="338" customFormat="1" ht="13.5" customHeight="1" x14ac:dyDescent="0.25">
      <c r="A228" s="326" t="s">
        <v>3240</v>
      </c>
      <c r="B228" s="326" t="s">
        <v>3236</v>
      </c>
      <c r="C228" s="339" t="s">
        <v>1138</v>
      </c>
      <c r="D228" s="223">
        <f>IF(ISERROR(VLOOKUP(C228,Defines!$A$7:$B$21,2,FALSE)), "",VLOOKUP(C228,Defines!$A$7:$B$21,2,FALSE))</f>
        <v>2</v>
      </c>
      <c r="E228" s="340"/>
      <c r="F228" s="322">
        <f t="shared" si="3"/>
        <v>2</v>
      </c>
      <c r="G228" s="341"/>
      <c r="H228" s="341"/>
      <c r="I228" s="341"/>
      <c r="J228" s="340"/>
      <c r="K228" s="348"/>
      <c r="L228" s="332"/>
      <c r="M228" s="332"/>
      <c r="N228" s="332"/>
      <c r="O228" s="332"/>
      <c r="P228" s="332"/>
      <c r="AA228" s="332"/>
      <c r="AB228" s="332"/>
      <c r="AC228" s="332"/>
      <c r="AD228" s="332"/>
      <c r="AE228" s="332"/>
      <c r="AF228" s="332"/>
      <c r="AG228" s="332"/>
      <c r="AH228" s="332"/>
      <c r="AI228" s="332"/>
      <c r="AJ228" s="332"/>
      <c r="AK228" s="332"/>
      <c r="AL228" s="332"/>
      <c r="AM228" s="332"/>
      <c r="AN228" s="332"/>
      <c r="AO228" s="332"/>
      <c r="AP228" s="332"/>
      <c r="AQ228" s="332"/>
      <c r="AR228" s="332"/>
      <c r="AS228" s="332"/>
      <c r="AT228" s="332"/>
      <c r="AU228" s="332"/>
      <c r="AV228" s="332"/>
      <c r="AW228" s="332"/>
      <c r="AX228" s="332"/>
      <c r="AY228" s="332"/>
      <c r="AZ228" s="332"/>
      <c r="BA228" s="332" t="s">
        <v>1131</v>
      </c>
      <c r="BB228" s="332"/>
      <c r="BC228" s="332"/>
      <c r="BD228" s="332"/>
      <c r="BE228" s="332"/>
      <c r="BF228" s="332"/>
      <c r="BG228" s="332"/>
      <c r="BH228" s="332"/>
      <c r="BI228" s="332"/>
      <c r="BJ228" s="332"/>
      <c r="BK228" s="332"/>
      <c r="BL228" s="332"/>
      <c r="BM228" s="332"/>
      <c r="BN228" s="332"/>
      <c r="BO228" s="332"/>
      <c r="BP228" s="332"/>
      <c r="BQ228" s="332"/>
      <c r="BR228" s="332"/>
      <c r="BS228" s="332"/>
      <c r="BT228" s="332"/>
      <c r="BU228" s="332"/>
      <c r="BV228" s="332"/>
      <c r="BW228" s="332"/>
      <c r="BX228" s="332"/>
      <c r="BY228" s="332"/>
      <c r="BZ228" s="338" t="s">
        <v>10880</v>
      </c>
      <c r="CA228" s="326" t="s">
        <v>3240</v>
      </c>
      <c r="CB228" s="332">
        <f ca="1">IF(INDIRECT("R228C2",FALSE)="","",LEN(INDIRECT("R228C79",FALSE) ) )</f>
        <v>14</v>
      </c>
      <c r="CD228" s="332">
        <f ca="1">IF(INDIRECT("R228C2",FALSE)="","",LEN(INDIRECT("R228C81",FALSE) ) )</f>
        <v>0</v>
      </c>
      <c r="CF228" s="332">
        <f ca="1">IF(INDIRECT("R228C2",FALSE)="","",LEN(INDIRECT("R228C83",FALSE) ) )</f>
        <v>0</v>
      </c>
      <c r="CI228" s="333"/>
    </row>
    <row r="229" spans="1:105" s="345" customFormat="1" ht="13.5" customHeight="1" x14ac:dyDescent="0.25">
      <c r="A229" s="326" t="s">
        <v>3241</v>
      </c>
      <c r="B229" s="326" t="s">
        <v>3237</v>
      </c>
      <c r="C229" s="339" t="s">
        <v>1138</v>
      </c>
      <c r="D229" s="223">
        <f>IF(ISERROR(VLOOKUP(C229,Defines!$A$7:$B$21,2,FALSE)), "",VLOOKUP(C229,Defines!$A$7:$B$21,2,FALSE))</f>
        <v>2</v>
      </c>
      <c r="E229" s="340"/>
      <c r="F229" s="322">
        <f t="shared" si="3"/>
        <v>2</v>
      </c>
      <c r="G229" s="341"/>
      <c r="H229" s="341"/>
      <c r="I229" s="341"/>
      <c r="J229" s="340"/>
      <c r="K229" s="342"/>
      <c r="L229" s="332"/>
      <c r="M229" s="332"/>
      <c r="N229" s="332"/>
      <c r="O229" s="332"/>
      <c r="P229" s="332"/>
      <c r="Q229" s="338"/>
      <c r="R229" s="338"/>
      <c r="S229" s="338"/>
      <c r="T229" s="338"/>
      <c r="U229" s="338"/>
      <c r="V229" s="338"/>
      <c r="W229" s="338"/>
      <c r="X229" s="338"/>
      <c r="Y229" s="338"/>
      <c r="Z229" s="338"/>
      <c r="AA229" s="332"/>
      <c r="AB229" s="332"/>
      <c r="AC229" s="332"/>
      <c r="AD229" s="332"/>
      <c r="AE229" s="332"/>
      <c r="AF229" s="332"/>
      <c r="AG229" s="332"/>
      <c r="AH229" s="332"/>
      <c r="AI229" s="332"/>
      <c r="AJ229" s="332"/>
      <c r="AK229" s="332"/>
      <c r="AL229" s="332"/>
      <c r="AM229" s="332"/>
      <c r="AN229" s="332"/>
      <c r="AO229" s="332"/>
      <c r="AP229" s="332"/>
      <c r="AQ229" s="332"/>
      <c r="AR229" s="332"/>
      <c r="AS229" s="332"/>
      <c r="AT229" s="332"/>
      <c r="AU229" s="332"/>
      <c r="AV229" s="332"/>
      <c r="AW229" s="332"/>
      <c r="AX229" s="332"/>
      <c r="AY229" s="332"/>
      <c r="AZ229" s="332"/>
      <c r="BA229" s="332" t="s">
        <v>1131</v>
      </c>
      <c r="BB229" s="332"/>
      <c r="BC229" s="332"/>
      <c r="BD229" s="332"/>
      <c r="BE229" s="332"/>
      <c r="BF229" s="332"/>
      <c r="BG229" s="332"/>
      <c r="BH229" s="332"/>
      <c r="BI229" s="332"/>
      <c r="BJ229" s="332"/>
      <c r="BK229" s="332"/>
      <c r="BL229" s="332"/>
      <c r="BM229" s="332"/>
      <c r="BN229" s="332"/>
      <c r="BO229" s="332"/>
      <c r="BP229" s="332"/>
      <c r="BQ229" s="332"/>
      <c r="BR229" s="332"/>
      <c r="BS229" s="332"/>
      <c r="BT229" s="332"/>
      <c r="BU229" s="332"/>
      <c r="BV229" s="332"/>
      <c r="BW229" s="332"/>
      <c r="BX229" s="332"/>
      <c r="BY229" s="332"/>
      <c r="BZ229" s="338" t="s">
        <v>10880</v>
      </c>
      <c r="CA229" s="326" t="s">
        <v>3241</v>
      </c>
      <c r="CB229" s="332">
        <f ca="1">IF(INDIRECT("R229C2",FALSE)="","",LEN(INDIRECT("R229C79",FALSE) ) )</f>
        <v>14</v>
      </c>
      <c r="CC229" s="338"/>
      <c r="CD229" s="332">
        <f ca="1">IF(INDIRECT("R229C2",FALSE)="","",LEN(INDIRECT("R229C81",FALSE) ) )</f>
        <v>0</v>
      </c>
      <c r="CE229" s="338"/>
      <c r="CF229" s="332">
        <f ca="1">IF(INDIRECT("R229C2",FALSE)="","",LEN(INDIRECT("R229C83",FALSE) ) )</f>
        <v>0</v>
      </c>
      <c r="CG229" s="338"/>
      <c r="CH229" s="338"/>
      <c r="CI229" s="333"/>
      <c r="CJ229" s="344"/>
      <c r="CK229" s="338"/>
      <c r="CL229" s="338"/>
      <c r="CM229" s="338"/>
      <c r="CN229" s="338"/>
      <c r="CO229" s="338"/>
      <c r="CP229" s="338"/>
      <c r="CQ229" s="338"/>
      <c r="CR229" s="338"/>
      <c r="CS229" s="338"/>
      <c r="CT229" s="338"/>
      <c r="CU229" s="338"/>
      <c r="CV229" s="338"/>
      <c r="CW229" s="338"/>
      <c r="CX229" s="338"/>
      <c r="CY229" s="338"/>
      <c r="CZ229" s="338"/>
      <c r="DA229" s="343"/>
    </row>
    <row r="230" spans="1:105" s="345" customFormat="1" ht="13.5" customHeight="1" x14ac:dyDescent="0.25">
      <c r="A230" s="326" t="s">
        <v>3242</v>
      </c>
      <c r="B230" s="326" t="s">
        <v>3238</v>
      </c>
      <c r="C230" s="339" t="s">
        <v>1138</v>
      </c>
      <c r="D230" s="223">
        <f>IF(ISERROR(VLOOKUP(C230,Defines!$A$7:$B$21,2,FALSE)), "",VLOOKUP(C230,Defines!$A$7:$B$21,2,FALSE))</f>
        <v>2</v>
      </c>
      <c r="E230" s="340"/>
      <c r="F230" s="322">
        <f t="shared" si="3"/>
        <v>2</v>
      </c>
      <c r="G230" s="341"/>
      <c r="H230" s="341"/>
      <c r="I230" s="341"/>
      <c r="J230" s="340"/>
      <c r="K230" s="342"/>
      <c r="L230" s="332"/>
      <c r="M230" s="332"/>
      <c r="N230" s="332"/>
      <c r="O230" s="332"/>
      <c r="P230" s="332"/>
      <c r="Q230" s="338"/>
      <c r="R230" s="338"/>
      <c r="S230" s="338"/>
      <c r="T230" s="338"/>
      <c r="U230" s="338"/>
      <c r="V230" s="338"/>
      <c r="W230" s="338"/>
      <c r="X230" s="338"/>
      <c r="Y230" s="338"/>
      <c r="Z230" s="338"/>
      <c r="AA230" s="332"/>
      <c r="AB230" s="332"/>
      <c r="AC230" s="332"/>
      <c r="AD230" s="332"/>
      <c r="AE230" s="332"/>
      <c r="AF230" s="332"/>
      <c r="AG230" s="332"/>
      <c r="AH230" s="332"/>
      <c r="AI230" s="332"/>
      <c r="AJ230" s="332"/>
      <c r="AK230" s="332"/>
      <c r="AL230" s="332"/>
      <c r="AM230" s="332"/>
      <c r="AN230" s="332"/>
      <c r="AO230" s="332"/>
      <c r="AP230" s="332"/>
      <c r="AQ230" s="332"/>
      <c r="AR230" s="332"/>
      <c r="AS230" s="332"/>
      <c r="AT230" s="332"/>
      <c r="AU230" s="332"/>
      <c r="AV230" s="332"/>
      <c r="AW230" s="332"/>
      <c r="AX230" s="332"/>
      <c r="AY230" s="332"/>
      <c r="AZ230" s="332"/>
      <c r="BA230" s="332" t="s">
        <v>1131</v>
      </c>
      <c r="BB230" s="332"/>
      <c r="BC230" s="332"/>
      <c r="BD230" s="332"/>
      <c r="BE230" s="332"/>
      <c r="BF230" s="332"/>
      <c r="BG230" s="332"/>
      <c r="BH230" s="332"/>
      <c r="BI230" s="332"/>
      <c r="BJ230" s="332"/>
      <c r="BK230" s="332"/>
      <c r="BL230" s="332"/>
      <c r="BM230" s="332"/>
      <c r="BN230" s="332"/>
      <c r="BO230" s="332"/>
      <c r="BP230" s="332"/>
      <c r="BQ230" s="332"/>
      <c r="BR230" s="332"/>
      <c r="BS230" s="332"/>
      <c r="BT230" s="332"/>
      <c r="BU230" s="332"/>
      <c r="BV230" s="332"/>
      <c r="BW230" s="332"/>
      <c r="BX230" s="332"/>
      <c r="BY230" s="332"/>
      <c r="BZ230" s="338" t="s">
        <v>10880</v>
      </c>
      <c r="CA230" s="326" t="s">
        <v>3242</v>
      </c>
      <c r="CB230" s="332">
        <f ca="1">IF(INDIRECT("R230C2",FALSE)="","",LEN(INDIRECT("R230C79",FALSE) ) )</f>
        <v>14</v>
      </c>
      <c r="CC230" s="338"/>
      <c r="CD230" s="332">
        <f ca="1">IF(INDIRECT("R230C2",FALSE)="","",LEN(INDIRECT("R230C81",FALSE) ) )</f>
        <v>0</v>
      </c>
      <c r="CE230" s="338"/>
      <c r="CF230" s="332">
        <f ca="1">IF(INDIRECT("R230C2",FALSE)="","",LEN(INDIRECT("R230C83",FALSE) ) )</f>
        <v>0</v>
      </c>
      <c r="CG230" s="338"/>
      <c r="CH230" s="338"/>
      <c r="CI230" s="333"/>
      <c r="CJ230" s="344"/>
      <c r="CK230" s="338"/>
      <c r="CL230" s="338"/>
      <c r="CM230" s="338"/>
      <c r="CN230" s="338"/>
      <c r="CO230" s="338"/>
      <c r="CP230" s="338"/>
      <c r="CQ230" s="338"/>
      <c r="CR230" s="338"/>
      <c r="CS230" s="338"/>
      <c r="CT230" s="338"/>
      <c r="CU230" s="338"/>
      <c r="CV230" s="338"/>
      <c r="CW230" s="338"/>
      <c r="CX230" s="338"/>
      <c r="CY230" s="338"/>
      <c r="CZ230" s="338"/>
      <c r="DA230" s="343"/>
    </row>
    <row r="231" spans="1:105" s="345" customFormat="1" ht="13.5" customHeight="1" x14ac:dyDescent="0.25">
      <c r="A231" s="326" t="s">
        <v>3326</v>
      </c>
      <c r="B231" s="356" t="s">
        <v>3327</v>
      </c>
      <c r="C231" s="339" t="s">
        <v>1137</v>
      </c>
      <c r="D231" s="223">
        <f>IF(ISERROR(VLOOKUP(C231,Defines!$A$7:$B$21,2,FALSE)), "",VLOOKUP(C231,Defines!$A$7:$B$21,2,FALSE))</f>
        <v>1</v>
      </c>
      <c r="E231" s="340"/>
      <c r="F231" s="322">
        <f t="shared" si="3"/>
        <v>1</v>
      </c>
      <c r="G231" s="359">
        <v>191</v>
      </c>
      <c r="H231" s="341"/>
      <c r="I231" s="341"/>
      <c r="J231" s="340"/>
      <c r="K231" s="342"/>
      <c r="L231" s="332"/>
      <c r="M231" s="332"/>
      <c r="N231" s="332"/>
      <c r="O231" s="332"/>
      <c r="P231" s="332"/>
      <c r="Q231" s="338"/>
      <c r="R231" s="338"/>
      <c r="S231" s="338"/>
      <c r="T231" s="338"/>
      <c r="U231" s="338"/>
      <c r="V231" s="338"/>
      <c r="W231" s="338"/>
      <c r="X231" s="338"/>
      <c r="Y231" s="338"/>
      <c r="Z231" s="338"/>
      <c r="AA231" s="332" t="s">
        <v>1131</v>
      </c>
      <c r="AB231" s="332"/>
      <c r="AC231" s="332"/>
      <c r="AD231" s="332"/>
      <c r="AE231" s="332"/>
      <c r="AF231" s="332"/>
      <c r="AG231" s="332"/>
      <c r="AH231" s="332"/>
      <c r="AI231" s="332"/>
      <c r="AJ231" s="332"/>
      <c r="AK231" s="332"/>
      <c r="AL231" s="332"/>
      <c r="AM231" s="332"/>
      <c r="AN231" s="332"/>
      <c r="AO231" s="332"/>
      <c r="AP231" s="332"/>
      <c r="AQ231" s="332"/>
      <c r="AR231" s="332"/>
      <c r="AS231" s="332"/>
      <c r="AT231" s="332"/>
      <c r="AU231" s="332"/>
      <c r="AV231" s="332"/>
      <c r="AW231" s="332"/>
      <c r="AX231" s="332"/>
      <c r="AY231" s="332"/>
      <c r="AZ231" s="332"/>
      <c r="BA231" s="332"/>
      <c r="BB231" s="332"/>
      <c r="BC231" s="332"/>
      <c r="BD231" s="332"/>
      <c r="BE231" s="332"/>
      <c r="BF231" s="332"/>
      <c r="BG231" s="332"/>
      <c r="BH231" s="332"/>
      <c r="BI231" s="332"/>
      <c r="BJ231" s="332"/>
      <c r="BK231" s="332"/>
      <c r="BL231" s="332"/>
      <c r="BM231" s="332"/>
      <c r="BN231" s="332"/>
      <c r="BO231" s="332"/>
      <c r="BP231" s="332"/>
      <c r="BQ231" s="332"/>
      <c r="BR231" s="332"/>
      <c r="BS231" s="332"/>
      <c r="BT231" s="332"/>
      <c r="BU231" s="332"/>
      <c r="BV231" s="332"/>
      <c r="BW231" s="332"/>
      <c r="BX231" s="332"/>
      <c r="BY231" s="332"/>
      <c r="BZ231" s="338" t="s">
        <v>10901</v>
      </c>
      <c r="CA231" s="338"/>
      <c r="CB231" s="332">
        <f ca="1">IF(INDIRECT("R231C2",FALSE)="","",LEN(INDIRECT("R231C79",FALSE) ) )</f>
        <v>0</v>
      </c>
      <c r="CC231" s="338"/>
      <c r="CD231" s="332">
        <f ca="1">IF(INDIRECT("R231C2",FALSE)="","",LEN(INDIRECT("R231C81",FALSE) ) )</f>
        <v>0</v>
      </c>
      <c r="CE231" s="338"/>
      <c r="CF231" s="332">
        <f ca="1">IF(INDIRECT("R231C2",FALSE)="","",LEN(INDIRECT("R231C83",FALSE) ) )</f>
        <v>0</v>
      </c>
      <c r="CG231" s="338"/>
      <c r="CH231" s="338"/>
      <c r="CI231" s="333"/>
      <c r="CJ231" s="344"/>
      <c r="CK231" s="338"/>
      <c r="CL231" s="338"/>
      <c r="CM231" s="338"/>
      <c r="CN231" s="338"/>
      <c r="CO231" s="338"/>
      <c r="CP231" s="338"/>
      <c r="CQ231" s="338"/>
      <c r="CR231" s="338"/>
      <c r="CS231" s="338"/>
      <c r="CT231" s="338"/>
      <c r="CU231" s="338"/>
      <c r="CV231" s="338"/>
      <c r="CW231" s="338"/>
      <c r="CX231" s="338"/>
      <c r="CY231" s="338"/>
      <c r="CZ231" s="338"/>
      <c r="DA231" s="343"/>
    </row>
    <row r="232" spans="1:105" s="345" customFormat="1" ht="13.5" customHeight="1" x14ac:dyDescent="0.25">
      <c r="A232" s="326" t="s">
        <v>3328</v>
      </c>
      <c r="B232" s="356" t="s">
        <v>3329</v>
      </c>
      <c r="C232" s="339" t="s">
        <v>1137</v>
      </c>
      <c r="D232" s="223">
        <f>IF(ISERROR(VLOOKUP(C232,Defines!$A$7:$B$21,2,FALSE)), "",VLOOKUP(C232,Defines!$A$7:$B$21,2,FALSE))</f>
        <v>1</v>
      </c>
      <c r="E232" s="340"/>
      <c r="F232" s="322">
        <f t="shared" si="3"/>
        <v>1</v>
      </c>
      <c r="G232" s="359">
        <v>127</v>
      </c>
      <c r="H232" s="341"/>
      <c r="I232" s="341"/>
      <c r="J232" s="340"/>
      <c r="K232" s="342"/>
      <c r="L232" s="332"/>
      <c r="M232" s="332"/>
      <c r="N232" s="332"/>
      <c r="O232" s="332"/>
      <c r="P232" s="332"/>
      <c r="Q232" s="338"/>
      <c r="R232" s="338"/>
      <c r="S232" s="338"/>
      <c r="T232" s="338"/>
      <c r="U232" s="338"/>
      <c r="V232" s="338"/>
      <c r="W232" s="338"/>
      <c r="X232" s="338"/>
      <c r="Y232" s="338"/>
      <c r="Z232" s="338"/>
      <c r="AA232" s="332"/>
      <c r="AB232" s="332" t="s">
        <v>1131</v>
      </c>
      <c r="AC232" s="332" t="s">
        <v>1131</v>
      </c>
      <c r="AD232" s="332"/>
      <c r="AE232" s="332"/>
      <c r="AF232" s="332"/>
      <c r="AG232" s="332"/>
      <c r="AH232" s="332"/>
      <c r="AI232" s="332"/>
      <c r="AJ232" s="332"/>
      <c r="AK232" s="332"/>
      <c r="AL232" s="332"/>
      <c r="AM232" s="332"/>
      <c r="AN232" s="332"/>
      <c r="AO232" s="332"/>
      <c r="AP232" s="332"/>
      <c r="AQ232" s="332"/>
      <c r="AR232" s="332"/>
      <c r="AS232" s="332"/>
      <c r="AT232" s="332"/>
      <c r="AU232" s="332"/>
      <c r="AV232" s="332"/>
      <c r="AW232" s="332"/>
      <c r="AX232" s="332"/>
      <c r="AY232" s="332"/>
      <c r="AZ232" s="332"/>
      <c r="BA232" s="332" t="s">
        <v>1131</v>
      </c>
      <c r="BB232" s="332" t="s">
        <v>1131</v>
      </c>
      <c r="BC232" s="332" t="s">
        <v>1131</v>
      </c>
      <c r="BD232" s="332" t="s">
        <v>1131</v>
      </c>
      <c r="BE232" s="332"/>
      <c r="BF232" s="332"/>
      <c r="BG232" s="332"/>
      <c r="BH232" s="332"/>
      <c r="BI232" s="332"/>
      <c r="BJ232" s="332"/>
      <c r="BK232" s="332"/>
      <c r="BL232" s="332"/>
      <c r="BM232" s="332"/>
      <c r="BN232" s="332"/>
      <c r="BO232" s="332"/>
      <c r="BP232" s="332"/>
      <c r="BQ232" s="332"/>
      <c r="BR232" s="332"/>
      <c r="BS232" s="332"/>
      <c r="BT232" s="332"/>
      <c r="BU232" s="332"/>
      <c r="BV232" s="332"/>
      <c r="BW232" s="332"/>
      <c r="BX232" s="332"/>
      <c r="BY232" s="332"/>
      <c r="BZ232" s="338" t="s">
        <v>10901</v>
      </c>
      <c r="CA232" s="338"/>
      <c r="CB232" s="332">
        <f ca="1">IF(INDIRECT("R232C2",FALSE)="","",LEN(INDIRECT("R232C79",FALSE) ) )</f>
        <v>0</v>
      </c>
      <c r="CC232" s="338"/>
      <c r="CD232" s="332">
        <f ca="1">IF(INDIRECT("R232C2",FALSE)="","",LEN(INDIRECT("R232C81",FALSE) ) )</f>
        <v>0</v>
      </c>
      <c r="CE232" s="338"/>
      <c r="CF232" s="332">
        <f ca="1">IF(INDIRECT("R232C2",FALSE)="","",LEN(INDIRECT("R232C83",FALSE) ) )</f>
        <v>0</v>
      </c>
      <c r="CG232" s="338"/>
      <c r="CH232" s="338"/>
      <c r="CI232" s="333"/>
      <c r="CJ232" s="344"/>
      <c r="CK232" s="338"/>
      <c r="CL232" s="338"/>
      <c r="CM232" s="338"/>
      <c r="CN232" s="338"/>
      <c r="CO232" s="338"/>
      <c r="CP232" s="338"/>
      <c r="CQ232" s="338"/>
      <c r="CR232" s="338"/>
      <c r="CS232" s="338"/>
      <c r="CT232" s="338"/>
      <c r="CU232" s="338"/>
      <c r="CV232" s="338"/>
      <c r="CW232" s="338"/>
      <c r="CX232" s="338"/>
      <c r="CY232" s="338"/>
      <c r="CZ232" s="338"/>
      <c r="DA232" s="343"/>
    </row>
    <row r="233" spans="1:105" s="345" customFormat="1" ht="13.5" customHeight="1" x14ac:dyDescent="0.25">
      <c r="A233" s="326" t="s">
        <v>3330</v>
      </c>
      <c r="B233" s="356" t="s">
        <v>3331</v>
      </c>
      <c r="C233" s="339" t="s">
        <v>1137</v>
      </c>
      <c r="D233" s="223">
        <f>IF(ISERROR(VLOOKUP(C233,Defines!$A$7:$B$21,2,FALSE)), "",VLOOKUP(C233,Defines!$A$7:$B$21,2,FALSE))</f>
        <v>1</v>
      </c>
      <c r="E233" s="340"/>
      <c r="F233" s="322">
        <f t="shared" si="3"/>
        <v>1</v>
      </c>
      <c r="G233" s="359">
        <v>1</v>
      </c>
      <c r="H233" s="341"/>
      <c r="I233" s="341"/>
      <c r="J233" s="340"/>
      <c r="K233" s="342"/>
      <c r="L233" s="332"/>
      <c r="M233" s="332"/>
      <c r="N233" s="332"/>
      <c r="O233" s="332"/>
      <c r="P233" s="332"/>
      <c r="Q233" s="338"/>
      <c r="R233" s="338"/>
      <c r="S233" s="338"/>
      <c r="T233" s="338"/>
      <c r="U233" s="338"/>
      <c r="V233" s="338"/>
      <c r="W233" s="338"/>
      <c r="X233" s="338"/>
      <c r="Y233" s="338"/>
      <c r="Z233" s="338"/>
      <c r="AA233" s="332"/>
      <c r="AB233" s="332" t="s">
        <v>1131</v>
      </c>
      <c r="AC233" s="332" t="s">
        <v>1131</v>
      </c>
      <c r="AD233" s="332"/>
      <c r="AE233" s="332"/>
      <c r="AF233" s="332"/>
      <c r="AG233" s="332"/>
      <c r="AH233" s="332"/>
      <c r="AI233" s="332"/>
      <c r="AJ233" s="332"/>
      <c r="AK233" s="332"/>
      <c r="AL233" s="332"/>
      <c r="AM233" s="332"/>
      <c r="AN233" s="332"/>
      <c r="AO233" s="332"/>
      <c r="AP233" s="332"/>
      <c r="AQ233" s="332"/>
      <c r="AR233" s="332"/>
      <c r="AS233" s="332"/>
      <c r="AT233" s="332"/>
      <c r="AU233" s="332"/>
      <c r="AV233" s="332"/>
      <c r="AW233" s="332"/>
      <c r="AX233" s="332"/>
      <c r="AY233" s="332"/>
      <c r="AZ233" s="332"/>
      <c r="BA233" s="332"/>
      <c r="BB233" s="332" t="s">
        <v>1131</v>
      </c>
      <c r="BC233" s="332"/>
      <c r="BD233" s="332" t="s">
        <v>1131</v>
      </c>
      <c r="BE233" s="332"/>
      <c r="BF233" s="332"/>
      <c r="BG233" s="332"/>
      <c r="BH233" s="332"/>
      <c r="BI233" s="332"/>
      <c r="BJ233" s="332"/>
      <c r="BK233" s="332"/>
      <c r="BL233" s="332"/>
      <c r="BM233" s="332"/>
      <c r="BN233" s="332"/>
      <c r="BO233" s="332"/>
      <c r="BP233" s="332"/>
      <c r="BQ233" s="332"/>
      <c r="BR233" s="332"/>
      <c r="BS233" s="332"/>
      <c r="BT233" s="332"/>
      <c r="BU233" s="332"/>
      <c r="BV233" s="332"/>
      <c r="BW233" s="332"/>
      <c r="BX233" s="332"/>
      <c r="BY233" s="332"/>
      <c r="BZ233" s="338" t="s">
        <v>10901</v>
      </c>
      <c r="CA233" s="338"/>
      <c r="CB233" s="332">
        <f ca="1">IF(INDIRECT("R233C2",FALSE)="","",LEN(INDIRECT("R233C79",FALSE) ) )</f>
        <v>0</v>
      </c>
      <c r="CC233" s="338"/>
      <c r="CD233" s="332">
        <f ca="1">IF(INDIRECT("R233C2",FALSE)="","",LEN(INDIRECT("R233C81",FALSE) ) )</f>
        <v>0</v>
      </c>
      <c r="CE233" s="338"/>
      <c r="CF233" s="332">
        <f ca="1">IF(INDIRECT("R233C2",FALSE)="","",LEN(INDIRECT("R233C83",FALSE) ) )</f>
        <v>0</v>
      </c>
      <c r="CG233" s="338"/>
      <c r="CH233" s="338"/>
      <c r="CI233" s="333"/>
      <c r="CJ233" s="344"/>
      <c r="CK233" s="338"/>
      <c r="CL233" s="338"/>
      <c r="CM233" s="338"/>
      <c r="CN233" s="338"/>
      <c r="CO233" s="338"/>
      <c r="CP233" s="338"/>
      <c r="CQ233" s="338"/>
      <c r="CR233" s="338"/>
      <c r="CS233" s="338"/>
      <c r="CT233" s="338"/>
      <c r="CU233" s="338"/>
      <c r="CV233" s="338"/>
      <c r="CW233" s="338"/>
      <c r="CX233" s="338"/>
      <c r="CY233" s="338"/>
      <c r="CZ233" s="338"/>
      <c r="DA233" s="343"/>
    </row>
    <row r="234" spans="1:105" s="345" customFormat="1" ht="13.5" customHeight="1" x14ac:dyDescent="0.25">
      <c r="A234" s="326" t="s">
        <v>3332</v>
      </c>
      <c r="B234" s="356" t="s">
        <v>3333</v>
      </c>
      <c r="C234" s="339" t="s">
        <v>160</v>
      </c>
      <c r="D234" s="223">
        <f>IF(ISERROR(VLOOKUP(C234,Defines!$A$7:$B$21,2,FALSE)), "",VLOOKUP(C234,Defines!$A$7:$B$21,2,FALSE))</f>
        <v>1</v>
      </c>
      <c r="E234" s="340">
        <v>32</v>
      </c>
      <c r="F234" s="322">
        <f t="shared" si="3"/>
        <v>32</v>
      </c>
      <c r="G234" s="364" t="s">
        <v>3339</v>
      </c>
      <c r="H234" s="341"/>
      <c r="I234" s="341"/>
      <c r="J234" s="340"/>
      <c r="K234" s="342"/>
      <c r="L234" s="332"/>
      <c r="M234" s="332"/>
      <c r="N234" s="332"/>
      <c r="O234" s="332"/>
      <c r="P234" s="332"/>
      <c r="Q234" s="338"/>
      <c r="R234" s="338"/>
      <c r="S234" s="338"/>
      <c r="T234" s="338"/>
      <c r="U234" s="338"/>
      <c r="V234" s="338"/>
      <c r="W234" s="338"/>
      <c r="X234" s="338"/>
      <c r="Y234" s="338"/>
      <c r="Z234" s="338"/>
      <c r="AA234" s="332" t="s">
        <v>1131</v>
      </c>
      <c r="AB234" s="332"/>
      <c r="AC234" s="332"/>
      <c r="AD234" s="332"/>
      <c r="AE234" s="332"/>
      <c r="AF234" s="332"/>
      <c r="AG234" s="332"/>
      <c r="AH234" s="332"/>
      <c r="AI234" s="332"/>
      <c r="AJ234" s="332"/>
      <c r="AK234" s="332"/>
      <c r="AL234" s="332"/>
      <c r="AM234" s="332"/>
      <c r="AN234" s="332"/>
      <c r="AO234" s="332"/>
      <c r="AP234" s="332"/>
      <c r="AQ234" s="332"/>
      <c r="AR234" s="332"/>
      <c r="AS234" s="332"/>
      <c r="AT234" s="332"/>
      <c r="AU234" s="332"/>
      <c r="AV234" s="332"/>
      <c r="AW234" s="332"/>
      <c r="AX234" s="332"/>
      <c r="AY234" s="332"/>
      <c r="AZ234" s="332"/>
      <c r="BA234" s="332"/>
      <c r="BB234" s="332"/>
      <c r="BC234" s="332"/>
      <c r="BD234" s="332"/>
      <c r="BE234" s="332"/>
      <c r="BF234" s="332"/>
      <c r="BG234" s="332"/>
      <c r="BH234" s="332"/>
      <c r="BI234" s="332"/>
      <c r="BJ234" s="332"/>
      <c r="BK234" s="332"/>
      <c r="BL234" s="332"/>
      <c r="BM234" s="332"/>
      <c r="BN234" s="332"/>
      <c r="BO234" s="332"/>
      <c r="BP234" s="332"/>
      <c r="BQ234" s="332"/>
      <c r="BR234" s="332"/>
      <c r="BS234" s="332"/>
      <c r="BT234" s="332"/>
      <c r="BU234" s="332"/>
      <c r="BV234" s="332"/>
      <c r="BW234" s="332"/>
      <c r="BX234" s="332"/>
      <c r="BY234" s="332"/>
      <c r="BZ234" s="338" t="s">
        <v>10901</v>
      </c>
      <c r="CA234" s="338"/>
      <c r="CB234" s="332">
        <f ca="1">IF(INDIRECT("R234C2",FALSE)="","",LEN(INDIRECT("R234C79",FALSE) ) )</f>
        <v>0</v>
      </c>
      <c r="CC234" s="338"/>
      <c r="CD234" s="332">
        <f ca="1">IF(INDIRECT("R234C2",FALSE)="","",LEN(INDIRECT("R234C81",FALSE) ) )</f>
        <v>0</v>
      </c>
      <c r="CE234" s="338"/>
      <c r="CF234" s="332">
        <f ca="1">IF(INDIRECT("R234C2",FALSE)="","",LEN(INDIRECT("R234C83",FALSE) ) )</f>
        <v>0</v>
      </c>
      <c r="CG234" s="338"/>
      <c r="CH234" s="338"/>
      <c r="CI234" s="333"/>
      <c r="CJ234" s="344"/>
      <c r="CK234" s="338"/>
      <c r="CL234" s="338"/>
      <c r="CM234" s="338"/>
      <c r="CN234" s="338"/>
      <c r="CO234" s="338"/>
      <c r="CP234" s="338"/>
      <c r="CQ234" s="338"/>
      <c r="CR234" s="338"/>
      <c r="CS234" s="338"/>
      <c r="CT234" s="338"/>
      <c r="CU234" s="338"/>
      <c r="CV234" s="338"/>
      <c r="CW234" s="338"/>
      <c r="CX234" s="338"/>
      <c r="CY234" s="338"/>
      <c r="CZ234" s="338"/>
      <c r="DA234" s="343"/>
    </row>
    <row r="235" spans="1:105" s="345" customFormat="1" ht="13.5" customHeight="1" x14ac:dyDescent="0.25">
      <c r="A235" s="373" t="s">
        <v>3340</v>
      </c>
      <c r="B235" s="372" t="s">
        <v>3362</v>
      </c>
      <c r="C235" s="339" t="s">
        <v>1138</v>
      </c>
      <c r="D235" s="223">
        <f>IF(ISERROR(VLOOKUP(C235,Defines!$A$7:$B$21,2,FALSE)), "",VLOOKUP(C235,Defines!$A$7:$B$21,2,FALSE))</f>
        <v>2</v>
      </c>
      <c r="E235" s="340"/>
      <c r="F235" s="322">
        <f t="shared" si="3"/>
        <v>2</v>
      </c>
      <c r="G235" s="364">
        <v>47808</v>
      </c>
      <c r="H235" s="341" t="s">
        <v>2239</v>
      </c>
      <c r="I235" s="341" t="s">
        <v>2239</v>
      </c>
      <c r="J235" s="348" t="s">
        <v>10789</v>
      </c>
      <c r="K235" s="342"/>
      <c r="L235" s="332"/>
      <c r="M235" s="332"/>
      <c r="N235" s="332"/>
      <c r="O235" s="332"/>
      <c r="P235" s="332"/>
      <c r="Q235" s="338"/>
      <c r="R235" s="338"/>
      <c r="S235" s="338"/>
      <c r="T235" s="338"/>
      <c r="U235" s="338"/>
      <c r="V235" s="338"/>
      <c r="W235" s="338"/>
      <c r="X235" s="338"/>
      <c r="Y235" s="338"/>
      <c r="Z235" s="343" t="s">
        <v>4002</v>
      </c>
      <c r="AA235" s="332"/>
      <c r="AB235" s="332" t="s">
        <v>1131</v>
      </c>
      <c r="AC235" s="332" t="s">
        <v>1131</v>
      </c>
      <c r="AD235" s="332"/>
      <c r="AE235" s="332"/>
      <c r="AF235" s="332"/>
      <c r="AG235" s="332"/>
      <c r="AH235" s="332"/>
      <c r="AI235" s="332" t="s">
        <v>1131</v>
      </c>
      <c r="AJ235" s="332"/>
      <c r="AK235" s="332"/>
      <c r="AL235" s="332"/>
      <c r="AM235" s="332"/>
      <c r="AN235" s="332"/>
      <c r="AO235" s="332"/>
      <c r="AP235" s="332"/>
      <c r="AQ235" s="332"/>
      <c r="AR235" s="332"/>
      <c r="AS235" s="332"/>
      <c r="AT235" s="332"/>
      <c r="AU235" s="332"/>
      <c r="AV235" s="332"/>
      <c r="AW235" s="332"/>
      <c r="AX235" s="332"/>
      <c r="AY235" s="332"/>
      <c r="AZ235" s="332"/>
      <c r="BA235" s="332" t="s">
        <v>1131</v>
      </c>
      <c r="BB235" s="332" t="s">
        <v>1131</v>
      </c>
      <c r="BC235" s="332" t="s">
        <v>1131</v>
      </c>
      <c r="BD235" s="332" t="s">
        <v>1131</v>
      </c>
      <c r="BE235" s="332"/>
      <c r="BF235" s="332" t="s">
        <v>1131</v>
      </c>
      <c r="BG235" s="332"/>
      <c r="BH235" s="332"/>
      <c r="BI235" s="332"/>
      <c r="BJ235" s="332"/>
      <c r="BK235" s="332"/>
      <c r="BL235" s="332"/>
      <c r="BM235" s="332"/>
      <c r="BN235" s="332"/>
      <c r="BO235" s="332"/>
      <c r="BP235" s="332"/>
      <c r="BQ235" s="332"/>
      <c r="BR235" s="332"/>
      <c r="BS235" s="332"/>
      <c r="BT235" s="332"/>
      <c r="BU235" s="332"/>
      <c r="BV235" s="332"/>
      <c r="BW235" s="332"/>
      <c r="BX235" s="332"/>
      <c r="BY235" s="332"/>
      <c r="BZ235" s="338" t="s">
        <v>10902</v>
      </c>
      <c r="CA235" s="338"/>
      <c r="CB235" s="332">
        <f ca="1">IF(INDIRECT("R235C2",FALSE)="","",LEN(INDIRECT("R235C79",FALSE) ) )</f>
        <v>0</v>
      </c>
      <c r="CC235" s="374" t="s">
        <v>3377</v>
      </c>
      <c r="CD235" s="332">
        <f ca="1">IF(INDIRECT("R235C2",FALSE)="","",LEN(INDIRECT("R235C81",FALSE) ) )</f>
        <v>208</v>
      </c>
      <c r="CE235" s="338"/>
      <c r="CF235" s="332">
        <f ca="1">IF(INDIRECT("R235C2",FALSE)="","",LEN(INDIRECT("R235C83",FALSE) ) )</f>
        <v>0</v>
      </c>
      <c r="CG235" s="338"/>
      <c r="CH235" s="338"/>
      <c r="CI235" s="333"/>
      <c r="CJ235" s="344"/>
      <c r="CK235" s="338"/>
      <c r="CL235" s="338"/>
      <c r="CM235" s="338"/>
      <c r="CN235" s="338"/>
      <c r="CO235" s="338"/>
      <c r="CP235" s="338"/>
      <c r="CQ235" s="338"/>
      <c r="CR235" s="338"/>
      <c r="CS235" s="338"/>
      <c r="CT235" s="338"/>
      <c r="CU235" s="338"/>
      <c r="CV235" s="338"/>
      <c r="CW235" s="338"/>
      <c r="CX235" s="338"/>
      <c r="CY235" s="338"/>
      <c r="CZ235" s="338"/>
      <c r="DA235" s="343"/>
    </row>
    <row r="236" spans="1:105" s="345" customFormat="1" ht="13.5" customHeight="1" x14ac:dyDescent="0.25">
      <c r="A236" s="373" t="s">
        <v>3341</v>
      </c>
      <c r="B236" s="372" t="s">
        <v>3363</v>
      </c>
      <c r="C236" s="339" t="s">
        <v>3378</v>
      </c>
      <c r="D236" s="223">
        <f>IF(ISERROR(VLOOKUP(C236,Defines!$A$7:$B$21,2,FALSE)), "",VLOOKUP(C236,Defines!$A$7:$B$21,2,FALSE))</f>
        <v>1</v>
      </c>
      <c r="E236" s="340"/>
      <c r="F236" s="322">
        <f t="shared" si="3"/>
        <v>1</v>
      </c>
      <c r="G236" s="359">
        <v>0</v>
      </c>
      <c r="H236" s="341"/>
      <c r="I236" s="341"/>
      <c r="J236" s="375" t="s">
        <v>4055</v>
      </c>
      <c r="K236" s="342"/>
      <c r="L236" s="332"/>
      <c r="M236" s="332"/>
      <c r="N236" s="332"/>
      <c r="O236" s="332"/>
      <c r="P236" s="332"/>
      <c r="Q236" s="338"/>
      <c r="R236" s="338"/>
      <c r="S236" s="338"/>
      <c r="T236" s="338"/>
      <c r="U236" s="338"/>
      <c r="V236" s="338"/>
      <c r="W236" s="338"/>
      <c r="X236" s="338"/>
      <c r="Y236" s="338"/>
      <c r="Z236" s="343" t="s">
        <v>4000</v>
      </c>
      <c r="AA236" s="332"/>
      <c r="AB236" s="332" t="s">
        <v>1131</v>
      </c>
      <c r="AC236" s="332" t="s">
        <v>1131</v>
      </c>
      <c r="AD236" s="332"/>
      <c r="AE236" s="332"/>
      <c r="AF236" s="332"/>
      <c r="AG236" s="332"/>
      <c r="AH236" s="332"/>
      <c r="AI236" s="332" t="s">
        <v>1131</v>
      </c>
      <c r="AJ236" s="332"/>
      <c r="AK236" s="332"/>
      <c r="AL236" s="332"/>
      <c r="AM236" s="332"/>
      <c r="AN236" s="332"/>
      <c r="AO236" s="332"/>
      <c r="AP236" s="332"/>
      <c r="AQ236" s="332"/>
      <c r="AR236" s="332"/>
      <c r="AS236" s="332"/>
      <c r="AT236" s="332"/>
      <c r="AU236" s="332"/>
      <c r="AV236" s="332"/>
      <c r="AW236" s="332"/>
      <c r="AX236" s="332"/>
      <c r="AY236" s="332"/>
      <c r="AZ236" s="332"/>
      <c r="BA236" s="332" t="s">
        <v>1131</v>
      </c>
      <c r="BB236" s="332" t="s">
        <v>1131</v>
      </c>
      <c r="BC236" s="332" t="s">
        <v>1131</v>
      </c>
      <c r="BD236" s="332" t="s">
        <v>1131</v>
      </c>
      <c r="BE236" s="332"/>
      <c r="BF236" s="332" t="s">
        <v>1131</v>
      </c>
      <c r="BG236" s="332"/>
      <c r="BH236" s="332"/>
      <c r="BI236" s="332"/>
      <c r="BJ236" s="332"/>
      <c r="BK236" s="332"/>
      <c r="BL236" s="332"/>
      <c r="BM236" s="332"/>
      <c r="BN236" s="332"/>
      <c r="BO236" s="332"/>
      <c r="BP236" s="332"/>
      <c r="BQ236" s="332"/>
      <c r="BR236" s="332"/>
      <c r="BS236" s="332"/>
      <c r="BT236" s="332"/>
      <c r="BU236" s="332"/>
      <c r="BV236" s="332"/>
      <c r="BW236" s="332"/>
      <c r="BX236" s="332"/>
      <c r="BY236" s="332"/>
      <c r="BZ236" s="338" t="s">
        <v>10902</v>
      </c>
      <c r="CA236" s="338"/>
      <c r="CB236" s="332">
        <f ca="1">IF(INDIRECT("R236C2",FALSE)="","",LEN(INDIRECT("R236C79",FALSE) ) )</f>
        <v>0</v>
      </c>
      <c r="CC236" s="374" t="s">
        <v>3379</v>
      </c>
      <c r="CD236" s="332">
        <f ca="1">IF(INDIRECT("R236C2",FALSE)="","",LEN(INDIRECT("R236C81",FALSE) ) )</f>
        <v>22</v>
      </c>
      <c r="CE236" s="338"/>
      <c r="CF236" s="332">
        <f ca="1">IF(INDIRECT("R236C2",FALSE)="","",LEN(INDIRECT("R236C83",FALSE) ) )</f>
        <v>0</v>
      </c>
      <c r="CG236" s="338"/>
      <c r="CH236" s="338"/>
      <c r="CI236" s="333"/>
      <c r="CJ236" s="344"/>
      <c r="CK236" s="338"/>
      <c r="CL236" s="338"/>
      <c r="CM236" s="338"/>
      <c r="CN236" s="338"/>
      <c r="CO236" s="338"/>
      <c r="CP236" s="338"/>
      <c r="CQ236" s="338"/>
      <c r="CR236" s="338"/>
      <c r="CS236" s="338"/>
      <c r="CT236" s="338"/>
      <c r="CU236" s="338"/>
      <c r="CV236" s="338"/>
      <c r="CW236" s="338"/>
      <c r="CX236" s="338"/>
      <c r="CY236" s="338"/>
      <c r="CZ236" s="338"/>
      <c r="DA236" s="343"/>
    </row>
    <row r="237" spans="1:105" s="345" customFormat="1" ht="13.5" customHeight="1" x14ac:dyDescent="0.25">
      <c r="A237" s="373" t="s">
        <v>3342</v>
      </c>
      <c r="B237" s="372" t="s">
        <v>3364</v>
      </c>
      <c r="C237" s="339" t="s">
        <v>3378</v>
      </c>
      <c r="D237" s="223">
        <f>IF(ISERROR(VLOOKUP(C237,Defines!$A$7:$B$21,2,FALSE)), "",VLOOKUP(C237,Defines!$A$7:$B$21,2,FALSE))</f>
        <v>1</v>
      </c>
      <c r="E237" s="340">
        <v>4</v>
      </c>
      <c r="F237" s="322">
        <f t="shared" si="3"/>
        <v>4</v>
      </c>
      <c r="G237" s="364" t="s">
        <v>3343</v>
      </c>
      <c r="H237" s="341"/>
      <c r="I237" s="341"/>
      <c r="J237" s="340"/>
      <c r="K237" s="342"/>
      <c r="L237" s="332"/>
      <c r="M237" s="332"/>
      <c r="N237" s="332"/>
      <c r="O237" s="332"/>
      <c r="P237" s="332"/>
      <c r="Q237" s="338"/>
      <c r="R237" s="338"/>
      <c r="S237" s="338"/>
      <c r="T237" s="338"/>
      <c r="U237" s="338"/>
      <c r="V237" s="338"/>
      <c r="W237" s="338"/>
      <c r="X237" s="338"/>
      <c r="Y237" s="338"/>
      <c r="Z237" s="338"/>
      <c r="AA237" s="332"/>
      <c r="AB237" s="332" t="s">
        <v>1131</v>
      </c>
      <c r="AC237" s="332" t="s">
        <v>1131</v>
      </c>
      <c r="AD237" s="332"/>
      <c r="AE237" s="332"/>
      <c r="AF237" s="332"/>
      <c r="AG237" s="332"/>
      <c r="AH237" s="332"/>
      <c r="AI237" s="332"/>
      <c r="AJ237" s="332"/>
      <c r="AK237" s="332"/>
      <c r="AL237" s="332"/>
      <c r="AM237" s="332"/>
      <c r="AN237" s="332"/>
      <c r="AO237" s="332"/>
      <c r="AP237" s="332"/>
      <c r="AQ237" s="332"/>
      <c r="AR237" s="332"/>
      <c r="AS237" s="332"/>
      <c r="AT237" s="332"/>
      <c r="AU237" s="332"/>
      <c r="AV237" s="332"/>
      <c r="AW237" s="332"/>
      <c r="AX237" s="332"/>
      <c r="AY237" s="332"/>
      <c r="AZ237" s="332"/>
      <c r="BA237" s="332" t="s">
        <v>1131</v>
      </c>
      <c r="BB237" s="332" t="s">
        <v>1131</v>
      </c>
      <c r="BC237" s="332" t="s">
        <v>1131</v>
      </c>
      <c r="BD237" s="332" t="s">
        <v>1131</v>
      </c>
      <c r="BE237" s="332"/>
      <c r="BF237" s="332"/>
      <c r="BG237" s="332"/>
      <c r="BH237" s="332"/>
      <c r="BI237" s="332"/>
      <c r="BJ237" s="332"/>
      <c r="BK237" s="332"/>
      <c r="BL237" s="332"/>
      <c r="BM237" s="332"/>
      <c r="BN237" s="332"/>
      <c r="BO237" s="332"/>
      <c r="BP237" s="332"/>
      <c r="BQ237" s="332"/>
      <c r="BR237" s="332"/>
      <c r="BS237" s="332"/>
      <c r="BT237" s="332"/>
      <c r="BU237" s="332"/>
      <c r="BV237" s="332"/>
      <c r="BW237" s="332"/>
      <c r="BX237" s="332"/>
      <c r="BY237" s="332"/>
      <c r="BZ237" s="338" t="s">
        <v>10902</v>
      </c>
      <c r="CA237" s="338"/>
      <c r="CB237" s="332">
        <f ca="1">IF(INDIRECT("R237C2",FALSE)="","",LEN(INDIRECT("R237C79",FALSE) ) )</f>
        <v>0</v>
      </c>
      <c r="CC237" s="338"/>
      <c r="CD237" s="332">
        <f ca="1">IF(INDIRECT("R237C2",FALSE)="","",LEN(INDIRECT("R237C81",FALSE) ) )</f>
        <v>0</v>
      </c>
      <c r="CE237" s="338"/>
      <c r="CF237" s="332">
        <f ca="1">IF(INDIRECT("R237C2",FALSE)="","",LEN(INDIRECT("R237C83",FALSE) ) )</f>
        <v>0</v>
      </c>
      <c r="CG237" s="338"/>
      <c r="CH237" s="338"/>
      <c r="CI237" s="333"/>
      <c r="CJ237" s="344"/>
      <c r="CK237" s="338"/>
      <c r="CL237" s="338"/>
      <c r="CM237" s="338"/>
      <c r="CN237" s="338"/>
      <c r="CO237" s="338"/>
      <c r="CP237" s="338"/>
      <c r="CQ237" s="338"/>
      <c r="CR237" s="338"/>
      <c r="CS237" s="338"/>
      <c r="CT237" s="338"/>
      <c r="CU237" s="338"/>
      <c r="CV237" s="338"/>
      <c r="CW237" s="338"/>
      <c r="CX237" s="338"/>
      <c r="CY237" s="338"/>
      <c r="CZ237" s="338"/>
      <c r="DA237" s="343"/>
    </row>
    <row r="238" spans="1:105" s="345" customFormat="1" ht="13.5" customHeight="1" x14ac:dyDescent="0.25">
      <c r="A238" s="373" t="s">
        <v>3344</v>
      </c>
      <c r="B238" s="372" t="s">
        <v>3365</v>
      </c>
      <c r="C238" s="339" t="s">
        <v>1138</v>
      </c>
      <c r="D238" s="223">
        <f>IF(ISERROR(VLOOKUP(C238,Defines!$A$7:$B$21,2,FALSE)), "",VLOOKUP(C238,Defines!$A$7:$B$21,2,FALSE))</f>
        <v>2</v>
      </c>
      <c r="E238" s="340"/>
      <c r="F238" s="322">
        <f t="shared" si="3"/>
        <v>2</v>
      </c>
      <c r="G238" s="359">
        <v>47808</v>
      </c>
      <c r="H238" s="341"/>
      <c r="I238" s="341"/>
      <c r="J238" s="348" t="s">
        <v>10789</v>
      </c>
      <c r="K238" s="342"/>
      <c r="L238" s="332"/>
      <c r="M238" s="332"/>
      <c r="N238" s="332"/>
      <c r="O238" s="332"/>
      <c r="P238" s="332"/>
      <c r="Q238" s="338"/>
      <c r="R238" s="338"/>
      <c r="S238" s="338"/>
      <c r="T238" s="338"/>
      <c r="U238" s="338"/>
      <c r="V238" s="338"/>
      <c r="W238" s="338"/>
      <c r="X238" s="338"/>
      <c r="Y238" s="338"/>
      <c r="Z238" s="343" t="s">
        <v>10790</v>
      </c>
      <c r="AA238" s="332"/>
      <c r="AB238" s="332" t="s">
        <v>1131</v>
      </c>
      <c r="AC238" s="332" t="s">
        <v>1131</v>
      </c>
      <c r="AD238" s="332"/>
      <c r="AE238" s="332"/>
      <c r="AF238" s="332"/>
      <c r="AG238" s="332"/>
      <c r="AH238" s="332"/>
      <c r="AI238" s="332" t="s">
        <v>1131</v>
      </c>
      <c r="AJ238" s="332"/>
      <c r="AK238" s="332"/>
      <c r="AL238" s="332"/>
      <c r="AM238" s="332"/>
      <c r="AN238" s="332"/>
      <c r="AO238" s="332"/>
      <c r="AP238" s="332"/>
      <c r="AQ238" s="332"/>
      <c r="AR238" s="332"/>
      <c r="AS238" s="332"/>
      <c r="AT238" s="332"/>
      <c r="AU238" s="332"/>
      <c r="AV238" s="332"/>
      <c r="AW238" s="332"/>
      <c r="AX238" s="332"/>
      <c r="AY238" s="332"/>
      <c r="AZ238" s="332"/>
      <c r="BA238" s="332" t="s">
        <v>1131</v>
      </c>
      <c r="BB238" s="332" t="s">
        <v>1131</v>
      </c>
      <c r="BC238" s="332" t="s">
        <v>1131</v>
      </c>
      <c r="BD238" s="332" t="s">
        <v>1131</v>
      </c>
      <c r="BE238" s="332"/>
      <c r="BF238" s="332" t="s">
        <v>1131</v>
      </c>
      <c r="BG238" s="332"/>
      <c r="BH238" s="332"/>
      <c r="BI238" s="332"/>
      <c r="BJ238" s="332"/>
      <c r="BK238" s="332"/>
      <c r="BL238" s="332"/>
      <c r="BM238" s="332"/>
      <c r="BN238" s="332"/>
      <c r="BO238" s="332"/>
      <c r="BP238" s="332"/>
      <c r="BQ238" s="332"/>
      <c r="BR238" s="332"/>
      <c r="BS238" s="332"/>
      <c r="BT238" s="332"/>
      <c r="BU238" s="332"/>
      <c r="BV238" s="332"/>
      <c r="BW238" s="332"/>
      <c r="BX238" s="332"/>
      <c r="BY238" s="332"/>
      <c r="BZ238" s="338" t="s">
        <v>10902</v>
      </c>
      <c r="CA238" s="338"/>
      <c r="CB238" s="332">
        <f ca="1">IF(INDIRECT("R238C2",FALSE)="","",LEN(INDIRECT("R238C79",FALSE) ) )</f>
        <v>0</v>
      </c>
      <c r="CC238" s="374" t="s">
        <v>3377</v>
      </c>
      <c r="CD238" s="332">
        <f ca="1">IF(INDIRECT("R238C2",FALSE)="","",LEN(INDIRECT("R238C81",FALSE) ) )</f>
        <v>208</v>
      </c>
      <c r="CE238" s="338"/>
      <c r="CF238" s="332">
        <f ca="1">IF(INDIRECT("R238C2",FALSE)="","",LEN(INDIRECT("R238C83",FALSE) ) )</f>
        <v>0</v>
      </c>
      <c r="CG238" s="338"/>
      <c r="CH238" s="338"/>
      <c r="CI238" s="333"/>
      <c r="CJ238" s="344"/>
      <c r="CK238" s="338"/>
      <c r="CL238" s="338"/>
      <c r="CM238" s="338"/>
      <c r="CN238" s="338"/>
      <c r="CO238" s="338"/>
      <c r="CP238" s="338"/>
      <c r="CQ238" s="338"/>
      <c r="CR238" s="338"/>
      <c r="CS238" s="338"/>
      <c r="CT238" s="338"/>
      <c r="CU238" s="338"/>
      <c r="CV238" s="338"/>
      <c r="CW238" s="338"/>
      <c r="CX238" s="338"/>
      <c r="CY238" s="338"/>
      <c r="CZ238" s="338"/>
      <c r="DA238" s="343"/>
    </row>
    <row r="239" spans="1:105" s="345" customFormat="1" ht="13.5" customHeight="1" x14ac:dyDescent="0.25">
      <c r="A239" s="373" t="s">
        <v>3345</v>
      </c>
      <c r="B239" s="372" t="s">
        <v>3366</v>
      </c>
      <c r="C239" s="339" t="s">
        <v>1138</v>
      </c>
      <c r="D239" s="223">
        <f>IF(ISERROR(VLOOKUP(C239,Defines!$A$7:$B$21,2,FALSE)), "",VLOOKUP(C239,Defines!$A$7:$B$21,2,FALSE))</f>
        <v>2</v>
      </c>
      <c r="E239" s="340"/>
      <c r="F239" s="322">
        <f t="shared" si="3"/>
        <v>2</v>
      </c>
      <c r="G239" s="359">
        <v>10</v>
      </c>
      <c r="H239" s="341"/>
      <c r="I239" s="341"/>
      <c r="J239" s="340"/>
      <c r="K239" s="342"/>
      <c r="L239" s="332"/>
      <c r="M239" s="332"/>
      <c r="N239" s="332"/>
      <c r="O239" s="332"/>
      <c r="P239" s="332"/>
      <c r="Q239" s="338"/>
      <c r="R239" s="338"/>
      <c r="S239" s="338"/>
      <c r="T239" s="338"/>
      <c r="U239" s="338"/>
      <c r="V239" s="338"/>
      <c r="W239" s="338"/>
      <c r="X239" s="338"/>
      <c r="Y239" s="338"/>
      <c r="Z239" s="338"/>
      <c r="AA239" s="332"/>
      <c r="AB239" s="332" t="s">
        <v>1131</v>
      </c>
      <c r="AC239" s="332" t="s">
        <v>1131</v>
      </c>
      <c r="AD239" s="332"/>
      <c r="AE239" s="332"/>
      <c r="AF239" s="332"/>
      <c r="AG239" s="332"/>
      <c r="AH239" s="332"/>
      <c r="AI239" s="332"/>
      <c r="AJ239" s="332"/>
      <c r="AK239" s="332"/>
      <c r="AL239" s="332"/>
      <c r="AM239" s="332"/>
      <c r="AN239" s="332"/>
      <c r="AO239" s="332"/>
      <c r="AP239" s="332"/>
      <c r="AQ239" s="332"/>
      <c r="AR239" s="332"/>
      <c r="AS239" s="332"/>
      <c r="AT239" s="332"/>
      <c r="AU239" s="332"/>
      <c r="AV239" s="332"/>
      <c r="AW239" s="332"/>
      <c r="AX239" s="332"/>
      <c r="AY239" s="332"/>
      <c r="AZ239" s="332"/>
      <c r="BA239" s="332" t="s">
        <v>1131</v>
      </c>
      <c r="BB239" s="332" t="s">
        <v>1131</v>
      </c>
      <c r="BC239" s="332" t="s">
        <v>1131</v>
      </c>
      <c r="BD239" s="332" t="s">
        <v>1131</v>
      </c>
      <c r="BE239" s="332"/>
      <c r="BF239" s="332"/>
      <c r="BG239" s="332"/>
      <c r="BH239" s="332"/>
      <c r="BI239" s="332"/>
      <c r="BJ239" s="332"/>
      <c r="BK239" s="332"/>
      <c r="BL239" s="332"/>
      <c r="BM239" s="332"/>
      <c r="BN239" s="332"/>
      <c r="BO239" s="332"/>
      <c r="BP239" s="332"/>
      <c r="BQ239" s="332"/>
      <c r="BR239" s="332"/>
      <c r="BS239" s="332"/>
      <c r="BT239" s="332"/>
      <c r="BU239" s="332"/>
      <c r="BV239" s="332"/>
      <c r="BW239" s="332"/>
      <c r="BX239" s="332"/>
      <c r="BY239" s="332"/>
      <c r="BZ239" s="338" t="s">
        <v>10902</v>
      </c>
      <c r="CA239" s="338"/>
      <c r="CB239" s="332">
        <f ca="1">IF(INDIRECT("R239C2",FALSE)="","",LEN(INDIRECT("R239C79",FALSE) ) )</f>
        <v>0</v>
      </c>
      <c r="CC239" s="338"/>
      <c r="CD239" s="332">
        <f ca="1">IF(INDIRECT("R239C2",FALSE)="","",LEN(INDIRECT("R239C81",FALSE) ) )</f>
        <v>0</v>
      </c>
      <c r="CE239" s="338"/>
      <c r="CF239" s="332">
        <f ca="1">IF(INDIRECT("R239C2",FALSE)="","",LEN(INDIRECT("R239C83",FALSE) ) )</f>
        <v>0</v>
      </c>
      <c r="CG239" s="338"/>
      <c r="CH239" s="338"/>
      <c r="CI239" s="333"/>
      <c r="CJ239" s="344"/>
      <c r="CK239" s="338"/>
      <c r="CL239" s="338"/>
      <c r="CM239" s="338"/>
      <c r="CN239" s="338"/>
      <c r="CO239" s="338"/>
      <c r="CP239" s="338"/>
      <c r="CQ239" s="338"/>
      <c r="CR239" s="338"/>
      <c r="CS239" s="338"/>
      <c r="CT239" s="338"/>
      <c r="CU239" s="338"/>
      <c r="CV239" s="338"/>
      <c r="CW239" s="338"/>
      <c r="CX239" s="338"/>
      <c r="CY239" s="338"/>
      <c r="CZ239" s="338"/>
      <c r="DA239" s="343"/>
    </row>
    <row r="240" spans="1:105" s="345" customFormat="1" ht="13.5" customHeight="1" x14ac:dyDescent="0.25">
      <c r="A240" s="373" t="s">
        <v>3346</v>
      </c>
      <c r="B240" s="372" t="s">
        <v>3367</v>
      </c>
      <c r="C240" s="339" t="s">
        <v>3181</v>
      </c>
      <c r="D240" s="223">
        <f>IF(ISERROR(VLOOKUP(C240,Defines!$A$7:$B$21,2,FALSE)), "",VLOOKUP(C240,Defines!$A$7:$B$21,2,FALSE))</f>
        <v>2</v>
      </c>
      <c r="E240" s="340"/>
      <c r="F240" s="322">
        <f t="shared" si="3"/>
        <v>2</v>
      </c>
      <c r="G240" s="364">
        <v>0</v>
      </c>
      <c r="H240" s="341">
        <v>0</v>
      </c>
      <c r="I240" s="341">
        <v>60000</v>
      </c>
      <c r="J240" s="340"/>
      <c r="K240" s="342"/>
      <c r="L240" s="332"/>
      <c r="M240" s="332"/>
      <c r="N240" s="332"/>
      <c r="O240" s="332"/>
      <c r="P240" s="332"/>
      <c r="Q240" s="338"/>
      <c r="R240" s="338"/>
      <c r="S240" s="338"/>
      <c r="T240" s="338"/>
      <c r="U240" s="338"/>
      <c r="V240" s="338"/>
      <c r="W240" s="338"/>
      <c r="X240" s="338"/>
      <c r="Y240" s="338"/>
      <c r="Z240" s="338"/>
      <c r="AA240" s="332"/>
      <c r="AB240" s="332" t="s">
        <v>1131</v>
      </c>
      <c r="AC240" s="332" t="s">
        <v>1131</v>
      </c>
      <c r="AD240" s="332"/>
      <c r="AE240" s="332" t="s">
        <v>1131</v>
      </c>
      <c r="AF240" s="332"/>
      <c r="AG240" s="332"/>
      <c r="AH240" s="332"/>
      <c r="AI240" s="332"/>
      <c r="AJ240" s="332"/>
      <c r="AK240" s="332"/>
      <c r="AL240" s="332"/>
      <c r="AM240" s="332"/>
      <c r="AN240" s="332"/>
      <c r="AO240" s="332"/>
      <c r="AP240" s="332"/>
      <c r="AQ240" s="332"/>
      <c r="AR240" s="332"/>
      <c r="AS240" s="332"/>
      <c r="AT240" s="332"/>
      <c r="AU240" s="332"/>
      <c r="AV240" s="332"/>
      <c r="AW240" s="332"/>
      <c r="AX240" s="332"/>
      <c r="AY240" s="332"/>
      <c r="AZ240" s="332"/>
      <c r="BA240" s="332" t="s">
        <v>1131</v>
      </c>
      <c r="BB240" s="332" t="s">
        <v>1131</v>
      </c>
      <c r="BC240" s="332" t="s">
        <v>1131</v>
      </c>
      <c r="BD240" s="332" t="s">
        <v>1131</v>
      </c>
      <c r="BE240" s="332" t="s">
        <v>1131</v>
      </c>
      <c r="BF240" s="332"/>
      <c r="BG240" s="332"/>
      <c r="BH240" s="332"/>
      <c r="BI240" s="332"/>
      <c r="BJ240" s="332"/>
      <c r="BK240" s="332"/>
      <c r="BL240" s="332"/>
      <c r="BM240" s="332"/>
      <c r="BN240" s="332"/>
      <c r="BO240" s="332"/>
      <c r="BP240" s="332"/>
      <c r="BQ240" s="332"/>
      <c r="BR240" s="332"/>
      <c r="BS240" s="332"/>
      <c r="BT240" s="332"/>
      <c r="BU240" s="332"/>
      <c r="BV240" s="332"/>
      <c r="BW240" s="332"/>
      <c r="BX240" s="332"/>
      <c r="BY240" s="332"/>
      <c r="BZ240" s="338" t="s">
        <v>10902</v>
      </c>
      <c r="CA240" s="338"/>
      <c r="CB240" s="332">
        <f ca="1">IF(INDIRECT("R240C2",FALSE)="","",LEN(INDIRECT("R240C79",FALSE) ) )</f>
        <v>0</v>
      </c>
      <c r="CC240" s="338"/>
      <c r="CD240" s="332">
        <f ca="1">IF(INDIRECT("R240C2",FALSE)="","",LEN(INDIRECT("R240C81",FALSE) ) )</f>
        <v>0</v>
      </c>
      <c r="CE240" s="338"/>
      <c r="CF240" s="332">
        <f ca="1">IF(INDIRECT("R240C2",FALSE)="","",LEN(INDIRECT("R240C83",FALSE) ) )</f>
        <v>0</v>
      </c>
      <c r="CG240" s="338"/>
      <c r="CH240" s="338"/>
      <c r="CI240" s="333"/>
      <c r="CJ240" s="344"/>
      <c r="CK240" s="338"/>
      <c r="CL240" s="338"/>
      <c r="CM240" s="338"/>
      <c r="CN240" s="338"/>
      <c r="CO240" s="338"/>
      <c r="CP240" s="338"/>
      <c r="CQ240" s="338"/>
      <c r="CR240" s="338"/>
      <c r="CS240" s="338"/>
      <c r="CT240" s="338"/>
      <c r="CU240" s="338"/>
      <c r="CV240" s="338"/>
      <c r="CW240" s="338"/>
      <c r="CX240" s="338"/>
      <c r="CY240" s="338"/>
      <c r="CZ240" s="338"/>
      <c r="DA240" s="343"/>
    </row>
    <row r="241" spans="1:105" s="345" customFormat="1" ht="13.5" customHeight="1" x14ac:dyDescent="0.25">
      <c r="A241" s="373" t="s">
        <v>3347</v>
      </c>
      <c r="B241" s="372" t="s">
        <v>3368</v>
      </c>
      <c r="C241" s="339" t="s">
        <v>3378</v>
      </c>
      <c r="D241" s="223">
        <f>IF(ISERROR(VLOOKUP(C241,Defines!$A$7:$B$21,2,FALSE)), "",VLOOKUP(C241,Defines!$A$7:$B$21,2,FALSE))</f>
        <v>1</v>
      </c>
      <c r="E241" s="340"/>
      <c r="F241" s="322">
        <f t="shared" si="3"/>
        <v>1</v>
      </c>
      <c r="G241" s="359"/>
      <c r="H241" s="341"/>
      <c r="I241" s="341"/>
      <c r="J241" s="375" t="s">
        <v>4044</v>
      </c>
      <c r="K241" s="342"/>
      <c r="L241" s="332"/>
      <c r="M241" s="332"/>
      <c r="N241" s="332"/>
      <c r="O241" s="332"/>
      <c r="P241" s="332"/>
      <c r="Q241" s="338"/>
      <c r="R241" s="338"/>
      <c r="S241" s="338"/>
      <c r="T241" s="338"/>
      <c r="U241" s="338"/>
      <c r="V241" s="338"/>
      <c r="W241" s="338"/>
      <c r="X241" s="338"/>
      <c r="Y241" s="338"/>
      <c r="Z241" s="343" t="s">
        <v>3998</v>
      </c>
      <c r="AA241" s="332"/>
      <c r="AB241" s="332"/>
      <c r="AC241" s="331"/>
      <c r="AD241" s="332"/>
      <c r="AE241" s="332"/>
      <c r="AF241" s="332"/>
      <c r="AG241" s="332"/>
      <c r="AH241" s="332"/>
      <c r="AI241" s="332" t="s">
        <v>1131</v>
      </c>
      <c r="AJ241" s="332"/>
      <c r="AK241" s="332"/>
      <c r="AL241" s="332"/>
      <c r="AM241" s="332"/>
      <c r="AN241" s="332"/>
      <c r="AO241" s="332"/>
      <c r="AP241" s="332"/>
      <c r="AQ241" s="332"/>
      <c r="AR241" s="332"/>
      <c r="AS241" s="332"/>
      <c r="AT241" s="332"/>
      <c r="AU241" s="332"/>
      <c r="AV241" s="332"/>
      <c r="AW241" s="332"/>
      <c r="AX241" s="332"/>
      <c r="AY241" s="332"/>
      <c r="AZ241" s="332"/>
      <c r="BA241" s="332"/>
      <c r="BB241" s="332"/>
      <c r="BC241" s="332"/>
      <c r="BD241" s="332"/>
      <c r="BE241" s="332"/>
      <c r="BF241" s="332" t="s">
        <v>1131</v>
      </c>
      <c r="BG241" s="332"/>
      <c r="BH241" s="332"/>
      <c r="BI241" s="332"/>
      <c r="BJ241" s="332"/>
      <c r="BK241" s="332"/>
      <c r="BL241" s="332"/>
      <c r="BM241" s="332"/>
      <c r="BN241" s="332"/>
      <c r="BO241" s="332"/>
      <c r="BP241" s="332"/>
      <c r="BQ241" s="332"/>
      <c r="BR241" s="332"/>
      <c r="BS241" s="332"/>
      <c r="BT241" s="332"/>
      <c r="BU241" s="332"/>
      <c r="BV241" s="332"/>
      <c r="BW241" s="332"/>
      <c r="BX241" s="332"/>
      <c r="BY241" s="332"/>
      <c r="BZ241" s="338" t="s">
        <v>10902</v>
      </c>
      <c r="CA241" s="338"/>
      <c r="CB241" s="332">
        <f ca="1">IF(INDIRECT("R241C2",FALSE)="","",LEN(INDIRECT("R241C79",FALSE) ) )</f>
        <v>0</v>
      </c>
      <c r="CC241" s="374" t="s">
        <v>3380</v>
      </c>
      <c r="CD241" s="332">
        <f ca="1">IF(INDIRECT("R241C2",FALSE)="","",LEN(INDIRECT("R241C81",FALSE) ) )</f>
        <v>36</v>
      </c>
      <c r="CE241" s="338"/>
      <c r="CF241" s="332">
        <f ca="1">IF(INDIRECT("R241C2",FALSE)="","",LEN(INDIRECT("R241C83",FALSE) ) )</f>
        <v>0</v>
      </c>
      <c r="CG241" s="338"/>
      <c r="CH241" s="338"/>
      <c r="CI241" s="333"/>
      <c r="CJ241" s="344"/>
      <c r="CK241" s="338"/>
      <c r="CL241" s="338"/>
      <c r="CM241" s="338"/>
      <c r="CN241" s="338"/>
      <c r="CO241" s="338"/>
      <c r="CP241" s="338"/>
      <c r="CQ241" s="338"/>
      <c r="CR241" s="338"/>
      <c r="CS241" s="338"/>
      <c r="CT241" s="338"/>
      <c r="CU241" s="338"/>
      <c r="CV241" s="338"/>
      <c r="CW241" s="338"/>
      <c r="CX241" s="338"/>
      <c r="CY241" s="338"/>
      <c r="CZ241" s="338"/>
      <c r="DA241" s="343"/>
    </row>
    <row r="242" spans="1:105" s="345" customFormat="1" ht="13.5" customHeight="1" x14ac:dyDescent="0.25">
      <c r="A242" s="373" t="s">
        <v>3348</v>
      </c>
      <c r="B242" s="372" t="s">
        <v>3369</v>
      </c>
      <c r="C242" s="339" t="s">
        <v>3378</v>
      </c>
      <c r="D242" s="223">
        <f>IF(ISERROR(VLOOKUP(C242,Defines!$A$7:$B$21,2,FALSE)), "",VLOOKUP(C242,Defines!$A$7:$B$21,2,FALSE))</f>
        <v>1</v>
      </c>
      <c r="E242" s="340"/>
      <c r="F242" s="322">
        <f t="shared" si="3"/>
        <v>1</v>
      </c>
      <c r="G242" s="359">
        <v>0</v>
      </c>
      <c r="H242" s="341"/>
      <c r="I242" s="341"/>
      <c r="J242" s="375" t="s">
        <v>4055</v>
      </c>
      <c r="K242" s="342"/>
      <c r="L242" s="332"/>
      <c r="M242" s="332"/>
      <c r="N242" s="332"/>
      <c r="O242" s="332"/>
      <c r="P242" s="332"/>
      <c r="Q242" s="338"/>
      <c r="R242" s="338"/>
      <c r="S242" s="338"/>
      <c r="T242" s="338"/>
      <c r="U242" s="338"/>
      <c r="V242" s="338"/>
      <c r="W242" s="338"/>
      <c r="X242" s="338"/>
      <c r="Y242" s="338"/>
      <c r="Z242" s="343" t="s">
        <v>4001</v>
      </c>
      <c r="AA242" s="332"/>
      <c r="AB242" s="332" t="s">
        <v>1131</v>
      </c>
      <c r="AC242" s="332" t="s">
        <v>1131</v>
      </c>
      <c r="AD242" s="332"/>
      <c r="AE242" s="332"/>
      <c r="AF242" s="332"/>
      <c r="AG242" s="332"/>
      <c r="AH242" s="332"/>
      <c r="AI242" s="332" t="s">
        <v>1131</v>
      </c>
      <c r="AJ242" s="332"/>
      <c r="AK242" s="332"/>
      <c r="AL242" s="332"/>
      <c r="AM242" s="332"/>
      <c r="AN242" s="332"/>
      <c r="AO242" s="332"/>
      <c r="AP242" s="332"/>
      <c r="AQ242" s="332"/>
      <c r="AR242" s="332"/>
      <c r="AS242" s="332"/>
      <c r="AT242" s="332"/>
      <c r="AU242" s="332"/>
      <c r="AV242" s="332"/>
      <c r="AW242" s="332"/>
      <c r="AX242" s="332"/>
      <c r="AY242" s="332"/>
      <c r="AZ242" s="332"/>
      <c r="BA242" s="332" t="s">
        <v>1131</v>
      </c>
      <c r="BB242" s="332" t="s">
        <v>1131</v>
      </c>
      <c r="BC242" s="332" t="s">
        <v>1131</v>
      </c>
      <c r="BD242" s="332" t="s">
        <v>1131</v>
      </c>
      <c r="BE242" s="332"/>
      <c r="BF242" s="332" t="s">
        <v>1131</v>
      </c>
      <c r="BG242" s="332"/>
      <c r="BH242" s="332"/>
      <c r="BI242" s="332"/>
      <c r="BJ242" s="332"/>
      <c r="BK242" s="332"/>
      <c r="BL242" s="332"/>
      <c r="BM242" s="332"/>
      <c r="BN242" s="332"/>
      <c r="BO242" s="332"/>
      <c r="BP242" s="332"/>
      <c r="BQ242" s="332"/>
      <c r="BR242" s="332"/>
      <c r="BS242" s="332"/>
      <c r="BT242" s="332"/>
      <c r="BU242" s="332"/>
      <c r="BV242" s="332"/>
      <c r="BW242" s="332"/>
      <c r="BX242" s="332"/>
      <c r="BY242" s="332"/>
      <c r="BZ242" s="338" t="s">
        <v>10902</v>
      </c>
      <c r="CA242" s="338"/>
      <c r="CB242" s="332">
        <f ca="1">IF(INDIRECT("R242C2",FALSE)="","",LEN(INDIRECT("R242C79",FALSE) ) )</f>
        <v>0</v>
      </c>
      <c r="CC242" s="374" t="s">
        <v>3381</v>
      </c>
      <c r="CD242" s="332">
        <f ca="1">IF(INDIRECT("R242C2",FALSE)="","",LEN(INDIRECT("R242C81",FALSE) ) )</f>
        <v>40</v>
      </c>
      <c r="CE242" s="338"/>
      <c r="CF242" s="332">
        <f ca="1">IF(INDIRECT("R242C2",FALSE)="","",LEN(INDIRECT("R242C83",FALSE) ) )</f>
        <v>0</v>
      </c>
      <c r="CG242" s="338"/>
      <c r="CH242" s="338"/>
      <c r="CI242" s="333"/>
      <c r="CJ242" s="344"/>
      <c r="CK242" s="338"/>
      <c r="CL242" s="338"/>
      <c r="CM242" s="338"/>
      <c r="CN242" s="338"/>
      <c r="CO242" s="338"/>
      <c r="CP242" s="338"/>
      <c r="CQ242" s="338"/>
      <c r="CR242" s="338"/>
      <c r="CS242" s="338"/>
      <c r="CT242" s="338"/>
      <c r="CU242" s="338"/>
      <c r="CV242" s="338"/>
      <c r="CW242" s="338"/>
      <c r="CX242" s="338"/>
      <c r="CY242" s="338"/>
      <c r="CZ242" s="338"/>
      <c r="DA242" s="343"/>
    </row>
    <row r="243" spans="1:105" s="345" customFormat="1" ht="13.5" customHeight="1" x14ac:dyDescent="0.25">
      <c r="A243" s="373" t="s">
        <v>3349</v>
      </c>
      <c r="B243" s="372" t="s">
        <v>3370</v>
      </c>
      <c r="C243" s="339" t="s">
        <v>3378</v>
      </c>
      <c r="D243" s="223">
        <f>IF(ISERROR(VLOOKUP(C243,Defines!$A$7:$B$21,2,FALSE)), "",VLOOKUP(C243,Defines!$A$7:$B$21,2,FALSE))</f>
        <v>1</v>
      </c>
      <c r="E243" s="340"/>
      <c r="F243" s="322">
        <f t="shared" si="3"/>
        <v>1</v>
      </c>
      <c r="G243" s="359">
        <v>0</v>
      </c>
      <c r="H243" s="341"/>
      <c r="I243" s="341"/>
      <c r="J243" s="375" t="s">
        <v>4055</v>
      </c>
      <c r="K243" s="342"/>
      <c r="L243" s="332"/>
      <c r="M243" s="332"/>
      <c r="N243" s="332"/>
      <c r="O243" s="332"/>
      <c r="P243" s="332"/>
      <c r="Q243" s="338"/>
      <c r="R243" s="338"/>
      <c r="S243" s="338"/>
      <c r="T243" s="338"/>
      <c r="U243" s="338"/>
      <c r="V243" s="338"/>
      <c r="W243" s="338"/>
      <c r="X243" s="338"/>
      <c r="Y243" s="338"/>
      <c r="Z243" s="343" t="s">
        <v>4000</v>
      </c>
      <c r="AA243" s="332"/>
      <c r="AB243" s="332" t="s">
        <v>1131</v>
      </c>
      <c r="AC243" s="332" t="s">
        <v>1131</v>
      </c>
      <c r="AD243" s="332"/>
      <c r="AE243" s="332"/>
      <c r="AF243" s="332"/>
      <c r="AG243" s="332"/>
      <c r="AH243" s="332"/>
      <c r="AI243" s="332" t="s">
        <v>1131</v>
      </c>
      <c r="AJ243" s="332"/>
      <c r="AK243" s="332"/>
      <c r="AL243" s="332"/>
      <c r="AM243" s="332"/>
      <c r="AN243" s="332"/>
      <c r="AO243" s="332"/>
      <c r="AP243" s="332"/>
      <c r="AQ243" s="332"/>
      <c r="AR243" s="332"/>
      <c r="AS243" s="332"/>
      <c r="AT243" s="332"/>
      <c r="AU243" s="332"/>
      <c r="AV243" s="332"/>
      <c r="AW243" s="332"/>
      <c r="AX243" s="332"/>
      <c r="AY243" s="332"/>
      <c r="AZ243" s="332"/>
      <c r="BA243" s="332" t="s">
        <v>1131</v>
      </c>
      <c r="BB243" s="332" t="s">
        <v>1131</v>
      </c>
      <c r="BC243" s="332" t="s">
        <v>1131</v>
      </c>
      <c r="BD243" s="332" t="s">
        <v>1131</v>
      </c>
      <c r="BE243" s="332"/>
      <c r="BF243" s="332" t="s">
        <v>1131</v>
      </c>
      <c r="BG243" s="332"/>
      <c r="BH243" s="332"/>
      <c r="BI243" s="332"/>
      <c r="BJ243" s="332"/>
      <c r="BK243" s="332"/>
      <c r="BL243" s="332"/>
      <c r="BM243" s="332"/>
      <c r="BN243" s="332"/>
      <c r="BO243" s="332"/>
      <c r="BP243" s="332"/>
      <c r="BQ243" s="332"/>
      <c r="BR243" s="332"/>
      <c r="BS243" s="332"/>
      <c r="BT243" s="332"/>
      <c r="BU243" s="332"/>
      <c r="BV243" s="332"/>
      <c r="BW243" s="332"/>
      <c r="BX243" s="332"/>
      <c r="BY243" s="332"/>
      <c r="BZ243" s="338" t="s">
        <v>10902</v>
      </c>
      <c r="CA243" s="338"/>
      <c r="CB243" s="332">
        <f ca="1">IF(INDIRECT("R243C2",FALSE)="","",LEN(INDIRECT("R243C79",FALSE) ) )</f>
        <v>0</v>
      </c>
      <c r="CC243" s="374" t="s">
        <v>3379</v>
      </c>
      <c r="CD243" s="332">
        <f ca="1">IF(INDIRECT("R243C2",FALSE)="","",LEN(INDIRECT("R243C81",FALSE) ) )</f>
        <v>22</v>
      </c>
      <c r="CE243" s="338"/>
      <c r="CF243" s="332">
        <f ca="1">IF(INDIRECT("R243C2",FALSE)="","",LEN(INDIRECT("R243C83",FALSE) ) )</f>
        <v>0</v>
      </c>
      <c r="CG243" s="338"/>
      <c r="CH243" s="338"/>
      <c r="CI243" s="333"/>
      <c r="CJ243" s="344"/>
      <c r="CK243" s="338"/>
      <c r="CL243" s="338"/>
      <c r="CM243" s="338"/>
      <c r="CN243" s="338"/>
      <c r="CO243" s="338"/>
      <c r="CP243" s="338"/>
      <c r="CQ243" s="338"/>
      <c r="CR243" s="338"/>
      <c r="CS243" s="338"/>
      <c r="CT243" s="338"/>
      <c r="CU243" s="338"/>
      <c r="CV243" s="338"/>
      <c r="CW243" s="338"/>
      <c r="CX243" s="338"/>
      <c r="CY243" s="338"/>
      <c r="CZ243" s="338"/>
      <c r="DA243" s="343"/>
    </row>
    <row r="244" spans="1:105" s="345" customFormat="1" ht="13.5" customHeight="1" x14ac:dyDescent="0.25">
      <c r="A244" s="373" t="s">
        <v>3350</v>
      </c>
      <c r="B244" s="356" t="s">
        <v>3371</v>
      </c>
      <c r="C244" s="339" t="s">
        <v>4926</v>
      </c>
      <c r="D244" s="223">
        <f>IF(ISERROR(VLOOKUP(C244,Defines!$A$7:$B$21,2,FALSE)), "",VLOOKUP(C244,Defines!$A$7:$B$21,2,FALSE))</f>
        <v>1</v>
      </c>
      <c r="E244" s="376"/>
      <c r="F244" s="322">
        <f t="shared" si="3"/>
        <v>1</v>
      </c>
      <c r="G244" s="364">
        <v>1</v>
      </c>
      <c r="H244" s="341">
        <v>0</v>
      </c>
      <c r="I244" s="341">
        <v>127</v>
      </c>
      <c r="J244" s="340"/>
      <c r="K244" s="342"/>
      <c r="L244" s="332"/>
      <c r="M244" s="332"/>
      <c r="N244" s="332"/>
      <c r="O244" s="332"/>
      <c r="P244" s="332"/>
      <c r="Q244" s="338"/>
      <c r="R244" s="338"/>
      <c r="S244" s="338"/>
      <c r="T244" s="338"/>
      <c r="U244" s="338"/>
      <c r="V244" s="338"/>
      <c r="W244" s="338"/>
      <c r="X244" s="338"/>
      <c r="Y244" s="338"/>
      <c r="Z244" s="338"/>
      <c r="AA244" s="332"/>
      <c r="AB244" s="332" t="s">
        <v>1131</v>
      </c>
      <c r="AC244" s="332" t="s">
        <v>1131</v>
      </c>
      <c r="AD244" s="332"/>
      <c r="AE244" s="332" t="s">
        <v>1131</v>
      </c>
      <c r="AF244" s="332"/>
      <c r="AG244" s="332"/>
      <c r="AH244" s="332"/>
      <c r="AI244" s="332"/>
      <c r="AJ244" s="332"/>
      <c r="AK244" s="332"/>
      <c r="AL244" s="332"/>
      <c r="AM244" s="332"/>
      <c r="AN244" s="332"/>
      <c r="AO244" s="332"/>
      <c r="AP244" s="332"/>
      <c r="AQ244" s="332"/>
      <c r="AR244" s="332"/>
      <c r="AS244" s="332"/>
      <c r="AT244" s="332"/>
      <c r="AU244" s="332"/>
      <c r="AV244" s="332"/>
      <c r="AW244" s="332"/>
      <c r="AX244" s="332"/>
      <c r="AY244" s="332"/>
      <c r="AZ244" s="332"/>
      <c r="BA244" s="332" t="s">
        <v>1131</v>
      </c>
      <c r="BB244" s="332" t="s">
        <v>1131</v>
      </c>
      <c r="BC244" s="332" t="s">
        <v>1131</v>
      </c>
      <c r="BD244" s="332" t="s">
        <v>1131</v>
      </c>
      <c r="BE244" s="332" t="s">
        <v>1131</v>
      </c>
      <c r="BF244" s="332"/>
      <c r="BG244" s="332"/>
      <c r="BH244" s="332"/>
      <c r="BI244" s="332"/>
      <c r="BJ244" s="332"/>
      <c r="BK244" s="332"/>
      <c r="BL244" s="332"/>
      <c r="BM244" s="332"/>
      <c r="BN244" s="332"/>
      <c r="BO244" s="332"/>
      <c r="BP244" s="332"/>
      <c r="BQ244" s="332"/>
      <c r="BR244" s="332"/>
      <c r="BS244" s="332"/>
      <c r="BT244" s="332"/>
      <c r="BU244" s="332"/>
      <c r="BV244" s="332"/>
      <c r="BW244" s="332"/>
      <c r="BX244" s="332"/>
      <c r="BY244" s="332"/>
      <c r="BZ244" s="338" t="s">
        <v>10901</v>
      </c>
      <c r="CA244" s="338"/>
      <c r="CB244" s="332">
        <f ca="1">IF(INDIRECT("R244C2",FALSE)="","",LEN(INDIRECT("R244C79",FALSE) ) )</f>
        <v>0</v>
      </c>
      <c r="CC244" s="338"/>
      <c r="CD244" s="332">
        <f ca="1">IF(INDIRECT("R244C2",FALSE)="","",LEN(INDIRECT("R244C81",FALSE) ) )</f>
        <v>0</v>
      </c>
      <c r="CE244" s="338"/>
      <c r="CF244" s="332">
        <f ca="1">IF(INDIRECT("R244C2",FALSE)="","",LEN(INDIRECT("R244C83",FALSE) ) )</f>
        <v>0</v>
      </c>
      <c r="CG244" s="338"/>
      <c r="CH244" s="338"/>
      <c r="CI244" s="333"/>
      <c r="CJ244" s="344"/>
      <c r="CK244" s="338"/>
      <c r="CL244" s="338"/>
      <c r="CM244" s="338"/>
      <c r="CN244" s="338"/>
      <c r="CO244" s="338"/>
      <c r="CP244" s="338"/>
      <c r="CQ244" s="338"/>
      <c r="CR244" s="338"/>
      <c r="CS244" s="338"/>
      <c r="CT244" s="338"/>
      <c r="CU244" s="338"/>
      <c r="CV244" s="338"/>
      <c r="CW244" s="338"/>
      <c r="CX244" s="338"/>
      <c r="CY244" s="338"/>
      <c r="CZ244" s="338"/>
      <c r="DA244" s="343"/>
    </row>
    <row r="245" spans="1:105" s="345" customFormat="1" ht="13.5" customHeight="1" x14ac:dyDescent="0.25">
      <c r="A245" s="326" t="s">
        <v>3351</v>
      </c>
      <c r="B245" s="356" t="s">
        <v>3372</v>
      </c>
      <c r="C245" s="339" t="s">
        <v>1139</v>
      </c>
      <c r="D245" s="223">
        <f>IF(ISERROR(VLOOKUP(C245,Defines!$A$7:$B$21,2,FALSE)), "",VLOOKUP(C245,Defines!$A$7:$B$21,2,FALSE))</f>
        <v>4</v>
      </c>
      <c r="E245" s="376"/>
      <c r="F245" s="322">
        <f t="shared" si="3"/>
        <v>4</v>
      </c>
      <c r="G245" s="364">
        <v>0</v>
      </c>
      <c r="H245" s="341">
        <v>0</v>
      </c>
      <c r="I245" s="341">
        <v>4194302</v>
      </c>
      <c r="J245" s="340"/>
      <c r="K245" s="342"/>
      <c r="L245" s="332"/>
      <c r="M245" s="332"/>
      <c r="N245" s="332"/>
      <c r="O245" s="332"/>
      <c r="P245" s="332"/>
      <c r="Q245" s="338"/>
      <c r="R245" s="338"/>
      <c r="S245" s="338"/>
      <c r="T245" s="338"/>
      <c r="U245" s="338"/>
      <c r="V245" s="338"/>
      <c r="W245" s="338"/>
      <c r="X245" s="338"/>
      <c r="Y245" s="338"/>
      <c r="Z245" s="338"/>
      <c r="AA245" s="332"/>
      <c r="AB245" s="332" t="s">
        <v>1131</v>
      </c>
      <c r="AC245" s="332" t="s">
        <v>1131</v>
      </c>
      <c r="AD245" s="332" t="s">
        <v>1131</v>
      </c>
      <c r="AE245" s="332" t="s">
        <v>1131</v>
      </c>
      <c r="AF245" s="332"/>
      <c r="AG245" s="332"/>
      <c r="AH245" s="332"/>
      <c r="AI245" s="332"/>
      <c r="AJ245" s="332"/>
      <c r="AK245" s="332"/>
      <c r="AL245" s="332"/>
      <c r="AM245" s="332"/>
      <c r="AN245" s="332"/>
      <c r="AO245" s="332"/>
      <c r="AP245" s="332"/>
      <c r="AQ245" s="332"/>
      <c r="AR245" s="332"/>
      <c r="AS245" s="332"/>
      <c r="AT245" s="332"/>
      <c r="AU245" s="332"/>
      <c r="AV245" s="332"/>
      <c r="AW245" s="332"/>
      <c r="AX245" s="332"/>
      <c r="AY245" s="332"/>
      <c r="AZ245" s="332"/>
      <c r="BA245" s="332" t="s">
        <v>1131</v>
      </c>
      <c r="BB245" s="332" t="s">
        <v>1131</v>
      </c>
      <c r="BC245" s="332" t="s">
        <v>1131</v>
      </c>
      <c r="BD245" s="332" t="s">
        <v>1131</v>
      </c>
      <c r="BE245" s="332" t="s">
        <v>1131</v>
      </c>
      <c r="BF245" s="332"/>
      <c r="BG245" s="332"/>
      <c r="BH245" s="332"/>
      <c r="BI245" s="332"/>
      <c r="BJ245" s="332"/>
      <c r="BK245" s="332"/>
      <c r="BL245" s="332"/>
      <c r="BM245" s="332"/>
      <c r="BN245" s="332"/>
      <c r="BO245" s="332"/>
      <c r="BP245" s="332"/>
      <c r="BQ245" s="332"/>
      <c r="BR245" s="332"/>
      <c r="BS245" s="332"/>
      <c r="BT245" s="332"/>
      <c r="BU245" s="332"/>
      <c r="BV245" s="332"/>
      <c r="BW245" s="332"/>
      <c r="BX245" s="332"/>
      <c r="BY245" s="332"/>
      <c r="BZ245" s="338" t="s">
        <v>10902</v>
      </c>
      <c r="CA245" s="338"/>
      <c r="CB245" s="332">
        <f ca="1">IF(INDIRECT("R245C2",FALSE)="","",LEN(INDIRECT("R245C79",FALSE) ) )</f>
        <v>0</v>
      </c>
      <c r="CC245" s="338"/>
      <c r="CD245" s="332">
        <f ca="1">IF(INDIRECT("R245C2",FALSE)="","",LEN(INDIRECT("R245C81",FALSE) ) )</f>
        <v>0</v>
      </c>
      <c r="CE245" s="338"/>
      <c r="CF245" s="332">
        <f ca="1">IF(INDIRECT("R245C2",FALSE)="","",LEN(INDIRECT("R245C83",FALSE) ) )</f>
        <v>0</v>
      </c>
      <c r="CG245" s="338"/>
      <c r="CH245" s="338"/>
      <c r="CI245" s="333"/>
      <c r="CJ245" s="344"/>
      <c r="CK245" s="338"/>
      <c r="CL245" s="338"/>
      <c r="CM245" s="338"/>
      <c r="CN245" s="338"/>
      <c r="CO245" s="338"/>
      <c r="CP245" s="338"/>
      <c r="CQ245" s="338"/>
      <c r="CR245" s="338"/>
      <c r="CS245" s="338"/>
      <c r="CT245" s="338"/>
      <c r="CU245" s="338"/>
      <c r="CV245" s="338"/>
      <c r="CW245" s="338"/>
      <c r="CX245" s="338"/>
      <c r="CY245" s="338"/>
      <c r="CZ245" s="338"/>
      <c r="DA245" s="343"/>
    </row>
    <row r="246" spans="1:105" s="345" customFormat="1" ht="13.5" customHeight="1" x14ac:dyDescent="0.25">
      <c r="A246" s="373" t="s">
        <v>4928</v>
      </c>
      <c r="B246" s="356" t="s">
        <v>3376</v>
      </c>
      <c r="C246" s="339" t="s">
        <v>1139</v>
      </c>
      <c r="D246" s="223">
        <f>IF(ISERROR(VLOOKUP(C246,Defines!$A$7:$B$21,2,FALSE)), "",VLOOKUP(C246,Defines!$A$7:$B$21,2,FALSE))</f>
        <v>4</v>
      </c>
      <c r="E246" s="376"/>
      <c r="F246" s="322">
        <f t="shared" si="3"/>
        <v>4</v>
      </c>
      <c r="G246" s="364">
        <v>0</v>
      </c>
      <c r="H246" s="341">
        <v>0</v>
      </c>
      <c r="I246" s="341">
        <v>4194302</v>
      </c>
      <c r="J246" s="340"/>
      <c r="K246" s="342"/>
      <c r="L246" s="332"/>
      <c r="M246" s="332"/>
      <c r="N246" s="332"/>
      <c r="O246" s="332"/>
      <c r="P246" s="332"/>
      <c r="Q246" s="338"/>
      <c r="R246" s="338"/>
      <c r="S246" s="338"/>
      <c r="T246" s="338"/>
      <c r="U246" s="338"/>
      <c r="V246" s="338"/>
      <c r="W246" s="338"/>
      <c r="X246" s="338"/>
      <c r="Y246" s="338"/>
      <c r="Z246" s="338"/>
      <c r="AA246" s="332"/>
      <c r="AB246" s="332" t="s">
        <v>1131</v>
      </c>
      <c r="AC246" s="332" t="s">
        <v>1131</v>
      </c>
      <c r="AD246" s="332" t="s">
        <v>1131</v>
      </c>
      <c r="AE246" s="332" t="s">
        <v>1131</v>
      </c>
      <c r="AF246" s="332"/>
      <c r="AG246" s="332"/>
      <c r="AH246" s="332"/>
      <c r="AI246" s="332"/>
      <c r="AJ246" s="332"/>
      <c r="AK246" s="332"/>
      <c r="AL246" s="332"/>
      <c r="AM246" s="332"/>
      <c r="AN246" s="332"/>
      <c r="AO246" s="332"/>
      <c r="AP246" s="332"/>
      <c r="AQ246" s="332"/>
      <c r="AR246" s="332"/>
      <c r="AS246" s="332"/>
      <c r="AT246" s="332"/>
      <c r="AU246" s="332"/>
      <c r="AV246" s="332"/>
      <c r="AW246" s="332"/>
      <c r="AX246" s="332"/>
      <c r="AY246" s="332"/>
      <c r="AZ246" s="332"/>
      <c r="BA246" s="332" t="s">
        <v>1131</v>
      </c>
      <c r="BB246" s="332" t="s">
        <v>1131</v>
      </c>
      <c r="BC246" s="332" t="s">
        <v>1131</v>
      </c>
      <c r="BD246" s="332" t="s">
        <v>1131</v>
      </c>
      <c r="BE246" s="332" t="s">
        <v>1131</v>
      </c>
      <c r="BF246" s="332"/>
      <c r="BG246" s="332"/>
      <c r="BH246" s="332"/>
      <c r="BI246" s="332"/>
      <c r="BJ246" s="332"/>
      <c r="BK246" s="332"/>
      <c r="BL246" s="332"/>
      <c r="BM246" s="332"/>
      <c r="BN246" s="332"/>
      <c r="BO246" s="332"/>
      <c r="BP246" s="332"/>
      <c r="BQ246" s="332"/>
      <c r="BR246" s="332"/>
      <c r="BS246" s="332"/>
      <c r="BT246" s="332"/>
      <c r="BU246" s="332"/>
      <c r="BV246" s="332"/>
      <c r="BW246" s="332"/>
      <c r="BX246" s="332"/>
      <c r="BY246" s="332"/>
      <c r="BZ246" s="338" t="s">
        <v>10903</v>
      </c>
      <c r="CA246" s="338"/>
      <c r="CB246" s="332">
        <f ca="1">IF(INDIRECT("R246C2",FALSE)="","",LEN(INDIRECT("R246C79",FALSE) ) )</f>
        <v>0</v>
      </c>
      <c r="CC246" s="338"/>
      <c r="CD246" s="332">
        <f ca="1">IF(INDIRECT("R246C2",FALSE)="","",LEN(INDIRECT("R246C81",FALSE) ) )</f>
        <v>0</v>
      </c>
      <c r="CE246" s="338"/>
      <c r="CF246" s="332">
        <f ca="1">IF(INDIRECT("R246C2",FALSE)="","",LEN(INDIRECT("R246C83",FALSE) ) )</f>
        <v>0</v>
      </c>
      <c r="CG246" s="338"/>
      <c r="CH246" s="338"/>
      <c r="CI246" s="333"/>
      <c r="CJ246" s="344"/>
      <c r="CK246" s="338"/>
      <c r="CL246" s="338"/>
      <c r="CM246" s="338"/>
      <c r="CN246" s="338"/>
      <c r="CO246" s="338"/>
      <c r="CP246" s="338"/>
      <c r="CQ246" s="338"/>
      <c r="CR246" s="338"/>
      <c r="CS246" s="338"/>
      <c r="CT246" s="338"/>
      <c r="CU246" s="338"/>
      <c r="CV246" s="338"/>
      <c r="CW246" s="338"/>
      <c r="CX246" s="338"/>
      <c r="CY246" s="338"/>
      <c r="CZ246" s="338"/>
      <c r="DA246" s="343"/>
    </row>
    <row r="247" spans="1:105" s="345" customFormat="1" ht="13.5" customHeight="1" x14ac:dyDescent="0.25">
      <c r="A247" s="373" t="s">
        <v>3352</v>
      </c>
      <c r="B247" s="356" t="s">
        <v>3375</v>
      </c>
      <c r="C247" s="339" t="s">
        <v>4927</v>
      </c>
      <c r="D247" s="223">
        <f>IF(ISERROR(VLOOKUP(C247,Defines!$A$7:$B$21,2,FALSE)), "",VLOOKUP(C247,Defines!$A$7:$B$21,2,FALSE))</f>
        <v>2</v>
      </c>
      <c r="E247" s="376"/>
      <c r="F247" s="322">
        <f t="shared" si="3"/>
        <v>2</v>
      </c>
      <c r="G247" s="364">
        <v>10000</v>
      </c>
      <c r="H247" s="341">
        <v>0</v>
      </c>
      <c r="I247" s="341">
        <v>60000</v>
      </c>
      <c r="J247" s="340"/>
      <c r="K247" s="342"/>
      <c r="L247" s="332"/>
      <c r="M247" s="332"/>
      <c r="N247" s="332"/>
      <c r="O247" s="332"/>
      <c r="P247" s="332"/>
      <c r="Q247" s="338"/>
      <c r="R247" s="338"/>
      <c r="S247" s="338"/>
      <c r="T247" s="338"/>
      <c r="U247" s="338"/>
      <c r="V247" s="338"/>
      <c r="W247" s="338"/>
      <c r="X247" s="338"/>
      <c r="Y247" s="338"/>
      <c r="Z247" s="338"/>
      <c r="AA247" s="332"/>
      <c r="AB247" s="332" t="s">
        <v>1131</v>
      </c>
      <c r="AC247" s="332" t="s">
        <v>1131</v>
      </c>
      <c r="AD247" s="332"/>
      <c r="AE247" s="332" t="s">
        <v>1131</v>
      </c>
      <c r="AF247" s="332"/>
      <c r="AG247" s="332"/>
      <c r="AH247" s="332"/>
      <c r="AI247" s="332"/>
      <c r="AJ247" s="332"/>
      <c r="AK247" s="332"/>
      <c r="AL247" s="332"/>
      <c r="AM247" s="332"/>
      <c r="AN247" s="332"/>
      <c r="AO247" s="332"/>
      <c r="AP247" s="332"/>
      <c r="AQ247" s="332"/>
      <c r="AR247" s="332"/>
      <c r="AS247" s="332"/>
      <c r="AT247" s="332"/>
      <c r="AU247" s="332"/>
      <c r="AV247" s="332"/>
      <c r="AW247" s="332"/>
      <c r="AX247" s="332"/>
      <c r="AY247" s="332"/>
      <c r="AZ247" s="332"/>
      <c r="BA247" s="332" t="s">
        <v>1131</v>
      </c>
      <c r="BB247" s="332" t="s">
        <v>1131</v>
      </c>
      <c r="BC247" s="332" t="s">
        <v>1131</v>
      </c>
      <c r="BD247" s="332" t="s">
        <v>1131</v>
      </c>
      <c r="BE247" s="332" t="s">
        <v>1131</v>
      </c>
      <c r="BF247" s="332"/>
      <c r="BG247" s="332"/>
      <c r="BH247" s="332"/>
      <c r="BI247" s="332"/>
      <c r="BJ247" s="332"/>
      <c r="BK247" s="332"/>
      <c r="BL247" s="332"/>
      <c r="BM247" s="332"/>
      <c r="BN247" s="332"/>
      <c r="BO247" s="332"/>
      <c r="BP247" s="332"/>
      <c r="BQ247" s="332"/>
      <c r="BR247" s="332"/>
      <c r="BS247" s="332"/>
      <c r="BT247" s="332"/>
      <c r="BU247" s="332"/>
      <c r="BV247" s="332"/>
      <c r="BW247" s="332"/>
      <c r="BX247" s="332"/>
      <c r="BY247" s="332"/>
      <c r="BZ247" s="338" t="s">
        <v>10903</v>
      </c>
      <c r="CA247" s="338"/>
      <c r="CB247" s="332">
        <f ca="1">IF(INDIRECT("R247C2",FALSE)="","",LEN(INDIRECT("R247C79",FALSE) ) )</f>
        <v>0</v>
      </c>
      <c r="CC247" s="338"/>
      <c r="CD247" s="332">
        <f ca="1">IF(INDIRECT("R247C2",FALSE)="","",LEN(INDIRECT("R247C81",FALSE) ) )</f>
        <v>0</v>
      </c>
      <c r="CE247" s="338"/>
      <c r="CF247" s="332">
        <f ca="1">IF(INDIRECT("R247C2",FALSE)="","",LEN(INDIRECT("R247C83",FALSE) ) )</f>
        <v>0</v>
      </c>
      <c r="CG247" s="338"/>
      <c r="CH247" s="338"/>
      <c r="CI247" s="333"/>
      <c r="CJ247" s="344"/>
      <c r="CK247" s="338"/>
      <c r="CL247" s="338"/>
      <c r="CM247" s="338"/>
      <c r="CN247" s="338"/>
      <c r="CO247" s="338"/>
      <c r="CP247" s="338"/>
      <c r="CQ247" s="338"/>
      <c r="CR247" s="338"/>
      <c r="CS247" s="338"/>
      <c r="CT247" s="338"/>
      <c r="CU247" s="338"/>
      <c r="CV247" s="338"/>
      <c r="CW247" s="338"/>
      <c r="CX247" s="338"/>
      <c r="CY247" s="338"/>
      <c r="CZ247" s="338"/>
      <c r="DA247" s="343"/>
    </row>
    <row r="248" spans="1:105" s="338" customFormat="1" ht="13.5" customHeight="1" x14ac:dyDescent="0.25">
      <c r="A248" s="338" t="s">
        <v>3353</v>
      </c>
      <c r="B248" s="338" t="s">
        <v>3354</v>
      </c>
      <c r="C248" s="339" t="s">
        <v>1139</v>
      </c>
      <c r="D248" s="223">
        <f>IF(ISERROR(VLOOKUP(C248,Defines!$A$7:$B$21,2,FALSE)), "",VLOOKUP(C248,Defines!$A$7:$B$21,2,FALSE))</f>
        <v>4</v>
      </c>
      <c r="E248" s="340"/>
      <c r="F248" s="322">
        <f t="shared" si="3"/>
        <v>4</v>
      </c>
      <c r="G248" s="364">
        <v>38400</v>
      </c>
      <c r="H248" s="341"/>
      <c r="I248" s="341"/>
      <c r="J248" s="328" t="s">
        <v>3382</v>
      </c>
      <c r="K248" s="348"/>
      <c r="L248" s="332"/>
      <c r="M248" s="332"/>
      <c r="N248" s="332"/>
      <c r="O248" s="332"/>
      <c r="P248" s="332"/>
      <c r="Z248" s="343" t="s">
        <v>3995</v>
      </c>
      <c r="AA248" s="332"/>
      <c r="AB248" s="332" t="s">
        <v>1131</v>
      </c>
      <c r="AC248" s="332" t="s">
        <v>1131</v>
      </c>
      <c r="AD248" s="332"/>
      <c r="AE248" s="332"/>
      <c r="AF248" s="332"/>
      <c r="AG248" s="332"/>
      <c r="AH248" s="332"/>
      <c r="AI248" s="332" t="s">
        <v>1131</v>
      </c>
      <c r="AJ248" s="332"/>
      <c r="AK248" s="332"/>
      <c r="AL248" s="332"/>
      <c r="AM248" s="332"/>
      <c r="AN248" s="332"/>
      <c r="AO248" s="332"/>
      <c r="AP248" s="332"/>
      <c r="AQ248" s="332"/>
      <c r="AR248" s="332"/>
      <c r="AS248" s="332"/>
      <c r="AT248" s="332"/>
      <c r="AU248" s="332"/>
      <c r="AV248" s="332"/>
      <c r="AW248" s="332"/>
      <c r="AX248" s="332"/>
      <c r="AY248" s="332"/>
      <c r="AZ248" s="332"/>
      <c r="BA248" s="332" t="s">
        <v>1131</v>
      </c>
      <c r="BB248" s="332" t="s">
        <v>1131</v>
      </c>
      <c r="BC248" s="332" t="s">
        <v>1131</v>
      </c>
      <c r="BD248" s="332" t="s">
        <v>1131</v>
      </c>
      <c r="BE248" s="332"/>
      <c r="BF248" s="332" t="s">
        <v>1131</v>
      </c>
      <c r="BG248" s="332"/>
      <c r="BH248" s="332"/>
      <c r="BI248" s="332"/>
      <c r="BJ248" s="332"/>
      <c r="BK248" s="332"/>
      <c r="BL248" s="332"/>
      <c r="BM248" s="332"/>
      <c r="BN248" s="332"/>
      <c r="BO248" s="332"/>
      <c r="BP248" s="332"/>
      <c r="BQ248" s="332"/>
      <c r="BR248" s="332"/>
      <c r="BS248" s="332"/>
      <c r="BT248" s="332"/>
      <c r="BU248" s="332"/>
      <c r="BV248" s="332"/>
      <c r="BW248" s="332"/>
      <c r="BX248" s="332"/>
      <c r="BY248" s="332"/>
      <c r="BZ248" s="338" t="s">
        <v>10903</v>
      </c>
      <c r="CA248" s="338" t="s">
        <v>3353</v>
      </c>
      <c r="CB248" s="332">
        <f ca="1">IF(INDIRECT("R248C2",FALSE)="","",LEN(INDIRECT("R248C79",FALSE) ) )</f>
        <v>25</v>
      </c>
      <c r="CC248" s="344" t="s">
        <v>3383</v>
      </c>
      <c r="CD248" s="332">
        <f ca="1">IF(INDIRECT("R248C2",FALSE)="","",LEN(INDIRECT("R248C81",FALSE) ) )</f>
        <v>44</v>
      </c>
      <c r="CE248" s="352"/>
      <c r="CF248" s="332">
        <f ca="1">IF(INDIRECT("R248C2",FALSE)="","",LEN(INDIRECT("R248C83",FALSE) ) )</f>
        <v>0</v>
      </c>
      <c r="CI248" s="333"/>
    </row>
    <row r="249" spans="1:105" s="338" customFormat="1" ht="13.5" customHeight="1" x14ac:dyDescent="0.25">
      <c r="A249" s="326" t="s">
        <v>3355</v>
      </c>
      <c r="B249" s="338" t="s">
        <v>3356</v>
      </c>
      <c r="C249" s="339" t="s">
        <v>1138</v>
      </c>
      <c r="D249" s="223">
        <f>IF(ISERROR(VLOOKUP(C249,Defines!$A$7:$B$21,2,FALSE)), "",VLOOKUP(C249,Defines!$A$7:$B$21,2,FALSE))</f>
        <v>2</v>
      </c>
      <c r="E249" s="340"/>
      <c r="F249" s="322">
        <f t="shared" si="3"/>
        <v>2</v>
      </c>
      <c r="G249" s="364">
        <v>2</v>
      </c>
      <c r="H249" s="341"/>
      <c r="I249" s="341"/>
      <c r="J249" s="340" t="s">
        <v>4044</v>
      </c>
      <c r="K249" s="348"/>
      <c r="L249" s="332"/>
      <c r="M249" s="332"/>
      <c r="N249" s="332"/>
      <c r="O249" s="332"/>
      <c r="P249" s="332"/>
      <c r="Z249" s="343" t="s">
        <v>3996</v>
      </c>
      <c r="AA249" s="332"/>
      <c r="AB249" s="332" t="s">
        <v>1131</v>
      </c>
      <c r="AC249" s="332" t="s">
        <v>1131</v>
      </c>
      <c r="AD249" s="332"/>
      <c r="AE249" s="332"/>
      <c r="AF249" s="332"/>
      <c r="AG249" s="332"/>
      <c r="AH249" s="332"/>
      <c r="AI249" s="332" t="s">
        <v>1131</v>
      </c>
      <c r="AJ249" s="332"/>
      <c r="AK249" s="332"/>
      <c r="AL249" s="332"/>
      <c r="AM249" s="332"/>
      <c r="AN249" s="332"/>
      <c r="AO249" s="332"/>
      <c r="AP249" s="332"/>
      <c r="AQ249" s="332"/>
      <c r="AR249" s="332"/>
      <c r="AS249" s="332"/>
      <c r="AT249" s="332"/>
      <c r="AU249" s="332"/>
      <c r="AV249" s="332"/>
      <c r="AW249" s="332"/>
      <c r="AX249" s="332"/>
      <c r="AY249" s="332"/>
      <c r="AZ249" s="332"/>
      <c r="BA249" s="332" t="s">
        <v>1131</v>
      </c>
      <c r="BB249" s="332" t="s">
        <v>1131</v>
      </c>
      <c r="BC249" s="332" t="s">
        <v>1131</v>
      </c>
      <c r="BD249" s="332" t="s">
        <v>1131</v>
      </c>
      <c r="BE249" s="332"/>
      <c r="BF249" s="332" t="s">
        <v>1131</v>
      </c>
      <c r="BG249" s="332"/>
      <c r="BH249" s="332"/>
      <c r="BI249" s="332"/>
      <c r="BJ249" s="332"/>
      <c r="BK249" s="332"/>
      <c r="BL249" s="332"/>
      <c r="BM249" s="332"/>
      <c r="BN249" s="332"/>
      <c r="BO249" s="332"/>
      <c r="BP249" s="332"/>
      <c r="BQ249" s="332"/>
      <c r="BR249" s="332"/>
      <c r="BS249" s="332"/>
      <c r="BT249" s="332"/>
      <c r="BU249" s="332"/>
      <c r="BV249" s="332"/>
      <c r="BW249" s="332"/>
      <c r="BX249" s="332"/>
      <c r="BY249" s="332"/>
      <c r="BZ249" s="338" t="s">
        <v>10903</v>
      </c>
      <c r="CA249" s="338" t="s">
        <v>3355</v>
      </c>
      <c r="CB249" s="332">
        <f ca="1">IF(INDIRECT("R249C2",FALSE)="","",LEN(INDIRECT("R249C79",FALSE) ) )</f>
        <v>23</v>
      </c>
      <c r="CC249" s="343" t="s">
        <v>2604</v>
      </c>
      <c r="CD249" s="332">
        <f ca="1">IF(INDIRECT("R249C2",FALSE)="","",LEN(INDIRECT("R249C81",FALSE) ) )</f>
        <v>79</v>
      </c>
      <c r="CE249" s="352"/>
      <c r="CF249" s="332">
        <f ca="1">IF(INDIRECT("R249C2",FALSE)="","",LEN(INDIRECT("R249C83",FALSE) ) )</f>
        <v>0</v>
      </c>
      <c r="CI249" s="333"/>
    </row>
    <row r="250" spans="1:105" s="338" customFormat="1" ht="13.5" customHeight="1" x14ac:dyDescent="0.25">
      <c r="A250" s="326" t="s">
        <v>3357</v>
      </c>
      <c r="B250" s="338" t="s">
        <v>3358</v>
      </c>
      <c r="C250" s="339" t="s">
        <v>1138</v>
      </c>
      <c r="D250" s="223">
        <f>IF(ISERROR(VLOOKUP(C250,Defines!$A$7:$B$21,2,FALSE)), "",VLOOKUP(C250,Defines!$A$7:$B$21,2,FALSE))</f>
        <v>2</v>
      </c>
      <c r="E250" s="340"/>
      <c r="F250" s="322">
        <f t="shared" si="3"/>
        <v>2</v>
      </c>
      <c r="G250" s="364">
        <v>0</v>
      </c>
      <c r="H250" s="341"/>
      <c r="I250" s="354"/>
      <c r="J250" s="340" t="s">
        <v>4055</v>
      </c>
      <c r="K250" s="348"/>
      <c r="L250" s="332"/>
      <c r="M250" s="332"/>
      <c r="N250" s="332"/>
      <c r="O250" s="332"/>
      <c r="P250" s="332"/>
      <c r="Z250" s="343" t="s">
        <v>3997</v>
      </c>
      <c r="AA250" s="332"/>
      <c r="AB250" s="332" t="s">
        <v>1131</v>
      </c>
      <c r="AC250" s="332" t="s">
        <v>1131</v>
      </c>
      <c r="AD250" s="332"/>
      <c r="AE250" s="332"/>
      <c r="AF250" s="332"/>
      <c r="AG250" s="332"/>
      <c r="AH250" s="332"/>
      <c r="AI250" s="332" t="s">
        <v>1131</v>
      </c>
      <c r="AJ250" s="332"/>
      <c r="AK250" s="332"/>
      <c r="AL250" s="332"/>
      <c r="AM250" s="332"/>
      <c r="AN250" s="332"/>
      <c r="AO250" s="332"/>
      <c r="AP250" s="332"/>
      <c r="AQ250" s="332"/>
      <c r="AR250" s="332"/>
      <c r="AS250" s="332"/>
      <c r="AT250" s="332"/>
      <c r="AU250" s="332"/>
      <c r="AV250" s="332"/>
      <c r="AW250" s="332"/>
      <c r="AX250" s="332"/>
      <c r="AY250" s="332"/>
      <c r="AZ250" s="332"/>
      <c r="BA250" s="332" t="s">
        <v>1131</v>
      </c>
      <c r="BB250" s="332" t="s">
        <v>1131</v>
      </c>
      <c r="BC250" s="332" t="s">
        <v>1131</v>
      </c>
      <c r="BD250" s="332" t="s">
        <v>1131</v>
      </c>
      <c r="BE250" s="332"/>
      <c r="BF250" s="332" t="s">
        <v>1131</v>
      </c>
      <c r="BG250" s="332"/>
      <c r="BH250" s="332"/>
      <c r="BI250" s="332"/>
      <c r="BJ250" s="332"/>
      <c r="BK250" s="332"/>
      <c r="BL250" s="332"/>
      <c r="BM250" s="332"/>
      <c r="BN250" s="332"/>
      <c r="BO250" s="332"/>
      <c r="BP250" s="332"/>
      <c r="BQ250" s="332"/>
      <c r="BR250" s="332"/>
      <c r="BS250" s="332"/>
      <c r="BT250" s="332"/>
      <c r="BU250" s="332"/>
      <c r="BV250" s="332"/>
      <c r="BW250" s="332"/>
      <c r="BX250" s="332"/>
      <c r="BY250" s="332"/>
      <c r="BZ250" s="338" t="s">
        <v>10903</v>
      </c>
      <c r="CA250" s="338" t="s">
        <v>3357</v>
      </c>
      <c r="CB250" s="332">
        <f ca="1">IF(INDIRECT("R250C2",FALSE)="","",LEN(INDIRECT("R250C79",FALSE) ) )</f>
        <v>24</v>
      </c>
      <c r="CC250" s="343" t="s">
        <v>2607</v>
      </c>
      <c r="CD250" s="332">
        <f ca="1">IF(INDIRECT("R250C2",FALSE)="","",LEN(INDIRECT("R250C81",FALSE) ) )</f>
        <v>64</v>
      </c>
      <c r="CE250" s="352"/>
      <c r="CF250" s="332">
        <f ca="1">IF(INDIRECT("R250C2",FALSE)="","",LEN(INDIRECT("R250C83",FALSE) ) )</f>
        <v>0</v>
      </c>
      <c r="CI250" s="333"/>
    </row>
    <row r="251" spans="1:105" s="345" customFormat="1" ht="13.5" customHeight="1" x14ac:dyDescent="0.25">
      <c r="A251" s="373" t="s">
        <v>3359</v>
      </c>
      <c r="B251" s="356" t="s">
        <v>3374</v>
      </c>
      <c r="C251" s="339" t="s">
        <v>4926</v>
      </c>
      <c r="D251" s="223">
        <f>IF(ISERROR(VLOOKUP(C251,Defines!$A$7:$B$21,2,FALSE)), "",VLOOKUP(C251,Defines!$A$7:$B$21,2,FALSE))</f>
        <v>1</v>
      </c>
      <c r="E251" s="376"/>
      <c r="F251" s="322">
        <f t="shared" si="3"/>
        <v>1</v>
      </c>
      <c r="G251" s="359"/>
      <c r="H251" s="341"/>
      <c r="I251" s="341"/>
      <c r="J251" s="340" t="s">
        <v>4044</v>
      </c>
      <c r="K251" s="342"/>
      <c r="L251" s="332"/>
      <c r="M251" s="332"/>
      <c r="N251" s="332"/>
      <c r="O251" s="332"/>
      <c r="P251" s="332"/>
      <c r="Q251" s="338"/>
      <c r="R251" s="338"/>
      <c r="S251" s="338"/>
      <c r="T251" s="338"/>
      <c r="U251" s="338"/>
      <c r="V251" s="338"/>
      <c r="W251" s="338"/>
      <c r="X251" s="338"/>
      <c r="Y251" s="338"/>
      <c r="Z251" s="343" t="s">
        <v>3998</v>
      </c>
      <c r="AA251" s="332"/>
      <c r="AB251" s="332"/>
      <c r="AC251" s="332"/>
      <c r="AD251" s="332"/>
      <c r="AE251" s="332"/>
      <c r="AF251" s="332"/>
      <c r="AG251" s="332"/>
      <c r="AH251" s="332"/>
      <c r="AI251" s="332" t="s">
        <v>1131</v>
      </c>
      <c r="AJ251" s="332"/>
      <c r="AK251" s="332"/>
      <c r="AL251" s="332"/>
      <c r="AM251" s="332"/>
      <c r="AN251" s="332"/>
      <c r="AO251" s="332"/>
      <c r="AP251" s="332"/>
      <c r="AQ251" s="332"/>
      <c r="AR251" s="332"/>
      <c r="AS251" s="332"/>
      <c r="AT251" s="332"/>
      <c r="AU251" s="332"/>
      <c r="AV251" s="332"/>
      <c r="AW251" s="332"/>
      <c r="AX251" s="332"/>
      <c r="AY251" s="332"/>
      <c r="AZ251" s="332"/>
      <c r="BA251" s="332"/>
      <c r="BB251" s="332"/>
      <c r="BC251" s="332"/>
      <c r="BD251" s="332"/>
      <c r="BE251" s="332"/>
      <c r="BF251" s="332" t="s">
        <v>1131</v>
      </c>
      <c r="BG251" s="332"/>
      <c r="BH251" s="332"/>
      <c r="BI251" s="332"/>
      <c r="BJ251" s="332"/>
      <c r="BK251" s="332"/>
      <c r="BL251" s="332"/>
      <c r="BM251" s="332"/>
      <c r="BN251" s="332"/>
      <c r="BO251" s="332"/>
      <c r="BP251" s="332"/>
      <c r="BQ251" s="332"/>
      <c r="BR251" s="332"/>
      <c r="BS251" s="332"/>
      <c r="BT251" s="332"/>
      <c r="BU251" s="332"/>
      <c r="BV251" s="332"/>
      <c r="BW251" s="332"/>
      <c r="BX251" s="332"/>
      <c r="BY251" s="332"/>
      <c r="BZ251" s="338" t="s">
        <v>10903</v>
      </c>
      <c r="CA251" s="338"/>
      <c r="CB251" s="332">
        <f ca="1">IF(INDIRECT("R251C2",FALSE)="","",LEN(INDIRECT("R251C79",FALSE) ) )</f>
        <v>0</v>
      </c>
      <c r="CC251" s="374" t="s">
        <v>3380</v>
      </c>
      <c r="CD251" s="332">
        <f ca="1">IF(INDIRECT("R251C2",FALSE)="","",LEN(INDIRECT("R251C81",FALSE) ) )</f>
        <v>36</v>
      </c>
      <c r="CE251" s="338"/>
      <c r="CF251" s="332">
        <f ca="1">IF(INDIRECT("R251C2",FALSE)="","",LEN(INDIRECT("R251C83",FALSE) ) )</f>
        <v>0</v>
      </c>
      <c r="CG251" s="338"/>
      <c r="CH251" s="338"/>
      <c r="CI251" s="333"/>
      <c r="CJ251" s="344"/>
      <c r="CK251" s="338"/>
      <c r="CL251" s="338"/>
      <c r="CM251" s="338"/>
      <c r="CN251" s="338"/>
      <c r="CO251" s="338"/>
      <c r="CP251" s="338"/>
      <c r="CQ251" s="338"/>
      <c r="CR251" s="338"/>
      <c r="CS251" s="338"/>
      <c r="CT251" s="338"/>
      <c r="CU251" s="338"/>
      <c r="CV251" s="338"/>
      <c r="CW251" s="338"/>
      <c r="CX251" s="338"/>
      <c r="CY251" s="338"/>
      <c r="CZ251" s="338"/>
      <c r="DA251" s="343"/>
    </row>
    <row r="252" spans="1:105" s="345" customFormat="1" ht="13.5" customHeight="1" x14ac:dyDescent="0.25">
      <c r="A252" s="373" t="s">
        <v>3360</v>
      </c>
      <c r="B252" s="356" t="s">
        <v>3373</v>
      </c>
      <c r="C252" s="339" t="s">
        <v>4926</v>
      </c>
      <c r="D252" s="223">
        <f>IF(ISERROR(VLOOKUP(C252,Defines!$A$7:$B$21,2,FALSE)), "",VLOOKUP(C252,Defines!$A$7:$B$21,2,FALSE))</f>
        <v>1</v>
      </c>
      <c r="E252" s="376"/>
      <c r="F252" s="322">
        <f t="shared" si="3"/>
        <v>1</v>
      </c>
      <c r="G252" s="359"/>
      <c r="H252" s="341"/>
      <c r="I252" s="341"/>
      <c r="J252" s="340" t="s">
        <v>4183</v>
      </c>
      <c r="K252" s="342"/>
      <c r="L252" s="332"/>
      <c r="M252" s="332"/>
      <c r="N252" s="332"/>
      <c r="O252" s="332"/>
      <c r="P252" s="332"/>
      <c r="Q252" s="338"/>
      <c r="R252" s="338"/>
      <c r="S252" s="338"/>
      <c r="T252" s="338"/>
      <c r="U252" s="338"/>
      <c r="V252" s="338"/>
      <c r="W252" s="338"/>
      <c r="X252" s="338"/>
      <c r="Y252" s="338"/>
      <c r="Z252" s="343" t="s">
        <v>3999</v>
      </c>
      <c r="AA252" s="332"/>
      <c r="AB252" s="332"/>
      <c r="AC252" s="332"/>
      <c r="AD252" s="332"/>
      <c r="AE252" s="332"/>
      <c r="AF252" s="332"/>
      <c r="AG252" s="332"/>
      <c r="AH252" s="332"/>
      <c r="AI252" s="332" t="s">
        <v>1131</v>
      </c>
      <c r="AJ252" s="332"/>
      <c r="AK252" s="332"/>
      <c r="AL252" s="332"/>
      <c r="AM252" s="332"/>
      <c r="AN252" s="332"/>
      <c r="AO252" s="332"/>
      <c r="AP252" s="332"/>
      <c r="AQ252" s="332"/>
      <c r="AR252" s="332"/>
      <c r="AS252" s="332"/>
      <c r="AT252" s="332"/>
      <c r="AU252" s="332"/>
      <c r="AV252" s="332"/>
      <c r="AW252" s="332"/>
      <c r="AX252" s="332"/>
      <c r="AY252" s="332"/>
      <c r="AZ252" s="332"/>
      <c r="BA252" s="332"/>
      <c r="BB252" s="332"/>
      <c r="BC252" s="332"/>
      <c r="BD252" s="332"/>
      <c r="BE252" s="332"/>
      <c r="BF252" s="332" t="s">
        <v>1131</v>
      </c>
      <c r="BG252" s="332"/>
      <c r="BH252" s="332"/>
      <c r="BI252" s="332"/>
      <c r="BJ252" s="332"/>
      <c r="BK252" s="332"/>
      <c r="BL252" s="332"/>
      <c r="BM252" s="332"/>
      <c r="BN252" s="332"/>
      <c r="BO252" s="332"/>
      <c r="BP252" s="332"/>
      <c r="BQ252" s="332"/>
      <c r="BR252" s="332"/>
      <c r="BS252" s="332"/>
      <c r="BT252" s="332"/>
      <c r="BU252" s="332"/>
      <c r="BV252" s="332"/>
      <c r="BW252" s="332"/>
      <c r="BX252" s="332"/>
      <c r="BY252" s="332"/>
      <c r="BZ252" s="338" t="s">
        <v>10903</v>
      </c>
      <c r="CA252" s="338"/>
      <c r="CB252" s="332">
        <f ca="1">IF(INDIRECT("R252C2",FALSE)="","",LEN(INDIRECT("R252C79",FALSE) ) )</f>
        <v>0</v>
      </c>
      <c r="CC252" s="374" t="s">
        <v>3384</v>
      </c>
      <c r="CD252" s="332">
        <f ca="1">IF(INDIRECT("R252C2",FALSE)="","",LEN(INDIRECT("R252C81",FALSE) ) )</f>
        <v>61</v>
      </c>
      <c r="CE252" s="338"/>
      <c r="CF252" s="332">
        <f ca="1">IF(INDIRECT("R252C2",FALSE)="","",LEN(INDIRECT("R252C83",FALSE) ) )</f>
        <v>0</v>
      </c>
      <c r="CG252" s="338"/>
      <c r="CH252" s="338"/>
      <c r="CI252" s="333"/>
      <c r="CJ252" s="344"/>
      <c r="CK252" s="338"/>
      <c r="CL252" s="338"/>
      <c r="CM252" s="338"/>
      <c r="CN252" s="338"/>
      <c r="CO252" s="338"/>
      <c r="CP252" s="338"/>
      <c r="CQ252" s="338"/>
      <c r="CR252" s="338"/>
      <c r="CS252" s="338"/>
      <c r="CT252" s="338"/>
      <c r="CU252" s="338"/>
      <c r="CV252" s="338"/>
      <c r="CW252" s="338"/>
      <c r="CX252" s="338"/>
      <c r="CY252" s="338"/>
      <c r="CZ252" s="338"/>
      <c r="DA252" s="343"/>
    </row>
    <row r="253" spans="1:105" s="345" customFormat="1" ht="13.5" customHeight="1" x14ac:dyDescent="0.25">
      <c r="A253" s="326" t="s">
        <v>3936</v>
      </c>
      <c r="B253" s="356" t="s">
        <v>3937</v>
      </c>
      <c r="C253" s="339" t="s">
        <v>1139</v>
      </c>
      <c r="D253" s="223">
        <f>IF(ISERROR(VLOOKUP(C253,Defines!$A$7:$B$21,2,FALSE)), "",VLOOKUP(C253,Defines!$A$7:$B$21,2,FALSE))</f>
        <v>4</v>
      </c>
      <c r="E253" s="340"/>
      <c r="F253" s="322">
        <f t="shared" si="3"/>
        <v>4</v>
      </c>
      <c r="G253" s="341">
        <v>1</v>
      </c>
      <c r="H253" s="341"/>
      <c r="I253" s="341"/>
      <c r="J253" s="340"/>
      <c r="K253" s="342"/>
      <c r="L253" s="332"/>
      <c r="M253" s="332"/>
      <c r="N253" s="332"/>
      <c r="O253" s="332"/>
      <c r="P253" s="332"/>
      <c r="Q253" s="338"/>
      <c r="R253" s="338"/>
      <c r="S253" s="338"/>
      <c r="T253" s="338"/>
      <c r="U253" s="338"/>
      <c r="V253" s="338"/>
      <c r="W253" s="338"/>
      <c r="X253" s="338"/>
      <c r="Y253" s="338"/>
      <c r="Z253" s="338"/>
      <c r="AA253" s="332"/>
      <c r="AB253" s="332" t="s">
        <v>1131</v>
      </c>
      <c r="AC253" s="332" t="s">
        <v>1131</v>
      </c>
      <c r="AD253" s="332"/>
      <c r="AE253" s="332"/>
      <c r="AF253" s="332"/>
      <c r="AG253" s="332"/>
      <c r="AH253" s="332"/>
      <c r="AI253" s="332"/>
      <c r="AJ253" s="332"/>
      <c r="AK253" s="332"/>
      <c r="AL253" s="332"/>
      <c r="AM253" s="332"/>
      <c r="AN253" s="332"/>
      <c r="AO253" s="332"/>
      <c r="AP253" s="332"/>
      <c r="AQ253" s="332"/>
      <c r="AR253" s="332"/>
      <c r="AS253" s="332"/>
      <c r="AT253" s="332"/>
      <c r="AU253" s="332"/>
      <c r="AV253" s="332"/>
      <c r="AW253" s="332"/>
      <c r="AX253" s="332"/>
      <c r="AY253" s="332"/>
      <c r="AZ253" s="332"/>
      <c r="BA253" s="332" t="s">
        <v>1131</v>
      </c>
      <c r="BB253" s="332" t="s">
        <v>1131</v>
      </c>
      <c r="BC253" s="332" t="s">
        <v>1131</v>
      </c>
      <c r="BD253" s="332" t="s">
        <v>1131</v>
      </c>
      <c r="BE253" s="332"/>
      <c r="BF253" s="332"/>
      <c r="BG253" s="332"/>
      <c r="BH253" s="332"/>
      <c r="BI253" s="332"/>
      <c r="BJ253" s="332"/>
      <c r="BK253" s="332"/>
      <c r="BL253" s="332"/>
      <c r="BM253" s="332"/>
      <c r="BN253" s="332"/>
      <c r="BO253" s="332"/>
      <c r="BP253" s="332"/>
      <c r="BQ253" s="332"/>
      <c r="BR253" s="332"/>
      <c r="BS253" s="332"/>
      <c r="BT253" s="332"/>
      <c r="BU253" s="332"/>
      <c r="BV253" s="332"/>
      <c r="BW253" s="332"/>
      <c r="BX253" s="332"/>
      <c r="BY253" s="332"/>
      <c r="BZ253" s="338" t="s">
        <v>10901</v>
      </c>
      <c r="CA253" s="338"/>
      <c r="CB253" s="332">
        <f ca="1">IF(INDIRECT("R253C2",FALSE)="","",LEN(INDIRECT("R253C79",FALSE) ) )</f>
        <v>0</v>
      </c>
      <c r="CC253" s="338"/>
      <c r="CD253" s="332">
        <f ca="1">IF(INDIRECT("R253C2",FALSE)="","",LEN(INDIRECT("R253C81",FALSE) ) )</f>
        <v>0</v>
      </c>
      <c r="CE253" s="338"/>
      <c r="CF253" s="332">
        <f ca="1">IF(INDIRECT("R253C2",FALSE)="","",LEN(INDIRECT("R253C83",FALSE) ) )</f>
        <v>0</v>
      </c>
      <c r="CG253" s="338"/>
      <c r="CH253" s="338"/>
      <c r="CI253" s="333"/>
      <c r="CJ253" s="344"/>
      <c r="CK253" s="338"/>
      <c r="CL253" s="338"/>
      <c r="CM253" s="338"/>
      <c r="CN253" s="338"/>
      <c r="CO253" s="338"/>
      <c r="CP253" s="338"/>
      <c r="CQ253" s="338"/>
      <c r="CR253" s="338"/>
      <c r="CS253" s="338"/>
      <c r="CT253" s="338"/>
      <c r="CU253" s="338"/>
      <c r="CV253" s="338"/>
      <c r="CW253" s="338"/>
      <c r="CX253" s="338"/>
      <c r="CY253" s="338"/>
      <c r="CZ253" s="338"/>
      <c r="DA253" s="343"/>
    </row>
    <row r="254" spans="1:105" s="345" customFormat="1" ht="13.5" customHeight="1" x14ac:dyDescent="0.25">
      <c r="A254" s="362" t="s">
        <v>3293</v>
      </c>
      <c r="B254" s="326" t="s">
        <v>3294</v>
      </c>
      <c r="C254" s="339" t="s">
        <v>1138</v>
      </c>
      <c r="D254" s="223">
        <f>IF(ISERROR(VLOOKUP(C254,Defines!$A$7:$B$21,2,FALSE)), "",VLOOKUP(C254,Defines!$A$7:$B$21,2,FALSE))</f>
        <v>2</v>
      </c>
      <c r="E254" s="340"/>
      <c r="F254" s="322">
        <f t="shared" si="3"/>
        <v>2</v>
      </c>
      <c r="G254" s="341">
        <v>11</v>
      </c>
      <c r="H254" s="341"/>
      <c r="I254" s="341"/>
      <c r="J254" s="340"/>
      <c r="K254" s="342"/>
      <c r="L254" s="332"/>
      <c r="M254" s="332"/>
      <c r="N254" s="332"/>
      <c r="O254" s="332"/>
      <c r="P254" s="332"/>
      <c r="Q254" s="338"/>
      <c r="R254" s="338"/>
      <c r="S254" s="338"/>
      <c r="T254" s="338"/>
      <c r="U254" s="338"/>
      <c r="V254" s="338"/>
      <c r="W254" s="338"/>
      <c r="X254" s="338"/>
      <c r="Y254" s="338"/>
      <c r="Z254" s="338"/>
      <c r="AA254" s="332"/>
      <c r="AB254" s="332" t="s">
        <v>1131</v>
      </c>
      <c r="AC254" s="332" t="s">
        <v>1131</v>
      </c>
      <c r="AD254" s="332"/>
      <c r="AE254" s="332"/>
      <c r="AF254" s="332"/>
      <c r="AG254" s="332"/>
      <c r="AH254" s="332"/>
      <c r="AI254" s="332"/>
      <c r="AJ254" s="332"/>
      <c r="AK254" s="332"/>
      <c r="AL254" s="332"/>
      <c r="AM254" s="332"/>
      <c r="AN254" s="332"/>
      <c r="AO254" s="332"/>
      <c r="AP254" s="332"/>
      <c r="AQ254" s="332"/>
      <c r="AR254" s="332"/>
      <c r="AS254" s="332"/>
      <c r="AT254" s="332"/>
      <c r="AU254" s="332"/>
      <c r="AV254" s="332"/>
      <c r="AW254" s="332"/>
      <c r="AX254" s="332"/>
      <c r="AY254" s="332"/>
      <c r="AZ254" s="332"/>
      <c r="BA254" s="332" t="s">
        <v>1131</v>
      </c>
      <c r="BB254" s="332" t="s">
        <v>1131</v>
      </c>
      <c r="BC254" s="332" t="s">
        <v>1131</v>
      </c>
      <c r="BD254" s="332" t="s">
        <v>1131</v>
      </c>
      <c r="BE254" s="332"/>
      <c r="BF254" s="332"/>
      <c r="BG254" s="332"/>
      <c r="BH254" s="332"/>
      <c r="BI254" s="332"/>
      <c r="BJ254" s="332"/>
      <c r="BK254" s="332"/>
      <c r="BL254" s="332"/>
      <c r="BM254" s="332"/>
      <c r="BN254" s="332"/>
      <c r="BO254" s="332"/>
      <c r="BP254" s="332"/>
      <c r="BQ254" s="332"/>
      <c r="BR254" s="332"/>
      <c r="BS254" s="332"/>
      <c r="BT254" s="332"/>
      <c r="BU254" s="332"/>
      <c r="BV254" s="332"/>
      <c r="BW254" s="332"/>
      <c r="BX254" s="332"/>
      <c r="BY254" s="332"/>
      <c r="BZ254" s="338" t="s">
        <v>10882</v>
      </c>
      <c r="CA254" s="338"/>
      <c r="CB254" s="332">
        <f ca="1">IF(INDIRECT("R254C2",FALSE)="","",LEN(INDIRECT("R254C79",FALSE) ) )</f>
        <v>0</v>
      </c>
      <c r="CC254" s="338"/>
      <c r="CD254" s="332">
        <f ca="1">IF(INDIRECT("R254C2",FALSE)="","",LEN(INDIRECT("R254C81",FALSE) ) )</f>
        <v>0</v>
      </c>
      <c r="CE254" s="338"/>
      <c r="CF254" s="332">
        <f ca="1">IF(INDIRECT("R254C2",FALSE)="","",LEN(INDIRECT("R254C83",FALSE) ) )</f>
        <v>0</v>
      </c>
      <c r="CG254" s="338"/>
      <c r="CH254" s="338"/>
      <c r="CI254" s="333"/>
      <c r="CJ254" s="344"/>
      <c r="CK254" s="338"/>
      <c r="CL254" s="338"/>
      <c r="CM254" s="338"/>
      <c r="CN254" s="338"/>
      <c r="CO254" s="338"/>
      <c r="CP254" s="338"/>
      <c r="CQ254" s="338"/>
      <c r="CR254" s="338"/>
      <c r="CS254" s="338"/>
      <c r="CT254" s="338"/>
      <c r="CU254" s="338"/>
      <c r="CV254" s="338"/>
      <c r="CW254" s="338"/>
      <c r="CX254" s="338"/>
      <c r="CY254" s="338"/>
      <c r="CZ254" s="338"/>
      <c r="DA254" s="343"/>
    </row>
    <row r="255" spans="1:105" s="345" customFormat="1" ht="13.5" customHeight="1" x14ac:dyDescent="0.25">
      <c r="A255" s="362" t="s">
        <v>3298</v>
      </c>
      <c r="B255" s="326" t="s">
        <v>3299</v>
      </c>
      <c r="C255" s="339" t="s">
        <v>1138</v>
      </c>
      <c r="D255" s="223">
        <f>IF(ISERROR(VLOOKUP(C255,Defines!$A$7:$B$21,2,FALSE)), "",VLOOKUP(C255,Defines!$A$7:$B$21,2,FALSE))</f>
        <v>2</v>
      </c>
      <c r="E255" s="340"/>
      <c r="F255" s="322">
        <f t="shared" si="3"/>
        <v>2</v>
      </c>
      <c r="G255" s="341">
        <v>22</v>
      </c>
      <c r="H255" s="341"/>
      <c r="I255" s="341"/>
      <c r="J255" s="340"/>
      <c r="K255" s="342"/>
      <c r="L255" s="332"/>
      <c r="M255" s="332"/>
      <c r="N255" s="332"/>
      <c r="O255" s="332"/>
      <c r="P255" s="332"/>
      <c r="Q255" s="338"/>
      <c r="R255" s="338"/>
      <c r="S255" s="338"/>
      <c r="T255" s="338"/>
      <c r="U255" s="338"/>
      <c r="V255" s="338"/>
      <c r="W255" s="338"/>
      <c r="X255" s="338"/>
      <c r="Y255" s="338"/>
      <c r="Z255" s="338"/>
      <c r="AA255" s="332"/>
      <c r="AB255" s="332" t="s">
        <v>1131</v>
      </c>
      <c r="AC255" s="332" t="s">
        <v>1131</v>
      </c>
      <c r="AD255" s="332"/>
      <c r="AE255" s="332"/>
      <c r="AF255" s="332"/>
      <c r="AG255" s="332"/>
      <c r="AH255" s="332"/>
      <c r="AI255" s="332"/>
      <c r="AJ255" s="332"/>
      <c r="AK255" s="332"/>
      <c r="AL255" s="332"/>
      <c r="AM255" s="332"/>
      <c r="AN255" s="332"/>
      <c r="AO255" s="332"/>
      <c r="AP255" s="332"/>
      <c r="AQ255" s="332"/>
      <c r="AR255" s="332"/>
      <c r="AS255" s="332"/>
      <c r="AT255" s="332"/>
      <c r="AU255" s="332"/>
      <c r="AV255" s="332"/>
      <c r="AW255" s="332"/>
      <c r="AX255" s="332"/>
      <c r="AY255" s="332"/>
      <c r="AZ255" s="332"/>
      <c r="BA255" s="332" t="s">
        <v>1131</v>
      </c>
      <c r="BB255" s="332" t="s">
        <v>1131</v>
      </c>
      <c r="BC255" s="332" t="s">
        <v>1131</v>
      </c>
      <c r="BD255" s="332" t="s">
        <v>1131</v>
      </c>
      <c r="BE255" s="332"/>
      <c r="BF255" s="332"/>
      <c r="BG255" s="332"/>
      <c r="BH255" s="332"/>
      <c r="BI255" s="332"/>
      <c r="BJ255" s="332"/>
      <c r="BK255" s="332"/>
      <c r="BL255" s="332"/>
      <c r="BM255" s="332"/>
      <c r="BN255" s="332"/>
      <c r="BO255" s="332"/>
      <c r="BP255" s="332"/>
      <c r="BQ255" s="332"/>
      <c r="BR255" s="332"/>
      <c r="BS255" s="332"/>
      <c r="BT255" s="332"/>
      <c r="BU255" s="332"/>
      <c r="BV255" s="332"/>
      <c r="BW255" s="332"/>
      <c r="BX255" s="332"/>
      <c r="BY255" s="332"/>
      <c r="BZ255" s="338" t="s">
        <v>10882</v>
      </c>
      <c r="CA255" s="338"/>
      <c r="CB255" s="332">
        <f ca="1">IF(INDIRECT("R255C2",FALSE)="","",LEN(INDIRECT("R255C79",FALSE) ) )</f>
        <v>0</v>
      </c>
      <c r="CC255" s="338"/>
      <c r="CD255" s="332">
        <f ca="1">IF(INDIRECT("R255C2",FALSE)="","",LEN(INDIRECT("R255C81",FALSE) ) )</f>
        <v>0</v>
      </c>
      <c r="CE255" s="338"/>
      <c r="CF255" s="332">
        <f ca="1">IF(INDIRECT("R255C2",FALSE)="","",LEN(INDIRECT("R255C83",FALSE) ) )</f>
        <v>0</v>
      </c>
      <c r="CG255" s="338"/>
      <c r="CH255" s="338"/>
      <c r="CI255" s="333"/>
      <c r="CJ255" s="344"/>
      <c r="CK255" s="338"/>
      <c r="CL255" s="338"/>
      <c r="CM255" s="338"/>
      <c r="CN255" s="338"/>
      <c r="CO255" s="338"/>
      <c r="CP255" s="338"/>
      <c r="CQ255" s="338"/>
      <c r="CR255" s="338"/>
      <c r="CS255" s="338"/>
      <c r="CT255" s="338"/>
      <c r="CU255" s="338"/>
      <c r="CV255" s="338"/>
      <c r="CW255" s="338"/>
      <c r="CX255" s="338"/>
      <c r="CY255" s="338"/>
      <c r="CZ255" s="338"/>
      <c r="DA255" s="343"/>
    </row>
    <row r="256" spans="1:105" s="345" customFormat="1" ht="13.5" customHeight="1" x14ac:dyDescent="0.25">
      <c r="A256" s="362" t="s">
        <v>3300</v>
      </c>
      <c r="B256" s="326" t="s">
        <v>3301</v>
      </c>
      <c r="C256" s="339" t="s">
        <v>1138</v>
      </c>
      <c r="D256" s="223">
        <f>IF(ISERROR(VLOOKUP(C256,Defines!$A$7:$B$21,2,FALSE)), "",VLOOKUP(C256,Defines!$A$7:$B$21,2,FALSE))</f>
        <v>2</v>
      </c>
      <c r="E256" s="340"/>
      <c r="F256" s="322">
        <f t="shared" si="3"/>
        <v>2</v>
      </c>
      <c r="G256" s="341">
        <v>0</v>
      </c>
      <c r="H256" s="341"/>
      <c r="I256" s="341"/>
      <c r="J256" s="340"/>
      <c r="K256" s="342"/>
      <c r="L256" s="332"/>
      <c r="M256" s="332"/>
      <c r="N256" s="332"/>
      <c r="O256" s="332"/>
      <c r="P256" s="332"/>
      <c r="Q256" s="338"/>
      <c r="R256" s="338"/>
      <c r="S256" s="338"/>
      <c r="T256" s="338"/>
      <c r="U256" s="338"/>
      <c r="V256" s="338"/>
      <c r="W256" s="338"/>
      <c r="X256" s="338"/>
      <c r="Y256" s="338"/>
      <c r="Z256" s="338"/>
      <c r="AA256" s="332"/>
      <c r="AB256" s="332" t="s">
        <v>1131</v>
      </c>
      <c r="AC256" s="332" t="s">
        <v>1131</v>
      </c>
      <c r="AD256" s="332"/>
      <c r="AE256" s="332"/>
      <c r="AF256" s="332"/>
      <c r="AG256" s="332" t="s">
        <v>1131</v>
      </c>
      <c r="AH256" s="332"/>
      <c r="AI256" s="332"/>
      <c r="AJ256" s="332"/>
      <c r="AK256" s="332"/>
      <c r="AL256" s="332"/>
      <c r="AM256" s="332"/>
      <c r="AN256" s="332"/>
      <c r="AO256" s="332"/>
      <c r="AP256" s="332"/>
      <c r="AQ256" s="332"/>
      <c r="AR256" s="332"/>
      <c r="AS256" s="332"/>
      <c r="AT256" s="332"/>
      <c r="AU256" s="332"/>
      <c r="AV256" s="332"/>
      <c r="AW256" s="332"/>
      <c r="AX256" s="332"/>
      <c r="AY256" s="332"/>
      <c r="AZ256" s="332"/>
      <c r="BA256" s="332" t="s">
        <v>1131</v>
      </c>
      <c r="BB256" s="332" t="s">
        <v>1131</v>
      </c>
      <c r="BC256" s="332" t="s">
        <v>1131</v>
      </c>
      <c r="BD256" s="332" t="s">
        <v>1131</v>
      </c>
      <c r="BE256" s="332"/>
      <c r="BF256" s="332"/>
      <c r="BG256" s="332"/>
      <c r="BH256" s="332"/>
      <c r="BI256" s="332"/>
      <c r="BJ256" s="332"/>
      <c r="BK256" s="332"/>
      <c r="BL256" s="332"/>
      <c r="BM256" s="332"/>
      <c r="BN256" s="332"/>
      <c r="BO256" s="332"/>
      <c r="BP256" s="332"/>
      <c r="BQ256" s="332"/>
      <c r="BR256" s="332"/>
      <c r="BS256" s="332"/>
      <c r="BT256" s="332"/>
      <c r="BU256" s="332"/>
      <c r="BV256" s="332"/>
      <c r="BW256" s="332"/>
      <c r="BX256" s="332"/>
      <c r="BY256" s="332"/>
      <c r="BZ256" s="338" t="s">
        <v>10882</v>
      </c>
      <c r="CA256" s="338"/>
      <c r="CB256" s="332">
        <f ca="1">IF(INDIRECT("R256C2",FALSE)="","",LEN(INDIRECT("R256C79",FALSE) ) )</f>
        <v>0</v>
      </c>
      <c r="CC256" s="338"/>
      <c r="CD256" s="332">
        <f ca="1">IF(INDIRECT("R256C2",FALSE)="","",LEN(INDIRECT("R256C81",FALSE) ) )</f>
        <v>0</v>
      </c>
      <c r="CE256" s="338"/>
      <c r="CF256" s="332">
        <f ca="1">IF(INDIRECT("R256C2",FALSE)="","",LEN(INDIRECT("R256C83",FALSE) ) )</f>
        <v>0</v>
      </c>
      <c r="CG256" s="338"/>
      <c r="CH256" s="338"/>
      <c r="CI256" s="333"/>
      <c r="CJ256" s="344"/>
      <c r="CK256" s="338"/>
      <c r="CL256" s="338"/>
      <c r="CM256" s="338"/>
      <c r="CN256" s="338"/>
      <c r="CO256" s="338"/>
      <c r="CP256" s="338"/>
      <c r="CQ256" s="338"/>
      <c r="CR256" s="338"/>
      <c r="CS256" s="338"/>
      <c r="CT256" s="338"/>
      <c r="CU256" s="338"/>
      <c r="CV256" s="338"/>
      <c r="CW256" s="338"/>
      <c r="CX256" s="338"/>
      <c r="CY256" s="338"/>
      <c r="CZ256" s="338"/>
      <c r="DA256" s="343"/>
    </row>
    <row r="257" spans="1:105" s="345" customFormat="1" ht="13.5" customHeight="1" x14ac:dyDescent="0.25">
      <c r="A257" s="362" t="s">
        <v>3302</v>
      </c>
      <c r="B257" s="326" t="s">
        <v>3303</v>
      </c>
      <c r="C257" s="339" t="s">
        <v>1139</v>
      </c>
      <c r="D257" s="223">
        <f>IF(ISERROR(VLOOKUP(C257,Defines!$A$7:$B$21,2,FALSE)), "",VLOOKUP(C257,Defines!$A$7:$B$21,2,FALSE))</f>
        <v>4</v>
      </c>
      <c r="E257" s="340"/>
      <c r="F257" s="322">
        <f t="shared" si="3"/>
        <v>4</v>
      </c>
      <c r="G257" s="341">
        <v>0</v>
      </c>
      <c r="H257" s="341"/>
      <c r="I257" s="341"/>
      <c r="J257" s="340"/>
      <c r="K257" s="342"/>
      <c r="L257" s="332"/>
      <c r="M257" s="332"/>
      <c r="N257" s="332"/>
      <c r="O257" s="332"/>
      <c r="P257" s="332"/>
      <c r="Q257" s="338"/>
      <c r="R257" s="338"/>
      <c r="S257" s="338"/>
      <c r="T257" s="338"/>
      <c r="U257" s="338"/>
      <c r="V257" s="338"/>
      <c r="W257" s="338"/>
      <c r="X257" s="338"/>
      <c r="Y257" s="338"/>
      <c r="Z257" s="338"/>
      <c r="AA257" s="332"/>
      <c r="AB257" s="332" t="s">
        <v>1131</v>
      </c>
      <c r="AC257" s="332" t="s">
        <v>1131</v>
      </c>
      <c r="AD257" s="332"/>
      <c r="AE257" s="332"/>
      <c r="AF257" s="332"/>
      <c r="AG257" s="332" t="s">
        <v>1131</v>
      </c>
      <c r="AH257" s="332"/>
      <c r="AI257" s="332"/>
      <c r="AJ257" s="332"/>
      <c r="AK257" s="332"/>
      <c r="AL257" s="332"/>
      <c r="AM257" s="332"/>
      <c r="AN257" s="332"/>
      <c r="AO257" s="332"/>
      <c r="AP257" s="332"/>
      <c r="AQ257" s="332"/>
      <c r="AR257" s="332"/>
      <c r="AS257" s="332"/>
      <c r="AT257" s="332"/>
      <c r="AU257" s="332"/>
      <c r="AV257" s="332"/>
      <c r="AW257" s="332"/>
      <c r="AX257" s="332"/>
      <c r="AY257" s="332"/>
      <c r="AZ257" s="332"/>
      <c r="BA257" s="332" t="s">
        <v>1131</v>
      </c>
      <c r="BB257" s="332" t="s">
        <v>1131</v>
      </c>
      <c r="BC257" s="332" t="s">
        <v>1131</v>
      </c>
      <c r="BD257" s="332" t="s">
        <v>1131</v>
      </c>
      <c r="BE257" s="332"/>
      <c r="BF257" s="332"/>
      <c r="BG257" s="332"/>
      <c r="BH257" s="332"/>
      <c r="BI257" s="332"/>
      <c r="BJ257" s="332"/>
      <c r="BK257" s="332"/>
      <c r="BL257" s="332"/>
      <c r="BM257" s="332"/>
      <c r="BN257" s="332"/>
      <c r="BO257" s="332"/>
      <c r="BP257" s="332"/>
      <c r="BQ257" s="332"/>
      <c r="BR257" s="332"/>
      <c r="BS257" s="332"/>
      <c r="BT257" s="332"/>
      <c r="BU257" s="332"/>
      <c r="BV257" s="332"/>
      <c r="BW257" s="332"/>
      <c r="BX257" s="332"/>
      <c r="BY257" s="332"/>
      <c r="BZ257" s="338" t="s">
        <v>10882</v>
      </c>
      <c r="CA257" s="338"/>
      <c r="CB257" s="332">
        <f ca="1">IF(INDIRECT("R257C2",FALSE)="","",LEN(INDIRECT("R257C79",FALSE) ) )</f>
        <v>0</v>
      </c>
      <c r="CC257" s="338"/>
      <c r="CD257" s="332">
        <f ca="1">IF(INDIRECT("R257C2",FALSE)="","",LEN(INDIRECT("R257C81",FALSE) ) )</f>
        <v>0</v>
      </c>
      <c r="CE257" s="338"/>
      <c r="CF257" s="332">
        <f ca="1">IF(INDIRECT("R257C2",FALSE)="","",LEN(INDIRECT("R257C83",FALSE) ) )</f>
        <v>0</v>
      </c>
      <c r="CG257" s="338"/>
      <c r="CH257" s="338"/>
      <c r="CI257" s="333"/>
      <c r="CJ257" s="344"/>
      <c r="CK257" s="338"/>
      <c r="CL257" s="338"/>
      <c r="CM257" s="338"/>
      <c r="CN257" s="338"/>
      <c r="CO257" s="338"/>
      <c r="CP257" s="338"/>
      <c r="CQ257" s="338"/>
      <c r="CR257" s="338"/>
      <c r="CS257" s="338"/>
      <c r="CT257" s="338"/>
      <c r="CU257" s="338"/>
      <c r="CV257" s="338"/>
      <c r="CW257" s="338"/>
      <c r="CX257" s="338"/>
      <c r="CY257" s="338"/>
      <c r="CZ257" s="338"/>
      <c r="DA257" s="343"/>
    </row>
    <row r="258" spans="1:105" s="345" customFormat="1" ht="13.5" customHeight="1" x14ac:dyDescent="0.25">
      <c r="A258" s="362" t="s">
        <v>3284</v>
      </c>
      <c r="B258" s="326" t="s">
        <v>3285</v>
      </c>
      <c r="C258" s="339" t="s">
        <v>1138</v>
      </c>
      <c r="D258" s="223">
        <f>IF(ISERROR(VLOOKUP(C258,Defines!$A$7:$B$21,2,FALSE)), "",VLOOKUP(C258,Defines!$A$7:$B$21,2,FALSE))</f>
        <v>2</v>
      </c>
      <c r="E258" s="340"/>
      <c r="F258" s="322">
        <f t="shared" si="3"/>
        <v>2</v>
      </c>
      <c r="G258" s="341">
        <v>33</v>
      </c>
      <c r="H258" s="341"/>
      <c r="I258" s="341"/>
      <c r="J258" s="340"/>
      <c r="K258" s="342"/>
      <c r="L258" s="332"/>
      <c r="M258" s="332"/>
      <c r="N258" s="332"/>
      <c r="O258" s="332"/>
      <c r="P258" s="332"/>
      <c r="Q258" s="338"/>
      <c r="R258" s="338"/>
      <c r="S258" s="338"/>
      <c r="T258" s="338"/>
      <c r="U258" s="338"/>
      <c r="V258" s="338"/>
      <c r="W258" s="338"/>
      <c r="X258" s="338"/>
      <c r="Y258" s="338"/>
      <c r="Z258" s="338"/>
      <c r="AA258" s="332"/>
      <c r="AB258" s="332"/>
      <c r="AC258" s="332" t="s">
        <v>1131</v>
      </c>
      <c r="AD258" s="332"/>
      <c r="AE258" s="332"/>
      <c r="AF258" s="332"/>
      <c r="AG258" s="332"/>
      <c r="AH258" s="332"/>
      <c r="AI258" s="332"/>
      <c r="AJ258" s="332"/>
      <c r="AK258" s="332"/>
      <c r="AL258" s="332"/>
      <c r="AM258" s="332"/>
      <c r="AN258" s="332"/>
      <c r="AO258" s="332"/>
      <c r="AP258" s="332"/>
      <c r="AQ258" s="332"/>
      <c r="AR258" s="332"/>
      <c r="AS258" s="332"/>
      <c r="AT258" s="332"/>
      <c r="AU258" s="332"/>
      <c r="AV258" s="332"/>
      <c r="AW258" s="332"/>
      <c r="AX258" s="332"/>
      <c r="AY258" s="332"/>
      <c r="AZ258" s="332"/>
      <c r="BA258" s="332"/>
      <c r="BB258" s="332"/>
      <c r="BC258" s="332"/>
      <c r="BD258" s="53"/>
      <c r="BE258" s="332"/>
      <c r="BF258" s="332"/>
      <c r="BG258" s="332"/>
      <c r="BH258" s="332"/>
      <c r="BI258" s="332"/>
      <c r="BJ258" s="332"/>
      <c r="BK258" s="332"/>
      <c r="BL258" s="332"/>
      <c r="BM258" s="332"/>
      <c r="BN258" s="332"/>
      <c r="BO258" s="332"/>
      <c r="BP258" s="332"/>
      <c r="BQ258" s="332"/>
      <c r="BR258" s="332"/>
      <c r="BS258" s="332"/>
      <c r="BT258" s="332"/>
      <c r="BU258" s="332"/>
      <c r="BV258" s="332"/>
      <c r="BW258" s="332"/>
      <c r="BX258" s="332"/>
      <c r="BY258" s="332"/>
      <c r="BZ258" s="338" t="s">
        <v>10882</v>
      </c>
      <c r="CA258" s="338"/>
      <c r="CB258" s="332">
        <f ca="1">IF(INDIRECT("R258C2",FALSE)="","",LEN(INDIRECT("R258C79",FALSE) ) )</f>
        <v>0</v>
      </c>
      <c r="CC258" s="338"/>
      <c r="CD258" s="332">
        <f ca="1">IF(INDIRECT("R258C2",FALSE)="","",LEN(INDIRECT("R258C81",FALSE) ) )</f>
        <v>0</v>
      </c>
      <c r="CE258" s="338"/>
      <c r="CF258" s="332">
        <f ca="1">IF(INDIRECT("R258C2",FALSE)="","",LEN(INDIRECT("R258C83",FALSE) ) )</f>
        <v>0</v>
      </c>
      <c r="CG258" s="338"/>
      <c r="CH258" s="338"/>
      <c r="CI258" s="333"/>
      <c r="CJ258" s="344"/>
      <c r="CK258" s="338"/>
      <c r="CL258" s="338"/>
      <c r="CM258" s="338"/>
      <c r="CN258" s="338"/>
      <c r="CO258" s="338"/>
      <c r="CP258" s="338"/>
      <c r="CQ258" s="338"/>
      <c r="CR258" s="338"/>
      <c r="CS258" s="338"/>
      <c r="CT258" s="338"/>
      <c r="CU258" s="338"/>
      <c r="CV258" s="338"/>
      <c r="CW258" s="338"/>
      <c r="CX258" s="338"/>
      <c r="CY258" s="338"/>
      <c r="CZ258" s="338"/>
      <c r="DA258" s="343" t="s">
        <v>2632</v>
      </c>
    </row>
    <row r="259" spans="1:105" s="345" customFormat="1" ht="13.5" customHeight="1" x14ac:dyDescent="0.25">
      <c r="A259" s="362" t="s">
        <v>3289</v>
      </c>
      <c r="B259" s="326" t="s">
        <v>3290</v>
      </c>
      <c r="C259" s="339" t="s">
        <v>1138</v>
      </c>
      <c r="D259" s="223">
        <f>IF(ISERROR(VLOOKUP(C259,Defines!$A$7:$B$21,2,FALSE)), "",VLOOKUP(C259,Defines!$A$7:$B$21,2,FALSE))</f>
        <v>2</v>
      </c>
      <c r="E259" s="340"/>
      <c r="F259" s="322">
        <f t="shared" si="3"/>
        <v>2</v>
      </c>
      <c r="G259" s="341">
        <v>44</v>
      </c>
      <c r="H259" s="341"/>
      <c r="I259" s="341"/>
      <c r="J259" s="340"/>
      <c r="K259" s="342"/>
      <c r="L259" s="332"/>
      <c r="M259" s="332"/>
      <c r="N259" s="332"/>
      <c r="O259" s="332"/>
      <c r="P259" s="332"/>
      <c r="Q259" s="338"/>
      <c r="R259" s="338"/>
      <c r="S259" s="338"/>
      <c r="T259" s="338"/>
      <c r="U259" s="338"/>
      <c r="V259" s="338"/>
      <c r="W259" s="338"/>
      <c r="X259" s="338"/>
      <c r="Y259" s="338"/>
      <c r="Z259" s="338"/>
      <c r="AA259" s="332"/>
      <c r="AB259" s="332"/>
      <c r="AC259" s="332" t="s">
        <v>1131</v>
      </c>
      <c r="AD259" s="332"/>
      <c r="AE259" s="332"/>
      <c r="AF259" s="332"/>
      <c r="AG259" s="332"/>
      <c r="AH259" s="332"/>
      <c r="AI259" s="332"/>
      <c r="AJ259" s="332"/>
      <c r="AK259" s="332"/>
      <c r="AL259" s="332"/>
      <c r="AM259" s="332"/>
      <c r="AN259" s="332"/>
      <c r="AO259" s="332"/>
      <c r="AP259" s="332"/>
      <c r="AQ259" s="332"/>
      <c r="AR259" s="332"/>
      <c r="AS259" s="332"/>
      <c r="AT259" s="332"/>
      <c r="AU259" s="332"/>
      <c r="AV259" s="332"/>
      <c r="AW259" s="332"/>
      <c r="AX259" s="332"/>
      <c r="AY259" s="332"/>
      <c r="AZ259" s="332"/>
      <c r="BA259" s="332"/>
      <c r="BB259" s="332"/>
      <c r="BC259" s="332"/>
      <c r="BD259" s="53"/>
      <c r="BE259" s="332"/>
      <c r="BF259" s="332"/>
      <c r="BG259" s="332"/>
      <c r="BH259" s="332"/>
      <c r="BI259" s="332"/>
      <c r="BJ259" s="332"/>
      <c r="BK259" s="332"/>
      <c r="BL259" s="332"/>
      <c r="BM259" s="332"/>
      <c r="BN259" s="332"/>
      <c r="BO259" s="332"/>
      <c r="BP259" s="332"/>
      <c r="BQ259" s="332"/>
      <c r="BR259" s="332"/>
      <c r="BS259" s="332"/>
      <c r="BT259" s="332"/>
      <c r="BU259" s="332"/>
      <c r="BV259" s="332"/>
      <c r="BW259" s="332"/>
      <c r="BX259" s="332"/>
      <c r="BY259" s="332"/>
      <c r="BZ259" s="338" t="s">
        <v>10882</v>
      </c>
      <c r="CA259" s="338"/>
      <c r="CB259" s="332">
        <f ca="1">IF(INDIRECT("R259C2",FALSE)="","",LEN(INDIRECT("R259C79",FALSE) ) )</f>
        <v>0</v>
      </c>
      <c r="CC259" s="338"/>
      <c r="CD259" s="332">
        <f ca="1">IF(INDIRECT("R259C2",FALSE)="","",LEN(INDIRECT("R259C81",FALSE) ) )</f>
        <v>0</v>
      </c>
      <c r="CE259" s="338"/>
      <c r="CF259" s="332">
        <f ca="1">IF(INDIRECT("R259C2",FALSE)="","",LEN(INDIRECT("R259C83",FALSE) ) )</f>
        <v>0</v>
      </c>
      <c r="CG259" s="338"/>
      <c r="CH259" s="338"/>
      <c r="CI259" s="333"/>
      <c r="CJ259" s="344"/>
      <c r="CK259" s="338"/>
      <c r="CL259" s="338"/>
      <c r="CM259" s="338"/>
      <c r="CN259" s="338"/>
      <c r="CO259" s="338"/>
      <c r="CP259" s="338"/>
      <c r="CQ259" s="338"/>
      <c r="CR259" s="338"/>
      <c r="CS259" s="338"/>
      <c r="CT259" s="338"/>
      <c r="CU259" s="338"/>
      <c r="CV259" s="338"/>
      <c r="CW259" s="338"/>
      <c r="CX259" s="338"/>
      <c r="CY259" s="338"/>
      <c r="CZ259" s="338"/>
      <c r="DA259" s="343" t="s">
        <v>2632</v>
      </c>
    </row>
    <row r="260" spans="1:105" s="345" customFormat="1" ht="13.5" customHeight="1" x14ac:dyDescent="0.25">
      <c r="A260" s="362" t="s">
        <v>3304</v>
      </c>
      <c r="B260" s="326" t="s">
        <v>3305</v>
      </c>
      <c r="C260" s="339" t="s">
        <v>1138</v>
      </c>
      <c r="D260" s="223">
        <f>IF(ISERROR(VLOOKUP(C260,Defines!$A$7:$B$21,2,FALSE)), "",VLOOKUP(C260,Defines!$A$7:$B$21,2,FALSE))</f>
        <v>2</v>
      </c>
      <c r="E260" s="340"/>
      <c r="F260" s="322">
        <f t="shared" si="3"/>
        <v>2</v>
      </c>
      <c r="G260" s="341">
        <v>55</v>
      </c>
      <c r="H260" s="341"/>
      <c r="I260" s="341"/>
      <c r="J260" s="340"/>
      <c r="K260" s="342"/>
      <c r="L260" s="332"/>
      <c r="M260" s="332"/>
      <c r="N260" s="332"/>
      <c r="O260" s="332"/>
      <c r="P260" s="332"/>
      <c r="Q260" s="338"/>
      <c r="R260" s="338"/>
      <c r="S260" s="338"/>
      <c r="T260" s="338"/>
      <c r="U260" s="338"/>
      <c r="V260" s="338"/>
      <c r="W260" s="338"/>
      <c r="X260" s="338"/>
      <c r="Y260" s="338"/>
      <c r="Z260" s="338"/>
      <c r="AA260" s="332"/>
      <c r="AB260" s="332"/>
      <c r="AC260" s="332" t="s">
        <v>1131</v>
      </c>
      <c r="AD260" s="332"/>
      <c r="AE260" s="332"/>
      <c r="AF260" s="332"/>
      <c r="AG260" s="332"/>
      <c r="AH260" s="332"/>
      <c r="AI260" s="332"/>
      <c r="AJ260" s="332"/>
      <c r="AK260" s="332"/>
      <c r="AL260" s="332"/>
      <c r="AM260" s="332"/>
      <c r="AN260" s="332"/>
      <c r="AO260" s="332"/>
      <c r="AP260" s="332"/>
      <c r="AQ260" s="332"/>
      <c r="AR260" s="332"/>
      <c r="AS260" s="332"/>
      <c r="AT260" s="332"/>
      <c r="AU260" s="332"/>
      <c r="AV260" s="332"/>
      <c r="AW260" s="332"/>
      <c r="AX260" s="332"/>
      <c r="AY260" s="332"/>
      <c r="AZ260" s="332"/>
      <c r="BA260" s="332"/>
      <c r="BB260" s="332"/>
      <c r="BC260" s="332"/>
      <c r="BD260" s="53"/>
      <c r="BE260" s="332"/>
      <c r="BF260" s="332"/>
      <c r="BG260" s="332"/>
      <c r="BH260" s="332"/>
      <c r="BI260" s="332"/>
      <c r="BJ260" s="332"/>
      <c r="BK260" s="332"/>
      <c r="BL260" s="332"/>
      <c r="BM260" s="332"/>
      <c r="BN260" s="332"/>
      <c r="BO260" s="332"/>
      <c r="BP260" s="332"/>
      <c r="BQ260" s="332"/>
      <c r="BR260" s="332"/>
      <c r="BS260" s="332"/>
      <c r="BT260" s="332"/>
      <c r="BU260" s="332"/>
      <c r="BV260" s="332"/>
      <c r="BW260" s="332"/>
      <c r="BX260" s="332"/>
      <c r="BY260" s="332"/>
      <c r="BZ260" s="338" t="s">
        <v>10882</v>
      </c>
      <c r="CA260" s="338"/>
      <c r="CB260" s="332">
        <f ca="1">IF(INDIRECT("R260C2",FALSE)="","",LEN(INDIRECT("R260C79",FALSE) ) )</f>
        <v>0</v>
      </c>
      <c r="CC260" s="338"/>
      <c r="CD260" s="332">
        <f ca="1">IF(INDIRECT("R260C2",FALSE)="","",LEN(INDIRECT("R260C81",FALSE) ) )</f>
        <v>0</v>
      </c>
      <c r="CE260" s="338"/>
      <c r="CF260" s="332">
        <f ca="1">IF(INDIRECT("R260C2",FALSE)="","",LEN(INDIRECT("R260C83",FALSE) ) )</f>
        <v>0</v>
      </c>
      <c r="CG260" s="338"/>
      <c r="CH260" s="338"/>
      <c r="CI260" s="333"/>
      <c r="CJ260" s="344"/>
      <c r="CK260" s="338"/>
      <c r="CL260" s="338"/>
      <c r="CM260" s="338"/>
      <c r="CN260" s="338"/>
      <c r="CO260" s="338"/>
      <c r="CP260" s="338"/>
      <c r="CQ260" s="338"/>
      <c r="CR260" s="338"/>
      <c r="CS260" s="338"/>
      <c r="CT260" s="338"/>
      <c r="CU260" s="338"/>
      <c r="CV260" s="338"/>
      <c r="CW260" s="338"/>
      <c r="CX260" s="338"/>
      <c r="CY260" s="338"/>
      <c r="CZ260" s="338"/>
      <c r="DA260" s="343" t="s">
        <v>2632</v>
      </c>
    </row>
    <row r="261" spans="1:105" s="345" customFormat="1" ht="13.5" customHeight="1" x14ac:dyDescent="0.25">
      <c r="A261" s="362" t="s">
        <v>3315</v>
      </c>
      <c r="B261" s="326" t="s">
        <v>3316</v>
      </c>
      <c r="C261" s="339" t="s">
        <v>1138</v>
      </c>
      <c r="D261" s="223">
        <f>IF(ISERROR(VLOOKUP(C261,Defines!$A$7:$B$21,2,FALSE)), "",VLOOKUP(C261,Defines!$A$7:$B$21,2,FALSE))</f>
        <v>2</v>
      </c>
      <c r="E261" s="340"/>
      <c r="F261" s="322">
        <f t="shared" si="3"/>
        <v>2</v>
      </c>
      <c r="G261" s="341">
        <v>66</v>
      </c>
      <c r="H261" s="341"/>
      <c r="I261" s="341"/>
      <c r="J261" s="340"/>
      <c r="K261" s="342"/>
      <c r="L261" s="332"/>
      <c r="M261" s="332"/>
      <c r="N261" s="332"/>
      <c r="O261" s="332"/>
      <c r="P261" s="332"/>
      <c r="Q261" s="338"/>
      <c r="R261" s="338"/>
      <c r="S261" s="338"/>
      <c r="T261" s="338"/>
      <c r="U261" s="338"/>
      <c r="V261" s="338"/>
      <c r="W261" s="338"/>
      <c r="X261" s="338"/>
      <c r="Y261" s="338"/>
      <c r="Z261" s="338"/>
      <c r="AA261" s="332"/>
      <c r="AB261" s="332" t="s">
        <v>1131</v>
      </c>
      <c r="AC261" s="332" t="s">
        <v>1131</v>
      </c>
      <c r="AD261" s="332"/>
      <c r="AE261" s="332"/>
      <c r="AF261" s="332"/>
      <c r="AG261" s="332"/>
      <c r="AH261" s="332"/>
      <c r="AI261" s="332"/>
      <c r="AJ261" s="332"/>
      <c r="AK261" s="332"/>
      <c r="AL261" s="332"/>
      <c r="AM261" s="332"/>
      <c r="AN261" s="332"/>
      <c r="AO261" s="332"/>
      <c r="AP261" s="332"/>
      <c r="AQ261" s="332"/>
      <c r="AR261" s="332"/>
      <c r="AS261" s="332"/>
      <c r="AT261" s="332"/>
      <c r="AU261" s="332"/>
      <c r="AV261" s="332"/>
      <c r="AW261" s="332"/>
      <c r="AX261" s="332"/>
      <c r="AY261" s="332"/>
      <c r="AZ261" s="332"/>
      <c r="BA261" s="332" t="s">
        <v>1131</v>
      </c>
      <c r="BB261" s="332" t="s">
        <v>1131</v>
      </c>
      <c r="BC261" s="332" t="s">
        <v>1131</v>
      </c>
      <c r="BD261" s="332" t="s">
        <v>1131</v>
      </c>
      <c r="BE261" s="332"/>
      <c r="BF261" s="332"/>
      <c r="BG261" s="332"/>
      <c r="BH261" s="332"/>
      <c r="BI261" s="332"/>
      <c r="BJ261" s="332"/>
      <c r="BK261" s="332"/>
      <c r="BL261" s="332"/>
      <c r="BM261" s="332"/>
      <c r="BN261" s="332"/>
      <c r="BO261" s="332"/>
      <c r="BP261" s="332"/>
      <c r="BQ261" s="332"/>
      <c r="BR261" s="332"/>
      <c r="BS261" s="332"/>
      <c r="BT261" s="332"/>
      <c r="BU261" s="332"/>
      <c r="BV261" s="332"/>
      <c r="BW261" s="332"/>
      <c r="BX261" s="332"/>
      <c r="BY261" s="332"/>
      <c r="BZ261" s="338" t="s">
        <v>10882</v>
      </c>
      <c r="CA261" s="338"/>
      <c r="CB261" s="332">
        <f ca="1">IF(INDIRECT("R261C2",FALSE)="","",LEN(INDIRECT("R261C79",FALSE) ) )</f>
        <v>0</v>
      </c>
      <c r="CC261" s="338"/>
      <c r="CD261" s="332">
        <f ca="1">IF(INDIRECT("R261C2",FALSE)="","",LEN(INDIRECT("R261C81",FALSE) ) )</f>
        <v>0</v>
      </c>
      <c r="CE261" s="338"/>
      <c r="CF261" s="332">
        <f ca="1">IF(INDIRECT("R261C2",FALSE)="","",LEN(INDIRECT("R261C83",FALSE) ) )</f>
        <v>0</v>
      </c>
      <c r="CG261" s="338"/>
      <c r="CH261" s="338"/>
      <c r="CI261" s="333"/>
      <c r="CJ261" s="344"/>
      <c r="CK261" s="338"/>
      <c r="CL261" s="338"/>
      <c r="CM261" s="338"/>
      <c r="CN261" s="338"/>
      <c r="CO261" s="338"/>
      <c r="CP261" s="338"/>
      <c r="CQ261" s="338"/>
      <c r="CR261" s="338"/>
      <c r="CS261" s="338"/>
      <c r="CT261" s="338"/>
      <c r="CU261" s="338"/>
      <c r="CV261" s="338"/>
      <c r="CW261" s="338"/>
      <c r="CX261" s="338"/>
      <c r="CY261" s="338"/>
      <c r="CZ261" s="338"/>
      <c r="DA261" s="343"/>
    </row>
    <row r="262" spans="1:105" s="345" customFormat="1" ht="13.5" customHeight="1" x14ac:dyDescent="0.25">
      <c r="A262" s="362" t="s">
        <v>3321</v>
      </c>
      <c r="B262" s="326" t="s">
        <v>3322</v>
      </c>
      <c r="C262" s="339" t="s">
        <v>1146</v>
      </c>
      <c r="D262" s="223">
        <f>IF(ISERROR(VLOOKUP(C262,Defines!$A$7:$B$21,2,FALSE)), "",VLOOKUP(C262,Defines!$A$7:$B$21,2,FALSE))</f>
        <v>1</v>
      </c>
      <c r="E262" s="340"/>
      <c r="F262" s="322">
        <f t="shared" si="3"/>
        <v>1</v>
      </c>
      <c r="G262" s="341"/>
      <c r="H262" s="341"/>
      <c r="I262" s="341"/>
      <c r="J262" s="340"/>
      <c r="K262" s="342"/>
      <c r="L262" s="332"/>
      <c r="M262" s="332"/>
      <c r="N262" s="332"/>
      <c r="O262" s="332"/>
      <c r="P262" s="332"/>
      <c r="Q262" s="338"/>
      <c r="R262" s="338"/>
      <c r="S262" s="338"/>
      <c r="T262" s="338"/>
      <c r="U262" s="338"/>
      <c r="V262" s="338"/>
      <c r="W262" s="338"/>
      <c r="X262" s="338"/>
      <c r="Y262" s="338"/>
      <c r="Z262" s="338"/>
      <c r="AA262" s="332"/>
      <c r="AB262" s="332"/>
      <c r="AC262" s="332"/>
      <c r="AD262" s="332"/>
      <c r="AE262" s="332"/>
      <c r="AF262" s="332"/>
      <c r="AG262" s="332"/>
      <c r="AH262" s="332"/>
      <c r="AI262" s="332"/>
      <c r="AJ262" s="332"/>
      <c r="AK262" s="332"/>
      <c r="AL262" s="332"/>
      <c r="AM262" s="332"/>
      <c r="AN262" s="332"/>
      <c r="AO262" s="332"/>
      <c r="AP262" s="332"/>
      <c r="AQ262" s="332"/>
      <c r="AR262" s="332"/>
      <c r="AS262" s="332"/>
      <c r="AT262" s="332"/>
      <c r="AU262" s="332"/>
      <c r="AV262" s="332"/>
      <c r="AW262" s="332"/>
      <c r="AX262" s="332"/>
      <c r="AY262" s="332"/>
      <c r="AZ262" s="332"/>
      <c r="BA262" s="332"/>
      <c r="BB262" s="332"/>
      <c r="BC262" s="332"/>
      <c r="BD262" s="332"/>
      <c r="BE262" s="332"/>
      <c r="BF262" s="332"/>
      <c r="BG262" s="332"/>
      <c r="BH262" s="332"/>
      <c r="BI262" s="332"/>
      <c r="BJ262" s="332"/>
      <c r="BK262" s="332"/>
      <c r="BL262" s="332"/>
      <c r="BM262" s="332"/>
      <c r="BN262" s="332"/>
      <c r="BO262" s="332"/>
      <c r="BP262" s="332"/>
      <c r="BQ262" s="332"/>
      <c r="BR262" s="332"/>
      <c r="BS262" s="332"/>
      <c r="BT262" s="332"/>
      <c r="BU262" s="332"/>
      <c r="BV262" s="332"/>
      <c r="BW262" s="332"/>
      <c r="BX262" s="332"/>
      <c r="BY262" s="332"/>
      <c r="BZ262" s="338" t="s">
        <v>10882</v>
      </c>
      <c r="CA262" s="338"/>
      <c r="CB262" s="332">
        <f ca="1">IF(INDIRECT("R262C2",FALSE)="","",LEN(INDIRECT("R262C79",FALSE) ) )</f>
        <v>0</v>
      </c>
      <c r="CC262" s="338"/>
      <c r="CD262" s="332">
        <f ca="1">IF(INDIRECT("R262C2",FALSE)="","",LEN(INDIRECT("R262C81",FALSE) ) )</f>
        <v>0</v>
      </c>
      <c r="CE262" s="338"/>
      <c r="CF262" s="332">
        <f ca="1">IF(INDIRECT("R262C2",FALSE)="","",LEN(INDIRECT("R262C83",FALSE) ) )</f>
        <v>0</v>
      </c>
      <c r="CG262" s="338"/>
      <c r="CH262" s="338"/>
      <c r="CI262" s="333"/>
      <c r="CJ262" s="344"/>
      <c r="CK262" s="338"/>
      <c r="CL262" s="338"/>
      <c r="CM262" s="338"/>
      <c r="CN262" s="338"/>
      <c r="CO262" s="338"/>
      <c r="CP262" s="338"/>
      <c r="CQ262" s="338"/>
      <c r="CR262" s="338"/>
      <c r="CS262" s="338"/>
      <c r="CT262" s="338"/>
      <c r="CU262" s="338"/>
      <c r="CV262" s="338"/>
      <c r="CW262" s="338"/>
      <c r="CX262" s="338"/>
      <c r="CY262" s="338"/>
      <c r="CZ262" s="338"/>
      <c r="DA262" s="343"/>
    </row>
    <row r="263" spans="1:105" s="345" customFormat="1" ht="13.5" customHeight="1" x14ac:dyDescent="0.25">
      <c r="A263" s="362" t="s">
        <v>3323</v>
      </c>
      <c r="B263" s="326" t="s">
        <v>3324</v>
      </c>
      <c r="C263" s="339" t="s">
        <v>1146</v>
      </c>
      <c r="D263" s="223">
        <f>IF(ISERROR(VLOOKUP(C263,Defines!$A$7:$B$21,2,FALSE)), "",VLOOKUP(C263,Defines!$A$7:$B$21,2,FALSE))</f>
        <v>1</v>
      </c>
      <c r="E263" s="340"/>
      <c r="F263" s="322">
        <f t="shared" si="3"/>
        <v>1</v>
      </c>
      <c r="G263" s="341" t="b">
        <v>0</v>
      </c>
      <c r="H263" s="341"/>
      <c r="I263" s="341"/>
      <c r="J263" s="340"/>
      <c r="K263" s="342"/>
      <c r="L263" s="332"/>
      <c r="M263" s="332"/>
      <c r="N263" s="332"/>
      <c r="O263" s="332"/>
      <c r="P263" s="332"/>
      <c r="Q263" s="338"/>
      <c r="R263" s="338"/>
      <c r="S263" s="338"/>
      <c r="T263" s="338"/>
      <c r="U263" s="338"/>
      <c r="V263" s="338"/>
      <c r="W263" s="338"/>
      <c r="X263" s="338"/>
      <c r="Y263" s="338"/>
      <c r="Z263" s="338"/>
      <c r="AA263" s="332"/>
      <c r="AB263" s="332" t="s">
        <v>1131</v>
      </c>
      <c r="AC263" s="332" t="s">
        <v>1131</v>
      </c>
      <c r="AD263" s="332"/>
      <c r="AE263" s="332"/>
      <c r="AF263" s="332"/>
      <c r="AG263" s="332"/>
      <c r="AH263" s="332"/>
      <c r="AI263" s="332"/>
      <c r="AJ263" s="332"/>
      <c r="AK263" s="332"/>
      <c r="AL263" s="332"/>
      <c r="AM263" s="332"/>
      <c r="AN263" s="332"/>
      <c r="AO263" s="332"/>
      <c r="AP263" s="332"/>
      <c r="AQ263" s="332"/>
      <c r="AR263" s="332"/>
      <c r="AS263" s="332"/>
      <c r="AT263" s="332"/>
      <c r="AU263" s="332"/>
      <c r="AV263" s="332"/>
      <c r="AW263" s="332"/>
      <c r="AX263" s="332"/>
      <c r="AY263" s="332"/>
      <c r="AZ263" s="332"/>
      <c r="BA263" s="332" t="s">
        <v>1131</v>
      </c>
      <c r="BB263" s="332" t="s">
        <v>1131</v>
      </c>
      <c r="BC263" s="332" t="s">
        <v>1131</v>
      </c>
      <c r="BD263" s="332" t="s">
        <v>1131</v>
      </c>
      <c r="BE263" s="332"/>
      <c r="BF263" s="332"/>
      <c r="BG263" s="332"/>
      <c r="BH263" s="332"/>
      <c r="BI263" s="332"/>
      <c r="BJ263" s="332"/>
      <c r="BK263" s="332"/>
      <c r="BL263" s="332"/>
      <c r="BM263" s="332"/>
      <c r="BN263" s="332"/>
      <c r="BO263" s="332"/>
      <c r="BP263" s="332"/>
      <c r="BQ263" s="332"/>
      <c r="BR263" s="332"/>
      <c r="BS263" s="332"/>
      <c r="BT263" s="332"/>
      <c r="BU263" s="332"/>
      <c r="BV263" s="332"/>
      <c r="BW263" s="332"/>
      <c r="BX263" s="332"/>
      <c r="BY263" s="332"/>
      <c r="BZ263" s="338" t="s">
        <v>10882</v>
      </c>
      <c r="CA263" s="338"/>
      <c r="CB263" s="332">
        <f ca="1">IF(INDIRECT("R263C2",FALSE)="","",LEN(INDIRECT("R263C79",FALSE) ) )</f>
        <v>0</v>
      </c>
      <c r="CC263" s="338"/>
      <c r="CD263" s="332">
        <f ca="1">IF(INDIRECT("R263C2",FALSE)="","",LEN(INDIRECT("R263C81",FALSE) ) )</f>
        <v>0</v>
      </c>
      <c r="CE263" s="338"/>
      <c r="CF263" s="332">
        <f ca="1">IF(INDIRECT("R263C2",FALSE)="","",LEN(INDIRECT("R263C83",FALSE) ) )</f>
        <v>0</v>
      </c>
      <c r="CG263" s="338"/>
      <c r="CH263" s="338"/>
      <c r="CI263" s="333"/>
      <c r="CJ263" s="344"/>
      <c r="CK263" s="338"/>
      <c r="CL263" s="338"/>
      <c r="CM263" s="338"/>
      <c r="CN263" s="338"/>
      <c r="CO263" s="338"/>
      <c r="CP263" s="338"/>
      <c r="CQ263" s="338"/>
      <c r="CR263" s="338"/>
      <c r="CS263" s="338"/>
      <c r="CT263" s="338"/>
      <c r="CU263" s="338"/>
      <c r="CV263" s="338"/>
      <c r="CW263" s="338"/>
      <c r="CX263" s="338"/>
      <c r="CY263" s="338"/>
      <c r="CZ263" s="338"/>
      <c r="DA263" s="343"/>
    </row>
    <row r="264" spans="1:105" s="345" customFormat="1" ht="13.5" customHeight="1" x14ac:dyDescent="0.25">
      <c r="A264" s="362" t="s">
        <v>3334</v>
      </c>
      <c r="B264" s="326" t="s">
        <v>3335</v>
      </c>
      <c r="C264" s="339" t="s">
        <v>4926</v>
      </c>
      <c r="D264" s="223">
        <f>IF(ISERROR(VLOOKUP(C264,Defines!$A$7:$B$21,2,FALSE)), "",VLOOKUP(C264,Defines!$A$7:$B$21,2,FALSE))</f>
        <v>1</v>
      </c>
      <c r="E264" s="340"/>
      <c r="F264" s="322">
        <f t="shared" ref="F264:F297" si="4">IF(E264="", D264,E264*D264)</f>
        <v>1</v>
      </c>
      <c r="G264" s="341">
        <v>0</v>
      </c>
      <c r="H264" s="341"/>
      <c r="I264" s="341"/>
      <c r="J264" s="340"/>
      <c r="K264" s="342"/>
      <c r="L264" s="332"/>
      <c r="M264" s="332"/>
      <c r="N264" s="332"/>
      <c r="O264" s="332"/>
      <c r="P264" s="332"/>
      <c r="Q264" s="338"/>
      <c r="R264" s="338"/>
      <c r="S264" s="338"/>
      <c r="T264" s="338"/>
      <c r="U264" s="338"/>
      <c r="V264" s="338"/>
      <c r="W264" s="338"/>
      <c r="X264" s="338"/>
      <c r="Y264" s="338"/>
      <c r="Z264" s="338"/>
      <c r="AA264" s="332"/>
      <c r="AB264" s="332" t="s">
        <v>1131</v>
      </c>
      <c r="AC264" s="332" t="s">
        <v>1131</v>
      </c>
      <c r="AD264" s="332"/>
      <c r="AE264" s="332"/>
      <c r="AF264" s="332"/>
      <c r="AG264" s="332"/>
      <c r="AH264" s="332"/>
      <c r="AI264" s="332"/>
      <c r="AJ264" s="332"/>
      <c r="AK264" s="332"/>
      <c r="AL264" s="332"/>
      <c r="AM264" s="332"/>
      <c r="AN264" s="332"/>
      <c r="AO264" s="332"/>
      <c r="AP264" s="332"/>
      <c r="AQ264" s="332"/>
      <c r="AR264" s="332"/>
      <c r="AS264" s="332"/>
      <c r="AT264" s="332"/>
      <c r="AU264" s="332"/>
      <c r="AV264" s="332"/>
      <c r="AW264" s="332"/>
      <c r="AX264" s="332"/>
      <c r="AY264" s="332"/>
      <c r="AZ264" s="332"/>
      <c r="BA264" s="332" t="s">
        <v>1131</v>
      </c>
      <c r="BB264" s="332" t="s">
        <v>1131</v>
      </c>
      <c r="BC264" s="332" t="s">
        <v>1131</v>
      </c>
      <c r="BD264" s="332" t="s">
        <v>1131</v>
      </c>
      <c r="BE264" s="332"/>
      <c r="BF264" s="332"/>
      <c r="BG264" s="332"/>
      <c r="BH264" s="332"/>
      <c r="BI264" s="332"/>
      <c r="BJ264" s="332"/>
      <c r="BK264" s="332"/>
      <c r="BL264" s="332"/>
      <c r="BM264" s="332"/>
      <c r="BN264" s="332"/>
      <c r="BO264" s="332"/>
      <c r="BP264" s="332"/>
      <c r="BQ264" s="332"/>
      <c r="BR264" s="332"/>
      <c r="BS264" s="332"/>
      <c r="BT264" s="332"/>
      <c r="BU264" s="332"/>
      <c r="BV264" s="332"/>
      <c r="BW264" s="332"/>
      <c r="BX264" s="332"/>
      <c r="BY264" s="332"/>
      <c r="BZ264" s="338" t="s">
        <v>10882</v>
      </c>
      <c r="CA264" s="338"/>
      <c r="CB264" s="332">
        <f ca="1">IF(INDIRECT("R264C2",FALSE)="","",LEN(INDIRECT("R264C79",FALSE) ) )</f>
        <v>0</v>
      </c>
      <c r="CC264" s="338"/>
      <c r="CD264" s="332">
        <f ca="1">IF(INDIRECT("R264C2",FALSE)="","",LEN(INDIRECT("R264C81",FALSE) ) )</f>
        <v>0</v>
      </c>
      <c r="CE264" s="338"/>
      <c r="CF264" s="332">
        <f ca="1">IF(INDIRECT("R264C2",FALSE)="","",LEN(INDIRECT("R264C83",FALSE) ) )</f>
        <v>0</v>
      </c>
      <c r="CG264" s="338"/>
      <c r="CH264" s="338"/>
      <c r="CI264" s="333"/>
      <c r="CJ264" s="344"/>
      <c r="CK264" s="338"/>
      <c r="CL264" s="338"/>
      <c r="CM264" s="338"/>
      <c r="CN264" s="338"/>
      <c r="CO264" s="338"/>
      <c r="CP264" s="338"/>
      <c r="CQ264" s="338"/>
      <c r="CR264" s="338"/>
      <c r="CS264" s="338"/>
      <c r="CT264" s="338"/>
      <c r="CU264" s="338"/>
      <c r="CV264" s="338"/>
      <c r="CW264" s="338"/>
      <c r="CX264" s="338"/>
      <c r="CY264" s="338"/>
      <c r="CZ264" s="338"/>
      <c r="DA264" s="343"/>
    </row>
    <row r="265" spans="1:105" s="345" customFormat="1" ht="13.5" customHeight="1" x14ac:dyDescent="0.25">
      <c r="A265" s="362" t="s">
        <v>3337</v>
      </c>
      <c r="B265" s="326" t="s">
        <v>3338</v>
      </c>
      <c r="C265" s="339" t="s">
        <v>4926</v>
      </c>
      <c r="D265" s="223">
        <f>IF(ISERROR(VLOOKUP(C265,Defines!$A$7:$B$21,2,FALSE)), "",VLOOKUP(C265,Defines!$A$7:$B$21,2,FALSE))</f>
        <v>1</v>
      </c>
      <c r="E265" s="340"/>
      <c r="F265" s="322">
        <f t="shared" si="4"/>
        <v>1</v>
      </c>
      <c r="G265" s="341">
        <v>0</v>
      </c>
      <c r="H265" s="341"/>
      <c r="I265" s="341"/>
      <c r="J265" s="340"/>
      <c r="K265" s="342"/>
      <c r="L265" s="332"/>
      <c r="M265" s="332"/>
      <c r="N265" s="332"/>
      <c r="O265" s="332"/>
      <c r="P265" s="332"/>
      <c r="Q265" s="338"/>
      <c r="R265" s="338"/>
      <c r="S265" s="338"/>
      <c r="T265" s="338"/>
      <c r="U265" s="338"/>
      <c r="V265" s="338"/>
      <c r="W265" s="338"/>
      <c r="X265" s="338"/>
      <c r="Y265" s="338"/>
      <c r="Z265" s="338"/>
      <c r="AA265" s="332"/>
      <c r="AB265" s="332" t="s">
        <v>1131</v>
      </c>
      <c r="AC265" s="332" t="s">
        <v>1131</v>
      </c>
      <c r="AD265" s="332"/>
      <c r="AE265" s="332"/>
      <c r="AF265" s="332"/>
      <c r="AG265" s="332"/>
      <c r="AH265" s="332"/>
      <c r="AI265" s="332"/>
      <c r="AJ265" s="332"/>
      <c r="AK265" s="332"/>
      <c r="AL265" s="332"/>
      <c r="AM265" s="332"/>
      <c r="AN265" s="332"/>
      <c r="AO265" s="332"/>
      <c r="AP265" s="332"/>
      <c r="AQ265" s="332"/>
      <c r="AR265" s="332"/>
      <c r="AS265" s="332"/>
      <c r="AT265" s="332"/>
      <c r="AU265" s="332"/>
      <c r="AV265" s="332"/>
      <c r="AW265" s="332"/>
      <c r="AX265" s="332"/>
      <c r="AY265" s="332"/>
      <c r="AZ265" s="332"/>
      <c r="BA265" s="332" t="s">
        <v>1131</v>
      </c>
      <c r="BB265" s="332" t="s">
        <v>1131</v>
      </c>
      <c r="BC265" s="332" t="s">
        <v>1131</v>
      </c>
      <c r="BD265" s="332" t="s">
        <v>1131</v>
      </c>
      <c r="BE265" s="332"/>
      <c r="BF265" s="332"/>
      <c r="BG265" s="332"/>
      <c r="BH265" s="332"/>
      <c r="BI265" s="332"/>
      <c r="BJ265" s="332"/>
      <c r="BK265" s="332"/>
      <c r="BL265" s="332"/>
      <c r="BM265" s="332"/>
      <c r="BN265" s="332"/>
      <c r="BO265" s="332"/>
      <c r="BP265" s="332"/>
      <c r="BQ265" s="332"/>
      <c r="BR265" s="332"/>
      <c r="BS265" s="332"/>
      <c r="BT265" s="332"/>
      <c r="BU265" s="332"/>
      <c r="BV265" s="332"/>
      <c r="BW265" s="332"/>
      <c r="BX265" s="332"/>
      <c r="BY265" s="332"/>
      <c r="BZ265" s="338" t="s">
        <v>10882</v>
      </c>
      <c r="CA265" s="338"/>
      <c r="CB265" s="332">
        <f ca="1">IF(INDIRECT("R265C2",FALSE)="","",LEN(INDIRECT("R265C79",FALSE) ) )</f>
        <v>0</v>
      </c>
      <c r="CC265" s="338"/>
      <c r="CD265" s="332">
        <f ca="1">IF(INDIRECT("R265C2",FALSE)="","",LEN(INDIRECT("R265C81",FALSE) ) )</f>
        <v>0</v>
      </c>
      <c r="CE265" s="338"/>
      <c r="CF265" s="332">
        <f ca="1">IF(INDIRECT("R265C2",FALSE)="","",LEN(INDIRECT("R265C83",FALSE) ) )</f>
        <v>0</v>
      </c>
      <c r="CG265" s="338"/>
      <c r="CH265" s="338"/>
      <c r="CI265" s="333"/>
      <c r="CJ265" s="344"/>
      <c r="CK265" s="338"/>
      <c r="CL265" s="338"/>
      <c r="CM265" s="338"/>
      <c r="CN265" s="338"/>
      <c r="CO265" s="338"/>
      <c r="CP265" s="338"/>
      <c r="CQ265" s="338"/>
      <c r="CR265" s="338"/>
      <c r="CS265" s="338"/>
      <c r="CT265" s="338"/>
      <c r="CU265" s="338"/>
      <c r="CV265" s="338"/>
      <c r="CW265" s="338"/>
      <c r="CX265" s="338"/>
      <c r="CY265" s="338"/>
      <c r="CZ265" s="338"/>
      <c r="DA265" s="343"/>
    </row>
    <row r="266" spans="1:105" s="345" customFormat="1" ht="13.5" customHeight="1" x14ac:dyDescent="0.25">
      <c r="A266" s="362" t="s">
        <v>3452</v>
      </c>
      <c r="B266" s="326" t="s">
        <v>3447</v>
      </c>
      <c r="C266" s="339" t="s">
        <v>1137</v>
      </c>
      <c r="D266" s="223">
        <f>IF(ISERROR(VLOOKUP(C266,Defines!$A$7:$B$21,2,FALSE)), "",VLOOKUP(C266,Defines!$A$7:$B$21,2,FALSE))</f>
        <v>1</v>
      </c>
      <c r="E266" s="340">
        <v>12</v>
      </c>
      <c r="F266" s="322">
        <f t="shared" si="4"/>
        <v>12</v>
      </c>
      <c r="G266" s="341" t="s">
        <v>3594</v>
      </c>
      <c r="H266" s="341"/>
      <c r="I266" s="341"/>
      <c r="J266" s="340"/>
      <c r="K266" s="342"/>
      <c r="L266" s="332"/>
      <c r="M266" s="332"/>
      <c r="N266" s="332"/>
      <c r="O266" s="332"/>
      <c r="P266" s="332"/>
      <c r="Q266" s="338"/>
      <c r="R266" s="338"/>
      <c r="S266" s="338"/>
      <c r="T266" s="338"/>
      <c r="U266" s="338"/>
      <c r="V266" s="338"/>
      <c r="W266" s="338"/>
      <c r="X266" s="338"/>
      <c r="Y266" s="338"/>
      <c r="Z266" s="338"/>
      <c r="AA266" s="332"/>
      <c r="AB266" s="332" t="s">
        <v>1131</v>
      </c>
      <c r="AC266" s="332" t="s">
        <v>1131</v>
      </c>
      <c r="AD266" s="332"/>
      <c r="AE266" s="332"/>
      <c r="AF266" s="332"/>
      <c r="AG266" s="332"/>
      <c r="AH266" s="332"/>
      <c r="AI266" s="332"/>
      <c r="AJ266" s="332"/>
      <c r="AK266" s="332"/>
      <c r="AL266" s="332"/>
      <c r="AM266" s="332"/>
      <c r="AN266" s="332"/>
      <c r="AO266" s="332"/>
      <c r="AP266" s="332"/>
      <c r="AQ266" s="332"/>
      <c r="AR266" s="332"/>
      <c r="AS266" s="332"/>
      <c r="AT266" s="332"/>
      <c r="AU266" s="332"/>
      <c r="AV266" s="332"/>
      <c r="AW266" s="332"/>
      <c r="AX266" s="332"/>
      <c r="AY266" s="332"/>
      <c r="AZ266" s="332"/>
      <c r="BA266" s="332" t="s">
        <v>1131</v>
      </c>
      <c r="BB266" s="332" t="s">
        <v>1131</v>
      </c>
      <c r="BC266" s="332" t="s">
        <v>1131</v>
      </c>
      <c r="BD266" s="332" t="s">
        <v>1131</v>
      </c>
      <c r="BE266" s="332"/>
      <c r="BF266" s="332"/>
      <c r="BG266" s="332"/>
      <c r="BH266" s="332"/>
      <c r="BI266" s="332"/>
      <c r="BJ266" s="332"/>
      <c r="BK266" s="332"/>
      <c r="BL266" s="332"/>
      <c r="BM266" s="332"/>
      <c r="BN266" s="332"/>
      <c r="BO266" s="332"/>
      <c r="BP266" s="332"/>
      <c r="BQ266" s="332"/>
      <c r="BR266" s="332"/>
      <c r="BS266" s="332"/>
      <c r="BT266" s="332"/>
      <c r="BU266" s="332"/>
      <c r="BV266" s="332"/>
      <c r="BW266" s="332"/>
      <c r="BX266" s="332"/>
      <c r="BY266" s="332"/>
      <c r="BZ266" s="338" t="s">
        <v>5331</v>
      </c>
      <c r="CA266" s="362" t="s">
        <v>4943</v>
      </c>
      <c r="CB266" s="332">
        <f ca="1">IF(INDIRECT("R266C2",FALSE)="","",LEN(INDIRECT("R266C79",FALSE) ) )</f>
        <v>36</v>
      </c>
      <c r="CC266" s="377" t="s">
        <v>4942</v>
      </c>
      <c r="CD266" s="332">
        <f ca="1">IF(INDIRECT("R266C2",FALSE)="","",LEN(INDIRECT("R266C81",FALSE) ) )</f>
        <v>177</v>
      </c>
      <c r="CE266" s="338" t="s">
        <v>2472</v>
      </c>
      <c r="CF266" s="332">
        <f ca="1">IF(INDIRECT("R266C2",FALSE)="","",LEN(INDIRECT("R266C83",FALSE) ) )</f>
        <v>2</v>
      </c>
      <c r="CG266" s="338"/>
      <c r="CH266" s="338"/>
      <c r="CI266" s="333" t="s">
        <v>4500</v>
      </c>
      <c r="CJ266" s="344"/>
      <c r="CK266" s="338"/>
      <c r="CL266" s="338"/>
      <c r="CM266" s="338"/>
      <c r="CN266" s="338"/>
      <c r="CO266" s="338"/>
      <c r="CP266" s="338"/>
      <c r="CQ266" s="338"/>
      <c r="CR266" s="338"/>
      <c r="CS266" s="338"/>
      <c r="CT266" s="338"/>
      <c r="CU266" s="338"/>
      <c r="CV266" s="338"/>
      <c r="CW266" s="338"/>
      <c r="CX266" s="338"/>
      <c r="CY266" s="338"/>
      <c r="CZ266" s="338"/>
      <c r="DA266" s="343"/>
    </row>
    <row r="267" spans="1:105" s="345" customFormat="1" ht="13.5" customHeight="1" x14ac:dyDescent="0.25">
      <c r="A267" s="362" t="s">
        <v>3449</v>
      </c>
      <c r="B267" s="326" t="s">
        <v>3451</v>
      </c>
      <c r="C267" s="351" t="s">
        <v>1146</v>
      </c>
      <c r="D267" s="223">
        <f>IF(ISERROR(VLOOKUP(C267,Defines!$A$7:$B$21,2,FALSE)), "",VLOOKUP(C267,Defines!$A$7:$B$21,2,FALSE))</f>
        <v>1</v>
      </c>
      <c r="E267" s="340"/>
      <c r="F267" s="322">
        <f t="shared" si="4"/>
        <v>1</v>
      </c>
      <c r="G267" s="341" t="b">
        <v>1</v>
      </c>
      <c r="H267" s="341"/>
      <c r="I267" s="341"/>
      <c r="J267" s="340"/>
      <c r="K267" s="342"/>
      <c r="L267" s="332"/>
      <c r="M267" s="332"/>
      <c r="N267" s="332"/>
      <c r="O267" s="332"/>
      <c r="P267" s="332"/>
      <c r="Q267" s="338"/>
      <c r="R267" s="338"/>
      <c r="S267" s="338"/>
      <c r="T267" s="338"/>
      <c r="U267" s="338"/>
      <c r="V267" s="338"/>
      <c r="W267" s="338"/>
      <c r="X267" s="338"/>
      <c r="Y267" s="338"/>
      <c r="Z267" s="338"/>
      <c r="AA267" s="332"/>
      <c r="AB267" s="332" t="s">
        <v>1131</v>
      </c>
      <c r="AC267" s="332" t="s">
        <v>1131</v>
      </c>
      <c r="AD267" s="332"/>
      <c r="AE267" s="332"/>
      <c r="AF267" s="332"/>
      <c r="AG267" s="332"/>
      <c r="AH267" s="332"/>
      <c r="AI267" s="332"/>
      <c r="AJ267" s="332"/>
      <c r="AK267" s="332"/>
      <c r="AL267" s="332"/>
      <c r="AM267" s="332"/>
      <c r="AN267" s="332"/>
      <c r="AO267" s="332"/>
      <c r="AP267" s="332"/>
      <c r="AQ267" s="332"/>
      <c r="AR267" s="332"/>
      <c r="AS267" s="332"/>
      <c r="AT267" s="332"/>
      <c r="AU267" s="332"/>
      <c r="AV267" s="332"/>
      <c r="AW267" s="332"/>
      <c r="AX267" s="332"/>
      <c r="AY267" s="332"/>
      <c r="AZ267" s="332"/>
      <c r="BA267" s="332" t="s">
        <v>1131</v>
      </c>
      <c r="BB267" s="332" t="s">
        <v>1131</v>
      </c>
      <c r="BC267" s="332" t="s">
        <v>1131</v>
      </c>
      <c r="BD267" s="332" t="s">
        <v>1131</v>
      </c>
      <c r="BE267" s="332"/>
      <c r="BF267" s="332"/>
      <c r="BG267" s="332"/>
      <c r="BH267" s="332"/>
      <c r="BI267" s="332"/>
      <c r="BJ267" s="332"/>
      <c r="BK267" s="332"/>
      <c r="BL267" s="332"/>
      <c r="BM267" s="332"/>
      <c r="BN267" s="332"/>
      <c r="BO267" s="332"/>
      <c r="BP267" s="332"/>
      <c r="BQ267" s="332"/>
      <c r="BR267" s="332"/>
      <c r="BS267" s="332"/>
      <c r="BT267" s="332"/>
      <c r="BU267" s="332"/>
      <c r="BV267" s="332"/>
      <c r="BW267" s="332"/>
      <c r="BX267" s="332"/>
      <c r="BY267" s="332"/>
      <c r="BZ267" s="338" t="s">
        <v>10892</v>
      </c>
      <c r="CA267" s="362" t="s">
        <v>3450</v>
      </c>
      <c r="CB267" s="332">
        <f ca="1">IF(INDIRECT("R267C2",FALSE)="","",LEN(INDIRECT("R267C79",FALSE) ) )</f>
        <v>40</v>
      </c>
      <c r="CC267" s="362" t="s">
        <v>3450</v>
      </c>
      <c r="CD267" s="332">
        <f ca="1">IF(INDIRECT("R267C2",FALSE)="","",LEN(INDIRECT("R267C81",FALSE) ) )</f>
        <v>40</v>
      </c>
      <c r="CE267" s="338"/>
      <c r="CF267" s="332">
        <f ca="1">IF(INDIRECT("R267C2",FALSE)="","",LEN(INDIRECT("R267C83",FALSE) ) )</f>
        <v>0</v>
      </c>
      <c r="CG267" s="338"/>
      <c r="CH267" s="338"/>
      <c r="CI267" s="333"/>
      <c r="CJ267" s="344"/>
      <c r="CK267" s="338"/>
      <c r="CL267" s="338"/>
      <c r="CM267" s="338"/>
      <c r="CN267" s="338"/>
      <c r="CO267" s="338"/>
      <c r="CP267" s="338"/>
      <c r="CQ267" s="338"/>
      <c r="CR267" s="338"/>
      <c r="CS267" s="338"/>
      <c r="CT267" s="338"/>
      <c r="CU267" s="338"/>
      <c r="CV267" s="338"/>
      <c r="CW267" s="338"/>
      <c r="CX267" s="338"/>
      <c r="CY267" s="338"/>
      <c r="CZ267" s="338"/>
      <c r="DA267" s="343"/>
    </row>
    <row r="268" spans="1:105" s="345" customFormat="1" ht="13.5" customHeight="1" x14ac:dyDescent="0.25">
      <c r="A268" s="362" t="s">
        <v>4807</v>
      </c>
      <c r="B268" s="326" t="s">
        <v>4810</v>
      </c>
      <c r="C268" s="351" t="s">
        <v>1146</v>
      </c>
      <c r="D268" s="223">
        <f>IF(ISERROR(VLOOKUP(C268,Defines!$A$7:$B$21,2,FALSE)), "",VLOOKUP(C268,Defines!$A$7:$B$21,2,FALSE))</f>
        <v>1</v>
      </c>
      <c r="E268" s="340"/>
      <c r="F268" s="322">
        <f t="shared" si="4"/>
        <v>1</v>
      </c>
      <c r="G268" s="341" t="b">
        <v>1</v>
      </c>
      <c r="H268" s="341"/>
      <c r="I268" s="341"/>
      <c r="J268" s="340"/>
      <c r="K268" s="342"/>
      <c r="L268" s="332"/>
      <c r="M268" s="332"/>
      <c r="N268" s="332"/>
      <c r="O268" s="332"/>
      <c r="P268" s="332"/>
      <c r="Q268" s="338"/>
      <c r="R268" s="338"/>
      <c r="S268" s="338"/>
      <c r="T268" s="338"/>
      <c r="U268" s="338"/>
      <c r="V268" s="338"/>
      <c r="W268" s="338"/>
      <c r="X268" s="338"/>
      <c r="Y268" s="338"/>
      <c r="Z268" s="338"/>
      <c r="AA268" s="332"/>
      <c r="AB268" s="332" t="s">
        <v>1131</v>
      </c>
      <c r="AC268" s="332" t="s">
        <v>1131</v>
      </c>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332"/>
      <c r="AZ268" s="332"/>
      <c r="BA268" s="332" t="s">
        <v>1131</v>
      </c>
      <c r="BB268" s="332" t="s">
        <v>1131</v>
      </c>
      <c r="BC268" s="332" t="s">
        <v>1131</v>
      </c>
      <c r="BD268" s="332" t="s">
        <v>1131</v>
      </c>
      <c r="BE268" s="332"/>
      <c r="BF268" s="332"/>
      <c r="BG268" s="332"/>
      <c r="BH268" s="332"/>
      <c r="BI268" s="332"/>
      <c r="BJ268" s="332"/>
      <c r="BK268" s="332"/>
      <c r="BL268" s="332"/>
      <c r="BM268" s="332"/>
      <c r="BN268" s="332"/>
      <c r="BO268" s="332"/>
      <c r="BP268" s="332"/>
      <c r="BQ268" s="332"/>
      <c r="BR268" s="332"/>
      <c r="BS268" s="332"/>
      <c r="BT268" s="332"/>
      <c r="BU268" s="332"/>
      <c r="BV268" s="332"/>
      <c r="BW268" s="332"/>
      <c r="BX268" s="332"/>
      <c r="BY268" s="332"/>
      <c r="BZ268" s="338" t="s">
        <v>10902</v>
      </c>
      <c r="CA268" s="362" t="s">
        <v>4809</v>
      </c>
      <c r="CB268" s="332">
        <f ca="1">IF(INDIRECT("R268C2",FALSE)="","",LEN(INDIRECT("R268C79",FALSE) ) )</f>
        <v>39</v>
      </c>
      <c r="CC268" s="362" t="s">
        <v>4808</v>
      </c>
      <c r="CD268" s="332">
        <f ca="1">IF(INDIRECT("R268C2",FALSE)="","",LEN(INDIRECT("R268C81",FALSE) ) )</f>
        <v>40</v>
      </c>
      <c r="CE268" s="338"/>
      <c r="CF268" s="332">
        <f ca="1">IF(INDIRECT("R268C2",FALSE)="","",LEN(INDIRECT("R268C83",FALSE) ) )</f>
        <v>0</v>
      </c>
      <c r="CG268" s="338"/>
      <c r="CH268" s="338"/>
      <c r="CI268" s="333"/>
      <c r="CJ268" s="344"/>
      <c r="CK268" s="338"/>
      <c r="CL268" s="338"/>
      <c r="CM268" s="338"/>
      <c r="CN268" s="338"/>
      <c r="CO268" s="338"/>
      <c r="CP268" s="338"/>
      <c r="CQ268" s="338"/>
      <c r="CR268" s="338"/>
      <c r="CS268" s="338"/>
      <c r="CT268" s="338"/>
      <c r="CU268" s="338"/>
      <c r="CV268" s="338"/>
      <c r="CW268" s="338"/>
      <c r="CX268" s="338"/>
      <c r="CY268" s="338"/>
      <c r="CZ268" s="338"/>
      <c r="DA268" s="343"/>
    </row>
    <row r="269" spans="1:105" s="345" customFormat="1" ht="13.5" customHeight="1" x14ac:dyDescent="0.25">
      <c r="A269" s="362" t="s">
        <v>4885</v>
      </c>
      <c r="B269" s="326" t="s">
        <v>4886</v>
      </c>
      <c r="C269" s="351" t="s">
        <v>1146</v>
      </c>
      <c r="D269" s="223">
        <f>IF(ISERROR(VLOOKUP(C269,Defines!$A$7:$B$21,2,FALSE)), "",VLOOKUP(C269,Defines!$A$7:$B$21,2,FALSE))</f>
        <v>1</v>
      </c>
      <c r="E269" s="340"/>
      <c r="F269" s="322">
        <f t="shared" si="4"/>
        <v>1</v>
      </c>
      <c r="G269" s="341" t="b">
        <v>1</v>
      </c>
      <c r="H269" s="341"/>
      <c r="I269" s="341"/>
      <c r="J269" s="340"/>
      <c r="K269" s="342"/>
      <c r="L269" s="332"/>
      <c r="M269" s="332"/>
      <c r="N269" s="332"/>
      <c r="O269" s="332"/>
      <c r="P269" s="332"/>
      <c r="Q269" s="338"/>
      <c r="R269" s="338"/>
      <c r="S269" s="338"/>
      <c r="T269" s="338"/>
      <c r="U269" s="338"/>
      <c r="V269" s="338"/>
      <c r="W269" s="338"/>
      <c r="X269" s="338"/>
      <c r="Y269" s="338"/>
      <c r="Z269" s="338"/>
      <c r="AA269" s="332"/>
      <c r="AB269" s="332" t="s">
        <v>1131</v>
      </c>
      <c r="AC269" s="332" t="s">
        <v>1131</v>
      </c>
      <c r="AD269" s="332"/>
      <c r="AE269" s="332"/>
      <c r="AF269" s="332"/>
      <c r="AG269" s="332"/>
      <c r="AH269" s="332"/>
      <c r="AI269" s="332"/>
      <c r="AJ269" s="332"/>
      <c r="AK269" s="332"/>
      <c r="AL269" s="332"/>
      <c r="AM269" s="332"/>
      <c r="AN269" s="332"/>
      <c r="AO269" s="332"/>
      <c r="AP269" s="332"/>
      <c r="AQ269" s="332"/>
      <c r="AR269" s="332"/>
      <c r="AS269" s="332"/>
      <c r="AT269" s="332"/>
      <c r="AU269" s="332"/>
      <c r="AV269" s="332"/>
      <c r="AW269" s="332"/>
      <c r="AX269" s="332"/>
      <c r="AY269" s="332"/>
      <c r="AZ269" s="332"/>
      <c r="BA269" s="332" t="s">
        <v>1131</v>
      </c>
      <c r="BB269" s="332" t="s">
        <v>1131</v>
      </c>
      <c r="BC269" s="332" t="s">
        <v>1131</v>
      </c>
      <c r="BD269" s="332" t="s">
        <v>1131</v>
      </c>
      <c r="BE269" s="332"/>
      <c r="BF269" s="332"/>
      <c r="BG269" s="332"/>
      <c r="BH269" s="332"/>
      <c r="BI269" s="332"/>
      <c r="BJ269" s="332"/>
      <c r="BK269" s="332"/>
      <c r="BL269" s="332"/>
      <c r="BM269" s="332"/>
      <c r="BN269" s="332"/>
      <c r="BO269" s="332"/>
      <c r="BP269" s="332"/>
      <c r="BQ269" s="332"/>
      <c r="BR269" s="332"/>
      <c r="BS269" s="332"/>
      <c r="BT269" s="332"/>
      <c r="BU269" s="332"/>
      <c r="BV269" s="332"/>
      <c r="BW269" s="332"/>
      <c r="BX269" s="332"/>
      <c r="BY269" s="332"/>
      <c r="BZ269" s="338" t="s">
        <v>10891</v>
      </c>
      <c r="CA269" s="362" t="s">
        <v>4887</v>
      </c>
      <c r="CB269" s="332">
        <f ca="1">IF(INDIRECT("R269C2",FALSE)="","",LEN(INDIRECT("R269C79",FALSE) ) )</f>
        <v>33</v>
      </c>
      <c r="CC269" s="362" t="s">
        <v>4888</v>
      </c>
      <c r="CD269" s="332">
        <f ca="1">IF(INDIRECT("R269C2",FALSE)="","",LEN(INDIRECT("R269C81",FALSE) ) )</f>
        <v>34</v>
      </c>
      <c r="CE269" s="338"/>
      <c r="CF269" s="332">
        <f ca="1">IF(INDIRECT("R269C2",FALSE)="","",LEN(INDIRECT("R269C83",FALSE) ) )</f>
        <v>0</v>
      </c>
      <c r="CG269" s="338"/>
      <c r="CH269" s="338"/>
      <c r="CI269" s="333"/>
      <c r="CJ269" s="344"/>
      <c r="CK269" s="338"/>
      <c r="CL269" s="338"/>
      <c r="CM269" s="338"/>
      <c r="CN269" s="338"/>
      <c r="CO269" s="338"/>
      <c r="CP269" s="338"/>
      <c r="CQ269" s="338"/>
      <c r="CR269" s="338"/>
      <c r="CS269" s="338"/>
      <c r="CT269" s="338"/>
      <c r="CU269" s="338"/>
      <c r="CV269" s="338"/>
      <c r="CW269" s="338"/>
      <c r="CX269" s="338"/>
      <c r="CY269" s="338"/>
      <c r="CZ269" s="338"/>
      <c r="DA269" s="343"/>
    </row>
    <row r="270" spans="1:105" s="345" customFormat="1" ht="13.5" customHeight="1" x14ac:dyDescent="0.25">
      <c r="A270" s="362" t="s">
        <v>3602</v>
      </c>
      <c r="B270" s="326" t="s">
        <v>3603</v>
      </c>
      <c r="C270" s="339" t="s">
        <v>1139</v>
      </c>
      <c r="D270" s="223">
        <f>IF(ISERROR(VLOOKUP(C270,Defines!$A$7:$B$21,2,FALSE)), "",VLOOKUP(C270,Defines!$A$7:$B$21,2,FALSE))</f>
        <v>4</v>
      </c>
      <c r="E270" s="340"/>
      <c r="F270" s="322">
        <f t="shared" si="4"/>
        <v>4</v>
      </c>
      <c r="G270" s="341">
        <v>946684800</v>
      </c>
      <c r="H270" s="341"/>
      <c r="I270" s="341"/>
      <c r="J270" s="340"/>
      <c r="K270" s="342"/>
      <c r="L270" s="332"/>
      <c r="M270" s="332"/>
      <c r="N270" s="332"/>
      <c r="O270" s="332"/>
      <c r="P270" s="332"/>
      <c r="Q270" s="338"/>
      <c r="R270" s="338"/>
      <c r="S270" s="338"/>
      <c r="T270" s="338"/>
      <c r="U270" s="338"/>
      <c r="V270" s="338"/>
      <c r="W270" s="338"/>
      <c r="X270" s="338"/>
      <c r="Y270" s="338"/>
      <c r="Z270" s="338"/>
      <c r="AA270" s="332"/>
      <c r="AB270" s="332"/>
      <c r="AC270" s="332" t="s">
        <v>1131</v>
      </c>
      <c r="AD270" s="332"/>
      <c r="AE270" s="332"/>
      <c r="AF270" s="332"/>
      <c r="AG270" s="332" t="s">
        <v>1131</v>
      </c>
      <c r="AH270" s="332"/>
      <c r="AI270" s="332"/>
      <c r="AJ270" s="332"/>
      <c r="AK270" s="332"/>
      <c r="AL270" s="332"/>
      <c r="AM270" s="332"/>
      <c r="AN270" s="332"/>
      <c r="AO270" s="332"/>
      <c r="AP270" s="332"/>
      <c r="AQ270" s="332"/>
      <c r="AR270" s="332"/>
      <c r="AS270" s="332"/>
      <c r="AT270" s="332"/>
      <c r="AU270" s="332"/>
      <c r="AV270" s="332"/>
      <c r="AW270" s="332"/>
      <c r="AX270" s="332"/>
      <c r="AY270" s="332"/>
      <c r="AZ270" s="332"/>
      <c r="BA270" s="332" t="s">
        <v>1131</v>
      </c>
      <c r="BB270" s="332"/>
      <c r="BC270" s="332"/>
      <c r="BD270" s="332" t="s">
        <v>1131</v>
      </c>
      <c r="BE270" s="332"/>
      <c r="BF270" s="332"/>
      <c r="BG270" s="332"/>
      <c r="BH270" s="332"/>
      <c r="BI270" s="332"/>
      <c r="BJ270" s="332"/>
      <c r="BK270" s="332"/>
      <c r="BL270" s="332"/>
      <c r="BM270" s="332"/>
      <c r="BN270" s="332"/>
      <c r="BO270" s="332"/>
      <c r="BP270" s="332"/>
      <c r="BQ270" s="332"/>
      <c r="BR270" s="332"/>
      <c r="BS270" s="332"/>
      <c r="BT270" s="332"/>
      <c r="BU270" s="332"/>
      <c r="BV270" s="332"/>
      <c r="BW270" s="332"/>
      <c r="BX270" s="332"/>
      <c r="BY270" s="332"/>
      <c r="BZ270" s="338" t="s">
        <v>10904</v>
      </c>
      <c r="CA270" s="362" t="s">
        <v>3609</v>
      </c>
      <c r="CB270" s="332">
        <f ca="1">IF(INDIRECT("R270C2",FALSE)="","",LEN(INDIRECT("R270C79",FALSE) ) )</f>
        <v>8</v>
      </c>
      <c r="CC270" s="362" t="s">
        <v>3606</v>
      </c>
      <c r="CD270" s="332">
        <f ca="1">IF(INDIRECT("R270C2",FALSE)="","",LEN(INDIRECT("R270C81",FALSE) ) )</f>
        <v>26</v>
      </c>
      <c r="CE270" s="338"/>
      <c r="CF270" s="332">
        <f ca="1">IF(INDIRECT("R270C2",FALSE)="","",LEN(INDIRECT("R270C83",FALSE) ) )</f>
        <v>0</v>
      </c>
      <c r="CG270" s="338"/>
      <c r="CH270" s="338"/>
      <c r="CI270" s="333"/>
      <c r="CJ270" s="344"/>
      <c r="CK270" s="338"/>
      <c r="CL270" s="338"/>
      <c r="CM270" s="338"/>
      <c r="CN270" s="338"/>
      <c r="CO270" s="338"/>
      <c r="CP270" s="338"/>
      <c r="CQ270" s="338"/>
      <c r="CR270" s="338"/>
      <c r="CS270" s="338"/>
      <c r="CT270" s="338"/>
      <c r="CU270" s="338"/>
      <c r="CV270" s="338"/>
      <c r="CW270" s="338"/>
      <c r="CX270" s="338"/>
      <c r="CY270" s="338"/>
      <c r="CZ270" s="338"/>
      <c r="DA270" s="343"/>
    </row>
    <row r="271" spans="1:105" s="345" customFormat="1" ht="13.5" customHeight="1" x14ac:dyDescent="0.25">
      <c r="A271" s="362" t="s">
        <v>3746</v>
      </c>
      <c r="B271" s="326" t="s">
        <v>3747</v>
      </c>
      <c r="C271" s="339" t="s">
        <v>1139</v>
      </c>
      <c r="D271" s="223">
        <f>IF(ISERROR(VLOOKUP(C271,Defines!$A$7:$B$21,2,FALSE)), "",VLOOKUP(C271,Defines!$A$7:$B$21,2,FALSE))</f>
        <v>4</v>
      </c>
      <c r="E271" s="340">
        <v>2</v>
      </c>
      <c r="F271" s="322">
        <f t="shared" si="4"/>
        <v>8</v>
      </c>
      <c r="G271" s="341" t="s">
        <v>3748</v>
      </c>
      <c r="H271" s="341"/>
      <c r="I271" s="341"/>
      <c r="J271" s="340"/>
      <c r="K271" s="342"/>
      <c r="L271" s="332"/>
      <c r="M271" s="332"/>
      <c r="N271" s="332"/>
      <c r="O271" s="332"/>
      <c r="P271" s="332"/>
      <c r="Q271" s="338"/>
      <c r="R271" s="338"/>
      <c r="S271" s="338"/>
      <c r="T271" s="338"/>
      <c r="U271" s="338"/>
      <c r="V271" s="338"/>
      <c r="W271" s="338"/>
      <c r="X271" s="338"/>
      <c r="Y271" s="338"/>
      <c r="Z271" s="338"/>
      <c r="AA271" s="332"/>
      <c r="AB271" s="332"/>
      <c r="AC271" s="332" t="s">
        <v>1131</v>
      </c>
      <c r="AD271" s="332"/>
      <c r="AE271" s="332"/>
      <c r="AF271" s="332"/>
      <c r="AG271" s="332" t="s">
        <v>1131</v>
      </c>
      <c r="AH271" s="332"/>
      <c r="AI271" s="332"/>
      <c r="AJ271" s="332"/>
      <c r="AK271" s="332"/>
      <c r="AL271" s="332"/>
      <c r="AM271" s="332"/>
      <c r="AN271" s="332"/>
      <c r="AO271" s="332"/>
      <c r="AP271" s="332"/>
      <c r="AQ271" s="332"/>
      <c r="AR271" s="332"/>
      <c r="AS271" s="332"/>
      <c r="AT271" s="332"/>
      <c r="AU271" s="332"/>
      <c r="AV271" s="332"/>
      <c r="AW271" s="332"/>
      <c r="AX271" s="332"/>
      <c r="AY271" s="332"/>
      <c r="AZ271" s="332"/>
      <c r="BA271" s="332" t="s">
        <v>1131</v>
      </c>
      <c r="BB271" s="332"/>
      <c r="BC271" s="332"/>
      <c r="BD271" s="332" t="s">
        <v>1131</v>
      </c>
      <c r="BE271" s="332"/>
      <c r="BF271" s="332"/>
      <c r="BG271" s="332"/>
      <c r="BH271" s="332"/>
      <c r="BI271" s="332"/>
      <c r="BJ271" s="332"/>
      <c r="BK271" s="332"/>
      <c r="BL271" s="332"/>
      <c r="BM271" s="332"/>
      <c r="BN271" s="332"/>
      <c r="BO271" s="332"/>
      <c r="BP271" s="332"/>
      <c r="BQ271" s="332"/>
      <c r="BR271" s="332"/>
      <c r="BS271" s="332"/>
      <c r="BT271" s="332"/>
      <c r="BU271" s="332"/>
      <c r="BV271" s="332"/>
      <c r="BW271" s="332"/>
      <c r="BX271" s="332"/>
      <c r="BY271" s="332"/>
      <c r="BZ271" s="338" t="s">
        <v>10897</v>
      </c>
      <c r="CA271" s="362" t="s">
        <v>4523</v>
      </c>
      <c r="CB271" s="332">
        <f ca="1">IF(INDIRECT("R271C2",FALSE)="","",LEN(INDIRECT("R271C79",FALSE) ) )</f>
        <v>35</v>
      </c>
      <c r="CC271" s="362" t="s">
        <v>3749</v>
      </c>
      <c r="CD271" s="332">
        <f ca="1">IF(INDIRECT("R271C2",FALSE)="","",LEN(INDIRECT("R271C81",FALSE) ) )</f>
        <v>73</v>
      </c>
      <c r="CE271" s="338" t="s">
        <v>12368</v>
      </c>
      <c r="CF271" s="332">
        <f ca="1">IF(INDIRECT("R271C2",FALSE)="","",LEN(INDIRECT("R271C83",FALSE) ) )</f>
        <v>5</v>
      </c>
      <c r="CG271" s="338"/>
      <c r="CH271" s="338"/>
      <c r="CI271" s="333"/>
      <c r="CJ271" s="344"/>
      <c r="CK271" s="338"/>
      <c r="CL271" s="338"/>
      <c r="CM271" s="338"/>
      <c r="CN271" s="338"/>
      <c r="CO271" s="338"/>
      <c r="CP271" s="338"/>
      <c r="CQ271" s="338"/>
      <c r="CR271" s="338"/>
      <c r="CS271" s="338"/>
      <c r="CT271" s="338"/>
      <c r="CU271" s="338"/>
      <c r="CV271" s="338"/>
      <c r="CW271" s="338"/>
      <c r="CX271" s="338"/>
      <c r="CY271" s="338"/>
      <c r="CZ271" s="338"/>
      <c r="DA271" s="343"/>
    </row>
    <row r="272" spans="1:105" s="345" customFormat="1" ht="13.5" customHeight="1" x14ac:dyDescent="0.25">
      <c r="A272" s="362" t="s">
        <v>3595</v>
      </c>
      <c r="B272" s="326" t="s">
        <v>3596</v>
      </c>
      <c r="C272" s="339" t="s">
        <v>1141</v>
      </c>
      <c r="D272" s="223">
        <f>IF(ISERROR(VLOOKUP(C272,Defines!$A$7:$B$21,2,FALSE)), "",VLOOKUP(C272,Defines!$A$7:$B$21,2,FALSE))</f>
        <v>2</v>
      </c>
      <c r="E272" s="340"/>
      <c r="F272" s="322">
        <f t="shared" si="4"/>
        <v>2</v>
      </c>
      <c r="G272" s="341">
        <v>0</v>
      </c>
      <c r="H272" s="341"/>
      <c r="I272" s="341"/>
      <c r="J272" s="340" t="s">
        <v>10792</v>
      </c>
      <c r="K272" s="342"/>
      <c r="L272" s="332"/>
      <c r="M272" s="332"/>
      <c r="N272" s="332"/>
      <c r="O272" s="332"/>
      <c r="P272" s="332"/>
      <c r="Q272" s="338"/>
      <c r="R272" s="338"/>
      <c r="S272" s="338"/>
      <c r="T272" s="338"/>
      <c r="U272" s="338"/>
      <c r="V272" s="338"/>
      <c r="W272" s="338"/>
      <c r="X272" s="338"/>
      <c r="Y272" s="338"/>
      <c r="Z272" s="343" t="s">
        <v>10791</v>
      </c>
      <c r="AA272" s="332"/>
      <c r="AB272" s="332" t="s">
        <v>1131</v>
      </c>
      <c r="AC272" s="332" t="s">
        <v>1131</v>
      </c>
      <c r="AD272" s="332"/>
      <c r="AE272" s="332"/>
      <c r="AF272" s="332"/>
      <c r="AG272" s="332"/>
      <c r="AH272" s="332"/>
      <c r="AI272" s="332" t="s">
        <v>1131</v>
      </c>
      <c r="AJ272" s="332"/>
      <c r="AK272" s="332"/>
      <c r="AL272" s="332"/>
      <c r="AM272" s="332"/>
      <c r="AN272" s="332"/>
      <c r="AO272" s="332"/>
      <c r="AP272" s="332"/>
      <c r="AQ272" s="332"/>
      <c r="AR272" s="332"/>
      <c r="AS272" s="332"/>
      <c r="AT272" s="332"/>
      <c r="AU272" s="332"/>
      <c r="AV272" s="332"/>
      <c r="AW272" s="332"/>
      <c r="AX272" s="332"/>
      <c r="AY272" s="332"/>
      <c r="AZ272" s="332"/>
      <c r="BA272" s="332" t="s">
        <v>1131</v>
      </c>
      <c r="BB272" s="332" t="s">
        <v>1131</v>
      </c>
      <c r="BC272" s="332" t="s">
        <v>1131</v>
      </c>
      <c r="BD272" s="332" t="s">
        <v>1131</v>
      </c>
      <c r="BE272" s="332"/>
      <c r="BF272" s="332" t="s">
        <v>1131</v>
      </c>
      <c r="BG272" s="332"/>
      <c r="BH272" s="332"/>
      <c r="BI272" s="332"/>
      <c r="BJ272" s="332"/>
      <c r="BK272" s="332"/>
      <c r="BL272" s="332"/>
      <c r="BM272" s="332"/>
      <c r="BN272" s="332"/>
      <c r="BO272" s="332"/>
      <c r="BP272" s="332"/>
      <c r="BQ272" s="332"/>
      <c r="BR272" s="332"/>
      <c r="BS272" s="332"/>
      <c r="BT272" s="332"/>
      <c r="BU272" s="332"/>
      <c r="BV272" s="332"/>
      <c r="BW272" s="332"/>
      <c r="BX272" s="332"/>
      <c r="BY272" s="332"/>
      <c r="BZ272" s="338" t="s">
        <v>10897</v>
      </c>
      <c r="CA272" s="362" t="s">
        <v>3610</v>
      </c>
      <c r="CB272" s="332">
        <f ca="1">IF(INDIRECT("R272C2",FALSE)="","",LEN(INDIRECT("R272C79",FALSE) ) )</f>
        <v>8</v>
      </c>
      <c r="CC272" s="362" t="s">
        <v>3611</v>
      </c>
      <c r="CD272" s="332">
        <f ca="1">IF(INDIRECT("R272C2",FALSE)="","",LEN(INDIRECT("R272C81",FALSE) ) )</f>
        <v>71</v>
      </c>
      <c r="CE272" s="338"/>
      <c r="CF272" s="332">
        <f ca="1">IF(INDIRECT("R272C2",FALSE)="","",LEN(INDIRECT("R272C83",FALSE) ) )</f>
        <v>0</v>
      </c>
      <c r="CG272" s="338"/>
      <c r="CH272" s="338"/>
      <c r="CI272" s="333"/>
      <c r="CJ272" s="344"/>
      <c r="CK272" s="338"/>
      <c r="CL272" s="338"/>
      <c r="CM272" s="338"/>
      <c r="CN272" s="338"/>
      <c r="CO272" s="338"/>
      <c r="CP272" s="338"/>
      <c r="CQ272" s="338"/>
      <c r="CR272" s="338"/>
      <c r="CS272" s="338"/>
      <c r="CT272" s="338"/>
      <c r="CU272" s="338"/>
      <c r="CV272" s="338"/>
      <c r="CW272" s="338"/>
      <c r="CX272" s="338"/>
      <c r="CY272" s="338"/>
      <c r="CZ272" s="338"/>
      <c r="DA272" s="343"/>
    </row>
    <row r="273" spans="1:105" s="345" customFormat="1" ht="13.5" customHeight="1" x14ac:dyDescent="0.25">
      <c r="A273" s="362" t="s">
        <v>3597</v>
      </c>
      <c r="B273" s="326" t="s">
        <v>3598</v>
      </c>
      <c r="C273" s="339" t="s">
        <v>3378</v>
      </c>
      <c r="D273" s="223">
        <f>IF(ISERROR(VLOOKUP(C273,Defines!$A$7:$B$21,2,FALSE)), "",VLOOKUP(C273,Defines!$A$7:$B$21,2,FALSE))</f>
        <v>1</v>
      </c>
      <c r="E273" s="340"/>
      <c r="F273" s="322">
        <f t="shared" si="4"/>
        <v>1</v>
      </c>
      <c r="G273" s="341">
        <v>0</v>
      </c>
      <c r="H273" s="341"/>
      <c r="I273" s="341"/>
      <c r="J273" s="340" t="s">
        <v>4183</v>
      </c>
      <c r="K273" s="342"/>
      <c r="L273" s="332"/>
      <c r="M273" s="332"/>
      <c r="N273" s="332"/>
      <c r="O273" s="332"/>
      <c r="P273" s="332"/>
      <c r="Q273" s="338"/>
      <c r="R273" s="338"/>
      <c r="S273" s="338"/>
      <c r="T273" s="338"/>
      <c r="U273" s="338"/>
      <c r="V273" s="338"/>
      <c r="W273" s="338"/>
      <c r="X273" s="338"/>
      <c r="Y273" s="338"/>
      <c r="Z273" s="343" t="s">
        <v>10793</v>
      </c>
      <c r="AA273" s="332"/>
      <c r="AB273" s="332" t="s">
        <v>1131</v>
      </c>
      <c r="AC273" s="332" t="s">
        <v>1131</v>
      </c>
      <c r="AD273" s="332"/>
      <c r="AE273" s="332"/>
      <c r="AF273" s="332"/>
      <c r="AG273" s="332"/>
      <c r="AH273" s="332"/>
      <c r="AI273" s="332" t="s">
        <v>1131</v>
      </c>
      <c r="AJ273" s="332"/>
      <c r="AK273" s="332"/>
      <c r="AL273" s="332"/>
      <c r="AM273" s="332"/>
      <c r="AN273" s="332"/>
      <c r="AO273" s="332"/>
      <c r="AP273" s="332"/>
      <c r="AQ273" s="332"/>
      <c r="AR273" s="332"/>
      <c r="AS273" s="332"/>
      <c r="AT273" s="332"/>
      <c r="AU273" s="332"/>
      <c r="AV273" s="332"/>
      <c r="AW273" s="332"/>
      <c r="AX273" s="332"/>
      <c r="AY273" s="332"/>
      <c r="AZ273" s="332"/>
      <c r="BA273" s="332" t="s">
        <v>1131</v>
      </c>
      <c r="BB273" s="332" t="s">
        <v>1131</v>
      </c>
      <c r="BC273" s="332" t="s">
        <v>1131</v>
      </c>
      <c r="BD273" s="332" t="s">
        <v>1131</v>
      </c>
      <c r="BE273" s="332"/>
      <c r="BF273" s="332" t="s">
        <v>1131</v>
      </c>
      <c r="BG273" s="332"/>
      <c r="BH273" s="332"/>
      <c r="BI273" s="332"/>
      <c r="BJ273" s="332"/>
      <c r="BK273" s="332"/>
      <c r="BL273" s="332"/>
      <c r="BM273" s="332"/>
      <c r="BN273" s="332"/>
      <c r="BO273" s="332"/>
      <c r="BP273" s="332"/>
      <c r="BQ273" s="332"/>
      <c r="BR273" s="332"/>
      <c r="BS273" s="332"/>
      <c r="BT273" s="332"/>
      <c r="BU273" s="332"/>
      <c r="BV273" s="332"/>
      <c r="BW273" s="332"/>
      <c r="BX273" s="332"/>
      <c r="BY273" s="332"/>
      <c r="BZ273" s="338" t="s">
        <v>10897</v>
      </c>
      <c r="CA273" s="362" t="s">
        <v>3597</v>
      </c>
      <c r="CB273" s="332">
        <f ca="1">IF(INDIRECT("R273C2",FALSE)="","",LEN(INDIRECT("R273C79",FALSE) ) )</f>
        <v>11</v>
      </c>
      <c r="CC273" s="377" t="s">
        <v>3612</v>
      </c>
      <c r="CD273" s="332">
        <f ca="1">IF(INDIRECT("R273C2",FALSE)="","",LEN(INDIRECT("R273C81",FALSE) ) )</f>
        <v>78</v>
      </c>
      <c r="CE273" s="338"/>
      <c r="CF273" s="332">
        <f ca="1">IF(INDIRECT("R273C2",FALSE)="","",LEN(INDIRECT("R273C83",FALSE) ) )</f>
        <v>0</v>
      </c>
      <c r="CG273" s="338"/>
      <c r="CH273" s="338"/>
      <c r="CI273" s="333"/>
      <c r="CJ273" s="344"/>
      <c r="CK273" s="338"/>
      <c r="CL273" s="338"/>
      <c r="CM273" s="338"/>
      <c r="CN273" s="338"/>
      <c r="CO273" s="338"/>
      <c r="CP273" s="338"/>
      <c r="CQ273" s="338"/>
      <c r="CR273" s="338"/>
      <c r="CS273" s="338"/>
      <c r="CT273" s="338"/>
      <c r="CU273" s="338"/>
      <c r="CV273" s="338"/>
      <c r="CW273" s="338"/>
      <c r="CX273" s="338"/>
      <c r="CY273" s="338"/>
      <c r="CZ273" s="338"/>
      <c r="DA273" s="343"/>
    </row>
    <row r="274" spans="1:105" s="345" customFormat="1" ht="13.5" customHeight="1" x14ac:dyDescent="0.25">
      <c r="A274" s="362" t="s">
        <v>3599</v>
      </c>
      <c r="B274" s="326" t="s">
        <v>3600</v>
      </c>
      <c r="C274" s="339" t="s">
        <v>3378</v>
      </c>
      <c r="D274" s="223">
        <f>IF(ISERROR(VLOOKUP(C274,Defines!$A$7:$B$21,2,FALSE)), "",VLOOKUP(C274,Defines!$A$7:$B$21,2,FALSE))</f>
        <v>1</v>
      </c>
      <c r="E274" s="340"/>
      <c r="F274" s="322">
        <f t="shared" si="4"/>
        <v>1</v>
      </c>
      <c r="G274" s="341">
        <v>1</v>
      </c>
      <c r="H274" s="341"/>
      <c r="I274" s="341"/>
      <c r="J274" s="340" t="s">
        <v>4055</v>
      </c>
      <c r="K274" s="342"/>
      <c r="L274" s="332"/>
      <c r="M274" s="332"/>
      <c r="N274" s="332"/>
      <c r="O274" s="332"/>
      <c r="P274" s="332"/>
      <c r="Q274" s="338"/>
      <c r="R274" s="338"/>
      <c r="S274" s="338"/>
      <c r="T274" s="338"/>
      <c r="U274" s="338"/>
      <c r="V274" s="338"/>
      <c r="W274" s="338"/>
      <c r="X274" s="338"/>
      <c r="Y274" s="338"/>
      <c r="Z274" s="343" t="s">
        <v>10794</v>
      </c>
      <c r="AA274" s="332"/>
      <c r="AB274" s="332" t="s">
        <v>1131</v>
      </c>
      <c r="AC274" s="332" t="s">
        <v>1131</v>
      </c>
      <c r="AD274" s="332"/>
      <c r="AE274" s="332"/>
      <c r="AF274" s="332"/>
      <c r="AG274" s="332"/>
      <c r="AH274" s="332"/>
      <c r="AI274" s="332" t="s">
        <v>1131</v>
      </c>
      <c r="AJ274" s="332"/>
      <c r="AK274" s="332"/>
      <c r="AL274" s="332"/>
      <c r="AM274" s="332"/>
      <c r="AN274" s="332"/>
      <c r="AO274" s="332"/>
      <c r="AP274" s="332"/>
      <c r="AQ274" s="332"/>
      <c r="AR274" s="332"/>
      <c r="AS274" s="332"/>
      <c r="AT274" s="332"/>
      <c r="AU274" s="332"/>
      <c r="AV274" s="332"/>
      <c r="AW274" s="332"/>
      <c r="AX274" s="332"/>
      <c r="AY274" s="332"/>
      <c r="AZ274" s="332"/>
      <c r="BA274" s="332" t="s">
        <v>1131</v>
      </c>
      <c r="BB274" s="332" t="s">
        <v>1131</v>
      </c>
      <c r="BC274" s="332" t="s">
        <v>1131</v>
      </c>
      <c r="BD274" s="332" t="s">
        <v>1131</v>
      </c>
      <c r="BE274" s="332"/>
      <c r="BF274" s="332" t="s">
        <v>1131</v>
      </c>
      <c r="BG274" s="332"/>
      <c r="BH274" s="332"/>
      <c r="BI274" s="332"/>
      <c r="BJ274" s="332"/>
      <c r="BK274" s="332"/>
      <c r="BL274" s="332"/>
      <c r="BM274" s="332"/>
      <c r="BN274" s="332"/>
      <c r="BO274" s="332"/>
      <c r="BP274" s="332"/>
      <c r="BQ274" s="332"/>
      <c r="BR274" s="332"/>
      <c r="BS274" s="332"/>
      <c r="BT274" s="332"/>
      <c r="BU274" s="332"/>
      <c r="BV274" s="332"/>
      <c r="BW274" s="332"/>
      <c r="BX274" s="332"/>
      <c r="BY274" s="332"/>
      <c r="BZ274" s="338" t="s">
        <v>10897</v>
      </c>
      <c r="CA274" s="362" t="s">
        <v>3599</v>
      </c>
      <c r="CB274" s="332">
        <f ca="1">IF(INDIRECT("R274C2",FALSE)="","",LEN(INDIRECT("R274C79",FALSE) ) )</f>
        <v>11</v>
      </c>
      <c r="CC274" s="377" t="s">
        <v>3604</v>
      </c>
      <c r="CD274" s="332">
        <f ca="1">IF(INDIRECT("R274C2",FALSE)="","",LEN(INDIRECT("R274C81",FALSE) ) )</f>
        <v>37</v>
      </c>
      <c r="CE274" s="338"/>
      <c r="CF274" s="332">
        <f ca="1">IF(INDIRECT("R274C2",FALSE)="","",LEN(INDIRECT("R274C83",FALSE) ) )</f>
        <v>0</v>
      </c>
      <c r="CG274" s="338"/>
      <c r="CH274" s="338"/>
      <c r="CI274" s="333"/>
      <c r="CJ274" s="344"/>
      <c r="CK274" s="338"/>
      <c r="CL274" s="338"/>
      <c r="CM274" s="338"/>
      <c r="CN274" s="338"/>
      <c r="CO274" s="338"/>
      <c r="CP274" s="338"/>
      <c r="CQ274" s="338"/>
      <c r="CR274" s="338"/>
      <c r="CS274" s="338"/>
      <c r="CT274" s="338"/>
      <c r="CU274" s="338"/>
      <c r="CV274" s="338"/>
      <c r="CW274" s="338"/>
      <c r="CX274" s="338"/>
      <c r="CY274" s="338"/>
      <c r="CZ274" s="338"/>
      <c r="DA274" s="343"/>
    </row>
    <row r="275" spans="1:105" s="345" customFormat="1" ht="13.5" customHeight="1" x14ac:dyDescent="0.25">
      <c r="A275" s="362" t="s">
        <v>3607</v>
      </c>
      <c r="B275" s="326" t="s">
        <v>3608</v>
      </c>
      <c r="C275" s="339" t="s">
        <v>1137</v>
      </c>
      <c r="D275" s="223">
        <f>IF(ISERROR(VLOOKUP(C275,Defines!$A$7:$B$21,2,FALSE)), "",VLOOKUP(C275,Defines!$A$7:$B$21,2,FALSE))</f>
        <v>1</v>
      </c>
      <c r="E275" s="340"/>
      <c r="F275" s="322">
        <f t="shared" si="4"/>
        <v>1</v>
      </c>
      <c r="G275" s="341"/>
      <c r="H275" s="341"/>
      <c r="I275" s="341"/>
      <c r="J275" s="340" t="s">
        <v>10786</v>
      </c>
      <c r="K275" s="342"/>
      <c r="L275" s="332"/>
      <c r="M275" s="332"/>
      <c r="N275" s="332"/>
      <c r="O275" s="332"/>
      <c r="P275" s="332"/>
      <c r="Q275" s="338"/>
      <c r="R275" s="338"/>
      <c r="S275" s="338"/>
      <c r="T275" s="338"/>
      <c r="U275" s="338"/>
      <c r="V275" s="338"/>
      <c r="W275" s="338"/>
      <c r="X275" s="338"/>
      <c r="Y275" s="338"/>
      <c r="Z275" s="343" t="s">
        <v>10795</v>
      </c>
      <c r="AA275" s="332"/>
      <c r="AB275" s="332"/>
      <c r="AC275" s="332"/>
      <c r="AD275" s="332"/>
      <c r="AE275" s="332"/>
      <c r="AF275" s="332"/>
      <c r="AG275" s="332" t="s">
        <v>1131</v>
      </c>
      <c r="AH275" s="332"/>
      <c r="AI275" s="332" t="s">
        <v>1131</v>
      </c>
      <c r="AJ275" s="332"/>
      <c r="AK275" s="332"/>
      <c r="AL275" s="332"/>
      <c r="AM275" s="332"/>
      <c r="AN275" s="332"/>
      <c r="AO275" s="332"/>
      <c r="AP275" s="332"/>
      <c r="AQ275" s="332"/>
      <c r="AR275" s="332"/>
      <c r="AS275" s="332"/>
      <c r="AT275" s="332"/>
      <c r="AU275" s="332"/>
      <c r="AV275" s="332"/>
      <c r="AW275" s="332"/>
      <c r="AX275" s="332"/>
      <c r="AY275" s="332"/>
      <c r="AZ275" s="332"/>
      <c r="BA275" s="332" t="s">
        <v>1131</v>
      </c>
      <c r="BB275" s="332"/>
      <c r="BC275" s="332"/>
      <c r="BD275" s="332"/>
      <c r="BE275" s="332"/>
      <c r="BF275" s="332" t="s">
        <v>1131</v>
      </c>
      <c r="BG275" s="332"/>
      <c r="BH275" s="332"/>
      <c r="BI275" s="332"/>
      <c r="BJ275" s="332"/>
      <c r="BK275" s="332"/>
      <c r="BL275" s="332"/>
      <c r="BM275" s="332"/>
      <c r="BN275" s="332"/>
      <c r="BO275" s="332"/>
      <c r="BP275" s="332"/>
      <c r="BQ275" s="332"/>
      <c r="BR275" s="332"/>
      <c r="BS275" s="332"/>
      <c r="BT275" s="332"/>
      <c r="BU275" s="332"/>
      <c r="BV275" s="332"/>
      <c r="BW275" s="332"/>
      <c r="BX275" s="332"/>
      <c r="BY275" s="332"/>
      <c r="BZ275" s="338" t="s">
        <v>10895</v>
      </c>
      <c r="CA275" s="362" t="s">
        <v>3617</v>
      </c>
      <c r="CB275" s="332">
        <f ca="1">IF(INDIRECT("R275C2",FALSE)="","",LEN(INDIRECT("R275C79",FALSE) ) )</f>
        <v>22</v>
      </c>
      <c r="CC275" s="377" t="s">
        <v>3618</v>
      </c>
      <c r="CD275" s="332">
        <f ca="1">IF(INDIRECT("R275C2",FALSE)="","",LEN(INDIRECT("R275C81",FALSE) ) )</f>
        <v>179</v>
      </c>
      <c r="CE275" s="338"/>
      <c r="CF275" s="332">
        <f ca="1">IF(INDIRECT("R275C2",FALSE)="","",LEN(INDIRECT("R275C83",FALSE) ) )</f>
        <v>0</v>
      </c>
      <c r="CG275" s="338"/>
      <c r="CH275" s="338"/>
      <c r="CI275" s="333"/>
      <c r="CJ275" s="344"/>
      <c r="CK275" s="338"/>
      <c r="CL275" s="338"/>
      <c r="CM275" s="338"/>
      <c r="CN275" s="338"/>
      <c r="CO275" s="338"/>
      <c r="CP275" s="338"/>
      <c r="CQ275" s="338"/>
      <c r="CR275" s="338"/>
      <c r="CS275" s="338"/>
      <c r="CT275" s="338"/>
      <c r="CU275" s="338"/>
      <c r="CV275" s="338"/>
      <c r="CW275" s="338"/>
      <c r="CX275" s="338"/>
      <c r="CY275" s="338"/>
      <c r="CZ275" s="338"/>
      <c r="DA275" s="343"/>
    </row>
    <row r="276" spans="1:105" s="345" customFormat="1" ht="13.5" customHeight="1" x14ac:dyDescent="0.25">
      <c r="A276" s="362" t="s">
        <v>3613</v>
      </c>
      <c r="B276" s="326" t="s">
        <v>3614</v>
      </c>
      <c r="C276" s="339" t="s">
        <v>1137</v>
      </c>
      <c r="D276" s="223">
        <f>IF(ISERROR(VLOOKUP(C276,Defines!$A$7:$B$21,2,FALSE)), "",VLOOKUP(C276,Defines!$A$7:$B$21,2,FALSE))</f>
        <v>1</v>
      </c>
      <c r="E276" s="340"/>
      <c r="F276" s="322">
        <f t="shared" si="4"/>
        <v>1</v>
      </c>
      <c r="G276" s="341">
        <v>0</v>
      </c>
      <c r="H276" s="341"/>
      <c r="I276" s="341"/>
      <c r="J276" s="340" t="s">
        <v>4055</v>
      </c>
      <c r="K276" s="342"/>
      <c r="L276" s="332"/>
      <c r="M276" s="332"/>
      <c r="N276" s="332"/>
      <c r="O276" s="332"/>
      <c r="P276" s="332"/>
      <c r="Q276" s="338"/>
      <c r="R276" s="338"/>
      <c r="S276" s="338"/>
      <c r="T276" s="338"/>
      <c r="U276" s="338"/>
      <c r="V276" s="338"/>
      <c r="W276" s="338"/>
      <c r="X276" s="338"/>
      <c r="Y276" s="338"/>
      <c r="Z276" s="343" t="s">
        <v>4817</v>
      </c>
      <c r="AA276" s="332"/>
      <c r="AB276" s="332" t="s">
        <v>1131</v>
      </c>
      <c r="AC276" s="332" t="s">
        <v>1131</v>
      </c>
      <c r="AD276" s="332"/>
      <c r="AE276" s="332"/>
      <c r="AF276" s="332"/>
      <c r="AG276" s="332"/>
      <c r="AH276" s="332"/>
      <c r="AI276" s="332" t="s">
        <v>1131</v>
      </c>
      <c r="AJ276" s="332"/>
      <c r="AK276" s="332"/>
      <c r="AL276" s="332"/>
      <c r="AM276" s="332"/>
      <c r="AN276" s="332"/>
      <c r="AO276" s="332"/>
      <c r="AP276" s="332"/>
      <c r="AQ276" s="332"/>
      <c r="AR276" s="332"/>
      <c r="AS276" s="332"/>
      <c r="AT276" s="332"/>
      <c r="AU276" s="332"/>
      <c r="AV276" s="332"/>
      <c r="AW276" s="332"/>
      <c r="AX276" s="332"/>
      <c r="AY276" s="332"/>
      <c r="AZ276" s="332"/>
      <c r="BA276" s="332"/>
      <c r="BB276" s="332" t="s">
        <v>1131</v>
      </c>
      <c r="BC276" s="332"/>
      <c r="BD276" s="332" t="s">
        <v>1131</v>
      </c>
      <c r="BE276" s="332"/>
      <c r="BF276" s="332" t="s">
        <v>1131</v>
      </c>
      <c r="BG276" s="332"/>
      <c r="BH276" s="332"/>
      <c r="BI276" s="332"/>
      <c r="BJ276" s="332"/>
      <c r="BK276" s="332"/>
      <c r="BL276" s="332"/>
      <c r="BM276" s="332"/>
      <c r="BN276" s="332"/>
      <c r="BO276" s="332"/>
      <c r="BP276" s="332"/>
      <c r="BQ276" s="332"/>
      <c r="BR276" s="332"/>
      <c r="BS276" s="332"/>
      <c r="BT276" s="332"/>
      <c r="BU276" s="332"/>
      <c r="BV276" s="332"/>
      <c r="BW276" s="332"/>
      <c r="BX276" s="332"/>
      <c r="BY276" s="332"/>
      <c r="BZ276" s="338" t="s">
        <v>10905</v>
      </c>
      <c r="CA276" s="362" t="s">
        <v>3613</v>
      </c>
      <c r="CB276" s="332">
        <f ca="1">IF(INDIRECT("R276C2",FALSE)="","",LEN(INDIRECT("R276C79",FALSE) ) )</f>
        <v>34</v>
      </c>
      <c r="CC276" s="377" t="s">
        <v>4893</v>
      </c>
      <c r="CD276" s="332">
        <f ca="1">IF(INDIRECT("R276C2",FALSE)="","",LEN(INDIRECT("R276C81",FALSE) ) )</f>
        <v>80</v>
      </c>
      <c r="CE276" s="338"/>
      <c r="CF276" s="332">
        <f ca="1">IF(INDIRECT("R276C2",FALSE)="","",LEN(INDIRECT("R276C83",FALSE) ) )</f>
        <v>0</v>
      </c>
      <c r="CG276" s="338"/>
      <c r="CH276" s="338"/>
      <c r="CI276" s="333"/>
      <c r="CJ276" s="344"/>
      <c r="CK276" s="338"/>
      <c r="CL276" s="338"/>
      <c r="CM276" s="338"/>
      <c r="CN276" s="338"/>
      <c r="CO276" s="338"/>
      <c r="CP276" s="338"/>
      <c r="CQ276" s="338"/>
      <c r="CR276" s="338"/>
      <c r="CS276" s="338"/>
      <c r="CT276" s="338"/>
      <c r="CU276" s="338"/>
      <c r="CV276" s="338"/>
      <c r="CW276" s="338"/>
      <c r="CX276" s="338"/>
      <c r="CY276" s="338"/>
      <c r="CZ276" s="338"/>
      <c r="DA276" s="343"/>
    </row>
    <row r="277" spans="1:105" s="345" customFormat="1" ht="13.5" customHeight="1" x14ac:dyDescent="0.25">
      <c r="A277" s="362" t="s">
        <v>4818</v>
      </c>
      <c r="B277" s="326" t="s">
        <v>4819</v>
      </c>
      <c r="C277" s="339" t="s">
        <v>1137</v>
      </c>
      <c r="D277" s="223">
        <f>IF(ISERROR(VLOOKUP(C277,Defines!$A$7:$B$21,2,FALSE)), "",VLOOKUP(C277,Defines!$A$7:$B$21,2,FALSE))</f>
        <v>1</v>
      </c>
      <c r="E277" s="340"/>
      <c r="F277" s="322">
        <f t="shared" si="4"/>
        <v>1</v>
      </c>
      <c r="G277" s="341">
        <v>1</v>
      </c>
      <c r="H277" s="341"/>
      <c r="I277" s="341"/>
      <c r="J277" s="340" t="s">
        <v>4044</v>
      </c>
      <c r="K277" s="342"/>
      <c r="L277" s="332"/>
      <c r="M277" s="332"/>
      <c r="N277" s="332"/>
      <c r="O277" s="332"/>
      <c r="P277" s="332"/>
      <c r="Q277" s="338"/>
      <c r="R277" s="338"/>
      <c r="S277" s="338"/>
      <c r="T277" s="338"/>
      <c r="U277" s="338"/>
      <c r="V277" s="338"/>
      <c r="W277" s="338"/>
      <c r="X277" s="338"/>
      <c r="Y277" s="338"/>
      <c r="Z277" s="343" t="s">
        <v>4892</v>
      </c>
      <c r="AA277" s="332"/>
      <c r="AB277" s="332" t="s">
        <v>1131</v>
      </c>
      <c r="AC277" s="332" t="s">
        <v>1131</v>
      </c>
      <c r="AD277" s="332"/>
      <c r="AE277" s="332"/>
      <c r="AF277" s="332"/>
      <c r="AG277" s="332" t="s">
        <v>1131</v>
      </c>
      <c r="AH277" s="332"/>
      <c r="AI277" s="332" t="s">
        <v>1131</v>
      </c>
      <c r="AJ277" s="332"/>
      <c r="AK277" s="332"/>
      <c r="AL277" s="332"/>
      <c r="AM277" s="332"/>
      <c r="AN277" s="332"/>
      <c r="AO277" s="332"/>
      <c r="AP277" s="332"/>
      <c r="AQ277" s="332"/>
      <c r="AR277" s="332"/>
      <c r="AS277" s="332"/>
      <c r="AT277" s="332"/>
      <c r="AU277" s="332"/>
      <c r="AV277" s="332"/>
      <c r="AW277" s="332"/>
      <c r="AX277" s="332"/>
      <c r="AY277" s="332"/>
      <c r="AZ277" s="332"/>
      <c r="BA277" s="332" t="s">
        <v>1131</v>
      </c>
      <c r="BB277" s="332" t="s">
        <v>1131</v>
      </c>
      <c r="BC277" s="332" t="s">
        <v>1131</v>
      </c>
      <c r="BD277" s="332" t="s">
        <v>1131</v>
      </c>
      <c r="BE277" s="332"/>
      <c r="BF277" s="332" t="s">
        <v>1131</v>
      </c>
      <c r="BG277" s="332"/>
      <c r="BH277" s="332"/>
      <c r="BI277" s="332"/>
      <c r="BJ277" s="332"/>
      <c r="BK277" s="332"/>
      <c r="BL277" s="332"/>
      <c r="BM277" s="332"/>
      <c r="BN277" s="332"/>
      <c r="BO277" s="332"/>
      <c r="BP277" s="332"/>
      <c r="BQ277" s="332"/>
      <c r="BR277" s="332"/>
      <c r="BS277" s="332"/>
      <c r="BT277" s="332"/>
      <c r="BU277" s="332"/>
      <c r="BV277" s="332"/>
      <c r="BW277" s="332"/>
      <c r="BX277" s="332"/>
      <c r="BY277" s="332"/>
      <c r="BZ277" s="338" t="s">
        <v>10905</v>
      </c>
      <c r="CA277" s="362" t="s">
        <v>4818</v>
      </c>
      <c r="CB277" s="332">
        <f ca="1">IF(INDIRECT("R277C2",FALSE)="","",LEN(INDIRECT("R277C79",FALSE) ) )</f>
        <v>37</v>
      </c>
      <c r="CC277" s="377" t="s">
        <v>4894</v>
      </c>
      <c r="CD277" s="332">
        <f ca="1">IF(INDIRECT("R277C2",FALSE)="","",LEN(INDIRECT("R277C81",FALSE) ) )</f>
        <v>343</v>
      </c>
      <c r="CE277" s="338"/>
      <c r="CF277" s="332">
        <f ca="1">IF(INDIRECT("R277C2",FALSE)="","",LEN(INDIRECT("R277C83",FALSE) ) )</f>
        <v>0</v>
      </c>
      <c r="CG277" s="338"/>
      <c r="CH277" s="338"/>
      <c r="CI277" s="333"/>
      <c r="CJ277" s="344"/>
      <c r="CK277" s="338"/>
      <c r="CL277" s="338"/>
      <c r="CM277" s="338"/>
      <c r="CN277" s="338"/>
      <c r="CO277" s="338"/>
      <c r="CP277" s="338"/>
      <c r="CQ277" s="338"/>
      <c r="CR277" s="338"/>
      <c r="CS277" s="338"/>
      <c r="CT277" s="338"/>
      <c r="CU277" s="338"/>
      <c r="CV277" s="338"/>
      <c r="CW277" s="338"/>
      <c r="CX277" s="338"/>
      <c r="CY277" s="338"/>
      <c r="CZ277" s="338"/>
      <c r="DA277" s="343"/>
    </row>
    <row r="278" spans="1:105" s="345" customFormat="1" ht="13.5" customHeight="1" x14ac:dyDescent="0.25">
      <c r="A278" s="362" t="s">
        <v>3620</v>
      </c>
      <c r="B278" s="320" t="s">
        <v>3621</v>
      </c>
      <c r="C278" s="339" t="s">
        <v>1139</v>
      </c>
      <c r="D278" s="324">
        <f>IF(ISERROR(VLOOKUP(C278,Defines!$A$7:$B$21,2,FALSE)), "",VLOOKUP(C278,Defines!$A$7:$B$21,2,FALSE))</f>
        <v>4</v>
      </c>
      <c r="E278" s="340">
        <v>22</v>
      </c>
      <c r="F278" s="322">
        <f t="shared" si="4"/>
        <v>88</v>
      </c>
      <c r="G278" s="340"/>
      <c r="H278" s="340"/>
      <c r="I278" s="340"/>
      <c r="J278" s="340"/>
      <c r="K278" s="342"/>
      <c r="L278" s="332"/>
      <c r="M278" s="332"/>
      <c r="N278" s="332"/>
      <c r="O278" s="332"/>
      <c r="P278" s="332"/>
      <c r="Q278" s="338"/>
      <c r="R278" s="338"/>
      <c r="S278" s="338"/>
      <c r="T278" s="338"/>
      <c r="U278" s="338"/>
      <c r="V278" s="338"/>
      <c r="W278" s="338"/>
      <c r="X278" s="338"/>
      <c r="Y278" s="338"/>
      <c r="Z278" s="338"/>
      <c r="AA278" s="332"/>
      <c r="AB278" s="332" t="s">
        <v>1131</v>
      </c>
      <c r="AC278" s="53"/>
      <c r="AD278" s="332"/>
      <c r="AE278" s="332"/>
      <c r="AF278" s="332"/>
      <c r="AG278" s="332"/>
      <c r="AH278" s="332"/>
      <c r="AI278" s="332"/>
      <c r="AJ278" s="332"/>
      <c r="AK278" s="332"/>
      <c r="AL278" s="332"/>
      <c r="AM278" s="332"/>
      <c r="AN278" s="332"/>
      <c r="AO278" s="332"/>
      <c r="AP278" s="332"/>
      <c r="AQ278" s="332"/>
      <c r="AR278" s="332"/>
      <c r="AS278" s="332"/>
      <c r="AT278" s="332"/>
      <c r="AU278" s="332"/>
      <c r="AV278" s="332"/>
      <c r="AW278" s="332"/>
      <c r="AX278" s="332"/>
      <c r="AY278" s="332"/>
      <c r="AZ278" s="332"/>
      <c r="BA278" s="332"/>
      <c r="BB278" s="53"/>
      <c r="BC278" s="332"/>
      <c r="BD278" s="332"/>
      <c r="BE278" s="332"/>
      <c r="BF278" s="332"/>
      <c r="BG278" s="332"/>
      <c r="BH278" s="332"/>
      <c r="BI278" s="332"/>
      <c r="BJ278" s="332"/>
      <c r="BK278" s="332"/>
      <c r="BL278" s="332"/>
      <c r="BM278" s="332"/>
      <c r="BN278" s="332"/>
      <c r="BO278" s="332"/>
      <c r="BP278" s="332"/>
      <c r="BQ278" s="332"/>
      <c r="BR278" s="332"/>
      <c r="BS278" s="332"/>
      <c r="BT278" s="332"/>
      <c r="BU278" s="332"/>
      <c r="BV278" s="332"/>
      <c r="BW278" s="332"/>
      <c r="BX278" s="332"/>
      <c r="BY278" s="332"/>
      <c r="BZ278" s="338" t="s">
        <v>10887</v>
      </c>
      <c r="CA278" s="320" t="s">
        <v>3622</v>
      </c>
      <c r="CB278" s="321">
        <f ca="1">IF(INDIRECT("R278C2",FALSE)="","",LEN(INDIRECT("R278C79",FALSE) ) )</f>
        <v>19</v>
      </c>
      <c r="CC278" s="320" t="s">
        <v>3623</v>
      </c>
      <c r="CD278" s="321">
        <f ca="1">IF(INDIRECT("R278C2",FALSE)="","",LEN(INDIRECT("R278C81",FALSE) ) )</f>
        <v>89</v>
      </c>
      <c r="CE278" s="338"/>
      <c r="CF278" s="332">
        <f ca="1">IF(INDIRECT("R278C2",FALSE)="","",LEN(INDIRECT("R278C83",FALSE) ) )</f>
        <v>0</v>
      </c>
      <c r="CG278" s="338"/>
      <c r="CH278" s="338"/>
      <c r="CI278" s="333"/>
      <c r="CJ278" s="338"/>
      <c r="CK278" s="338"/>
      <c r="CL278" s="338"/>
      <c r="CM278" s="338"/>
      <c r="CN278" s="338"/>
      <c r="CO278" s="338"/>
      <c r="CP278" s="338"/>
      <c r="CQ278" s="338"/>
      <c r="CR278" s="338"/>
      <c r="CS278" s="338"/>
      <c r="CT278" s="338"/>
      <c r="CU278" s="338"/>
      <c r="CV278" s="338"/>
      <c r="CW278" s="338"/>
      <c r="CX278" s="338"/>
      <c r="CY278" s="338"/>
      <c r="CZ278" s="338"/>
      <c r="DA278" s="343" t="s">
        <v>3624</v>
      </c>
    </row>
    <row r="279" spans="1:105" s="345" customFormat="1" ht="13.5" customHeight="1" x14ac:dyDescent="0.25">
      <c r="A279" s="362" t="s">
        <v>3625</v>
      </c>
      <c r="B279" s="326" t="s">
        <v>3626</v>
      </c>
      <c r="C279" s="339" t="s">
        <v>1137</v>
      </c>
      <c r="D279" s="223">
        <f>IF(ISERROR(VLOOKUP(C279,Defines!$A$7:$B$21,2,FALSE)), "",VLOOKUP(C279,Defines!$A$7:$B$21,2,FALSE))</f>
        <v>1</v>
      </c>
      <c r="E279" s="340"/>
      <c r="F279" s="322">
        <f t="shared" si="4"/>
        <v>1</v>
      </c>
      <c r="G279" s="341">
        <v>1</v>
      </c>
      <c r="H279" s="341">
        <v>0</v>
      </c>
      <c r="I279" s="341">
        <v>1</v>
      </c>
      <c r="J279" s="340" t="s">
        <v>4055</v>
      </c>
      <c r="K279" s="342"/>
      <c r="L279" s="332"/>
      <c r="M279" s="332"/>
      <c r="N279" s="332"/>
      <c r="O279" s="332"/>
      <c r="P279" s="332"/>
      <c r="Q279" s="338"/>
      <c r="R279" s="338"/>
      <c r="S279" s="338"/>
      <c r="T279" s="338"/>
      <c r="U279" s="338"/>
      <c r="V279" s="338"/>
      <c r="W279" s="338"/>
      <c r="X279" s="338"/>
      <c r="Y279" s="338"/>
      <c r="Z279" s="343" t="s">
        <v>12335</v>
      </c>
      <c r="AA279" s="332"/>
      <c r="AB279" s="332" t="s">
        <v>1131</v>
      </c>
      <c r="AC279" s="332" t="s">
        <v>1131</v>
      </c>
      <c r="AD279" s="332"/>
      <c r="AE279" s="332" t="s">
        <v>1131</v>
      </c>
      <c r="AF279" s="332"/>
      <c r="AG279" s="332" t="s">
        <v>1131</v>
      </c>
      <c r="AH279" s="332"/>
      <c r="AI279" s="332" t="s">
        <v>1131</v>
      </c>
      <c r="AJ279" s="332"/>
      <c r="AK279" s="332"/>
      <c r="AL279" s="332"/>
      <c r="AM279" s="332"/>
      <c r="AN279" s="332"/>
      <c r="AO279" s="332"/>
      <c r="AP279" s="332"/>
      <c r="AQ279" s="332"/>
      <c r="AR279" s="332"/>
      <c r="AS279" s="332"/>
      <c r="AT279" s="332"/>
      <c r="AU279" s="332"/>
      <c r="AV279" s="332"/>
      <c r="AW279" s="332"/>
      <c r="AX279" s="332"/>
      <c r="AY279" s="332"/>
      <c r="AZ279" s="332"/>
      <c r="BA279" s="332" t="s">
        <v>1131</v>
      </c>
      <c r="BB279" s="332" t="s">
        <v>1131</v>
      </c>
      <c r="BC279" s="332" t="s">
        <v>1131</v>
      </c>
      <c r="BD279" s="332" t="s">
        <v>1131</v>
      </c>
      <c r="BE279" s="332" t="s">
        <v>1131</v>
      </c>
      <c r="BF279" s="332" t="s">
        <v>1131</v>
      </c>
      <c r="BG279" s="332"/>
      <c r="BH279" s="332"/>
      <c r="BI279" s="332"/>
      <c r="BJ279" s="332"/>
      <c r="BK279" s="332"/>
      <c r="BL279" s="332"/>
      <c r="BM279" s="332"/>
      <c r="BN279" s="332"/>
      <c r="BO279" s="332"/>
      <c r="BP279" s="332"/>
      <c r="BQ279" s="332"/>
      <c r="BR279" s="332"/>
      <c r="BS279" s="332"/>
      <c r="BT279" s="332"/>
      <c r="BU279" s="332"/>
      <c r="BV279" s="332"/>
      <c r="BW279" s="332"/>
      <c r="BX279" s="332"/>
      <c r="BY279" s="332"/>
      <c r="BZ279" s="338" t="s">
        <v>10906</v>
      </c>
      <c r="CA279" s="338" t="s">
        <v>3627</v>
      </c>
      <c r="CB279" s="332">
        <f ca="1">IF(INDIRECT("R279C2",FALSE)="","",LEN(INDIRECT("R279C79",FALSE) ) )</f>
        <v>21</v>
      </c>
      <c r="CC279" s="338" t="s">
        <v>3627</v>
      </c>
      <c r="CD279" s="332">
        <f ca="1">IF(INDIRECT("R279C2",FALSE)="","",LEN(INDIRECT("R279C81",FALSE) ) )</f>
        <v>21</v>
      </c>
      <c r="CE279" s="338"/>
      <c r="CF279" s="332">
        <f ca="1">IF(INDIRECT("R279C2",FALSE)="","",LEN(INDIRECT("R279C83",FALSE) ) )</f>
        <v>0</v>
      </c>
      <c r="CG279" s="338"/>
      <c r="CH279" s="338"/>
      <c r="CI279" s="333"/>
      <c r="CJ279" s="338"/>
      <c r="CK279" s="338"/>
      <c r="CL279" s="338"/>
      <c r="CM279" s="338"/>
      <c r="CN279" s="338"/>
      <c r="CO279" s="338"/>
      <c r="CP279" s="338"/>
      <c r="CQ279" s="338"/>
      <c r="CR279" s="338"/>
      <c r="CS279" s="338"/>
      <c r="CT279" s="338"/>
      <c r="CU279" s="338"/>
      <c r="CV279" s="338"/>
      <c r="CW279" s="338"/>
      <c r="CX279" s="338"/>
      <c r="CY279" s="338"/>
      <c r="CZ279" s="338"/>
      <c r="DA279" s="343"/>
    </row>
    <row r="280" spans="1:105" s="345" customFormat="1" ht="13.5" customHeight="1" x14ac:dyDescent="0.25">
      <c r="A280" s="362" t="s">
        <v>3628</v>
      </c>
      <c r="B280" s="326" t="s">
        <v>3629</v>
      </c>
      <c r="C280" s="339" t="s">
        <v>160</v>
      </c>
      <c r="D280" s="223">
        <f>IF(ISERROR(VLOOKUP(C280,Defines!$A$7:$B$21,2,FALSE)), "",VLOOKUP(C280,Defines!$A$7:$B$21,2,FALSE))</f>
        <v>1</v>
      </c>
      <c r="E280" s="340">
        <v>40</v>
      </c>
      <c r="F280" s="322">
        <f t="shared" si="4"/>
        <v>40</v>
      </c>
      <c r="G280" s="341" t="s">
        <v>12438</v>
      </c>
      <c r="H280" s="341"/>
      <c r="I280" s="341"/>
      <c r="J280" s="340"/>
      <c r="K280" s="342"/>
      <c r="L280" s="332"/>
      <c r="M280" s="332"/>
      <c r="N280" s="332"/>
      <c r="O280" s="332"/>
      <c r="P280" s="332"/>
      <c r="Q280" s="338"/>
      <c r="R280" s="338"/>
      <c r="S280" s="338"/>
      <c r="T280" s="338"/>
      <c r="U280" s="338"/>
      <c r="V280" s="338"/>
      <c r="W280" s="338"/>
      <c r="X280" s="338"/>
      <c r="Y280" s="338"/>
      <c r="Z280" s="338"/>
      <c r="AA280" s="332"/>
      <c r="AB280" s="332" t="s">
        <v>1131</v>
      </c>
      <c r="AC280" s="332" t="s">
        <v>1131</v>
      </c>
      <c r="AD280" s="332"/>
      <c r="AE280" s="332"/>
      <c r="AF280" s="332"/>
      <c r="AG280" s="332" t="s">
        <v>1131</v>
      </c>
      <c r="AH280" s="332"/>
      <c r="AI280" s="332"/>
      <c r="AJ280" s="332"/>
      <c r="AK280" s="332"/>
      <c r="AL280" s="332"/>
      <c r="AM280" s="332"/>
      <c r="AN280" s="332"/>
      <c r="AO280" s="332"/>
      <c r="AP280" s="332"/>
      <c r="AQ280" s="332"/>
      <c r="AR280" s="332"/>
      <c r="AS280" s="332"/>
      <c r="AT280" s="332"/>
      <c r="AU280" s="332"/>
      <c r="AV280" s="332"/>
      <c r="AW280" s="332"/>
      <c r="AX280" s="332"/>
      <c r="AY280" s="332"/>
      <c r="AZ280" s="332"/>
      <c r="BA280" s="332" t="s">
        <v>1131</v>
      </c>
      <c r="BB280" s="332" t="s">
        <v>1131</v>
      </c>
      <c r="BC280" s="332" t="s">
        <v>1131</v>
      </c>
      <c r="BD280" s="332" t="s">
        <v>1131</v>
      </c>
      <c r="BE280" s="332"/>
      <c r="BF280" s="332"/>
      <c r="BG280" s="332"/>
      <c r="BH280" s="332"/>
      <c r="BI280" s="332"/>
      <c r="BJ280" s="332"/>
      <c r="BK280" s="332"/>
      <c r="BL280" s="332"/>
      <c r="BM280" s="332"/>
      <c r="BN280" s="332"/>
      <c r="BO280" s="332"/>
      <c r="BP280" s="332"/>
      <c r="BQ280" s="332"/>
      <c r="BR280" s="332"/>
      <c r="BS280" s="332"/>
      <c r="BT280" s="332"/>
      <c r="BU280" s="332"/>
      <c r="BV280" s="332"/>
      <c r="BW280" s="332"/>
      <c r="BX280" s="332"/>
      <c r="BY280" s="332"/>
      <c r="BZ280" s="338" t="s">
        <v>10906</v>
      </c>
      <c r="CA280" s="338" t="s">
        <v>3630</v>
      </c>
      <c r="CB280" s="332">
        <f ca="1">IF(INDIRECT("R280C2",FALSE)="","",LEN(INDIRECT("R280C79",FALSE) ) )</f>
        <v>13</v>
      </c>
      <c r="CC280" s="338" t="s">
        <v>12240</v>
      </c>
      <c r="CD280" s="332">
        <f ca="1">IF(INDIRECT("R280C2",FALSE)="","",LEN(INDIRECT("R280C81",FALSE) ) )</f>
        <v>43</v>
      </c>
      <c r="CE280" s="338"/>
      <c r="CF280" s="332">
        <f ca="1">IF(INDIRECT("R280C2",FALSE)="","",LEN(INDIRECT("R280C83",FALSE) ) )</f>
        <v>0</v>
      </c>
      <c r="CG280" s="338"/>
      <c r="CH280" s="338"/>
      <c r="CI280" s="333" t="s">
        <v>12243</v>
      </c>
      <c r="CJ280" s="338"/>
      <c r="CK280" s="338"/>
      <c r="CL280" s="338"/>
      <c r="CM280" s="338"/>
      <c r="CN280" s="338"/>
      <c r="CO280" s="338"/>
      <c r="CP280" s="338"/>
      <c r="CQ280" s="338"/>
      <c r="CR280" s="338"/>
      <c r="CS280" s="338"/>
      <c r="CT280" s="338"/>
      <c r="CU280" s="338"/>
      <c r="CV280" s="338"/>
      <c r="CW280" s="338"/>
      <c r="CX280" s="338"/>
      <c r="CY280" s="338"/>
      <c r="CZ280" s="338"/>
      <c r="DA280" s="343"/>
    </row>
    <row r="281" spans="1:105" s="345" customFormat="1" ht="13.5" customHeight="1" x14ac:dyDescent="0.25">
      <c r="A281" s="362" t="s">
        <v>3632</v>
      </c>
      <c r="B281" s="326" t="s">
        <v>3633</v>
      </c>
      <c r="C281" s="339" t="s">
        <v>160</v>
      </c>
      <c r="D281" s="223">
        <f>IF(ISERROR(VLOOKUP(C281,Defines!$A$7:$B$21,2,FALSE)), "",VLOOKUP(C281,Defines!$A$7:$B$21,2,FALSE))</f>
        <v>1</v>
      </c>
      <c r="E281" s="340">
        <v>40</v>
      </c>
      <c r="F281" s="322">
        <f t="shared" si="4"/>
        <v>40</v>
      </c>
      <c r="G281" s="341" t="s">
        <v>12239</v>
      </c>
      <c r="H281" s="341"/>
      <c r="I281" s="341"/>
      <c r="J281" s="340"/>
      <c r="K281" s="342"/>
      <c r="L281" s="332"/>
      <c r="M281" s="332"/>
      <c r="N281" s="332"/>
      <c r="O281" s="332"/>
      <c r="P281" s="332"/>
      <c r="Q281" s="338"/>
      <c r="R281" s="338"/>
      <c r="S281" s="338"/>
      <c r="T281" s="338"/>
      <c r="U281" s="338"/>
      <c r="V281" s="338"/>
      <c r="W281" s="338"/>
      <c r="X281" s="338"/>
      <c r="Y281" s="338"/>
      <c r="Z281" s="338"/>
      <c r="AA281" s="332"/>
      <c r="AB281" s="332" t="s">
        <v>1131</v>
      </c>
      <c r="AC281" s="332" t="s">
        <v>1131</v>
      </c>
      <c r="AD281" s="332"/>
      <c r="AE281" s="332"/>
      <c r="AF281" s="332"/>
      <c r="AG281" s="332" t="s">
        <v>1131</v>
      </c>
      <c r="AH281" s="332"/>
      <c r="AI281" s="332"/>
      <c r="AJ281" s="332"/>
      <c r="AK281" s="332"/>
      <c r="AL281" s="332"/>
      <c r="AM281" s="332"/>
      <c r="AN281" s="332"/>
      <c r="AO281" s="332"/>
      <c r="AP281" s="332"/>
      <c r="AQ281" s="332"/>
      <c r="AR281" s="332"/>
      <c r="AS281" s="332"/>
      <c r="AT281" s="332"/>
      <c r="AU281" s="332"/>
      <c r="AV281" s="332"/>
      <c r="AW281" s="332"/>
      <c r="AX281" s="332"/>
      <c r="AY281" s="332"/>
      <c r="AZ281" s="332"/>
      <c r="BA281" s="332" t="s">
        <v>1131</v>
      </c>
      <c r="BB281" s="332" t="s">
        <v>1131</v>
      </c>
      <c r="BC281" s="332" t="s">
        <v>1131</v>
      </c>
      <c r="BD281" s="332" t="s">
        <v>1131</v>
      </c>
      <c r="BE281" s="332"/>
      <c r="BF281" s="332"/>
      <c r="BG281" s="332"/>
      <c r="BH281" s="332"/>
      <c r="BI281" s="332"/>
      <c r="BJ281" s="332"/>
      <c r="BK281" s="332"/>
      <c r="BL281" s="332"/>
      <c r="BM281" s="332"/>
      <c r="BN281" s="332"/>
      <c r="BO281" s="332"/>
      <c r="BP281" s="332"/>
      <c r="BQ281" s="332"/>
      <c r="BR281" s="332"/>
      <c r="BS281" s="332"/>
      <c r="BT281" s="332"/>
      <c r="BU281" s="332"/>
      <c r="BV281" s="332"/>
      <c r="BW281" s="332"/>
      <c r="BX281" s="332"/>
      <c r="BY281" s="332"/>
      <c r="BZ281" s="338" t="s">
        <v>10906</v>
      </c>
      <c r="CA281" s="338" t="s">
        <v>3634</v>
      </c>
      <c r="CB281" s="332">
        <f ca="1">IF(INDIRECT("R281C2",FALSE)="","",LEN(INDIRECT("R281C79",FALSE) ) )</f>
        <v>13</v>
      </c>
      <c r="CC281" s="338" t="s">
        <v>12241</v>
      </c>
      <c r="CD281" s="332">
        <f ca="1">IF(INDIRECT("R281C2",FALSE)="","",LEN(INDIRECT("R281C81",FALSE) ) )</f>
        <v>43</v>
      </c>
      <c r="CE281" s="338"/>
      <c r="CF281" s="332">
        <f ca="1">IF(INDIRECT("R281C2",FALSE)="","",LEN(INDIRECT("R281C83",FALSE) ) )</f>
        <v>0</v>
      </c>
      <c r="CG281" s="338"/>
      <c r="CH281" s="338"/>
      <c r="CI281" s="333" t="s">
        <v>12243</v>
      </c>
      <c r="CJ281" s="338"/>
      <c r="CK281" s="338"/>
      <c r="CL281" s="338"/>
      <c r="CM281" s="338"/>
      <c r="CN281" s="338"/>
      <c r="CO281" s="338"/>
      <c r="CP281" s="338"/>
      <c r="CQ281" s="338"/>
      <c r="CR281" s="338"/>
      <c r="CS281" s="338"/>
      <c r="CT281" s="338"/>
      <c r="CU281" s="338"/>
      <c r="CV281" s="338"/>
      <c r="CW281" s="338"/>
      <c r="CX281" s="338"/>
      <c r="CY281" s="338"/>
      <c r="CZ281" s="338"/>
      <c r="DA281" s="343"/>
    </row>
    <row r="282" spans="1:105" s="345" customFormat="1" ht="13.5" customHeight="1" x14ac:dyDescent="0.25">
      <c r="A282" s="362" t="s">
        <v>3636</v>
      </c>
      <c r="B282" s="326" t="s">
        <v>3637</v>
      </c>
      <c r="C282" s="339" t="s">
        <v>160</v>
      </c>
      <c r="D282" s="223">
        <f>IF(ISERROR(VLOOKUP(C282,Defines!$A$7:$B$21,2,FALSE)), "",VLOOKUP(C282,Defines!$A$7:$B$21,2,FALSE))</f>
        <v>1</v>
      </c>
      <c r="E282" s="340">
        <v>40</v>
      </c>
      <c r="F282" s="322">
        <f t="shared" si="4"/>
        <v>40</v>
      </c>
      <c r="G282" s="341" t="s">
        <v>12239</v>
      </c>
      <c r="H282" s="341"/>
      <c r="I282" s="341"/>
      <c r="J282" s="340"/>
      <c r="K282" s="342"/>
      <c r="L282" s="332"/>
      <c r="M282" s="332"/>
      <c r="N282" s="332"/>
      <c r="O282" s="332"/>
      <c r="P282" s="332"/>
      <c r="Q282" s="338"/>
      <c r="R282" s="338"/>
      <c r="S282" s="338"/>
      <c r="T282" s="338"/>
      <c r="U282" s="338"/>
      <c r="V282" s="338"/>
      <c r="W282" s="338"/>
      <c r="X282" s="338"/>
      <c r="Y282" s="338"/>
      <c r="Z282" s="338"/>
      <c r="AA282" s="332"/>
      <c r="AB282" s="332" t="s">
        <v>1131</v>
      </c>
      <c r="AC282" s="332" t="s">
        <v>1131</v>
      </c>
      <c r="AD282" s="332"/>
      <c r="AE282" s="332"/>
      <c r="AF282" s="332"/>
      <c r="AG282" s="332" t="s">
        <v>1131</v>
      </c>
      <c r="AH282" s="332"/>
      <c r="AI282" s="332"/>
      <c r="AJ282" s="332"/>
      <c r="AK282" s="332"/>
      <c r="AL282" s="332"/>
      <c r="AM282" s="332"/>
      <c r="AN282" s="332"/>
      <c r="AO282" s="332"/>
      <c r="AP282" s="332"/>
      <c r="AQ282" s="332"/>
      <c r="AR282" s="332"/>
      <c r="AS282" s="332"/>
      <c r="AT282" s="332"/>
      <c r="AU282" s="332"/>
      <c r="AV282" s="332"/>
      <c r="AW282" s="332"/>
      <c r="AX282" s="332"/>
      <c r="AY282" s="332"/>
      <c r="AZ282" s="332"/>
      <c r="BA282" s="332" t="s">
        <v>1131</v>
      </c>
      <c r="BB282" s="332" t="s">
        <v>1131</v>
      </c>
      <c r="BC282" s="332" t="s">
        <v>1131</v>
      </c>
      <c r="BD282" s="332" t="s">
        <v>1131</v>
      </c>
      <c r="BE282" s="332"/>
      <c r="BF282" s="332"/>
      <c r="BG282" s="332"/>
      <c r="BH282" s="332"/>
      <c r="BI282" s="332"/>
      <c r="BJ282" s="332"/>
      <c r="BK282" s="332"/>
      <c r="BL282" s="332"/>
      <c r="BM282" s="332"/>
      <c r="BN282" s="332"/>
      <c r="BO282" s="332"/>
      <c r="BP282" s="332"/>
      <c r="BQ282" s="332"/>
      <c r="BR282" s="332"/>
      <c r="BS282" s="332"/>
      <c r="BT282" s="332"/>
      <c r="BU282" s="332"/>
      <c r="BV282" s="332"/>
      <c r="BW282" s="332"/>
      <c r="BX282" s="332"/>
      <c r="BY282" s="332"/>
      <c r="BZ282" s="338" t="s">
        <v>10906</v>
      </c>
      <c r="CA282" s="338" t="s">
        <v>3638</v>
      </c>
      <c r="CB282" s="332">
        <f ca="1">IF(INDIRECT("R282C2",FALSE)="","",LEN(INDIRECT("R282C79",FALSE) ) )</f>
        <v>13</v>
      </c>
      <c r="CC282" s="338" t="s">
        <v>12242</v>
      </c>
      <c r="CD282" s="332">
        <f ca="1">IF(INDIRECT("R282C2",FALSE)="","",LEN(INDIRECT("R282C81",FALSE) ) )</f>
        <v>43</v>
      </c>
      <c r="CE282" s="338"/>
      <c r="CF282" s="332">
        <f ca="1">IF(INDIRECT("R282C2",FALSE)="","",LEN(INDIRECT("R282C83",FALSE) ) )</f>
        <v>0</v>
      </c>
      <c r="CG282" s="338"/>
      <c r="CH282" s="338"/>
      <c r="CI282" s="333" t="s">
        <v>12243</v>
      </c>
      <c r="CJ282" s="338"/>
      <c r="CK282" s="338"/>
      <c r="CL282" s="338"/>
      <c r="CM282" s="338"/>
      <c r="CN282" s="338"/>
      <c r="CO282" s="338"/>
      <c r="CP282" s="338"/>
      <c r="CQ282" s="338"/>
      <c r="CR282" s="338"/>
      <c r="CS282" s="338"/>
      <c r="CT282" s="338"/>
      <c r="CU282" s="338"/>
      <c r="CV282" s="338"/>
      <c r="CW282" s="338"/>
      <c r="CX282" s="338"/>
      <c r="CY282" s="338"/>
      <c r="CZ282" s="338"/>
      <c r="DA282" s="343"/>
    </row>
    <row r="283" spans="1:105" s="345" customFormat="1" ht="13.5" customHeight="1" x14ac:dyDescent="0.25">
      <c r="A283" s="362" t="s">
        <v>3640</v>
      </c>
      <c r="B283" s="326" t="s">
        <v>3641</v>
      </c>
      <c r="C283" s="339" t="s">
        <v>1139</v>
      </c>
      <c r="D283" s="223">
        <f>IF(ISERROR(VLOOKUP(C283,Defines!$A$7:$B$21,2,FALSE)), "",VLOOKUP(C283,Defines!$A$7:$B$21,2,FALSE))</f>
        <v>4</v>
      </c>
      <c r="E283" s="340"/>
      <c r="F283" s="322">
        <f t="shared" si="4"/>
        <v>4</v>
      </c>
      <c r="G283" s="341">
        <v>3600000</v>
      </c>
      <c r="H283" s="341">
        <v>60000</v>
      </c>
      <c r="I283" s="341">
        <v>86400000</v>
      </c>
      <c r="J283" s="340"/>
      <c r="K283" s="342"/>
      <c r="L283" s="332"/>
      <c r="M283" s="332"/>
      <c r="N283" s="332"/>
      <c r="O283" s="332"/>
      <c r="P283" s="332"/>
      <c r="Q283" s="338"/>
      <c r="R283" s="338"/>
      <c r="S283" s="338"/>
      <c r="T283" s="338"/>
      <c r="U283" s="338"/>
      <c r="V283" s="338"/>
      <c r="W283" s="338"/>
      <c r="X283" s="338"/>
      <c r="Y283" s="338"/>
      <c r="Z283" s="338"/>
      <c r="AA283" s="332"/>
      <c r="AB283" s="332" t="s">
        <v>1131</v>
      </c>
      <c r="AC283" s="332" t="s">
        <v>1131</v>
      </c>
      <c r="AD283" s="332"/>
      <c r="AE283" s="332" t="s">
        <v>1131</v>
      </c>
      <c r="AF283" s="332"/>
      <c r="AG283" s="332" t="s">
        <v>1131</v>
      </c>
      <c r="AH283" s="332"/>
      <c r="AI283" s="332"/>
      <c r="AJ283" s="332"/>
      <c r="AK283" s="332"/>
      <c r="AL283" s="332"/>
      <c r="AM283" s="332"/>
      <c r="AN283" s="332"/>
      <c r="AO283" s="332"/>
      <c r="AP283" s="332"/>
      <c r="AQ283" s="332"/>
      <c r="AR283" s="332"/>
      <c r="AS283" s="332"/>
      <c r="AT283" s="332"/>
      <c r="AU283" s="332"/>
      <c r="AV283" s="332"/>
      <c r="AW283" s="332"/>
      <c r="AX283" s="332"/>
      <c r="AY283" s="332"/>
      <c r="AZ283" s="332"/>
      <c r="BA283" s="332" t="s">
        <v>1131</v>
      </c>
      <c r="BB283" s="332" t="s">
        <v>1131</v>
      </c>
      <c r="BC283" s="332" t="s">
        <v>1131</v>
      </c>
      <c r="BD283" s="332" t="s">
        <v>1131</v>
      </c>
      <c r="BE283" s="332" t="s">
        <v>1131</v>
      </c>
      <c r="BF283" s="332"/>
      <c r="BG283" s="332"/>
      <c r="BH283" s="332"/>
      <c r="BI283" s="332"/>
      <c r="BJ283" s="332"/>
      <c r="BK283" s="332"/>
      <c r="BL283" s="332"/>
      <c r="BM283" s="332"/>
      <c r="BN283" s="332"/>
      <c r="BO283" s="332"/>
      <c r="BP283" s="332"/>
      <c r="BQ283" s="332"/>
      <c r="BR283" s="332"/>
      <c r="BS283" s="332"/>
      <c r="BT283" s="332"/>
      <c r="BU283" s="332"/>
      <c r="BV283" s="332"/>
      <c r="BW283" s="332"/>
      <c r="BX283" s="332"/>
      <c r="BY283" s="332"/>
      <c r="BZ283" s="338" t="s">
        <v>10906</v>
      </c>
      <c r="CA283" s="338" t="s">
        <v>3642</v>
      </c>
      <c r="CB283" s="332">
        <f ca="1">IF(INDIRECT("R283C2",FALSE)="","",LEN(INDIRECT("R283C79",FALSE) ) )</f>
        <v>16</v>
      </c>
      <c r="CC283" s="338" t="s">
        <v>3642</v>
      </c>
      <c r="CD283" s="332">
        <f ca="1">IF(INDIRECT("R283C2",FALSE)="","",LEN(INDIRECT("R283C81",FALSE) ) )</f>
        <v>16</v>
      </c>
      <c r="CE283" s="338"/>
      <c r="CF283" s="332">
        <f ca="1">IF(INDIRECT("R283C2",FALSE)="","",LEN(INDIRECT("R283C83",FALSE) ) )</f>
        <v>0</v>
      </c>
      <c r="CG283" s="338"/>
      <c r="CH283" s="338"/>
      <c r="CI283" s="333"/>
      <c r="CJ283" s="338"/>
      <c r="CK283" s="338"/>
      <c r="CL283" s="338"/>
      <c r="CM283" s="338"/>
      <c r="CN283" s="338"/>
      <c r="CO283" s="338"/>
      <c r="CP283" s="338"/>
      <c r="CQ283" s="338"/>
      <c r="CR283" s="338"/>
      <c r="CS283" s="338"/>
      <c r="CT283" s="338"/>
      <c r="CU283" s="338"/>
      <c r="CV283" s="338"/>
      <c r="CW283" s="338"/>
      <c r="CX283" s="338"/>
      <c r="CY283" s="338"/>
      <c r="CZ283" s="338"/>
      <c r="DA283" s="343"/>
    </row>
    <row r="284" spans="1:105" s="345" customFormat="1" ht="13.5" customHeight="1" x14ac:dyDescent="0.25">
      <c r="A284" s="362" t="s">
        <v>3643</v>
      </c>
      <c r="B284" s="326" t="s">
        <v>3644</v>
      </c>
      <c r="C284" s="339" t="s">
        <v>1138</v>
      </c>
      <c r="D284" s="223">
        <f>IF(ISERROR(VLOOKUP(C284,Defines!$A$7:$B$21,2,FALSE)), "",VLOOKUP(C284,Defines!$A$7:$B$21,2,FALSE))</f>
        <v>2</v>
      </c>
      <c r="E284" s="340"/>
      <c r="F284" s="322">
        <f t="shared" si="4"/>
        <v>2</v>
      </c>
      <c r="G284" s="341">
        <v>15000</v>
      </c>
      <c r="H284" s="341">
        <v>15000</v>
      </c>
      <c r="I284" s="341">
        <v>20000</v>
      </c>
      <c r="J284" s="340"/>
      <c r="K284" s="342"/>
      <c r="L284" s="332"/>
      <c r="M284" s="332"/>
      <c r="N284" s="332"/>
      <c r="O284" s="332"/>
      <c r="P284" s="332"/>
      <c r="Q284" s="338"/>
      <c r="R284" s="338"/>
      <c r="S284" s="338"/>
      <c r="T284" s="338"/>
      <c r="U284" s="338"/>
      <c r="V284" s="338"/>
      <c r="W284" s="338"/>
      <c r="X284" s="338"/>
      <c r="Y284" s="338"/>
      <c r="Z284" s="338"/>
      <c r="AA284" s="332"/>
      <c r="AB284" s="332" t="s">
        <v>1131</v>
      </c>
      <c r="AC284" s="332" t="s">
        <v>1131</v>
      </c>
      <c r="AD284" s="332"/>
      <c r="AE284" s="332" t="s">
        <v>1131</v>
      </c>
      <c r="AF284" s="332"/>
      <c r="AG284" s="332" t="s">
        <v>1131</v>
      </c>
      <c r="AH284" s="332"/>
      <c r="AI284" s="332"/>
      <c r="AJ284" s="332"/>
      <c r="AK284" s="332"/>
      <c r="AL284" s="332"/>
      <c r="AM284" s="332"/>
      <c r="AN284" s="332"/>
      <c r="AO284" s="332"/>
      <c r="AP284" s="332"/>
      <c r="AQ284" s="332"/>
      <c r="AR284" s="332"/>
      <c r="AS284" s="332"/>
      <c r="AT284" s="332"/>
      <c r="AU284" s="332"/>
      <c r="AV284" s="332"/>
      <c r="AW284" s="332"/>
      <c r="AX284" s="332"/>
      <c r="AY284" s="332"/>
      <c r="AZ284" s="332"/>
      <c r="BA284" s="332" t="s">
        <v>1131</v>
      </c>
      <c r="BB284" s="332" t="s">
        <v>1131</v>
      </c>
      <c r="BC284" s="332" t="s">
        <v>1131</v>
      </c>
      <c r="BD284" s="332" t="s">
        <v>1131</v>
      </c>
      <c r="BE284" s="332" t="s">
        <v>1131</v>
      </c>
      <c r="BF284" s="332"/>
      <c r="BG284" s="332"/>
      <c r="BH284" s="332"/>
      <c r="BI284" s="332"/>
      <c r="BJ284" s="332"/>
      <c r="BK284" s="332"/>
      <c r="BL284" s="332"/>
      <c r="BM284" s="332"/>
      <c r="BN284" s="332"/>
      <c r="BO284" s="332"/>
      <c r="BP284" s="332"/>
      <c r="BQ284" s="332"/>
      <c r="BR284" s="332"/>
      <c r="BS284" s="332"/>
      <c r="BT284" s="332"/>
      <c r="BU284" s="332"/>
      <c r="BV284" s="332"/>
      <c r="BW284" s="332"/>
      <c r="BX284" s="332"/>
      <c r="BY284" s="332"/>
      <c r="BZ284" s="338" t="s">
        <v>10906</v>
      </c>
      <c r="CA284" s="338" t="s">
        <v>3645</v>
      </c>
      <c r="CB284" s="332">
        <f ca="1">IF(INDIRECT("R284C2",FALSE)="","",LEN(INDIRECT("R284C79",FALSE) ) )</f>
        <v>15</v>
      </c>
      <c r="CC284" s="338" t="s">
        <v>3646</v>
      </c>
      <c r="CD284" s="332">
        <f ca="1">IF(INDIRECT("R284C2",FALSE)="","",LEN(INDIRECT("R284C81",FALSE) ) )</f>
        <v>134</v>
      </c>
      <c r="CE284" s="338"/>
      <c r="CF284" s="332">
        <f ca="1">IF(INDIRECT("R284C2",FALSE)="","",LEN(INDIRECT("R284C83",FALSE) ) )</f>
        <v>0</v>
      </c>
      <c r="CG284" s="338"/>
      <c r="CH284" s="338"/>
      <c r="CI284" s="333"/>
      <c r="CJ284" s="338"/>
      <c r="CK284" s="338"/>
      <c r="CL284" s="338"/>
      <c r="CM284" s="338"/>
      <c r="CN284" s="338"/>
      <c r="CO284" s="338"/>
      <c r="CP284" s="338"/>
      <c r="CQ284" s="338"/>
      <c r="CR284" s="338"/>
      <c r="CS284" s="338"/>
      <c r="CT284" s="338"/>
      <c r="CU284" s="338"/>
      <c r="CV284" s="338"/>
      <c r="CW284" s="338"/>
      <c r="CX284" s="338"/>
      <c r="CY284" s="338"/>
      <c r="CZ284" s="338"/>
      <c r="DA284" s="343"/>
    </row>
    <row r="285" spans="1:105" s="345" customFormat="1" ht="13.5" customHeight="1" x14ac:dyDescent="0.25">
      <c r="A285" s="362" t="s">
        <v>3647</v>
      </c>
      <c r="B285" s="326" t="s">
        <v>3648</v>
      </c>
      <c r="C285" s="339" t="s">
        <v>1137</v>
      </c>
      <c r="D285" s="223">
        <f>IF(ISERROR(VLOOKUP(C285,Defines!$A$7:$B$21,2,FALSE)), "",VLOOKUP(C285,Defines!$A$7:$B$21,2,FALSE))</f>
        <v>1</v>
      </c>
      <c r="E285" s="340"/>
      <c r="F285" s="322">
        <f t="shared" si="4"/>
        <v>1</v>
      </c>
      <c r="G285" s="341"/>
      <c r="H285" s="341">
        <v>0</v>
      </c>
      <c r="I285" s="341">
        <v>3</v>
      </c>
      <c r="J285" s="340" t="s">
        <v>4183</v>
      </c>
      <c r="K285" s="342"/>
      <c r="L285" s="332"/>
      <c r="M285" s="332"/>
      <c r="N285" s="332"/>
      <c r="O285" s="332"/>
      <c r="P285" s="332"/>
      <c r="Q285" s="338"/>
      <c r="R285" s="338"/>
      <c r="S285" s="338"/>
      <c r="T285" s="338"/>
      <c r="U285" s="338"/>
      <c r="V285" s="338"/>
      <c r="W285" s="338"/>
      <c r="X285" s="338"/>
      <c r="Y285" s="338"/>
      <c r="Z285" s="343" t="s">
        <v>10796</v>
      </c>
      <c r="AA285" s="332"/>
      <c r="AB285" s="332"/>
      <c r="AC285" s="332"/>
      <c r="AD285" s="332"/>
      <c r="AE285" s="332" t="s">
        <v>1131</v>
      </c>
      <c r="AF285" s="332"/>
      <c r="AG285" s="332"/>
      <c r="AH285" s="332"/>
      <c r="AI285" s="332" t="s">
        <v>1131</v>
      </c>
      <c r="AJ285" s="332"/>
      <c r="AK285" s="332"/>
      <c r="AL285" s="332"/>
      <c r="AM285" s="332"/>
      <c r="AN285" s="332"/>
      <c r="AO285" s="332"/>
      <c r="AP285" s="332"/>
      <c r="AQ285" s="332"/>
      <c r="AR285" s="332"/>
      <c r="AS285" s="332"/>
      <c r="AT285" s="332"/>
      <c r="AU285" s="332"/>
      <c r="AV285" s="332"/>
      <c r="AW285" s="332"/>
      <c r="AX285" s="332"/>
      <c r="AY285" s="332"/>
      <c r="AZ285" s="332"/>
      <c r="BA285" s="332"/>
      <c r="BB285" s="332"/>
      <c r="BC285" s="332"/>
      <c r="BD285" s="332"/>
      <c r="BE285" s="332" t="s">
        <v>1131</v>
      </c>
      <c r="BF285" s="332" t="s">
        <v>1131</v>
      </c>
      <c r="BG285" s="332"/>
      <c r="BH285" s="332"/>
      <c r="BI285" s="332"/>
      <c r="BJ285" s="332"/>
      <c r="BK285" s="332"/>
      <c r="BL285" s="332"/>
      <c r="BM285" s="332"/>
      <c r="BN285" s="332"/>
      <c r="BO285" s="332"/>
      <c r="BP285" s="332"/>
      <c r="BQ285" s="332"/>
      <c r="BR285" s="332"/>
      <c r="BS285" s="332"/>
      <c r="BT285" s="332"/>
      <c r="BU285" s="332"/>
      <c r="BV285" s="332"/>
      <c r="BW285" s="332"/>
      <c r="BX285" s="332"/>
      <c r="BY285" s="332"/>
      <c r="BZ285" s="338" t="s">
        <v>10906</v>
      </c>
      <c r="CA285" s="338" t="s">
        <v>3649</v>
      </c>
      <c r="CB285" s="332">
        <f ca="1">IF(INDIRECT("R285C2",FALSE)="","",LEN(INDIRECT("R285C79",FALSE) ) )</f>
        <v>25</v>
      </c>
      <c r="CC285" s="338" t="s">
        <v>3649</v>
      </c>
      <c r="CD285" s="332">
        <f ca="1">IF(INDIRECT("R285C2",FALSE)="","",LEN(INDIRECT("R285C81",FALSE) ) )</f>
        <v>25</v>
      </c>
      <c r="CE285" s="338"/>
      <c r="CF285" s="332">
        <f ca="1">IF(INDIRECT("R285C2",FALSE)="","",LEN(INDIRECT("R285C83",FALSE) ) )</f>
        <v>0</v>
      </c>
      <c r="CG285" s="338"/>
      <c r="CH285" s="338"/>
      <c r="CI285" s="333"/>
      <c r="CJ285" s="338"/>
      <c r="CK285" s="338"/>
      <c r="CL285" s="338"/>
      <c r="CM285" s="338"/>
      <c r="CN285" s="338"/>
      <c r="CO285" s="338"/>
      <c r="CP285" s="338"/>
      <c r="CQ285" s="338"/>
      <c r="CR285" s="338"/>
      <c r="CS285" s="338"/>
      <c r="CT285" s="338"/>
      <c r="CU285" s="338"/>
      <c r="CV285" s="338"/>
      <c r="CW285" s="338"/>
      <c r="CX285" s="338"/>
      <c r="CY285" s="338"/>
      <c r="CZ285" s="338"/>
      <c r="DA285" s="343"/>
    </row>
    <row r="286" spans="1:105" s="345" customFormat="1" ht="13.5" customHeight="1" x14ac:dyDescent="0.25">
      <c r="A286" s="362" t="s">
        <v>3655</v>
      </c>
      <c r="B286" s="362" t="s">
        <v>3656</v>
      </c>
      <c r="C286" s="351" t="s">
        <v>1146</v>
      </c>
      <c r="D286" s="223">
        <f>IF(ISERROR(VLOOKUP(C286,Defines!$A$7:$B$21,2,FALSE)), "",VLOOKUP(C286,Defines!$A$7:$B$21,2,FALSE))</f>
        <v>1</v>
      </c>
      <c r="E286" s="340"/>
      <c r="F286" s="322">
        <f t="shared" si="4"/>
        <v>1</v>
      </c>
      <c r="G286" s="341" t="b">
        <v>1</v>
      </c>
      <c r="H286" s="341"/>
      <c r="I286" s="341"/>
      <c r="J286" s="340"/>
      <c r="K286" s="342"/>
      <c r="L286" s="332"/>
      <c r="M286" s="332"/>
      <c r="N286" s="332"/>
      <c r="O286" s="332"/>
      <c r="P286" s="332"/>
      <c r="Q286" s="338"/>
      <c r="R286" s="338"/>
      <c r="S286" s="338"/>
      <c r="T286" s="338"/>
      <c r="U286" s="338"/>
      <c r="V286" s="338"/>
      <c r="W286" s="338"/>
      <c r="X286" s="338"/>
      <c r="Y286" s="338"/>
      <c r="Z286" s="338"/>
      <c r="AA286" s="332"/>
      <c r="AB286" s="332" t="s">
        <v>1131</v>
      </c>
      <c r="AC286" s="332" t="s">
        <v>1131</v>
      </c>
      <c r="AD286" s="332"/>
      <c r="AE286" s="332"/>
      <c r="AF286" s="332"/>
      <c r="AG286" s="332" t="s">
        <v>1131</v>
      </c>
      <c r="AH286" s="332"/>
      <c r="AI286" s="332"/>
      <c r="AJ286" s="332"/>
      <c r="AK286" s="332"/>
      <c r="AL286" s="332"/>
      <c r="AM286" s="332"/>
      <c r="AN286" s="332"/>
      <c r="AO286" s="332"/>
      <c r="AP286" s="332"/>
      <c r="AQ286" s="332"/>
      <c r="AR286" s="332"/>
      <c r="AS286" s="332"/>
      <c r="AT286" s="332"/>
      <c r="AU286" s="332"/>
      <c r="AV286" s="332"/>
      <c r="AW286" s="332"/>
      <c r="AX286" s="332"/>
      <c r="AY286" s="332"/>
      <c r="AZ286" s="332"/>
      <c r="BA286" s="332" t="s">
        <v>1131</v>
      </c>
      <c r="BB286" s="332" t="s">
        <v>1131</v>
      </c>
      <c r="BC286" s="332" t="s">
        <v>1131</v>
      </c>
      <c r="BD286" s="332" t="s">
        <v>1131</v>
      </c>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2"/>
      <c r="BZ286" s="338" t="s">
        <v>10907</v>
      </c>
      <c r="CA286" s="362" t="s">
        <v>3655</v>
      </c>
      <c r="CB286" s="332">
        <f ca="1">IF(INDIRECT("R286C2",FALSE)="","",LEN(INDIRECT("R286C79",FALSE) ) )</f>
        <v>21</v>
      </c>
      <c r="CC286" s="362" t="s">
        <v>3657</v>
      </c>
      <c r="CD286" s="321">
        <f ca="1">IF(INDIRECT("R286C2",FALSE)="","",LEN(INDIRECT("R286C81",FALSE) ) )</f>
        <v>75</v>
      </c>
      <c r="CE286" s="338"/>
      <c r="CF286" s="332">
        <f ca="1">IF(INDIRECT("R286C2",FALSE)="","",LEN(INDIRECT("R286C83",FALSE) ) )</f>
        <v>0</v>
      </c>
      <c r="CG286" s="338"/>
      <c r="CH286" s="338"/>
      <c r="CI286" s="333"/>
      <c r="CJ286" s="344"/>
      <c r="CK286" s="338"/>
      <c r="CL286" s="338"/>
      <c r="CM286" s="338"/>
      <c r="CN286" s="338"/>
      <c r="CO286" s="338"/>
      <c r="CP286" s="338"/>
      <c r="CQ286" s="338"/>
      <c r="CR286" s="338"/>
      <c r="CS286" s="338"/>
      <c r="CT286" s="338"/>
      <c r="CU286" s="338"/>
      <c r="CV286" s="338"/>
      <c r="CW286" s="338"/>
      <c r="CX286" s="338"/>
      <c r="CY286" s="338"/>
      <c r="CZ286" s="338"/>
      <c r="DA286" s="343"/>
    </row>
    <row r="287" spans="1:105" s="345" customFormat="1" ht="13.5" customHeight="1" x14ac:dyDescent="0.25">
      <c r="A287" s="362" t="s">
        <v>3658</v>
      </c>
      <c r="B287" s="362" t="s">
        <v>3659</v>
      </c>
      <c r="C287" s="351" t="s">
        <v>1146</v>
      </c>
      <c r="D287" s="223">
        <f>IF(ISERROR(VLOOKUP(C287,Defines!$A$7:$B$21,2,FALSE)), "",VLOOKUP(C287,Defines!$A$7:$B$21,2,FALSE))</f>
        <v>1</v>
      </c>
      <c r="E287" s="340"/>
      <c r="F287" s="322">
        <f t="shared" si="4"/>
        <v>1</v>
      </c>
      <c r="G287" s="341" t="b">
        <v>0</v>
      </c>
      <c r="H287" s="341"/>
      <c r="I287" s="341"/>
      <c r="J287" s="340"/>
      <c r="K287" s="342"/>
      <c r="L287" s="332"/>
      <c r="M287" s="332"/>
      <c r="N287" s="332"/>
      <c r="O287" s="332"/>
      <c r="P287" s="332"/>
      <c r="Q287" s="338"/>
      <c r="R287" s="338"/>
      <c r="S287" s="338"/>
      <c r="T287" s="338"/>
      <c r="U287" s="338"/>
      <c r="V287" s="338"/>
      <c r="W287" s="338"/>
      <c r="X287" s="338"/>
      <c r="Y287" s="338"/>
      <c r="Z287" s="338"/>
      <c r="AA287" s="332"/>
      <c r="AB287" s="332" t="s">
        <v>1131</v>
      </c>
      <c r="AC287" s="332" t="s">
        <v>1131</v>
      </c>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32"/>
      <c r="BB287" s="332" t="s">
        <v>1131</v>
      </c>
      <c r="BC287" s="332"/>
      <c r="BD287" s="332" t="s">
        <v>1131</v>
      </c>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2"/>
      <c r="BZ287" s="338" t="s">
        <v>10907</v>
      </c>
      <c r="CA287" s="362" t="s">
        <v>3658</v>
      </c>
      <c r="CB287" s="332">
        <f ca="1">IF(INDIRECT("R287C2",FALSE)="","",LEN(INDIRECT("R287C79",FALSE) ) )</f>
        <v>21</v>
      </c>
      <c r="CC287" s="362" t="s">
        <v>8019</v>
      </c>
      <c r="CD287" s="321">
        <f ca="1">IF(INDIRECT("R287C2",FALSE)="","",LEN(INDIRECT("R287C81",FALSE) ) )</f>
        <v>97</v>
      </c>
      <c r="CE287" s="338"/>
      <c r="CF287" s="332">
        <f ca="1">IF(INDIRECT("R287C2",FALSE)="","",LEN(INDIRECT("R287C83",FALSE) ) )</f>
        <v>0</v>
      </c>
      <c r="CG287" s="338"/>
      <c r="CH287" s="338"/>
      <c r="CI287" s="333"/>
      <c r="CJ287" s="344"/>
      <c r="CK287" s="338"/>
      <c r="CL287" s="338"/>
      <c r="CM287" s="338"/>
      <c r="CN287" s="338"/>
      <c r="CO287" s="338"/>
      <c r="CP287" s="338"/>
      <c r="CQ287" s="338"/>
      <c r="CR287" s="338"/>
      <c r="CS287" s="338"/>
      <c r="CT287" s="338"/>
      <c r="CU287" s="338"/>
      <c r="CV287" s="338"/>
      <c r="CW287" s="338"/>
      <c r="CX287" s="338"/>
      <c r="CY287" s="338"/>
      <c r="CZ287" s="338"/>
      <c r="DA287" s="343"/>
    </row>
    <row r="288" spans="1:105" s="345" customFormat="1" ht="13.5" customHeight="1" x14ac:dyDescent="0.25">
      <c r="A288" s="362" t="s">
        <v>3772</v>
      </c>
      <c r="B288" s="362" t="s">
        <v>3661</v>
      </c>
      <c r="C288" s="351" t="s">
        <v>1146</v>
      </c>
      <c r="D288" s="223">
        <f>IF(ISERROR(VLOOKUP(C288,Defines!$A$7:$B$21,2,FALSE)), "",VLOOKUP(C288,Defines!$A$7:$B$21,2,FALSE))</f>
        <v>1</v>
      </c>
      <c r="E288" s="340"/>
      <c r="F288" s="322">
        <f t="shared" si="4"/>
        <v>1</v>
      </c>
      <c r="G288" s="341" t="b">
        <v>0</v>
      </c>
      <c r="H288" s="341"/>
      <c r="I288" s="341"/>
      <c r="J288" s="340"/>
      <c r="K288" s="342"/>
      <c r="L288" s="332"/>
      <c r="M288" s="332"/>
      <c r="N288" s="332"/>
      <c r="O288" s="332"/>
      <c r="P288" s="332"/>
      <c r="Q288" s="338"/>
      <c r="R288" s="338"/>
      <c r="S288" s="338"/>
      <c r="T288" s="338"/>
      <c r="U288" s="338"/>
      <c r="V288" s="338"/>
      <c r="W288" s="338"/>
      <c r="X288" s="338"/>
      <c r="Y288" s="338"/>
      <c r="Z288" s="338"/>
      <c r="AA288" s="332"/>
      <c r="AB288" s="332" t="s">
        <v>1131</v>
      </c>
      <c r="AC288" s="332" t="s">
        <v>1131</v>
      </c>
      <c r="AD288" s="332"/>
      <c r="AE288" s="332"/>
      <c r="AF288" s="332"/>
      <c r="AG288" s="332" t="s">
        <v>1131</v>
      </c>
      <c r="AH288" s="332"/>
      <c r="AI288" s="332"/>
      <c r="AJ288" s="332"/>
      <c r="AK288" s="332"/>
      <c r="AL288" s="332"/>
      <c r="AM288" s="332"/>
      <c r="AN288" s="332"/>
      <c r="AO288" s="332"/>
      <c r="AP288" s="332"/>
      <c r="AQ288" s="332"/>
      <c r="AR288" s="332"/>
      <c r="AS288" s="332"/>
      <c r="AT288" s="332"/>
      <c r="AU288" s="332"/>
      <c r="AV288" s="332"/>
      <c r="AW288" s="332"/>
      <c r="AX288" s="332"/>
      <c r="AY288" s="332"/>
      <c r="AZ288" s="332"/>
      <c r="BA288" s="332" t="s">
        <v>1131</v>
      </c>
      <c r="BB288" s="332" t="s">
        <v>1131</v>
      </c>
      <c r="BC288" s="332" t="s">
        <v>1131</v>
      </c>
      <c r="BD288" s="332" t="s">
        <v>1131</v>
      </c>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2"/>
      <c r="BZ288" s="338" t="s">
        <v>10907</v>
      </c>
      <c r="CA288" s="362" t="s">
        <v>3772</v>
      </c>
      <c r="CB288" s="332">
        <f ca="1">IF(INDIRECT("R288C2",FALSE)="","",LEN(INDIRECT("R288C79",FALSE) ) )</f>
        <v>12</v>
      </c>
      <c r="CC288" s="362" t="s">
        <v>3662</v>
      </c>
      <c r="CD288" s="321">
        <f ca="1">IF(INDIRECT("R288C2",FALSE)="","",LEN(INDIRECT("R288C81",FALSE) ) )</f>
        <v>94</v>
      </c>
      <c r="CE288" s="338"/>
      <c r="CF288" s="332">
        <f ca="1">IF(INDIRECT("R288C2",FALSE)="","",LEN(INDIRECT("R288C83",FALSE) ) )</f>
        <v>0</v>
      </c>
      <c r="CG288" s="338"/>
      <c r="CH288" s="338"/>
      <c r="CI288" s="333"/>
      <c r="CJ288" s="344"/>
      <c r="CK288" s="338"/>
      <c r="CL288" s="338"/>
      <c r="CM288" s="338"/>
      <c r="CN288" s="338"/>
      <c r="CO288" s="338"/>
      <c r="CP288" s="338"/>
      <c r="CQ288" s="338"/>
      <c r="CR288" s="338"/>
      <c r="CS288" s="338"/>
      <c r="CT288" s="338"/>
      <c r="CU288" s="338"/>
      <c r="CV288" s="338"/>
      <c r="CW288" s="338"/>
      <c r="CX288" s="338"/>
      <c r="CY288" s="338"/>
      <c r="CZ288" s="338"/>
      <c r="DA288" s="343"/>
    </row>
    <row r="289" spans="1:105" s="345" customFormat="1" ht="13.5" customHeight="1" x14ac:dyDescent="0.25">
      <c r="A289" s="362" t="s">
        <v>3663</v>
      </c>
      <c r="B289" s="362" t="s">
        <v>3664</v>
      </c>
      <c r="C289" s="339" t="s">
        <v>160</v>
      </c>
      <c r="D289" s="223">
        <f>IF(ISERROR(VLOOKUP(C289,Defines!$A$7:$B$21,2,FALSE)), "",VLOOKUP(C289,Defines!$A$7:$B$21,2,FALSE))</f>
        <v>1</v>
      </c>
      <c r="E289" s="340">
        <v>20</v>
      </c>
      <c r="F289" s="322">
        <f t="shared" si="4"/>
        <v>20</v>
      </c>
      <c r="G289" s="341" t="s">
        <v>3665</v>
      </c>
      <c r="H289" s="341"/>
      <c r="I289" s="341"/>
      <c r="J289" s="340"/>
      <c r="K289" s="342"/>
      <c r="L289" s="332"/>
      <c r="M289" s="332"/>
      <c r="N289" s="332"/>
      <c r="O289" s="332"/>
      <c r="P289" s="332"/>
      <c r="Q289" s="338"/>
      <c r="R289" s="338"/>
      <c r="S289" s="338"/>
      <c r="T289" s="338"/>
      <c r="U289" s="338"/>
      <c r="V289" s="338"/>
      <c r="W289" s="338"/>
      <c r="X289" s="338"/>
      <c r="Y289" s="338"/>
      <c r="Z289" s="338"/>
      <c r="AA289" s="332"/>
      <c r="AB289" s="332" t="s">
        <v>1131</v>
      </c>
      <c r="AC289" s="332" t="s">
        <v>1131</v>
      </c>
      <c r="AD289" s="332"/>
      <c r="AE289" s="332"/>
      <c r="AF289" s="332"/>
      <c r="AG289" s="332" t="s">
        <v>1131</v>
      </c>
      <c r="AH289" s="332"/>
      <c r="AI289" s="332"/>
      <c r="AJ289" s="332"/>
      <c r="AK289" s="332"/>
      <c r="AL289" s="332"/>
      <c r="AM289" s="332"/>
      <c r="AN289" s="332"/>
      <c r="AO289" s="332"/>
      <c r="AP289" s="332"/>
      <c r="AQ289" s="332"/>
      <c r="AR289" s="332"/>
      <c r="AS289" s="332"/>
      <c r="AT289" s="332"/>
      <c r="AU289" s="332"/>
      <c r="AV289" s="332"/>
      <c r="AW289" s="332"/>
      <c r="AX289" s="332"/>
      <c r="AY289" s="332"/>
      <c r="AZ289" s="332"/>
      <c r="BA289" s="332" t="s">
        <v>1131</v>
      </c>
      <c r="BB289" s="332" t="s">
        <v>1131</v>
      </c>
      <c r="BC289" s="332" t="s">
        <v>1131</v>
      </c>
      <c r="BD289" s="332" t="s">
        <v>1131</v>
      </c>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2"/>
      <c r="BZ289" s="338" t="s">
        <v>10907</v>
      </c>
      <c r="CA289" s="362" t="s">
        <v>3663</v>
      </c>
      <c r="CB289" s="332">
        <f ca="1">IF(INDIRECT("R289C2",FALSE)="","",LEN(INDIRECT("R289C79",FALSE) ) )</f>
        <v>20</v>
      </c>
      <c r="CC289" s="362" t="s">
        <v>3666</v>
      </c>
      <c r="CD289" s="321">
        <f ca="1">IF(INDIRECT("R289C2",FALSE)="","",LEN(INDIRECT("R289C81",FALSE) ) )</f>
        <v>20</v>
      </c>
      <c r="CE289" s="338"/>
      <c r="CF289" s="332">
        <f ca="1">IF(INDIRECT("R289C2",FALSE)="","",LEN(INDIRECT("R289C83",FALSE) ) )</f>
        <v>0</v>
      </c>
      <c r="CG289" s="338"/>
      <c r="CH289" s="338"/>
      <c r="CI289" s="333"/>
      <c r="CJ289" s="344"/>
      <c r="CK289" s="338"/>
      <c r="CL289" s="338"/>
      <c r="CM289" s="338"/>
      <c r="CN289" s="338"/>
      <c r="CO289" s="338"/>
      <c r="CP289" s="338"/>
      <c r="CQ289" s="338"/>
      <c r="CR289" s="338"/>
      <c r="CS289" s="338"/>
      <c r="CT289" s="338"/>
      <c r="CU289" s="338"/>
      <c r="CV289" s="338"/>
      <c r="CW289" s="338"/>
      <c r="CX289" s="338"/>
      <c r="CY289" s="338"/>
      <c r="CZ289" s="338"/>
      <c r="DA289" s="343"/>
    </row>
    <row r="290" spans="1:105" s="345" customFormat="1" ht="13.5" customHeight="1" x14ac:dyDescent="0.25">
      <c r="A290" s="362" t="s">
        <v>3667</v>
      </c>
      <c r="B290" s="362" t="s">
        <v>3668</v>
      </c>
      <c r="C290" s="339" t="s">
        <v>1138</v>
      </c>
      <c r="D290" s="223">
        <f>IF(ISERROR(VLOOKUP(C290,Defines!$A$7:$B$21,2,FALSE)), "",VLOOKUP(C290,Defines!$A$7:$B$21,2,FALSE))</f>
        <v>2</v>
      </c>
      <c r="E290" s="340"/>
      <c r="F290" s="322">
        <f t="shared" si="4"/>
        <v>2</v>
      </c>
      <c r="G290" s="341">
        <v>8080</v>
      </c>
      <c r="H290" s="341"/>
      <c r="I290" s="341"/>
      <c r="J290" s="340"/>
      <c r="K290" s="342"/>
      <c r="L290" s="332"/>
      <c r="M290" s="332"/>
      <c r="N290" s="332"/>
      <c r="O290" s="332"/>
      <c r="P290" s="332"/>
      <c r="Q290" s="338"/>
      <c r="R290" s="338"/>
      <c r="S290" s="338"/>
      <c r="T290" s="338"/>
      <c r="U290" s="338"/>
      <c r="V290" s="338"/>
      <c r="W290" s="338"/>
      <c r="X290" s="338"/>
      <c r="Y290" s="338"/>
      <c r="Z290" s="338"/>
      <c r="AA290" s="332"/>
      <c r="AB290" s="332" t="s">
        <v>1131</v>
      </c>
      <c r="AC290" s="332" t="s">
        <v>1131</v>
      </c>
      <c r="AD290" s="332"/>
      <c r="AE290" s="332"/>
      <c r="AF290" s="332"/>
      <c r="AG290" s="332" t="s">
        <v>1131</v>
      </c>
      <c r="AH290" s="332"/>
      <c r="AI290" s="332"/>
      <c r="AJ290" s="332"/>
      <c r="AK290" s="332"/>
      <c r="AL290" s="332"/>
      <c r="AM290" s="332"/>
      <c r="AN290" s="332"/>
      <c r="AO290" s="332"/>
      <c r="AP290" s="332"/>
      <c r="AQ290" s="332"/>
      <c r="AR290" s="332"/>
      <c r="AS290" s="332"/>
      <c r="AT290" s="332"/>
      <c r="AU290" s="332"/>
      <c r="AV290" s="332"/>
      <c r="AW290" s="332"/>
      <c r="AX290" s="332"/>
      <c r="AY290" s="332"/>
      <c r="AZ290" s="332"/>
      <c r="BA290" s="332" t="s">
        <v>1131</v>
      </c>
      <c r="BB290" s="332" t="s">
        <v>1131</v>
      </c>
      <c r="BC290" s="332" t="s">
        <v>1131</v>
      </c>
      <c r="BD290" s="332" t="s">
        <v>1131</v>
      </c>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2"/>
      <c r="BZ290" s="338" t="s">
        <v>10907</v>
      </c>
      <c r="CA290" s="362" t="s">
        <v>3667</v>
      </c>
      <c r="CB290" s="332">
        <f ca="1">IF(INDIRECT("R290C2",FALSE)="","",LEN(INDIRECT("R290C79",FALSE) ) )</f>
        <v>17</v>
      </c>
      <c r="CC290" s="338" t="s">
        <v>3669</v>
      </c>
      <c r="CD290" s="321">
        <f ca="1">IF(INDIRECT("R290C2",FALSE)="","",LEN(INDIRECT("R290C81",FALSE) ) )</f>
        <v>17</v>
      </c>
      <c r="CE290" s="338"/>
      <c r="CF290" s="332">
        <f ca="1">IF(INDIRECT("R290C2",FALSE)="","",LEN(INDIRECT("R290C83",FALSE) ) )</f>
        <v>0</v>
      </c>
      <c r="CG290" s="338"/>
      <c r="CH290" s="338"/>
      <c r="CI290" s="333"/>
      <c r="CJ290" s="344"/>
      <c r="CK290" s="338"/>
      <c r="CL290" s="338"/>
      <c r="CM290" s="338"/>
      <c r="CN290" s="338"/>
      <c r="CO290" s="338"/>
      <c r="CP290" s="338"/>
      <c r="CQ290" s="338"/>
      <c r="CR290" s="338"/>
      <c r="CS290" s="338"/>
      <c r="CT290" s="338"/>
      <c r="CU290" s="338"/>
      <c r="CV290" s="338"/>
      <c r="CW290" s="338"/>
      <c r="CX290" s="338"/>
      <c r="CY290" s="338"/>
      <c r="CZ290" s="338"/>
      <c r="DA290" s="343"/>
    </row>
    <row r="291" spans="1:105" s="345" customFormat="1" ht="13.5" customHeight="1" x14ac:dyDescent="0.25">
      <c r="A291" s="362" t="s">
        <v>3670</v>
      </c>
      <c r="B291" s="362" t="s">
        <v>3671</v>
      </c>
      <c r="C291" s="339" t="s">
        <v>160</v>
      </c>
      <c r="D291" s="223">
        <f>IF(ISERROR(VLOOKUP(C291,Defines!$A$7:$B$21,2,FALSE)), "",VLOOKUP(C291,Defines!$A$7:$B$21,2,FALSE))</f>
        <v>1</v>
      </c>
      <c r="E291" s="340">
        <v>21</v>
      </c>
      <c r="F291" s="322">
        <f t="shared" si="4"/>
        <v>21</v>
      </c>
      <c r="G291" s="341" t="s">
        <v>2672</v>
      </c>
      <c r="H291" s="341"/>
      <c r="I291" s="341"/>
      <c r="J291" s="340"/>
      <c r="K291" s="342"/>
      <c r="L291" s="332"/>
      <c r="M291" s="332"/>
      <c r="N291" s="332"/>
      <c r="O291" s="332"/>
      <c r="P291" s="332"/>
      <c r="Q291" s="338"/>
      <c r="R291" s="338"/>
      <c r="S291" s="338"/>
      <c r="T291" s="338"/>
      <c r="U291" s="338"/>
      <c r="V291" s="338"/>
      <c r="W291" s="338"/>
      <c r="X291" s="338"/>
      <c r="Y291" s="338"/>
      <c r="Z291" s="338"/>
      <c r="AA291" s="332"/>
      <c r="AB291" s="332" t="s">
        <v>1131</v>
      </c>
      <c r="AC291" s="332" t="s">
        <v>1131</v>
      </c>
      <c r="AD291" s="332"/>
      <c r="AE291" s="332"/>
      <c r="AF291" s="332"/>
      <c r="AG291" s="332" t="s">
        <v>1131</v>
      </c>
      <c r="AH291" s="332"/>
      <c r="AI291" s="332"/>
      <c r="AJ291" s="332"/>
      <c r="AK291" s="332"/>
      <c r="AL291" s="332"/>
      <c r="AM291" s="332"/>
      <c r="AN291" s="332"/>
      <c r="AO291" s="332"/>
      <c r="AP291" s="332"/>
      <c r="AQ291" s="332"/>
      <c r="AR291" s="332"/>
      <c r="AS291" s="332"/>
      <c r="AT291" s="332"/>
      <c r="AU291" s="332"/>
      <c r="AV291" s="332"/>
      <c r="AW291" s="332"/>
      <c r="AX291" s="332"/>
      <c r="AY291" s="332"/>
      <c r="AZ291" s="332"/>
      <c r="BA291" s="332" t="s">
        <v>1131</v>
      </c>
      <c r="BB291" s="332" t="s">
        <v>1131</v>
      </c>
      <c r="BC291" s="332" t="s">
        <v>1131</v>
      </c>
      <c r="BD291" s="332" t="s">
        <v>1131</v>
      </c>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2"/>
      <c r="BZ291" s="338" t="s">
        <v>10907</v>
      </c>
      <c r="CA291" s="362" t="s">
        <v>3670</v>
      </c>
      <c r="CB291" s="332">
        <f ca="1">IF(INDIRECT("R291C2",FALSE)="","",LEN(INDIRECT("R291C79",FALSE) ) )</f>
        <v>14</v>
      </c>
      <c r="CC291" s="338" t="s">
        <v>3672</v>
      </c>
      <c r="CD291" s="321">
        <f ca="1">IF(INDIRECT("R291C2",FALSE)="","",LEN(INDIRECT("R291C81",FALSE) ) )</f>
        <v>45</v>
      </c>
      <c r="CE291" s="338"/>
      <c r="CF291" s="332">
        <f ca="1">IF(INDIRECT("R291C2",FALSE)="","",LEN(INDIRECT("R291C83",FALSE) ) )</f>
        <v>0</v>
      </c>
      <c r="CG291" s="338"/>
      <c r="CH291" s="338"/>
      <c r="CI291" s="333"/>
      <c r="CJ291" s="344"/>
      <c r="CK291" s="338"/>
      <c r="CL291" s="338"/>
      <c r="CM291" s="338"/>
      <c r="CN291" s="338"/>
      <c r="CO291" s="338"/>
      <c r="CP291" s="338"/>
      <c r="CQ291" s="338"/>
      <c r="CR291" s="338"/>
      <c r="CS291" s="338"/>
      <c r="CT291" s="338"/>
      <c r="CU291" s="338"/>
      <c r="CV291" s="338"/>
      <c r="CW291" s="338"/>
      <c r="CX291" s="338"/>
      <c r="CY291" s="338"/>
      <c r="CZ291" s="338"/>
      <c r="DA291" s="343"/>
    </row>
    <row r="292" spans="1:105" s="345" customFormat="1" ht="13.5" customHeight="1" x14ac:dyDescent="0.25">
      <c r="A292" s="362" t="s">
        <v>3673</v>
      </c>
      <c r="B292" s="362" t="s">
        <v>3674</v>
      </c>
      <c r="C292" s="339" t="s">
        <v>160</v>
      </c>
      <c r="D292" s="223">
        <f>IF(ISERROR(VLOOKUP(C292,Defines!$A$7:$B$21,2,FALSE)), "",VLOOKUP(C292,Defines!$A$7:$B$21,2,FALSE))</f>
        <v>1</v>
      </c>
      <c r="E292" s="340">
        <v>21</v>
      </c>
      <c r="F292" s="322">
        <f t="shared" si="4"/>
        <v>21</v>
      </c>
      <c r="G292" s="341" t="s">
        <v>2672</v>
      </c>
      <c r="H292" s="341"/>
      <c r="I292" s="341"/>
      <c r="J292" s="340"/>
      <c r="K292" s="342"/>
      <c r="L292" s="332"/>
      <c r="M292" s="332"/>
      <c r="N292" s="332"/>
      <c r="O292" s="332"/>
      <c r="P292" s="332"/>
      <c r="Q292" s="338"/>
      <c r="R292" s="338"/>
      <c r="S292" s="338"/>
      <c r="T292" s="338"/>
      <c r="U292" s="338"/>
      <c r="V292" s="338"/>
      <c r="W292" s="338"/>
      <c r="X292" s="338"/>
      <c r="Y292" s="338"/>
      <c r="Z292" s="338"/>
      <c r="AA292" s="332"/>
      <c r="AB292" s="332" t="s">
        <v>1131</v>
      </c>
      <c r="AC292" s="332" t="s">
        <v>1131</v>
      </c>
      <c r="AD292" s="332"/>
      <c r="AE292" s="332"/>
      <c r="AF292" s="332"/>
      <c r="AG292" s="332" t="s">
        <v>1131</v>
      </c>
      <c r="AH292" s="332"/>
      <c r="AI292" s="332"/>
      <c r="AJ292" s="332"/>
      <c r="AK292" s="332"/>
      <c r="AL292" s="332"/>
      <c r="AM292" s="332"/>
      <c r="AN292" s="332"/>
      <c r="AO292" s="332"/>
      <c r="AP292" s="332"/>
      <c r="AQ292" s="332"/>
      <c r="AR292" s="332"/>
      <c r="AS292" s="332"/>
      <c r="AT292" s="332"/>
      <c r="AU292" s="332"/>
      <c r="AV292" s="332"/>
      <c r="AW292" s="332"/>
      <c r="AX292" s="332"/>
      <c r="AY292" s="332"/>
      <c r="AZ292" s="332"/>
      <c r="BA292" s="332" t="s">
        <v>1131</v>
      </c>
      <c r="BB292" s="332" t="s">
        <v>1131</v>
      </c>
      <c r="BC292" s="332" t="s">
        <v>1131</v>
      </c>
      <c r="BD292" s="332" t="s">
        <v>1131</v>
      </c>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2"/>
      <c r="BZ292" s="338" t="s">
        <v>10907</v>
      </c>
      <c r="CA292" s="362" t="s">
        <v>3673</v>
      </c>
      <c r="CB292" s="332">
        <f ca="1">IF(INDIRECT("R292C2",FALSE)="","",LEN(INDIRECT("R292C79",FALSE) ) )</f>
        <v>14</v>
      </c>
      <c r="CC292" s="338" t="s">
        <v>3675</v>
      </c>
      <c r="CD292" s="321">
        <f ca="1">IF(INDIRECT("R292C2",FALSE)="","",LEN(INDIRECT("R292C81",FALSE) ) )</f>
        <v>44</v>
      </c>
      <c r="CE292" s="338"/>
      <c r="CF292" s="332">
        <f ca="1">IF(INDIRECT("R292C2",FALSE)="","",LEN(INDIRECT("R292C83",FALSE) ) )</f>
        <v>0</v>
      </c>
      <c r="CG292" s="338"/>
      <c r="CH292" s="338"/>
      <c r="CI292" s="333" t="s">
        <v>4725</v>
      </c>
      <c r="CJ292" s="344"/>
      <c r="CK292" s="338"/>
      <c r="CL292" s="338"/>
      <c r="CM292" s="338"/>
      <c r="CN292" s="338"/>
      <c r="CO292" s="338"/>
      <c r="CP292" s="338"/>
      <c r="CQ292" s="338"/>
      <c r="CR292" s="338"/>
      <c r="CS292" s="338"/>
      <c r="CT292" s="338"/>
      <c r="CU292" s="338"/>
      <c r="CV292" s="338"/>
      <c r="CW292" s="338"/>
      <c r="CX292" s="338"/>
      <c r="CY292" s="338"/>
      <c r="CZ292" s="338"/>
      <c r="DA292" s="343"/>
    </row>
    <row r="293" spans="1:105" s="345" customFormat="1" ht="13.5" customHeight="1" x14ac:dyDescent="0.25">
      <c r="A293" s="362" t="s">
        <v>3676</v>
      </c>
      <c r="B293" s="362" t="s">
        <v>3677</v>
      </c>
      <c r="C293" s="339" t="s">
        <v>160</v>
      </c>
      <c r="D293" s="223">
        <f>IF(ISERROR(VLOOKUP(C293,Defines!$A$7:$B$21,2,FALSE)), "",VLOOKUP(C293,Defines!$A$7:$B$21,2,FALSE))</f>
        <v>1</v>
      </c>
      <c r="E293" s="340">
        <v>37</v>
      </c>
      <c r="F293" s="322">
        <f t="shared" si="4"/>
        <v>37</v>
      </c>
      <c r="G293" s="341" t="s">
        <v>2672</v>
      </c>
      <c r="H293" s="341"/>
      <c r="I293" s="341"/>
      <c r="J293" s="340"/>
      <c r="K293" s="342"/>
      <c r="L293" s="332"/>
      <c r="M293" s="332"/>
      <c r="N293" s="332"/>
      <c r="O293" s="332"/>
      <c r="P293" s="332"/>
      <c r="Q293" s="338"/>
      <c r="R293" s="338"/>
      <c r="S293" s="338"/>
      <c r="T293" s="338"/>
      <c r="U293" s="338"/>
      <c r="V293" s="338"/>
      <c r="W293" s="338"/>
      <c r="X293" s="338"/>
      <c r="Y293" s="338"/>
      <c r="Z293" s="338"/>
      <c r="AA293" s="332"/>
      <c r="AB293" s="332" t="s">
        <v>1131</v>
      </c>
      <c r="AC293" s="332" t="s">
        <v>1131</v>
      </c>
      <c r="AD293" s="332"/>
      <c r="AE293" s="332"/>
      <c r="AF293" s="332"/>
      <c r="AG293" s="332" t="s">
        <v>1131</v>
      </c>
      <c r="AH293" s="332"/>
      <c r="AI293" s="332"/>
      <c r="AJ293" s="332"/>
      <c r="AK293" s="332"/>
      <c r="AL293" s="332"/>
      <c r="AM293" s="332"/>
      <c r="AN293" s="332"/>
      <c r="AO293" s="332"/>
      <c r="AP293" s="332"/>
      <c r="AQ293" s="332"/>
      <c r="AR293" s="332"/>
      <c r="AS293" s="332"/>
      <c r="AT293" s="332"/>
      <c r="AU293" s="332"/>
      <c r="AV293" s="332"/>
      <c r="AW293" s="332"/>
      <c r="AX293" s="332"/>
      <c r="AY293" s="332"/>
      <c r="AZ293" s="332"/>
      <c r="BA293" s="332" t="s">
        <v>1131</v>
      </c>
      <c r="BB293" s="332" t="s">
        <v>1131</v>
      </c>
      <c r="BC293" s="332" t="s">
        <v>1131</v>
      </c>
      <c r="BD293" s="332" t="s">
        <v>1131</v>
      </c>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2"/>
      <c r="BZ293" s="338" t="s">
        <v>10907</v>
      </c>
      <c r="CA293" s="362" t="s">
        <v>3676</v>
      </c>
      <c r="CB293" s="332">
        <f ca="1">IF(INDIRECT("R293C2",FALSE)="","",LEN(INDIRECT("R293C79",FALSE) ) )</f>
        <v>11</v>
      </c>
      <c r="CC293" s="338" t="s">
        <v>3678</v>
      </c>
      <c r="CD293" s="321">
        <f ca="1">IF(INDIRECT("R293C2",FALSE)="","",LEN(INDIRECT("R293C81",FALSE) ) )</f>
        <v>34</v>
      </c>
      <c r="CE293" s="338"/>
      <c r="CF293" s="332">
        <f ca="1">IF(INDIRECT("R293C2",FALSE)="","",LEN(INDIRECT("R293C83",FALSE) ) )</f>
        <v>0</v>
      </c>
      <c r="CG293" s="338"/>
      <c r="CH293" s="338"/>
      <c r="CI293" s="333"/>
      <c r="CJ293" s="344"/>
      <c r="CK293" s="338"/>
      <c r="CL293" s="338"/>
      <c r="CM293" s="338"/>
      <c r="CN293" s="338"/>
      <c r="CO293" s="338"/>
      <c r="CP293" s="338"/>
      <c r="CQ293" s="338"/>
      <c r="CR293" s="338"/>
      <c r="CS293" s="338"/>
      <c r="CT293" s="338"/>
      <c r="CU293" s="338"/>
      <c r="CV293" s="338"/>
      <c r="CW293" s="338"/>
      <c r="CX293" s="338"/>
      <c r="CY293" s="338"/>
      <c r="CZ293" s="338"/>
      <c r="DA293" s="343"/>
    </row>
    <row r="294" spans="1:105" s="345" customFormat="1" ht="13.5" customHeight="1" x14ac:dyDescent="0.25">
      <c r="A294" s="362" t="s">
        <v>3679</v>
      </c>
      <c r="B294" s="362" t="s">
        <v>3680</v>
      </c>
      <c r="C294" s="339" t="s">
        <v>160</v>
      </c>
      <c r="D294" s="223">
        <f>IF(ISERROR(VLOOKUP(C294,Defines!$A$7:$B$21,2,FALSE)), "",VLOOKUP(C294,Defines!$A$7:$B$21,2,FALSE))</f>
        <v>1</v>
      </c>
      <c r="E294" s="340">
        <v>37</v>
      </c>
      <c r="F294" s="322">
        <f t="shared" si="4"/>
        <v>37</v>
      </c>
      <c r="G294" s="341" t="s">
        <v>12483</v>
      </c>
      <c r="H294" s="341"/>
      <c r="I294" s="341"/>
      <c r="J294" s="340"/>
      <c r="K294" s="342"/>
      <c r="L294" s="332"/>
      <c r="M294" s="332"/>
      <c r="N294" s="332"/>
      <c r="O294" s="332"/>
      <c r="P294" s="332"/>
      <c r="Q294" s="338"/>
      <c r="R294" s="338"/>
      <c r="S294" s="338"/>
      <c r="T294" s="338"/>
      <c r="U294" s="338"/>
      <c r="V294" s="338"/>
      <c r="W294" s="338"/>
      <c r="X294" s="338"/>
      <c r="Y294" s="338"/>
      <c r="Z294" s="338"/>
      <c r="AA294" s="332"/>
      <c r="AB294" s="332" t="s">
        <v>1131</v>
      </c>
      <c r="AC294" s="332" t="s">
        <v>1131</v>
      </c>
      <c r="AD294" s="332"/>
      <c r="AE294" s="332"/>
      <c r="AF294" s="332"/>
      <c r="AG294" s="332" t="s">
        <v>1131</v>
      </c>
      <c r="AH294" s="332"/>
      <c r="AI294" s="332"/>
      <c r="AJ294" s="332"/>
      <c r="AK294" s="332"/>
      <c r="AL294" s="332"/>
      <c r="AM294" s="332"/>
      <c r="AN294" s="332"/>
      <c r="AO294" s="332"/>
      <c r="AP294" s="332"/>
      <c r="AQ294" s="332"/>
      <c r="AR294" s="332"/>
      <c r="AS294" s="332"/>
      <c r="AT294" s="332"/>
      <c r="AU294" s="332"/>
      <c r="AV294" s="332"/>
      <c r="AW294" s="332"/>
      <c r="AX294" s="332"/>
      <c r="AY294" s="332"/>
      <c r="AZ294" s="332"/>
      <c r="BA294" s="332" t="s">
        <v>1131</v>
      </c>
      <c r="BB294" s="332" t="s">
        <v>1131</v>
      </c>
      <c r="BC294" s="332" t="s">
        <v>1131</v>
      </c>
      <c r="BD294" s="332" t="s">
        <v>1131</v>
      </c>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2"/>
      <c r="BZ294" s="338" t="s">
        <v>10907</v>
      </c>
      <c r="CA294" s="362" t="s">
        <v>3679</v>
      </c>
      <c r="CB294" s="332">
        <f ca="1">IF(INDIRECT("R294C2",FALSE)="","",LEN(INDIRECT("R294C79",FALSE) ) )</f>
        <v>14</v>
      </c>
      <c r="CC294" s="338" t="s">
        <v>3681</v>
      </c>
      <c r="CD294" s="321">
        <f ca="1">IF(INDIRECT("R294C2",FALSE)="","",LEN(INDIRECT("R294C81",FALSE) ) )</f>
        <v>37</v>
      </c>
      <c r="CE294" s="338"/>
      <c r="CF294" s="332">
        <f ca="1">IF(INDIRECT("R294C2",FALSE)="","",LEN(INDIRECT("R294C83",FALSE) ) )</f>
        <v>0</v>
      </c>
      <c r="CG294" s="338"/>
      <c r="CH294" s="338"/>
      <c r="CI294" s="333"/>
      <c r="CJ294" s="344"/>
      <c r="CK294" s="338"/>
      <c r="CL294" s="338"/>
      <c r="CM294" s="338"/>
      <c r="CN294" s="338"/>
      <c r="CO294" s="338"/>
      <c r="CP294" s="338"/>
      <c r="CQ294" s="338"/>
      <c r="CR294" s="338"/>
      <c r="CS294" s="338"/>
      <c r="CT294" s="338"/>
      <c r="CU294" s="338"/>
      <c r="CV294" s="338"/>
      <c r="CW294" s="338"/>
      <c r="CX294" s="338"/>
      <c r="CY294" s="338"/>
      <c r="CZ294" s="338"/>
      <c r="DA294" s="343"/>
    </row>
    <row r="295" spans="1:105" s="345" customFormat="1" ht="13.5" customHeight="1" x14ac:dyDescent="0.25">
      <c r="A295" s="362" t="s">
        <v>3773</v>
      </c>
      <c r="B295" s="362" t="s">
        <v>3683</v>
      </c>
      <c r="C295" s="339" t="s">
        <v>160</v>
      </c>
      <c r="D295" s="223">
        <f>IF(ISERROR(VLOOKUP(C295,Defines!$A$7:$B$21,2,FALSE)), "",VLOOKUP(C295,Defines!$A$7:$B$21,2,FALSE))</f>
        <v>1</v>
      </c>
      <c r="E295" s="340">
        <v>170</v>
      </c>
      <c r="F295" s="322">
        <f t="shared" si="4"/>
        <v>170</v>
      </c>
      <c r="G295" s="341" t="s">
        <v>2672</v>
      </c>
      <c r="H295" s="341"/>
      <c r="I295" s="341"/>
      <c r="J295" s="340"/>
      <c r="K295" s="342"/>
      <c r="L295" s="332"/>
      <c r="M295" s="332"/>
      <c r="N295" s="332"/>
      <c r="O295" s="332"/>
      <c r="P295" s="332"/>
      <c r="Q295" s="338"/>
      <c r="R295" s="338"/>
      <c r="S295" s="338"/>
      <c r="T295" s="338"/>
      <c r="U295" s="338"/>
      <c r="V295" s="338"/>
      <c r="W295" s="338"/>
      <c r="X295" s="338"/>
      <c r="Y295" s="338"/>
      <c r="Z295" s="338"/>
      <c r="AA295" s="332"/>
      <c r="AB295" s="332" t="s">
        <v>1131</v>
      </c>
      <c r="AC295" s="332" t="s">
        <v>1131</v>
      </c>
      <c r="AD295" s="332"/>
      <c r="AE295" s="332"/>
      <c r="AF295" s="332"/>
      <c r="AG295" s="332" t="s">
        <v>1131</v>
      </c>
      <c r="AH295" s="332"/>
      <c r="AI295" s="332"/>
      <c r="AJ295" s="332"/>
      <c r="AK295" s="332"/>
      <c r="AL295" s="332"/>
      <c r="AM295" s="332"/>
      <c r="AN295" s="332"/>
      <c r="AO295" s="332"/>
      <c r="AP295" s="332"/>
      <c r="AQ295" s="332"/>
      <c r="AR295" s="332"/>
      <c r="AS295" s="332"/>
      <c r="AT295" s="332"/>
      <c r="AU295" s="332"/>
      <c r="AV295" s="332"/>
      <c r="AW295" s="332"/>
      <c r="AX295" s="332"/>
      <c r="AY295" s="332"/>
      <c r="AZ295" s="332"/>
      <c r="BA295" s="332" t="s">
        <v>1131</v>
      </c>
      <c r="BB295" s="332" t="s">
        <v>1131</v>
      </c>
      <c r="BC295" s="332" t="s">
        <v>1131</v>
      </c>
      <c r="BD295" s="332" t="s">
        <v>1131</v>
      </c>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2"/>
      <c r="BZ295" s="338" t="s">
        <v>10907</v>
      </c>
      <c r="CA295" s="362" t="s">
        <v>3773</v>
      </c>
      <c r="CB295" s="332">
        <f ca="1">IF(INDIRECT("R295C2",FALSE)="","",LEN(INDIRECT("R295C79",FALSE) ) )</f>
        <v>32</v>
      </c>
      <c r="CC295" s="362" t="s">
        <v>3684</v>
      </c>
      <c r="CD295" s="321">
        <f ca="1">IF(INDIRECT("R295C2",FALSE)="","",LEN(INDIRECT("R295C81",FALSE) ) )</f>
        <v>42</v>
      </c>
      <c r="CE295" s="338"/>
      <c r="CF295" s="332">
        <f ca="1">IF(INDIRECT("R295C2",FALSE)="","",LEN(INDIRECT("R295C83",FALSE) ) )</f>
        <v>0</v>
      </c>
      <c r="CG295" s="338"/>
      <c r="CH295" s="338"/>
      <c r="CI295" s="333" t="s">
        <v>4725</v>
      </c>
      <c r="CJ295" s="344"/>
      <c r="CK295" s="338"/>
      <c r="CL295" s="338"/>
      <c r="CM295" s="338"/>
      <c r="CN295" s="338"/>
      <c r="CO295" s="338"/>
      <c r="CP295" s="338"/>
      <c r="CQ295" s="338"/>
      <c r="CR295" s="338"/>
      <c r="CS295" s="338"/>
      <c r="CT295" s="338"/>
      <c r="CU295" s="338"/>
      <c r="CV295" s="338"/>
      <c r="CW295" s="338"/>
      <c r="CX295" s="338"/>
      <c r="CY295" s="338"/>
      <c r="CZ295" s="338"/>
      <c r="DA295" s="343"/>
    </row>
    <row r="296" spans="1:105" s="345" customFormat="1" ht="13.5" customHeight="1" x14ac:dyDescent="0.25">
      <c r="A296" s="362" t="s">
        <v>3685</v>
      </c>
      <c r="B296" s="362" t="s">
        <v>3686</v>
      </c>
      <c r="C296" s="339" t="s">
        <v>1137</v>
      </c>
      <c r="D296" s="223">
        <f>IF(ISERROR(VLOOKUP(C296,Defines!$A$7:$B$21,2,FALSE)), "",VLOOKUP(C296,Defines!$A$7:$B$21,2,FALSE))</f>
        <v>1</v>
      </c>
      <c r="E296" s="340"/>
      <c r="F296" s="322">
        <f t="shared" si="4"/>
        <v>1</v>
      </c>
      <c r="G296" s="341">
        <v>5</v>
      </c>
      <c r="H296" s="341"/>
      <c r="I296" s="341"/>
      <c r="J296" s="340" t="s">
        <v>4724</v>
      </c>
      <c r="K296" s="342"/>
      <c r="L296" s="332"/>
      <c r="M296" s="332"/>
      <c r="N296" s="332"/>
      <c r="O296" s="332"/>
      <c r="P296" s="332"/>
      <c r="Q296" s="338"/>
      <c r="R296" s="338"/>
      <c r="S296" s="338"/>
      <c r="T296" s="338"/>
      <c r="U296" s="338"/>
      <c r="V296" s="338"/>
      <c r="W296" s="338"/>
      <c r="X296" s="338"/>
      <c r="Y296" s="338"/>
      <c r="Z296" s="343" t="s">
        <v>4723</v>
      </c>
      <c r="AA296" s="332"/>
      <c r="AB296" s="332" t="s">
        <v>1131</v>
      </c>
      <c r="AC296" s="332" t="s">
        <v>1131</v>
      </c>
      <c r="AD296" s="332"/>
      <c r="AE296" s="332"/>
      <c r="AF296" s="332"/>
      <c r="AG296" s="332"/>
      <c r="AH296" s="332"/>
      <c r="AI296" s="332" t="s">
        <v>1131</v>
      </c>
      <c r="AJ296" s="332"/>
      <c r="AK296" s="332"/>
      <c r="AL296" s="332"/>
      <c r="AM296" s="332"/>
      <c r="AN296" s="332"/>
      <c r="AO296" s="332"/>
      <c r="AP296" s="332"/>
      <c r="AQ296" s="332"/>
      <c r="AR296" s="332"/>
      <c r="AS296" s="332"/>
      <c r="AT296" s="332"/>
      <c r="AU296" s="332"/>
      <c r="AV296" s="332"/>
      <c r="AW296" s="332"/>
      <c r="AX296" s="332"/>
      <c r="AY296" s="332"/>
      <c r="AZ296" s="332"/>
      <c r="BA296" s="332"/>
      <c r="BB296" s="332" t="s">
        <v>1131</v>
      </c>
      <c r="BC296" s="332"/>
      <c r="BD296" s="332" t="s">
        <v>1131</v>
      </c>
      <c r="BE296" s="332"/>
      <c r="BF296" s="332" t="s">
        <v>1131</v>
      </c>
      <c r="BG296" s="332"/>
      <c r="BH296" s="332"/>
      <c r="BI296" s="332"/>
      <c r="BJ296" s="332"/>
      <c r="BK296" s="332"/>
      <c r="BL296" s="332"/>
      <c r="BM296" s="332"/>
      <c r="BN296" s="332"/>
      <c r="BO296" s="332"/>
      <c r="BP296" s="332"/>
      <c r="BQ296" s="332"/>
      <c r="BR296" s="332"/>
      <c r="BS296" s="332"/>
      <c r="BT296" s="332"/>
      <c r="BU296" s="332"/>
      <c r="BV296" s="332"/>
      <c r="BW296" s="332"/>
      <c r="BX296" s="332"/>
      <c r="BY296" s="332"/>
      <c r="BZ296" s="338" t="s">
        <v>10907</v>
      </c>
      <c r="CA296" s="362" t="s">
        <v>3685</v>
      </c>
      <c r="CB296" s="332">
        <f ca="1">IF(INDIRECT("R296C2",FALSE)="","",LEN(INDIRECT("R296C79",FALSE) ) )</f>
        <v>20</v>
      </c>
      <c r="CC296" s="338" t="s">
        <v>3687</v>
      </c>
      <c r="CD296" s="332">
        <f ca="1">IF(INDIRECT("R296C2",FALSE)="","",LEN(INDIRECT("R296C81",FALSE) ) )</f>
        <v>37</v>
      </c>
      <c r="CE296" s="338"/>
      <c r="CF296" s="332">
        <f ca="1">IF(INDIRECT("R296C2",FALSE)="","",LEN(INDIRECT("R296C83",FALSE) ) )</f>
        <v>0</v>
      </c>
      <c r="CG296" s="338"/>
      <c r="CH296" s="338"/>
      <c r="CI296" s="333"/>
      <c r="CJ296" s="344"/>
      <c r="CK296" s="338"/>
      <c r="CL296" s="338"/>
      <c r="CM296" s="338"/>
      <c r="CN296" s="338"/>
      <c r="CO296" s="338"/>
      <c r="CP296" s="338"/>
      <c r="CQ296" s="338"/>
      <c r="CR296" s="338"/>
      <c r="CS296" s="338"/>
      <c r="CT296" s="338"/>
      <c r="CU296" s="338"/>
      <c r="CV296" s="338"/>
      <c r="CW296" s="338"/>
      <c r="CX296" s="338"/>
      <c r="CY296" s="338"/>
      <c r="CZ296" s="338"/>
      <c r="DA296" s="343"/>
    </row>
    <row r="297" spans="1:105" s="345" customFormat="1" ht="13.5" customHeight="1" x14ac:dyDescent="0.25">
      <c r="A297" s="362" t="s">
        <v>3688</v>
      </c>
      <c r="B297" s="362" t="s">
        <v>3689</v>
      </c>
      <c r="C297" s="339" t="s">
        <v>1137</v>
      </c>
      <c r="D297" s="223">
        <f>IF(ISERROR(VLOOKUP(C297,Defines!$A$7:$B$21,2,FALSE)), "",VLOOKUP(C297,Defines!$A$7:$B$21,2,FALSE))</f>
        <v>1</v>
      </c>
      <c r="E297" s="340"/>
      <c r="F297" s="322">
        <f t="shared" si="4"/>
        <v>1</v>
      </c>
      <c r="G297" s="341">
        <v>5</v>
      </c>
      <c r="H297" s="341"/>
      <c r="I297" s="341"/>
      <c r="J297" s="340" t="s">
        <v>4724</v>
      </c>
      <c r="K297" s="342"/>
      <c r="L297" s="332"/>
      <c r="M297" s="332"/>
      <c r="N297" s="332"/>
      <c r="O297" s="332"/>
      <c r="P297" s="332"/>
      <c r="Q297" s="338"/>
      <c r="R297" s="338"/>
      <c r="S297" s="338"/>
      <c r="T297" s="338"/>
      <c r="U297" s="338"/>
      <c r="V297" s="338"/>
      <c r="W297" s="338"/>
      <c r="X297" s="338"/>
      <c r="Y297" s="338"/>
      <c r="Z297" s="343" t="s">
        <v>4723</v>
      </c>
      <c r="AA297" s="332"/>
      <c r="AB297" s="332" t="s">
        <v>1131</v>
      </c>
      <c r="AC297" s="332" t="s">
        <v>1131</v>
      </c>
      <c r="AD297" s="332"/>
      <c r="AE297" s="332"/>
      <c r="AF297" s="332"/>
      <c r="AG297" s="332"/>
      <c r="AH297" s="332"/>
      <c r="AI297" s="332" t="s">
        <v>1131</v>
      </c>
      <c r="AJ297" s="332"/>
      <c r="AK297" s="332"/>
      <c r="AL297" s="332"/>
      <c r="AM297" s="332"/>
      <c r="AN297" s="332"/>
      <c r="AO297" s="332"/>
      <c r="AP297" s="332"/>
      <c r="AQ297" s="332"/>
      <c r="AR297" s="332"/>
      <c r="AS297" s="332"/>
      <c r="AT297" s="332"/>
      <c r="AU297" s="332"/>
      <c r="AV297" s="332"/>
      <c r="AW297" s="332"/>
      <c r="AX297" s="332"/>
      <c r="AY297" s="332"/>
      <c r="AZ297" s="332"/>
      <c r="BA297" s="332"/>
      <c r="BB297" s="332" t="s">
        <v>1131</v>
      </c>
      <c r="BC297" s="332"/>
      <c r="BD297" s="332" t="s">
        <v>1131</v>
      </c>
      <c r="BE297" s="332"/>
      <c r="BF297" s="332" t="s">
        <v>1131</v>
      </c>
      <c r="BG297" s="332"/>
      <c r="BH297" s="332"/>
      <c r="BI297" s="332"/>
      <c r="BJ297" s="332"/>
      <c r="BK297" s="332"/>
      <c r="BL297" s="332"/>
      <c r="BM297" s="332"/>
      <c r="BN297" s="332"/>
      <c r="BO297" s="332"/>
      <c r="BP297" s="332"/>
      <c r="BQ297" s="332"/>
      <c r="BR297" s="332"/>
      <c r="BS297" s="332"/>
      <c r="BT297" s="332"/>
      <c r="BU297" s="332"/>
      <c r="BV297" s="332"/>
      <c r="BW297" s="332"/>
      <c r="BX297" s="332"/>
      <c r="BY297" s="332"/>
      <c r="BZ297" s="338" t="s">
        <v>10907</v>
      </c>
      <c r="CA297" s="362" t="s">
        <v>3688</v>
      </c>
      <c r="CB297" s="332">
        <f ca="1">IF(INDIRECT("R297C2",FALSE)="","",LEN(INDIRECT("R297C79",FALSE) ) )</f>
        <v>23</v>
      </c>
      <c r="CC297" s="338" t="s">
        <v>3690</v>
      </c>
      <c r="CD297" s="332">
        <f ca="1">IF(INDIRECT("R297C2",FALSE)="","",LEN(INDIRECT("R297C81",FALSE) ) )</f>
        <v>45</v>
      </c>
      <c r="CE297" s="338"/>
      <c r="CF297" s="332">
        <f ca="1">IF(INDIRECT("R297C2",FALSE)="","",LEN(INDIRECT("R297C83",FALSE) ) )</f>
        <v>0</v>
      </c>
      <c r="CG297" s="338"/>
      <c r="CH297" s="338"/>
      <c r="CI297" s="333"/>
      <c r="CJ297" s="344"/>
      <c r="CK297" s="338"/>
      <c r="CL297" s="338"/>
      <c r="CM297" s="338"/>
      <c r="CN297" s="338"/>
      <c r="CO297" s="338"/>
      <c r="CP297" s="338"/>
      <c r="CQ297" s="338"/>
      <c r="CR297" s="338"/>
      <c r="CS297" s="338"/>
      <c r="CT297" s="338"/>
      <c r="CU297" s="338"/>
      <c r="CV297" s="338"/>
      <c r="CW297" s="338"/>
      <c r="CX297" s="338"/>
      <c r="CY297" s="338"/>
      <c r="CZ297" s="338"/>
      <c r="DA297" s="343"/>
    </row>
    <row r="298" spans="1:105" s="345" customFormat="1" ht="13.5" customHeight="1" x14ac:dyDescent="0.25">
      <c r="A298" s="362" t="s">
        <v>5051</v>
      </c>
      <c r="B298" s="362" t="s">
        <v>5052</v>
      </c>
      <c r="C298" s="339" t="s">
        <v>1142</v>
      </c>
      <c r="D298" s="223">
        <f>IF(ISERROR(VLOOKUP(C298,Defines!$A$7:$B$21,2,FALSE)), "",VLOOKUP(C298,Defines!$A$7:$B$21,2,FALSE))</f>
        <v>4</v>
      </c>
      <c r="E298" s="340"/>
      <c r="F298" s="322">
        <f t="shared" ref="F298:F353" si="5">IF(E298="", D298,E298*D298)</f>
        <v>4</v>
      </c>
      <c r="G298" s="341">
        <v>10000</v>
      </c>
      <c r="H298" s="378"/>
      <c r="I298" s="378"/>
      <c r="J298" s="340" t="s">
        <v>12374</v>
      </c>
      <c r="K298" s="342"/>
      <c r="L298" s="332"/>
      <c r="M298" s="332"/>
      <c r="N298" s="332"/>
      <c r="O298" s="332"/>
      <c r="P298" s="332"/>
      <c r="Q298" s="338"/>
      <c r="R298" s="338"/>
      <c r="S298" s="338"/>
      <c r="T298" s="338"/>
      <c r="U298" s="338"/>
      <c r="V298" s="338"/>
      <c r="W298" s="338"/>
      <c r="X298" s="338"/>
      <c r="Y298" s="338"/>
      <c r="Z298" s="343" t="s">
        <v>12377</v>
      </c>
      <c r="AA298" s="332"/>
      <c r="AB298" s="331" t="s">
        <v>1131</v>
      </c>
      <c r="AC298" s="331" t="s">
        <v>1131</v>
      </c>
      <c r="AD298" s="331"/>
      <c r="AE298" s="331"/>
      <c r="AF298" s="331"/>
      <c r="AG298" s="331" t="s">
        <v>1131</v>
      </c>
      <c r="AH298" s="331"/>
      <c r="AI298" s="331" t="s">
        <v>1131</v>
      </c>
      <c r="AJ298" s="331"/>
      <c r="AK298" s="331"/>
      <c r="AL298" s="331"/>
      <c r="AM298" s="331"/>
      <c r="AN298" s="331"/>
      <c r="AO298" s="331"/>
      <c r="AP298" s="331"/>
      <c r="AQ298" s="331"/>
      <c r="AR298" s="331"/>
      <c r="AS298" s="331"/>
      <c r="AT298" s="331"/>
      <c r="AU298" s="331"/>
      <c r="AV298" s="331"/>
      <c r="AW298" s="331"/>
      <c r="AX298" s="331"/>
      <c r="AY298" s="331"/>
      <c r="AZ298" s="331"/>
      <c r="BA298" s="332" t="s">
        <v>1131</v>
      </c>
      <c r="BB298" s="332" t="s">
        <v>1131</v>
      </c>
      <c r="BC298" s="332" t="s">
        <v>1131</v>
      </c>
      <c r="BD298" s="332" t="s">
        <v>1131</v>
      </c>
      <c r="BE298" s="332"/>
      <c r="BF298" s="332" t="s">
        <v>1131</v>
      </c>
      <c r="BG298" s="331"/>
      <c r="BH298" s="331"/>
      <c r="BI298" s="331"/>
      <c r="BJ298" s="331"/>
      <c r="BK298" s="331"/>
      <c r="BL298" s="331"/>
      <c r="BM298" s="331"/>
      <c r="BN298" s="331"/>
      <c r="BO298" s="331"/>
      <c r="BP298" s="331"/>
      <c r="BQ298" s="331"/>
      <c r="BR298" s="331"/>
      <c r="BS298" s="331"/>
      <c r="BT298" s="331"/>
      <c r="BU298" s="331"/>
      <c r="BV298" s="331"/>
      <c r="BW298" s="331"/>
      <c r="BX298" s="331"/>
      <c r="BY298" s="331"/>
      <c r="BZ298" s="338" t="s">
        <v>10907</v>
      </c>
      <c r="CA298" s="326" t="s">
        <v>5053</v>
      </c>
      <c r="CB298" s="331">
        <f ca="1">IF(INDIRECT("R298C2",FALSE)="","",LEN(INDIRECT("R298C79",FALSE) ) )</f>
        <v>15</v>
      </c>
      <c r="CC298" s="343" t="s">
        <v>5054</v>
      </c>
      <c r="CD298" s="331">
        <f ca="1">IF(INDIRECT("R298C2",FALSE)="","",LEN(INDIRECT("R298C81",FALSE) ) )</f>
        <v>23</v>
      </c>
      <c r="CE298" s="326" t="s">
        <v>2751</v>
      </c>
      <c r="CF298" s="331">
        <f ca="1">IF(INDIRECT("R298C2",FALSE)="","",LEN(INDIRECT("R298C83",FALSE) ) )</f>
        <v>7</v>
      </c>
      <c r="CG298" s="338"/>
      <c r="CH298" s="338"/>
      <c r="CI298" s="333"/>
      <c r="CJ298" s="344"/>
      <c r="CK298" s="338"/>
      <c r="CL298" s="338"/>
      <c r="CM298" s="338"/>
      <c r="CN298" s="338"/>
      <c r="CO298" s="338"/>
      <c r="CP298" s="338"/>
      <c r="CQ298" s="338"/>
      <c r="CR298" s="338"/>
      <c r="CS298" s="338"/>
      <c r="CT298" s="338"/>
      <c r="CU298" s="338"/>
      <c r="CV298" s="338"/>
      <c r="CW298" s="338"/>
      <c r="CX298" s="338"/>
      <c r="CY298" s="338"/>
      <c r="CZ298" s="338"/>
      <c r="DA298" s="343"/>
    </row>
    <row r="299" spans="1:105" s="345" customFormat="1" ht="13.5" customHeight="1" x14ac:dyDescent="0.25">
      <c r="A299" s="362" t="s">
        <v>12345</v>
      </c>
      <c r="B299" s="362" t="s">
        <v>5055</v>
      </c>
      <c r="C299" s="339" t="s">
        <v>1142</v>
      </c>
      <c r="D299" s="223">
        <f>IF(ISERROR(VLOOKUP(C299,Defines!$A$7:$B$21,2,FALSE)), "",VLOOKUP(C299,Defines!$A$7:$B$21,2,FALSE))</f>
        <v>4</v>
      </c>
      <c r="E299" s="340"/>
      <c r="F299" s="322">
        <f t="shared" si="5"/>
        <v>4</v>
      </c>
      <c r="G299" s="341">
        <v>60000</v>
      </c>
      <c r="H299" s="378"/>
      <c r="I299" s="378"/>
      <c r="J299" s="340" t="s">
        <v>12375</v>
      </c>
      <c r="K299" s="342"/>
      <c r="L299" s="332"/>
      <c r="M299" s="332"/>
      <c r="N299" s="332"/>
      <c r="O299" s="332"/>
      <c r="P299" s="332"/>
      <c r="Q299" s="338"/>
      <c r="R299" s="338"/>
      <c r="S299" s="338"/>
      <c r="T299" s="338"/>
      <c r="U299" s="338"/>
      <c r="V299" s="338"/>
      <c r="W299" s="338"/>
      <c r="X299" s="338"/>
      <c r="Y299" s="338"/>
      <c r="Z299" s="343" t="s">
        <v>12376</v>
      </c>
      <c r="AA299" s="332"/>
      <c r="AB299" s="331" t="s">
        <v>1131</v>
      </c>
      <c r="AC299" s="331" t="s">
        <v>1131</v>
      </c>
      <c r="AD299" s="331"/>
      <c r="AE299" s="331"/>
      <c r="AF299" s="331"/>
      <c r="AG299" s="331" t="s">
        <v>1131</v>
      </c>
      <c r="AH299" s="331"/>
      <c r="AI299" s="331" t="s">
        <v>1131</v>
      </c>
      <c r="AJ299" s="331"/>
      <c r="AK299" s="331"/>
      <c r="AL299" s="331"/>
      <c r="AM299" s="331"/>
      <c r="AN299" s="331"/>
      <c r="AO299" s="331"/>
      <c r="AP299" s="331"/>
      <c r="AQ299" s="331"/>
      <c r="AR299" s="331"/>
      <c r="AS299" s="331"/>
      <c r="AT299" s="331"/>
      <c r="AU299" s="331"/>
      <c r="AV299" s="331"/>
      <c r="AW299" s="331"/>
      <c r="AX299" s="331"/>
      <c r="AY299" s="331"/>
      <c r="AZ299" s="331"/>
      <c r="BA299" s="332" t="s">
        <v>1131</v>
      </c>
      <c r="BB299" s="332" t="s">
        <v>1131</v>
      </c>
      <c r="BC299" s="332" t="s">
        <v>1131</v>
      </c>
      <c r="BD299" s="332" t="s">
        <v>1131</v>
      </c>
      <c r="BE299" s="332"/>
      <c r="BF299" s="332" t="s">
        <v>1131</v>
      </c>
      <c r="BG299" s="331"/>
      <c r="BH299" s="331"/>
      <c r="BI299" s="331"/>
      <c r="BJ299" s="331"/>
      <c r="BK299" s="331"/>
      <c r="BL299" s="331"/>
      <c r="BM299" s="331"/>
      <c r="BN299" s="331"/>
      <c r="BO299" s="331"/>
      <c r="BP299" s="331"/>
      <c r="BQ299" s="331"/>
      <c r="BR299" s="331"/>
      <c r="BS299" s="331"/>
      <c r="BT299" s="331"/>
      <c r="BU299" s="331"/>
      <c r="BV299" s="331"/>
      <c r="BW299" s="331"/>
      <c r="BX299" s="331"/>
      <c r="BY299" s="331"/>
      <c r="BZ299" s="338" t="s">
        <v>10907</v>
      </c>
      <c r="CA299" s="326" t="s">
        <v>5056</v>
      </c>
      <c r="CB299" s="331">
        <f ca="1">IF(INDIRECT("R299C2",FALSE)="","",LEN(INDIRECT("R299C79",FALSE) ) )</f>
        <v>15</v>
      </c>
      <c r="CC299" s="343" t="s">
        <v>12349</v>
      </c>
      <c r="CD299" s="331">
        <f ca="1">IF(INDIRECT("R299C2",FALSE)="","",LEN(INDIRECT("R299C81",FALSE) ) )</f>
        <v>37</v>
      </c>
      <c r="CE299" s="326" t="s">
        <v>2751</v>
      </c>
      <c r="CF299" s="331">
        <f ca="1">IF(INDIRECT("R299C2",FALSE)="","",LEN(INDIRECT("R299C83",FALSE) ) )</f>
        <v>7</v>
      </c>
      <c r="CG299" s="338"/>
      <c r="CH299" s="338"/>
      <c r="CI299" s="333"/>
      <c r="CJ299" s="344"/>
      <c r="CK299" s="338"/>
      <c r="CL299" s="338"/>
      <c r="CM299" s="338"/>
      <c r="CN299" s="338"/>
      <c r="CO299" s="338"/>
      <c r="CP299" s="338"/>
      <c r="CQ299" s="338"/>
      <c r="CR299" s="338"/>
      <c r="CS299" s="338"/>
      <c r="CT299" s="338"/>
      <c r="CU299" s="338"/>
      <c r="CV299" s="338"/>
      <c r="CW299" s="338"/>
      <c r="CX299" s="338"/>
      <c r="CY299" s="338"/>
      <c r="CZ299" s="338"/>
      <c r="DA299" s="343"/>
    </row>
    <row r="300" spans="1:105" s="345" customFormat="1" ht="13.5" customHeight="1" x14ac:dyDescent="0.25">
      <c r="A300" s="362" t="s">
        <v>5058</v>
      </c>
      <c r="B300" s="362" t="s">
        <v>5059</v>
      </c>
      <c r="C300" s="339" t="s">
        <v>1142</v>
      </c>
      <c r="D300" s="223">
        <f>IF(ISERROR(VLOOKUP(C300,Defines!$A$7:$B$21,2,FALSE)), "",VLOOKUP(C300,Defines!$A$7:$B$21,2,FALSE))</f>
        <v>4</v>
      </c>
      <c r="E300" s="340"/>
      <c r="F300" s="322">
        <f t="shared" si="5"/>
        <v>4</v>
      </c>
      <c r="G300" s="341">
        <v>1000</v>
      </c>
      <c r="H300" s="378"/>
      <c r="I300" s="378"/>
      <c r="J300" s="340" t="s">
        <v>12374</v>
      </c>
      <c r="K300" s="342"/>
      <c r="L300" s="332"/>
      <c r="M300" s="332"/>
      <c r="N300" s="332"/>
      <c r="O300" s="332"/>
      <c r="P300" s="332"/>
      <c r="Q300" s="338"/>
      <c r="R300" s="338"/>
      <c r="S300" s="338"/>
      <c r="T300" s="338"/>
      <c r="U300" s="338"/>
      <c r="V300" s="338"/>
      <c r="W300" s="338"/>
      <c r="X300" s="338"/>
      <c r="Y300" s="338"/>
      <c r="Z300" s="343" t="s">
        <v>12377</v>
      </c>
      <c r="AA300" s="332"/>
      <c r="AB300" s="331" t="s">
        <v>1131</v>
      </c>
      <c r="AC300" s="331" t="s">
        <v>1131</v>
      </c>
      <c r="AD300" s="331"/>
      <c r="AE300" s="331"/>
      <c r="AF300" s="331"/>
      <c r="AG300" s="331" t="s">
        <v>1131</v>
      </c>
      <c r="AH300" s="331"/>
      <c r="AI300" s="331" t="s">
        <v>1131</v>
      </c>
      <c r="AJ300" s="331"/>
      <c r="AK300" s="331"/>
      <c r="AL300" s="331"/>
      <c r="AM300" s="331"/>
      <c r="AN300" s="331"/>
      <c r="AO300" s="331"/>
      <c r="AP300" s="331"/>
      <c r="AQ300" s="331"/>
      <c r="AR300" s="331"/>
      <c r="AS300" s="331"/>
      <c r="AT300" s="331"/>
      <c r="AU300" s="331"/>
      <c r="AV300" s="331"/>
      <c r="AW300" s="331"/>
      <c r="AX300" s="331"/>
      <c r="AY300" s="331"/>
      <c r="AZ300" s="331"/>
      <c r="BA300" s="332" t="s">
        <v>1131</v>
      </c>
      <c r="BB300" s="332" t="s">
        <v>1131</v>
      </c>
      <c r="BC300" s="332" t="s">
        <v>1131</v>
      </c>
      <c r="BD300" s="332" t="s">
        <v>1131</v>
      </c>
      <c r="BE300" s="332"/>
      <c r="BF300" s="332" t="s">
        <v>1131</v>
      </c>
      <c r="BG300" s="331"/>
      <c r="BH300" s="331"/>
      <c r="BI300" s="331"/>
      <c r="BJ300" s="331"/>
      <c r="BK300" s="331"/>
      <c r="BL300" s="331"/>
      <c r="BM300" s="331"/>
      <c r="BN300" s="331"/>
      <c r="BO300" s="331"/>
      <c r="BP300" s="331"/>
      <c r="BQ300" s="331"/>
      <c r="BR300" s="331"/>
      <c r="BS300" s="331"/>
      <c r="BT300" s="331"/>
      <c r="BU300" s="331"/>
      <c r="BV300" s="331"/>
      <c r="BW300" s="331"/>
      <c r="BX300" s="331"/>
      <c r="BY300" s="331"/>
      <c r="BZ300" s="338" t="s">
        <v>10907</v>
      </c>
      <c r="CA300" s="326" t="s">
        <v>5060</v>
      </c>
      <c r="CB300" s="331">
        <f ca="1">IF(INDIRECT("R300C2",FALSE)="","",LEN(INDIRECT("R300C79",FALSE) ) )</f>
        <v>15</v>
      </c>
      <c r="CC300" s="343" t="s">
        <v>5061</v>
      </c>
      <c r="CD300" s="331">
        <f ca="1">IF(INDIRECT("R300C2",FALSE)="","",LEN(INDIRECT("R300C81",FALSE) ) )</f>
        <v>22</v>
      </c>
      <c r="CE300" s="326" t="s">
        <v>2751</v>
      </c>
      <c r="CF300" s="331">
        <f ca="1">IF(INDIRECT("R300C2",FALSE)="","",LEN(INDIRECT("R300C83",FALSE) ) )</f>
        <v>7</v>
      </c>
      <c r="CG300" s="338"/>
      <c r="CH300" s="338"/>
      <c r="CI300" s="333"/>
      <c r="CJ300" s="344"/>
      <c r="CK300" s="338"/>
      <c r="CL300" s="338"/>
      <c r="CM300" s="338"/>
      <c r="CN300" s="338"/>
      <c r="CO300" s="338"/>
      <c r="CP300" s="338"/>
      <c r="CQ300" s="338"/>
      <c r="CR300" s="338"/>
      <c r="CS300" s="338"/>
      <c r="CT300" s="338"/>
      <c r="CU300" s="338"/>
      <c r="CV300" s="338"/>
      <c r="CW300" s="338"/>
      <c r="CX300" s="338"/>
      <c r="CY300" s="338"/>
      <c r="CZ300" s="338"/>
      <c r="DA300" s="343"/>
    </row>
    <row r="301" spans="1:105" s="345" customFormat="1" ht="13.5" customHeight="1" x14ac:dyDescent="0.25">
      <c r="A301" s="362" t="s">
        <v>12343</v>
      </c>
      <c r="B301" s="362" t="s">
        <v>12341</v>
      </c>
      <c r="C301" s="339" t="s">
        <v>1142</v>
      </c>
      <c r="D301" s="223">
        <f>IF(ISERROR(VLOOKUP(C301,Defines!$A$7:$B$21,2,FALSE)), "",VLOOKUP(C301,Defines!$A$7:$B$21,2,FALSE))</f>
        <v>4</v>
      </c>
      <c r="E301" s="340"/>
      <c r="F301" s="322">
        <f>IF(E301="", D301,E301*D301)</f>
        <v>4</v>
      </c>
      <c r="G301" s="341">
        <v>1000</v>
      </c>
      <c r="H301" s="378"/>
      <c r="I301" s="378"/>
      <c r="J301" s="340" t="s">
        <v>12374</v>
      </c>
      <c r="K301" s="342"/>
      <c r="L301" s="332"/>
      <c r="M301" s="332"/>
      <c r="N301" s="332"/>
      <c r="O301" s="332"/>
      <c r="P301" s="332"/>
      <c r="Q301" s="338"/>
      <c r="R301" s="338"/>
      <c r="S301" s="338"/>
      <c r="T301" s="338"/>
      <c r="U301" s="338"/>
      <c r="V301" s="338"/>
      <c r="W301" s="338"/>
      <c r="X301" s="338"/>
      <c r="Y301" s="338"/>
      <c r="Z301" s="343" t="s">
        <v>12377</v>
      </c>
      <c r="AA301" s="332"/>
      <c r="AB301" s="331" t="s">
        <v>1131</v>
      </c>
      <c r="AC301" s="331" t="s">
        <v>1131</v>
      </c>
      <c r="AD301" s="331"/>
      <c r="AE301" s="331"/>
      <c r="AF301" s="331"/>
      <c r="AG301" s="331" t="s">
        <v>1131</v>
      </c>
      <c r="AH301" s="331"/>
      <c r="AI301" s="331" t="s">
        <v>1131</v>
      </c>
      <c r="AJ301" s="331"/>
      <c r="AK301" s="331"/>
      <c r="AL301" s="331"/>
      <c r="AM301" s="331"/>
      <c r="AN301" s="331"/>
      <c r="AO301" s="331"/>
      <c r="AP301" s="331"/>
      <c r="AQ301" s="331"/>
      <c r="AR301" s="331"/>
      <c r="AS301" s="331"/>
      <c r="AT301" s="331"/>
      <c r="AU301" s="331"/>
      <c r="AV301" s="331"/>
      <c r="AW301" s="331"/>
      <c r="AX301" s="331"/>
      <c r="AY301" s="331"/>
      <c r="AZ301" s="331"/>
      <c r="BA301" s="332" t="s">
        <v>1131</v>
      </c>
      <c r="BB301" s="332" t="s">
        <v>1131</v>
      </c>
      <c r="BC301" s="332" t="s">
        <v>1131</v>
      </c>
      <c r="BD301" s="332" t="s">
        <v>1131</v>
      </c>
      <c r="BE301" s="332"/>
      <c r="BF301" s="332" t="s">
        <v>1131</v>
      </c>
      <c r="BG301" s="331"/>
      <c r="BH301" s="331"/>
      <c r="BI301" s="331"/>
      <c r="BJ301" s="331"/>
      <c r="BK301" s="331"/>
      <c r="BL301" s="331"/>
      <c r="BM301" s="331"/>
      <c r="BN301" s="331"/>
      <c r="BO301" s="331"/>
      <c r="BP301" s="331"/>
      <c r="BQ301" s="331"/>
      <c r="BR301" s="331"/>
      <c r="BS301" s="331"/>
      <c r="BT301" s="331"/>
      <c r="BU301" s="331"/>
      <c r="BV301" s="331"/>
      <c r="BW301" s="331"/>
      <c r="BX301" s="331"/>
      <c r="BY301" s="331"/>
      <c r="BZ301" s="338" t="s">
        <v>10907</v>
      </c>
      <c r="CA301" s="326" t="s">
        <v>12350</v>
      </c>
      <c r="CB301" s="331">
        <f ca="1">IF(INDIRECT("R301C2",FALSE)="","",LEN(INDIRECT("R301C79",FALSE) ) )</f>
        <v>15</v>
      </c>
      <c r="CC301" s="343" t="s">
        <v>12351</v>
      </c>
      <c r="CD301" s="331">
        <f ca="1">IF(INDIRECT("R301C2",FALSE)="","",LEN(INDIRECT("R301C81",FALSE) ) )</f>
        <v>24</v>
      </c>
      <c r="CE301" s="326" t="s">
        <v>2751</v>
      </c>
      <c r="CF301" s="331">
        <f ca="1">IF(INDIRECT("R301C2",FALSE)="","",LEN(INDIRECT("R301C83",FALSE) ) )</f>
        <v>7</v>
      </c>
      <c r="CG301" s="338"/>
      <c r="CH301" s="338"/>
      <c r="CI301" s="333"/>
      <c r="CJ301" s="344"/>
      <c r="CK301" s="338"/>
      <c r="CL301" s="338"/>
      <c r="CM301" s="338"/>
      <c r="CN301" s="338"/>
      <c r="CO301" s="338"/>
      <c r="CP301" s="338"/>
      <c r="CQ301" s="338"/>
      <c r="CR301" s="338"/>
      <c r="CS301" s="338"/>
      <c r="CT301" s="338"/>
      <c r="CU301" s="338"/>
      <c r="CV301" s="338"/>
      <c r="CW301" s="338"/>
      <c r="CX301" s="338"/>
      <c r="CY301" s="338"/>
      <c r="CZ301" s="338"/>
      <c r="DA301" s="343"/>
    </row>
    <row r="302" spans="1:105" s="345" customFormat="1" ht="13.5" customHeight="1" x14ac:dyDescent="0.25">
      <c r="A302" s="362" t="s">
        <v>5062</v>
      </c>
      <c r="B302" s="362" t="s">
        <v>5063</v>
      </c>
      <c r="C302" s="339" t="s">
        <v>1137</v>
      </c>
      <c r="D302" s="223">
        <f>IF(ISERROR(VLOOKUP(C302,Defines!$A$7:$B$21,2,FALSE)), "",VLOOKUP(C302,Defines!$A$7:$B$21,2,FALSE))</f>
        <v>1</v>
      </c>
      <c r="E302" s="340"/>
      <c r="F302" s="322">
        <f t="shared" si="5"/>
        <v>1</v>
      </c>
      <c r="G302" s="341">
        <v>0</v>
      </c>
      <c r="H302" s="341"/>
      <c r="I302" s="341"/>
      <c r="J302" s="340" t="s">
        <v>5064</v>
      </c>
      <c r="K302" s="342"/>
      <c r="L302" s="332"/>
      <c r="M302" s="332"/>
      <c r="N302" s="332"/>
      <c r="O302" s="332"/>
      <c r="P302" s="332"/>
      <c r="Q302" s="338"/>
      <c r="R302" s="338"/>
      <c r="S302" s="338"/>
      <c r="T302" s="338"/>
      <c r="U302" s="338"/>
      <c r="V302" s="338"/>
      <c r="W302" s="338"/>
      <c r="X302" s="338"/>
      <c r="Y302" s="338"/>
      <c r="Z302" s="343" t="s">
        <v>5065</v>
      </c>
      <c r="AA302" s="332"/>
      <c r="AB302" s="331"/>
      <c r="AC302" s="331" t="s">
        <v>1131</v>
      </c>
      <c r="AD302" s="331"/>
      <c r="AE302" s="331"/>
      <c r="AF302" s="331"/>
      <c r="AG302" s="331"/>
      <c r="AH302" s="331"/>
      <c r="AI302" s="331" t="s">
        <v>1131</v>
      </c>
      <c r="AJ302" s="331"/>
      <c r="AK302" s="331"/>
      <c r="AL302" s="331"/>
      <c r="AM302" s="331"/>
      <c r="AN302" s="331"/>
      <c r="AO302" s="331"/>
      <c r="AP302" s="331"/>
      <c r="AQ302" s="331"/>
      <c r="AR302" s="331"/>
      <c r="AS302" s="331"/>
      <c r="AT302" s="331"/>
      <c r="AU302" s="331"/>
      <c r="AV302" s="331"/>
      <c r="AW302" s="331"/>
      <c r="AX302" s="331"/>
      <c r="AY302" s="331"/>
      <c r="AZ302" s="331"/>
      <c r="BA302" s="332" t="s">
        <v>1131</v>
      </c>
      <c r="BB302" s="332"/>
      <c r="BC302" s="332"/>
      <c r="BD302" s="332" t="s">
        <v>1131</v>
      </c>
      <c r="BE302" s="332"/>
      <c r="BF302" s="332" t="s">
        <v>1131</v>
      </c>
      <c r="BG302" s="331"/>
      <c r="BH302" s="331"/>
      <c r="BI302" s="331"/>
      <c r="BJ302" s="331"/>
      <c r="BK302" s="331"/>
      <c r="BL302" s="331"/>
      <c r="BM302" s="331"/>
      <c r="BN302" s="331"/>
      <c r="BO302" s="331"/>
      <c r="BP302" s="331"/>
      <c r="BQ302" s="331"/>
      <c r="BR302" s="331"/>
      <c r="BS302" s="331"/>
      <c r="BT302" s="331"/>
      <c r="BU302" s="331"/>
      <c r="BV302" s="331"/>
      <c r="BW302" s="331"/>
      <c r="BX302" s="331"/>
      <c r="BY302" s="331"/>
      <c r="BZ302" s="338" t="s">
        <v>10907</v>
      </c>
      <c r="CA302" s="326" t="s">
        <v>5066</v>
      </c>
      <c r="CB302" s="331">
        <f ca="1">IF(INDIRECT("R302C2",FALSE)="","",LEN(INDIRECT("R302C79",FALSE) ) )</f>
        <v>28</v>
      </c>
      <c r="CC302" s="343" t="s">
        <v>5067</v>
      </c>
      <c r="CD302" s="331">
        <f ca="1">IF(INDIRECT("R302C2",FALSE)="","",LEN(INDIRECT("R302C81",FALSE) ) )</f>
        <v>34</v>
      </c>
      <c r="CE302" s="326"/>
      <c r="CF302" s="331">
        <f ca="1">IF(INDIRECT("R302C2",FALSE)="","",LEN(INDIRECT("R302C83",FALSE) ) )</f>
        <v>0</v>
      </c>
      <c r="CG302" s="338"/>
      <c r="CH302" s="338"/>
      <c r="CI302" s="333"/>
      <c r="CJ302" s="344"/>
      <c r="CK302" s="338"/>
      <c r="CL302" s="338"/>
      <c r="CM302" s="338"/>
      <c r="CN302" s="338"/>
      <c r="CO302" s="338"/>
      <c r="CP302" s="338"/>
      <c r="CQ302" s="338"/>
      <c r="CR302" s="338"/>
      <c r="CS302" s="338"/>
      <c r="CT302" s="338"/>
      <c r="CU302" s="338"/>
      <c r="CV302" s="338"/>
      <c r="CW302" s="338"/>
      <c r="CX302" s="338"/>
      <c r="CY302" s="338"/>
      <c r="CZ302" s="338"/>
      <c r="DA302" s="343"/>
    </row>
    <row r="303" spans="1:105" s="345" customFormat="1" ht="13.5" customHeight="1" x14ac:dyDescent="0.25">
      <c r="A303" s="362" t="s">
        <v>3750</v>
      </c>
      <c r="B303" s="326" t="s">
        <v>3751</v>
      </c>
      <c r="C303" s="339" t="s">
        <v>1139</v>
      </c>
      <c r="D303" s="223">
        <f>IF(ISERROR(VLOOKUP(C303,Defines!$A$7:$B$21,2,FALSE)), "",VLOOKUP(C303,Defines!$A$7:$B$21,2,FALSE))</f>
        <v>4</v>
      </c>
      <c r="E303" s="340"/>
      <c r="F303" s="322">
        <f t="shared" si="5"/>
        <v>4</v>
      </c>
      <c r="G303" s="341">
        <v>0</v>
      </c>
      <c r="H303" s="341"/>
      <c r="I303" s="341"/>
      <c r="J303" s="340"/>
      <c r="K303" s="342"/>
      <c r="L303" s="332"/>
      <c r="M303" s="332"/>
      <c r="N303" s="332"/>
      <c r="O303" s="332"/>
      <c r="P303" s="332"/>
      <c r="Q303" s="338"/>
      <c r="R303" s="338"/>
      <c r="S303" s="338"/>
      <c r="T303" s="338"/>
      <c r="U303" s="338"/>
      <c r="V303" s="338"/>
      <c r="W303" s="338"/>
      <c r="X303" s="338"/>
      <c r="Y303" s="338"/>
      <c r="Z303" s="338"/>
      <c r="AA303" s="332"/>
      <c r="AB303" s="332" t="s">
        <v>1131</v>
      </c>
      <c r="AC303" s="332" t="s">
        <v>1131</v>
      </c>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32" t="s">
        <v>1131</v>
      </c>
      <c r="BB303" s="332" t="s">
        <v>1131</v>
      </c>
      <c r="BC303" s="332" t="s">
        <v>1131</v>
      </c>
      <c r="BD303" s="332" t="s">
        <v>1131</v>
      </c>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2"/>
      <c r="BZ303" s="338" t="s">
        <v>10908</v>
      </c>
      <c r="CA303" s="326" t="s">
        <v>3752</v>
      </c>
      <c r="CB303" s="332">
        <f ca="1">IF(INDIRECT("R303C2",FALSE)="","",LEN(INDIRECT("R303C79",FALSE) ) )</f>
        <v>16</v>
      </c>
      <c r="CC303" s="377" t="s">
        <v>3753</v>
      </c>
      <c r="CD303" s="331">
        <f ca="1">IF(INDIRECT("R303C2",FALSE)="","",LEN(INDIRECT("R303C81",FALSE) ) )</f>
        <v>117</v>
      </c>
      <c r="CE303" s="338"/>
      <c r="CF303" s="332">
        <f ca="1">IF(INDIRECT("R303C2",FALSE)="","",LEN(INDIRECT("R303C83",FALSE) ) )</f>
        <v>0</v>
      </c>
      <c r="CG303" s="338"/>
      <c r="CH303" s="338"/>
      <c r="CI303" s="333"/>
      <c r="CJ303" s="344"/>
      <c r="CK303" s="338"/>
      <c r="CL303" s="338"/>
      <c r="CM303" s="338"/>
      <c r="CN303" s="338"/>
      <c r="CO303" s="338"/>
      <c r="CP303" s="338"/>
      <c r="CQ303" s="338"/>
      <c r="CR303" s="338"/>
      <c r="CS303" s="338"/>
      <c r="CT303" s="338"/>
      <c r="CU303" s="338"/>
      <c r="CV303" s="338"/>
      <c r="CW303" s="338"/>
      <c r="CX303" s="338"/>
      <c r="CY303" s="338"/>
      <c r="CZ303" s="338"/>
      <c r="DA303" s="343"/>
    </row>
    <row r="304" spans="1:105" s="345" customFormat="1" ht="13.5" customHeight="1" x14ac:dyDescent="0.25">
      <c r="A304" s="362" t="s">
        <v>3754</v>
      </c>
      <c r="B304" s="326" t="s">
        <v>3755</v>
      </c>
      <c r="C304" s="339" t="s">
        <v>1137</v>
      </c>
      <c r="D304" s="223">
        <f>IF(ISERROR(VLOOKUP(C304,Defines!$A$7:$B$21,2,FALSE)), "",VLOOKUP(C304,Defines!$A$7:$B$21,2,FALSE))</f>
        <v>1</v>
      </c>
      <c r="E304" s="340"/>
      <c r="F304" s="322">
        <f t="shared" si="5"/>
        <v>1</v>
      </c>
      <c r="G304" s="341">
        <v>0</v>
      </c>
      <c r="H304" s="341"/>
      <c r="I304" s="341"/>
      <c r="J304" s="340" t="s">
        <v>4183</v>
      </c>
      <c r="K304" s="342"/>
      <c r="L304" s="332"/>
      <c r="M304" s="332"/>
      <c r="N304" s="332"/>
      <c r="O304" s="332"/>
      <c r="P304" s="332"/>
      <c r="Q304" s="338"/>
      <c r="R304" s="338"/>
      <c r="S304" s="338"/>
      <c r="T304" s="338"/>
      <c r="U304" s="338"/>
      <c r="V304" s="338"/>
      <c r="W304" s="338"/>
      <c r="X304" s="338"/>
      <c r="Y304" s="338"/>
      <c r="Z304" s="343" t="s">
        <v>10797</v>
      </c>
      <c r="AA304" s="332"/>
      <c r="AB304" s="332" t="s">
        <v>1131</v>
      </c>
      <c r="AC304" s="332" t="s">
        <v>1131</v>
      </c>
      <c r="AD304" s="332"/>
      <c r="AE304" s="332"/>
      <c r="AF304" s="332"/>
      <c r="AG304" s="332"/>
      <c r="AH304" s="332"/>
      <c r="AI304" s="332" t="s">
        <v>1131</v>
      </c>
      <c r="AJ304" s="332"/>
      <c r="AK304" s="332"/>
      <c r="AL304" s="332"/>
      <c r="AM304" s="332"/>
      <c r="AN304" s="332"/>
      <c r="AO304" s="332"/>
      <c r="AP304" s="332"/>
      <c r="AQ304" s="332"/>
      <c r="AR304" s="332"/>
      <c r="AS304" s="332"/>
      <c r="AT304" s="332"/>
      <c r="AU304" s="332"/>
      <c r="AV304" s="332"/>
      <c r="AW304" s="332"/>
      <c r="AX304" s="332"/>
      <c r="AY304" s="332"/>
      <c r="AZ304" s="332"/>
      <c r="BA304" s="332" t="s">
        <v>1131</v>
      </c>
      <c r="BB304" s="332" t="s">
        <v>1131</v>
      </c>
      <c r="BC304" s="332" t="s">
        <v>1131</v>
      </c>
      <c r="BD304" s="332" t="s">
        <v>1131</v>
      </c>
      <c r="BE304" s="332"/>
      <c r="BF304" s="332" t="s">
        <v>1131</v>
      </c>
      <c r="BG304" s="332"/>
      <c r="BH304" s="332"/>
      <c r="BI304" s="332"/>
      <c r="BJ304" s="332"/>
      <c r="BK304" s="332"/>
      <c r="BL304" s="332"/>
      <c r="BM304" s="332"/>
      <c r="BN304" s="332"/>
      <c r="BO304" s="332"/>
      <c r="BP304" s="332"/>
      <c r="BQ304" s="332"/>
      <c r="BR304" s="332"/>
      <c r="BS304" s="332"/>
      <c r="BT304" s="332"/>
      <c r="BU304" s="332"/>
      <c r="BV304" s="332"/>
      <c r="BW304" s="332"/>
      <c r="BX304" s="332"/>
      <c r="BY304" s="332"/>
      <c r="BZ304" s="338" t="s">
        <v>10908</v>
      </c>
      <c r="CA304" s="362" t="s">
        <v>3754</v>
      </c>
      <c r="CB304" s="332">
        <f ca="1">IF(INDIRECT("R304C2",FALSE)="","",LEN(INDIRECT("R304C79",FALSE) ) )</f>
        <v>20</v>
      </c>
      <c r="CC304" s="343" t="s">
        <v>3756</v>
      </c>
      <c r="CD304" s="331">
        <f ca="1">IF(INDIRECT("R304C2",FALSE)="","",LEN(INDIRECT("R304C81",FALSE) ) )</f>
        <v>161</v>
      </c>
      <c r="CE304" s="338"/>
      <c r="CF304" s="332">
        <f ca="1">IF(INDIRECT("R304C2",FALSE)="","",LEN(INDIRECT("R304C83",FALSE) ) )</f>
        <v>0</v>
      </c>
      <c r="CG304" s="338"/>
      <c r="CH304" s="338"/>
      <c r="CI304" s="333"/>
      <c r="CJ304" s="344"/>
      <c r="CK304" s="338"/>
      <c r="CL304" s="338"/>
      <c r="CM304" s="338"/>
      <c r="CN304" s="338"/>
      <c r="CO304" s="338"/>
      <c r="CP304" s="338"/>
      <c r="CQ304" s="338"/>
      <c r="CR304" s="338"/>
      <c r="CS304" s="338"/>
      <c r="CT304" s="338"/>
      <c r="CU304" s="338"/>
      <c r="CV304" s="338"/>
      <c r="CW304" s="338"/>
      <c r="CX304" s="338"/>
      <c r="CY304" s="338"/>
      <c r="CZ304" s="338"/>
      <c r="DA304" s="343"/>
    </row>
    <row r="305" spans="1:105" s="345" customFormat="1" ht="13.5" customHeight="1" x14ac:dyDescent="0.25">
      <c r="A305" s="362" t="s">
        <v>3757</v>
      </c>
      <c r="B305" s="326" t="s">
        <v>3758</v>
      </c>
      <c r="C305" s="351" t="s">
        <v>1146</v>
      </c>
      <c r="D305" s="223">
        <f>IF(ISERROR(VLOOKUP(C305,Defines!$A$7:$B$21,2,FALSE)), "",VLOOKUP(C305,Defines!$A$7:$B$21,2,FALSE))</f>
        <v>1</v>
      </c>
      <c r="E305" s="340"/>
      <c r="F305" s="322">
        <f t="shared" si="5"/>
        <v>1</v>
      </c>
      <c r="G305" s="341"/>
      <c r="H305" s="341"/>
      <c r="I305" s="341"/>
      <c r="J305" s="340"/>
      <c r="K305" s="342"/>
      <c r="L305" s="332"/>
      <c r="M305" s="332"/>
      <c r="N305" s="332"/>
      <c r="O305" s="332"/>
      <c r="P305" s="332"/>
      <c r="Q305" s="338"/>
      <c r="R305" s="338"/>
      <c r="S305" s="338"/>
      <c r="T305" s="338"/>
      <c r="U305" s="338"/>
      <c r="V305" s="338"/>
      <c r="W305" s="338"/>
      <c r="X305" s="338"/>
      <c r="Y305" s="338"/>
      <c r="Z305" s="343"/>
      <c r="AA305" s="332"/>
      <c r="AB305" s="332"/>
      <c r="AC305" s="332"/>
      <c r="AD305" s="332"/>
      <c r="AE305" s="332"/>
      <c r="AF305" s="332"/>
      <c r="AG305" s="332" t="s">
        <v>1131</v>
      </c>
      <c r="AH305" s="332"/>
      <c r="AI305" s="332"/>
      <c r="AJ305" s="332"/>
      <c r="AK305" s="332"/>
      <c r="AL305" s="332"/>
      <c r="AM305" s="332"/>
      <c r="AN305" s="332"/>
      <c r="AO305" s="332"/>
      <c r="AP305" s="332"/>
      <c r="AQ305" s="332"/>
      <c r="AR305" s="332"/>
      <c r="AS305" s="332"/>
      <c r="AT305" s="332"/>
      <c r="AU305" s="332"/>
      <c r="AV305" s="332"/>
      <c r="AW305" s="332"/>
      <c r="AX305" s="332"/>
      <c r="AY305" s="332"/>
      <c r="AZ305" s="332"/>
      <c r="BA305" s="332" t="s">
        <v>1131</v>
      </c>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2"/>
      <c r="BZ305" s="338" t="s">
        <v>10908</v>
      </c>
      <c r="CA305" s="362" t="s">
        <v>3759</v>
      </c>
      <c r="CB305" s="332">
        <f ca="1">IF(INDIRECT("R305C2",FALSE)="","",LEN(INDIRECT("R305C79",FALSE) ) )</f>
        <v>18</v>
      </c>
      <c r="CC305" s="343" t="s">
        <v>3760</v>
      </c>
      <c r="CD305" s="331">
        <f ca="1">IF(INDIRECT("R305C2",FALSE)="","",LEN(INDIRECT("R305C81",FALSE) ) )</f>
        <v>112</v>
      </c>
      <c r="CE305" s="338"/>
      <c r="CF305" s="332">
        <f ca="1">IF(INDIRECT("R305C2",FALSE)="","",LEN(INDIRECT("R305C83",FALSE) ) )</f>
        <v>0</v>
      </c>
      <c r="CG305" s="338"/>
      <c r="CH305" s="338"/>
      <c r="CI305" s="333"/>
      <c r="CJ305" s="344"/>
      <c r="CK305" s="338"/>
      <c r="CL305" s="338"/>
      <c r="CM305" s="338"/>
      <c r="CN305" s="338"/>
      <c r="CO305" s="338"/>
      <c r="CP305" s="338"/>
      <c r="CQ305" s="338"/>
      <c r="CR305" s="338"/>
      <c r="CS305" s="338"/>
      <c r="CT305" s="338"/>
      <c r="CU305" s="338"/>
      <c r="CV305" s="338"/>
      <c r="CW305" s="338"/>
      <c r="CX305" s="338"/>
      <c r="CY305" s="338"/>
      <c r="CZ305" s="338"/>
      <c r="DA305" s="343"/>
    </row>
    <row r="306" spans="1:105" s="345" customFormat="1" ht="13.5" customHeight="1" x14ac:dyDescent="0.25">
      <c r="A306" s="362" t="s">
        <v>3761</v>
      </c>
      <c r="B306" s="338" t="s">
        <v>3762</v>
      </c>
      <c r="C306" s="339" t="s">
        <v>1144</v>
      </c>
      <c r="D306" s="223">
        <f>IF(ISERROR(VLOOKUP(C306,Defines!$A$7:$B$21,2,FALSE)), "",VLOOKUP(C306,Defines!$A$7:$B$21,2,FALSE))</f>
        <v>4</v>
      </c>
      <c r="E306" s="340"/>
      <c r="F306" s="322">
        <f t="shared" si="5"/>
        <v>4</v>
      </c>
      <c r="G306" s="341"/>
      <c r="H306" s="341"/>
      <c r="I306" s="341"/>
      <c r="J306" s="340"/>
      <c r="K306" s="342"/>
      <c r="L306" s="332"/>
      <c r="M306" s="332"/>
      <c r="N306" s="332"/>
      <c r="O306" s="332"/>
      <c r="P306" s="332"/>
      <c r="Q306" s="338"/>
      <c r="R306" s="338"/>
      <c r="S306" s="338"/>
      <c r="T306" s="338"/>
      <c r="U306" s="338"/>
      <c r="V306" s="338"/>
      <c r="W306" s="338"/>
      <c r="X306" s="338"/>
      <c r="Y306" s="338"/>
      <c r="Z306" s="338"/>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32" t="s">
        <v>1131</v>
      </c>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2"/>
      <c r="BZ306" s="338" t="s">
        <v>10909</v>
      </c>
      <c r="CA306" s="362" t="s">
        <v>3763</v>
      </c>
      <c r="CB306" s="332">
        <f ca="1">IF(INDIRECT("R306C2",FALSE)="","",LEN(INDIRECT("R306C79",FALSE) ) )</f>
        <v>8</v>
      </c>
      <c r="CC306" s="377" t="s">
        <v>3764</v>
      </c>
      <c r="CD306" s="331">
        <f ca="1">IF(INDIRECT("R306C2",FALSE)="","",LEN(INDIRECT("R306C81",FALSE) ) )</f>
        <v>30</v>
      </c>
      <c r="CE306" s="338"/>
      <c r="CF306" s="332">
        <f ca="1">IF(INDIRECT("R306C2",FALSE)="","",LEN(INDIRECT("R306C83",FALSE) ) )</f>
        <v>0</v>
      </c>
      <c r="CG306" s="338"/>
      <c r="CH306" s="338"/>
      <c r="CI306" s="333"/>
      <c r="CJ306" s="344"/>
      <c r="CK306" s="338"/>
      <c r="CL306" s="338"/>
      <c r="CM306" s="338"/>
      <c r="CN306" s="338"/>
      <c r="CO306" s="338"/>
      <c r="CP306" s="338"/>
      <c r="CQ306" s="338"/>
      <c r="CR306" s="338"/>
      <c r="CS306" s="338"/>
      <c r="CT306" s="338"/>
      <c r="CU306" s="338"/>
      <c r="CV306" s="338"/>
      <c r="CW306" s="338"/>
      <c r="CX306" s="338"/>
      <c r="CY306" s="338"/>
      <c r="CZ306" s="338"/>
      <c r="DA306" s="343"/>
    </row>
    <row r="307" spans="1:105" s="345" customFormat="1" ht="13.5" customHeight="1" x14ac:dyDescent="0.25">
      <c r="A307" s="362" t="s">
        <v>3869</v>
      </c>
      <c r="B307" s="379" t="s">
        <v>3979</v>
      </c>
      <c r="C307" s="339" t="s">
        <v>160</v>
      </c>
      <c r="D307" s="223">
        <f>IF(ISERROR(VLOOKUP(C307,Defines!$A$7:$B$21,2,FALSE)), "",VLOOKUP(C307,Defines!$A$7:$B$21,2,FALSE))</f>
        <v>1</v>
      </c>
      <c r="E307" s="340">
        <v>13</v>
      </c>
      <c r="F307" s="322">
        <f t="shared" si="5"/>
        <v>13</v>
      </c>
      <c r="G307" s="364" t="s">
        <v>4154</v>
      </c>
      <c r="H307" s="341"/>
      <c r="I307" s="341"/>
      <c r="J307" s="340"/>
      <c r="K307" s="342"/>
      <c r="L307" s="332"/>
      <c r="M307" s="332"/>
      <c r="N307" s="332"/>
      <c r="O307" s="332"/>
      <c r="P307" s="332"/>
      <c r="Q307" s="338"/>
      <c r="R307" s="338"/>
      <c r="S307" s="338"/>
      <c r="T307" s="338"/>
      <c r="U307" s="338"/>
      <c r="V307" s="338"/>
      <c r="W307" s="338"/>
      <c r="X307" s="338"/>
      <c r="Y307" s="338"/>
      <c r="Z307" s="338"/>
      <c r="AA307" s="332"/>
      <c r="AB307" s="332"/>
      <c r="AC307" s="332" t="s">
        <v>1131</v>
      </c>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32"/>
      <c r="BB307" s="332"/>
      <c r="BC307" s="332"/>
      <c r="BD307" s="332" t="s">
        <v>1131</v>
      </c>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2"/>
      <c r="BZ307" s="338" t="s">
        <v>10910</v>
      </c>
      <c r="CA307" s="362" t="s">
        <v>3869</v>
      </c>
      <c r="CB307" s="332">
        <f ca="1">IF(INDIRECT("R307C2",FALSE)="","",LEN(INDIRECT("R307C79",FALSE) ) )</f>
        <v>30</v>
      </c>
      <c r="CC307" s="362" t="s">
        <v>8020</v>
      </c>
      <c r="CD307" s="332">
        <f ca="1">IF(INDIRECT("R307C2",FALSE)="","",LEN(INDIRECT("R307C81",FALSE) ) )</f>
        <v>30</v>
      </c>
      <c r="CE307" s="338"/>
      <c r="CF307" s="332">
        <f ca="1">IF(INDIRECT("R307C2",FALSE)="","",LEN(INDIRECT("R307C83",FALSE) ) )</f>
        <v>0</v>
      </c>
      <c r="CG307" s="338"/>
      <c r="CH307" s="338"/>
      <c r="CI307" s="333"/>
      <c r="CJ307" s="344"/>
      <c r="CK307" s="338"/>
      <c r="CL307" s="338"/>
      <c r="CM307" s="338"/>
      <c r="CN307" s="338"/>
      <c r="CO307" s="338"/>
      <c r="CP307" s="338"/>
      <c r="CQ307" s="338"/>
      <c r="CR307" s="338"/>
      <c r="CS307" s="338"/>
      <c r="CT307" s="338"/>
      <c r="CU307" s="338"/>
      <c r="CV307" s="338"/>
      <c r="CW307" s="338"/>
      <c r="CX307" s="338"/>
      <c r="CY307" s="338"/>
      <c r="CZ307" s="338"/>
      <c r="DA307" s="343"/>
    </row>
    <row r="308" spans="1:105" s="345" customFormat="1" ht="13.5" customHeight="1" x14ac:dyDescent="0.25">
      <c r="A308" s="362" t="s">
        <v>4445</v>
      </c>
      <c r="B308" s="343" t="s">
        <v>3980</v>
      </c>
      <c r="C308" s="339" t="s">
        <v>160</v>
      </c>
      <c r="D308" s="223">
        <f>IF(ISERROR(VLOOKUP(C308,Defines!$A$7:$B$21,2,FALSE)), "",VLOOKUP(C308,Defines!$A$7:$B$21,2,FALSE))</f>
        <v>1</v>
      </c>
      <c r="E308" s="340">
        <v>17</v>
      </c>
      <c r="F308" s="322">
        <f t="shared" si="5"/>
        <v>17</v>
      </c>
      <c r="G308" s="364" t="s">
        <v>3930</v>
      </c>
      <c r="H308" s="341"/>
      <c r="I308" s="341"/>
      <c r="J308" s="340"/>
      <c r="K308" s="342"/>
      <c r="L308" s="332"/>
      <c r="M308" s="332"/>
      <c r="N308" s="332"/>
      <c r="O308" s="332"/>
      <c r="P308" s="332"/>
      <c r="Q308" s="338"/>
      <c r="R308" s="338"/>
      <c r="S308" s="338"/>
      <c r="T308" s="338"/>
      <c r="U308" s="338"/>
      <c r="V308" s="338"/>
      <c r="W308" s="338"/>
      <c r="X308" s="338"/>
      <c r="Y308" s="338"/>
      <c r="Z308" s="338"/>
      <c r="AA308" s="332"/>
      <c r="AB308" s="332"/>
      <c r="AC308" s="332" t="s">
        <v>1131</v>
      </c>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32"/>
      <c r="BB308" s="332"/>
      <c r="BC308" s="332"/>
      <c r="BD308" s="332" t="s">
        <v>1131</v>
      </c>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2"/>
      <c r="BZ308" s="338" t="s">
        <v>10910</v>
      </c>
      <c r="CA308" s="362" t="s">
        <v>3865</v>
      </c>
      <c r="CB308" s="332">
        <f ca="1">IF(INDIRECT("R308C2",FALSE)="","",LEN(INDIRECT("R308C79",FALSE) ) )</f>
        <v>31</v>
      </c>
      <c r="CC308" s="362" t="s">
        <v>3865</v>
      </c>
      <c r="CD308" s="332">
        <f ca="1">IF(INDIRECT("R308C2",FALSE)="","",LEN(INDIRECT("R308C81",FALSE) ) )</f>
        <v>31</v>
      </c>
      <c r="CE308" s="338"/>
      <c r="CF308" s="332">
        <f ca="1">IF(INDIRECT("R308C2",FALSE)="","",LEN(INDIRECT("R308C83",FALSE) ) )</f>
        <v>0</v>
      </c>
      <c r="CG308" s="338"/>
      <c r="CH308" s="338"/>
      <c r="CI308" s="333"/>
      <c r="CJ308" s="344"/>
      <c r="CK308" s="338"/>
      <c r="CL308" s="338"/>
      <c r="CM308" s="338"/>
      <c r="CN308" s="338"/>
      <c r="CO308" s="338"/>
      <c r="CP308" s="338"/>
      <c r="CQ308" s="338"/>
      <c r="CR308" s="338"/>
      <c r="CS308" s="338"/>
      <c r="CT308" s="338"/>
      <c r="CU308" s="338"/>
      <c r="CV308" s="338"/>
      <c r="CW308" s="338"/>
      <c r="CX308" s="338"/>
      <c r="CY308" s="338"/>
      <c r="CZ308" s="338"/>
      <c r="DA308" s="343"/>
    </row>
    <row r="309" spans="1:105" s="345" customFormat="1" ht="13.5" customHeight="1" x14ac:dyDescent="0.25">
      <c r="A309" s="362" t="s">
        <v>4446</v>
      </c>
      <c r="B309" s="379" t="s">
        <v>3981</v>
      </c>
      <c r="C309" s="339" t="s">
        <v>160</v>
      </c>
      <c r="D309" s="223">
        <f>IF(ISERROR(VLOOKUP(C309,Defines!$A$7:$B$21,2,FALSE)), "",VLOOKUP(C309,Defines!$A$7:$B$21,2,FALSE))</f>
        <v>1</v>
      </c>
      <c r="E309" s="340">
        <v>13</v>
      </c>
      <c r="F309" s="322">
        <f t="shared" si="5"/>
        <v>13</v>
      </c>
      <c r="G309" s="364" t="s">
        <v>3907</v>
      </c>
      <c r="H309" s="341"/>
      <c r="I309" s="341"/>
      <c r="J309" s="340"/>
      <c r="K309" s="342"/>
      <c r="L309" s="332"/>
      <c r="M309" s="332"/>
      <c r="N309" s="332"/>
      <c r="O309" s="332"/>
      <c r="P309" s="332"/>
      <c r="Q309" s="338"/>
      <c r="R309" s="338"/>
      <c r="S309" s="338"/>
      <c r="T309" s="338"/>
      <c r="U309" s="338"/>
      <c r="V309" s="338"/>
      <c r="W309" s="338"/>
      <c r="X309" s="338"/>
      <c r="Y309" s="338"/>
      <c r="Z309" s="338"/>
      <c r="AA309" s="332"/>
      <c r="AB309" s="332"/>
      <c r="AC309" s="332" t="s">
        <v>1131</v>
      </c>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32"/>
      <c r="BB309" s="332"/>
      <c r="BC309" s="332"/>
      <c r="BD309" s="332" t="s">
        <v>1131</v>
      </c>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2"/>
      <c r="BZ309" s="338" t="s">
        <v>10910</v>
      </c>
      <c r="CA309" s="362" t="s">
        <v>3863</v>
      </c>
      <c r="CB309" s="332">
        <f ca="1">IF(INDIRECT("R309C2",FALSE)="","",LEN(INDIRECT("R309C79",FALSE) ) )</f>
        <v>27</v>
      </c>
      <c r="CC309" s="362" t="s">
        <v>8021</v>
      </c>
      <c r="CD309" s="332">
        <f ca="1">IF(INDIRECT("R309C2",FALSE)="","",LEN(INDIRECT("R309C81",FALSE) ) )</f>
        <v>27</v>
      </c>
      <c r="CE309" s="338"/>
      <c r="CF309" s="332">
        <f ca="1">IF(INDIRECT("R309C2",FALSE)="","",LEN(INDIRECT("R309C83",FALSE) ) )</f>
        <v>0</v>
      </c>
      <c r="CG309" s="338"/>
      <c r="CH309" s="338"/>
      <c r="CI309" s="333"/>
      <c r="CJ309" s="344"/>
      <c r="CK309" s="338"/>
      <c r="CL309" s="338"/>
      <c r="CM309" s="338"/>
      <c r="CN309" s="338"/>
      <c r="CO309" s="338"/>
      <c r="CP309" s="338"/>
      <c r="CQ309" s="338"/>
      <c r="CR309" s="338"/>
      <c r="CS309" s="338"/>
      <c r="CT309" s="338"/>
      <c r="CU309" s="338"/>
      <c r="CV309" s="338"/>
      <c r="CW309" s="338"/>
      <c r="CX309" s="338"/>
      <c r="CY309" s="338"/>
      <c r="CZ309" s="338"/>
      <c r="DA309" s="343"/>
    </row>
    <row r="310" spans="1:105" s="345" customFormat="1" ht="13.5" customHeight="1" x14ac:dyDescent="0.25">
      <c r="A310" s="362" t="s">
        <v>4448</v>
      </c>
      <c r="B310" s="379" t="s">
        <v>3982</v>
      </c>
      <c r="C310" s="339" t="s">
        <v>160</v>
      </c>
      <c r="D310" s="223">
        <f>IF(ISERROR(VLOOKUP(C310,Defines!$A$7:$B$21,2,FALSE)), "",VLOOKUP(C310,Defines!$A$7:$B$21,2,FALSE))</f>
        <v>1</v>
      </c>
      <c r="E310" s="340">
        <v>7</v>
      </c>
      <c r="F310" s="322">
        <f t="shared" si="5"/>
        <v>7</v>
      </c>
      <c r="G310" s="364" t="s">
        <v>3908</v>
      </c>
      <c r="H310" s="341"/>
      <c r="I310" s="341"/>
      <c r="J310" s="340"/>
      <c r="K310" s="342"/>
      <c r="L310" s="332"/>
      <c r="M310" s="332"/>
      <c r="N310" s="332"/>
      <c r="O310" s="332"/>
      <c r="P310" s="332"/>
      <c r="Q310" s="338"/>
      <c r="R310" s="338"/>
      <c r="S310" s="338"/>
      <c r="T310" s="338"/>
      <c r="U310" s="338"/>
      <c r="V310" s="338"/>
      <c r="W310" s="338"/>
      <c r="X310" s="338"/>
      <c r="Y310" s="338"/>
      <c r="Z310" s="338"/>
      <c r="AA310" s="332"/>
      <c r="AB310" s="332"/>
      <c r="AC310" s="332" t="s">
        <v>1131</v>
      </c>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32"/>
      <c r="BB310" s="332"/>
      <c r="BC310" s="332"/>
      <c r="BD310" s="332" t="s">
        <v>1131</v>
      </c>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2"/>
      <c r="BZ310" s="338" t="s">
        <v>10910</v>
      </c>
      <c r="CA310" s="362" t="s">
        <v>3861</v>
      </c>
      <c r="CB310" s="332">
        <f ca="1">IF(INDIRECT("R310C2",FALSE)="","",LEN(INDIRECT("R310C79",FALSE) ) )</f>
        <v>20</v>
      </c>
      <c r="CC310" s="362" t="s">
        <v>8022</v>
      </c>
      <c r="CD310" s="332">
        <f ca="1">IF(INDIRECT("R310C2",FALSE)="","",LEN(INDIRECT("R310C81",FALSE) ) )</f>
        <v>20</v>
      </c>
      <c r="CE310" s="338"/>
      <c r="CF310" s="332">
        <f ca="1">IF(INDIRECT("R310C2",FALSE)="","",LEN(INDIRECT("R310C83",FALSE) ) )</f>
        <v>0</v>
      </c>
      <c r="CG310" s="338"/>
      <c r="CH310" s="338"/>
      <c r="CI310" s="333"/>
      <c r="CJ310" s="344"/>
      <c r="CK310" s="338"/>
      <c r="CL310" s="338"/>
      <c r="CM310" s="338"/>
      <c r="CN310" s="338"/>
      <c r="CO310" s="338"/>
      <c r="CP310" s="338"/>
      <c r="CQ310" s="338"/>
      <c r="CR310" s="338"/>
      <c r="CS310" s="338"/>
      <c r="CT310" s="338"/>
      <c r="CU310" s="338"/>
      <c r="CV310" s="338"/>
      <c r="CW310" s="338"/>
      <c r="CX310" s="338"/>
      <c r="CY310" s="338"/>
      <c r="CZ310" s="338"/>
      <c r="DA310" s="343"/>
    </row>
    <row r="311" spans="1:105" s="345" customFormat="1" ht="13.5" customHeight="1" x14ac:dyDescent="0.25">
      <c r="A311" s="362" t="s">
        <v>4449</v>
      </c>
      <c r="B311" s="379" t="s">
        <v>3983</v>
      </c>
      <c r="C311" s="339" t="s">
        <v>160</v>
      </c>
      <c r="D311" s="223">
        <f>IF(ISERROR(VLOOKUP(C311,Defines!$A$7:$B$21,2,FALSE)), "",VLOOKUP(C311,Defines!$A$7:$B$21,2,FALSE))</f>
        <v>1</v>
      </c>
      <c r="E311" s="340">
        <v>11</v>
      </c>
      <c r="F311" s="322">
        <f t="shared" si="5"/>
        <v>11</v>
      </c>
      <c r="G311" s="364" t="s">
        <v>3909</v>
      </c>
      <c r="H311" s="341"/>
      <c r="I311" s="341"/>
      <c r="J311" s="340"/>
      <c r="K311" s="342"/>
      <c r="L311" s="332"/>
      <c r="M311" s="332"/>
      <c r="N311" s="332"/>
      <c r="O311" s="332"/>
      <c r="P311" s="332"/>
      <c r="Q311" s="338"/>
      <c r="R311" s="338"/>
      <c r="S311" s="338"/>
      <c r="T311" s="338"/>
      <c r="U311" s="338"/>
      <c r="V311" s="338"/>
      <c r="W311" s="338"/>
      <c r="X311" s="338"/>
      <c r="Y311" s="338"/>
      <c r="Z311" s="338"/>
      <c r="AA311" s="332"/>
      <c r="AB311" s="332"/>
      <c r="AC311" s="332" t="s">
        <v>1131</v>
      </c>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32"/>
      <c r="BB311" s="332"/>
      <c r="BC311" s="332"/>
      <c r="BD311" s="332" t="s">
        <v>1131</v>
      </c>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2"/>
      <c r="BZ311" s="338" t="s">
        <v>10910</v>
      </c>
      <c r="CA311" s="362" t="s">
        <v>3858</v>
      </c>
      <c r="CB311" s="332">
        <f ca="1">IF(INDIRECT("R311C2",FALSE)="","",LEN(INDIRECT("R311C79",FALSE) ) )</f>
        <v>18</v>
      </c>
      <c r="CC311" s="362" t="s">
        <v>8023</v>
      </c>
      <c r="CD311" s="332">
        <f ca="1">IF(INDIRECT("R311C2",FALSE)="","",LEN(INDIRECT("R311C81",FALSE) ) )</f>
        <v>18</v>
      </c>
      <c r="CE311" s="338"/>
      <c r="CF311" s="332">
        <f ca="1">IF(INDIRECT("R311C2",FALSE)="","",LEN(INDIRECT("R311C83",FALSE) ) )</f>
        <v>0</v>
      </c>
      <c r="CG311" s="338"/>
      <c r="CH311" s="338"/>
      <c r="CI311" s="333"/>
      <c r="CJ311" s="344"/>
      <c r="CK311" s="338"/>
      <c r="CL311" s="338"/>
      <c r="CM311" s="338"/>
      <c r="CN311" s="338"/>
      <c r="CO311" s="338"/>
      <c r="CP311" s="338"/>
      <c r="CQ311" s="338"/>
      <c r="CR311" s="338"/>
      <c r="CS311" s="338"/>
      <c r="CT311" s="338"/>
      <c r="CU311" s="338"/>
      <c r="CV311" s="338"/>
      <c r="CW311" s="338"/>
      <c r="CX311" s="338"/>
      <c r="CY311" s="338"/>
      <c r="CZ311" s="338"/>
      <c r="DA311" s="343"/>
    </row>
    <row r="312" spans="1:105" s="345" customFormat="1" ht="13.5" customHeight="1" x14ac:dyDescent="0.25">
      <c r="A312" s="362" t="s">
        <v>4450</v>
      </c>
      <c r="B312" s="379" t="s">
        <v>3984</v>
      </c>
      <c r="C312" s="339" t="s">
        <v>160</v>
      </c>
      <c r="D312" s="223">
        <f>IF(ISERROR(VLOOKUP(C312,Defines!$A$7:$B$21,2,FALSE)), "",VLOOKUP(C312,Defines!$A$7:$B$21,2,FALSE))</f>
        <v>1</v>
      </c>
      <c r="E312" s="340">
        <v>8</v>
      </c>
      <c r="F312" s="322">
        <f t="shared" si="5"/>
        <v>8</v>
      </c>
      <c r="G312" s="364" t="s">
        <v>3910</v>
      </c>
      <c r="H312" s="341"/>
      <c r="I312" s="341"/>
      <c r="J312" s="340"/>
      <c r="K312" s="342"/>
      <c r="L312" s="332"/>
      <c r="M312" s="332"/>
      <c r="N312" s="332"/>
      <c r="O312" s="332"/>
      <c r="P312" s="332"/>
      <c r="Q312" s="338"/>
      <c r="R312" s="338"/>
      <c r="S312" s="338"/>
      <c r="T312" s="338"/>
      <c r="U312" s="338"/>
      <c r="V312" s="338"/>
      <c r="W312" s="338"/>
      <c r="X312" s="338"/>
      <c r="Y312" s="338"/>
      <c r="Z312" s="338"/>
      <c r="AA312" s="332"/>
      <c r="AB312" s="332"/>
      <c r="AC312" s="332" t="s">
        <v>1131</v>
      </c>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32"/>
      <c r="BB312" s="332"/>
      <c r="BC312" s="332"/>
      <c r="BD312" s="332" t="s">
        <v>1131</v>
      </c>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2"/>
      <c r="BZ312" s="338" t="s">
        <v>10910</v>
      </c>
      <c r="CA312" s="362" t="s">
        <v>3855</v>
      </c>
      <c r="CB312" s="332">
        <f ca="1">IF(INDIRECT("R312C2",FALSE)="","",LEN(INDIRECT("R312C79",FALSE) ) )</f>
        <v>19</v>
      </c>
      <c r="CC312" s="362" t="s">
        <v>8024</v>
      </c>
      <c r="CD312" s="332">
        <f ca="1">IF(INDIRECT("R312C2",FALSE)="","",LEN(INDIRECT("R312C81",FALSE) ) )</f>
        <v>19</v>
      </c>
      <c r="CE312" s="338"/>
      <c r="CF312" s="332">
        <f ca="1">IF(INDIRECT("R312C2",FALSE)="","",LEN(INDIRECT("R312C83",FALSE) ) )</f>
        <v>0</v>
      </c>
      <c r="CG312" s="338"/>
      <c r="CH312" s="338"/>
      <c r="CI312" s="333"/>
      <c r="CJ312" s="344"/>
      <c r="CK312" s="338"/>
      <c r="CL312" s="338"/>
      <c r="CM312" s="338"/>
      <c r="CN312" s="338"/>
      <c r="CO312" s="338"/>
      <c r="CP312" s="338"/>
      <c r="CQ312" s="338"/>
      <c r="CR312" s="338"/>
      <c r="CS312" s="338"/>
      <c r="CT312" s="338"/>
      <c r="CU312" s="338"/>
      <c r="CV312" s="338"/>
      <c r="CW312" s="338"/>
      <c r="CX312" s="338"/>
      <c r="CY312" s="338"/>
      <c r="CZ312" s="338"/>
      <c r="DA312" s="343"/>
    </row>
    <row r="313" spans="1:105" s="345" customFormat="1" ht="13.5" customHeight="1" x14ac:dyDescent="0.25">
      <c r="A313" s="362" t="s">
        <v>4447</v>
      </c>
      <c r="B313" s="379" t="s">
        <v>3985</v>
      </c>
      <c r="C313" s="339" t="s">
        <v>160</v>
      </c>
      <c r="D313" s="223">
        <f>IF(ISERROR(VLOOKUP(C313,Defines!$A$7:$B$21,2,FALSE)), "",VLOOKUP(C313,Defines!$A$7:$B$21,2,FALSE))</f>
        <v>1</v>
      </c>
      <c r="E313" s="340">
        <v>18</v>
      </c>
      <c r="F313" s="322">
        <f t="shared" si="5"/>
        <v>18</v>
      </c>
      <c r="G313" s="364" t="s">
        <v>3911</v>
      </c>
      <c r="H313" s="341"/>
      <c r="I313" s="341"/>
      <c r="J313" s="340"/>
      <c r="K313" s="342"/>
      <c r="L313" s="332"/>
      <c r="M313" s="332"/>
      <c r="N313" s="332"/>
      <c r="O313" s="332"/>
      <c r="P313" s="332"/>
      <c r="Q313" s="338"/>
      <c r="R313" s="338"/>
      <c r="S313" s="338"/>
      <c r="T313" s="338"/>
      <c r="U313" s="338"/>
      <c r="V313" s="338"/>
      <c r="W313" s="338"/>
      <c r="X313" s="338"/>
      <c r="Y313" s="338"/>
      <c r="Z313" s="338"/>
      <c r="AA313" s="332"/>
      <c r="AB313" s="332"/>
      <c r="AC313" s="332" t="s">
        <v>1131</v>
      </c>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32"/>
      <c r="BB313" s="332"/>
      <c r="BC313" s="332"/>
      <c r="BD313" s="332" t="s">
        <v>1131</v>
      </c>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2"/>
      <c r="BZ313" s="338" t="s">
        <v>10910</v>
      </c>
      <c r="CA313" s="362" t="s">
        <v>3852</v>
      </c>
      <c r="CB313" s="332">
        <f ca="1">IF(INDIRECT("R313C2",FALSE)="","",LEN(INDIRECT("R313C79",FALSE) ) )</f>
        <v>29</v>
      </c>
      <c r="CC313" s="362" t="s">
        <v>8025</v>
      </c>
      <c r="CD313" s="332">
        <f ca="1">IF(INDIRECT("R313C2",FALSE)="","",LEN(INDIRECT("R313C81",FALSE) ) )</f>
        <v>29</v>
      </c>
      <c r="CE313" s="338"/>
      <c r="CF313" s="332">
        <f ca="1">IF(INDIRECT("R313C2",FALSE)="","",LEN(INDIRECT("R313C83",FALSE) ) )</f>
        <v>0</v>
      </c>
      <c r="CG313" s="338"/>
      <c r="CH313" s="338"/>
      <c r="CI313" s="333"/>
      <c r="CJ313" s="344"/>
      <c r="CK313" s="338"/>
      <c r="CL313" s="338"/>
      <c r="CM313" s="338"/>
      <c r="CN313" s="338"/>
      <c r="CO313" s="338"/>
      <c r="CP313" s="338"/>
      <c r="CQ313" s="338"/>
      <c r="CR313" s="338"/>
      <c r="CS313" s="338"/>
      <c r="CT313" s="338"/>
      <c r="CU313" s="338"/>
      <c r="CV313" s="338"/>
      <c r="CW313" s="338"/>
      <c r="CX313" s="338"/>
      <c r="CY313" s="338"/>
      <c r="CZ313" s="338"/>
      <c r="DA313" s="343"/>
    </row>
    <row r="314" spans="1:105" s="345" customFormat="1" ht="13.5" customHeight="1" x14ac:dyDescent="0.25">
      <c r="A314" s="362" t="s">
        <v>4451</v>
      </c>
      <c r="B314" s="379" t="s">
        <v>3986</v>
      </c>
      <c r="C314" s="339" t="s">
        <v>160</v>
      </c>
      <c r="D314" s="223">
        <f>IF(ISERROR(VLOOKUP(C314,Defines!$A$7:$B$21,2,FALSE)), "",VLOOKUP(C314,Defines!$A$7:$B$21,2,FALSE))</f>
        <v>1</v>
      </c>
      <c r="E314" s="340">
        <v>8</v>
      </c>
      <c r="F314" s="322">
        <f t="shared" si="5"/>
        <v>8</v>
      </c>
      <c r="G314" s="364" t="s">
        <v>3912</v>
      </c>
      <c r="H314" s="341"/>
      <c r="I314" s="341"/>
      <c r="J314" s="340"/>
      <c r="K314" s="342"/>
      <c r="L314" s="332"/>
      <c r="M314" s="332"/>
      <c r="N314" s="332"/>
      <c r="O314" s="332"/>
      <c r="P314" s="332"/>
      <c r="Q314" s="338"/>
      <c r="R314" s="338"/>
      <c r="S314" s="338"/>
      <c r="T314" s="338"/>
      <c r="U314" s="338"/>
      <c r="V314" s="338"/>
      <c r="W314" s="338"/>
      <c r="X314" s="338"/>
      <c r="Y314" s="338"/>
      <c r="Z314" s="338"/>
      <c r="AA314" s="332"/>
      <c r="AB314" s="332"/>
      <c r="AC314" s="332" t="s">
        <v>1131</v>
      </c>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32"/>
      <c r="BB314" s="332"/>
      <c r="BC314" s="332"/>
      <c r="BD314" s="332" t="s">
        <v>1131</v>
      </c>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2"/>
      <c r="BZ314" s="338" t="s">
        <v>10910</v>
      </c>
      <c r="CA314" s="362" t="s">
        <v>3850</v>
      </c>
      <c r="CB314" s="332">
        <f ca="1">IF(INDIRECT("R314C2",FALSE)="","",LEN(INDIRECT("R314C79",FALSE) ) )</f>
        <v>36</v>
      </c>
      <c r="CC314" s="362" t="s">
        <v>8026</v>
      </c>
      <c r="CD314" s="332">
        <f ca="1">IF(INDIRECT("R314C2",FALSE)="","",LEN(INDIRECT("R314C81",FALSE) ) )</f>
        <v>36</v>
      </c>
      <c r="CE314" s="338"/>
      <c r="CF314" s="332">
        <f ca="1">IF(INDIRECT("R314C2",FALSE)="","",LEN(INDIRECT("R314C83",FALSE) ) )</f>
        <v>0</v>
      </c>
      <c r="CG314" s="338"/>
      <c r="CH314" s="338"/>
      <c r="CI314" s="333"/>
      <c r="CJ314" s="344"/>
      <c r="CK314" s="338"/>
      <c r="CL314" s="338"/>
      <c r="CM314" s="338"/>
      <c r="CN314" s="338"/>
      <c r="CO314" s="338"/>
      <c r="CP314" s="338"/>
      <c r="CQ314" s="338"/>
      <c r="CR314" s="338"/>
      <c r="CS314" s="338"/>
      <c r="CT314" s="338"/>
      <c r="CU314" s="338"/>
      <c r="CV314" s="338"/>
      <c r="CW314" s="338"/>
      <c r="CX314" s="338"/>
      <c r="CY314" s="338"/>
      <c r="CZ314" s="338"/>
      <c r="DA314" s="343"/>
    </row>
    <row r="315" spans="1:105" s="345" customFormat="1" ht="13.5" customHeight="1" x14ac:dyDescent="0.25">
      <c r="A315" s="362" t="s">
        <v>4452</v>
      </c>
      <c r="B315" s="379" t="s">
        <v>3987</v>
      </c>
      <c r="C315" s="339" t="s">
        <v>160</v>
      </c>
      <c r="D315" s="223">
        <f>IF(ISERROR(VLOOKUP(C315,Defines!$A$7:$B$21,2,FALSE)), "",VLOOKUP(C315,Defines!$A$7:$B$21,2,FALSE))</f>
        <v>1</v>
      </c>
      <c r="E315" s="340">
        <v>10</v>
      </c>
      <c r="F315" s="322">
        <f t="shared" si="5"/>
        <v>10</v>
      </c>
      <c r="G315" s="364" t="s">
        <v>3913</v>
      </c>
      <c r="H315" s="341"/>
      <c r="I315" s="341"/>
      <c r="J315" s="340"/>
      <c r="K315" s="342"/>
      <c r="L315" s="332"/>
      <c r="M315" s="332"/>
      <c r="N315" s="332"/>
      <c r="O315" s="332"/>
      <c r="P315" s="332"/>
      <c r="Q315" s="338"/>
      <c r="R315" s="338"/>
      <c r="S315" s="338"/>
      <c r="T315" s="338"/>
      <c r="U315" s="338"/>
      <c r="V315" s="338"/>
      <c r="W315" s="338"/>
      <c r="X315" s="338"/>
      <c r="Y315" s="338"/>
      <c r="Z315" s="338"/>
      <c r="AA315" s="332"/>
      <c r="AB315" s="332"/>
      <c r="AC315" s="332" t="s">
        <v>1131</v>
      </c>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32"/>
      <c r="BB315" s="332"/>
      <c r="BC315" s="332"/>
      <c r="BD315" s="332" t="s">
        <v>1131</v>
      </c>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2"/>
      <c r="BZ315" s="338" t="s">
        <v>10910</v>
      </c>
      <c r="CA315" s="362" t="s">
        <v>3848</v>
      </c>
      <c r="CB315" s="332">
        <f ca="1">IF(INDIRECT("R315C2",FALSE)="","",LEN(INDIRECT("R315C79",FALSE) ) )</f>
        <v>36</v>
      </c>
      <c r="CC315" s="362" t="s">
        <v>8027</v>
      </c>
      <c r="CD315" s="332">
        <f ca="1">IF(INDIRECT("R315C2",FALSE)="","",LEN(INDIRECT("R315C81",FALSE) ) )</f>
        <v>36</v>
      </c>
      <c r="CE315" s="338"/>
      <c r="CF315" s="332">
        <f ca="1">IF(INDIRECT("R315C2",FALSE)="","",LEN(INDIRECT("R315C83",FALSE) ) )</f>
        <v>0</v>
      </c>
      <c r="CG315" s="338"/>
      <c r="CH315" s="338"/>
      <c r="CI315" s="333"/>
      <c r="CJ315" s="344"/>
      <c r="CK315" s="338"/>
      <c r="CL315" s="338"/>
      <c r="CM315" s="338"/>
      <c r="CN315" s="338"/>
      <c r="CO315" s="338"/>
      <c r="CP315" s="338"/>
      <c r="CQ315" s="338"/>
      <c r="CR315" s="338"/>
      <c r="CS315" s="338"/>
      <c r="CT315" s="338"/>
      <c r="CU315" s="338"/>
      <c r="CV315" s="338"/>
      <c r="CW315" s="338"/>
      <c r="CX315" s="338"/>
      <c r="CY315" s="338"/>
      <c r="CZ315" s="338"/>
      <c r="DA315" s="343"/>
    </row>
    <row r="316" spans="1:105" s="345" customFormat="1" ht="13.5" customHeight="1" x14ac:dyDescent="0.25">
      <c r="A316" s="362" t="s">
        <v>3846</v>
      </c>
      <c r="B316" s="379" t="s">
        <v>3988</v>
      </c>
      <c r="C316" s="339" t="s">
        <v>1146</v>
      </c>
      <c r="D316" s="223">
        <f>IF(ISERROR(VLOOKUP(C316,Defines!$A$7:$B$21,2,FALSE)), "",VLOOKUP(C316,Defines!$A$7:$B$21,2,FALSE))</f>
        <v>1</v>
      </c>
      <c r="E316" s="340"/>
      <c r="F316" s="322">
        <f t="shared" si="5"/>
        <v>1</v>
      </c>
      <c r="G316" s="341" t="b">
        <v>0</v>
      </c>
      <c r="H316" s="341"/>
      <c r="I316" s="341"/>
      <c r="J316" s="340"/>
      <c r="K316" s="342"/>
      <c r="L316" s="332"/>
      <c r="M316" s="332"/>
      <c r="N316" s="332"/>
      <c r="O316" s="332"/>
      <c r="P316" s="332"/>
      <c r="Q316" s="338"/>
      <c r="R316" s="338"/>
      <c r="S316" s="338"/>
      <c r="T316" s="338"/>
      <c r="U316" s="338"/>
      <c r="V316" s="338"/>
      <c r="W316" s="338"/>
      <c r="X316" s="338"/>
      <c r="Y316" s="338"/>
      <c r="Z316" s="338"/>
      <c r="AA316" s="332"/>
      <c r="AB316" s="332"/>
      <c r="AC316" s="332" t="s">
        <v>1131</v>
      </c>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32"/>
      <c r="BB316" s="332"/>
      <c r="BC316" s="332"/>
      <c r="BD316" s="332" t="s">
        <v>1131</v>
      </c>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2"/>
      <c r="BZ316" s="338" t="s">
        <v>10910</v>
      </c>
      <c r="CA316" s="362" t="s">
        <v>3846</v>
      </c>
      <c r="CB316" s="332">
        <f ca="1">IF(INDIRECT("R316C2",FALSE)="","",LEN(INDIRECT("R316C79",FALSE) ) )</f>
        <v>15</v>
      </c>
      <c r="CC316" s="362" t="s">
        <v>3846</v>
      </c>
      <c r="CD316" s="332">
        <f ca="1">IF(INDIRECT("R316C2",FALSE)="","",LEN(INDIRECT("R316C81",FALSE) ) )</f>
        <v>15</v>
      </c>
      <c r="CE316" s="338"/>
      <c r="CF316" s="332">
        <f ca="1">IF(INDIRECT("R316C2",FALSE)="","",LEN(INDIRECT("R316C83",FALSE) ) )</f>
        <v>0</v>
      </c>
      <c r="CG316" s="338"/>
      <c r="CH316" s="338"/>
      <c r="CI316" s="333"/>
      <c r="CJ316" s="344"/>
      <c r="CK316" s="338"/>
      <c r="CL316" s="338"/>
      <c r="CM316" s="338"/>
      <c r="CN316" s="338"/>
      <c r="CO316" s="338"/>
      <c r="CP316" s="338"/>
      <c r="CQ316" s="338"/>
      <c r="CR316" s="338"/>
      <c r="CS316" s="338"/>
      <c r="CT316" s="338"/>
      <c r="CU316" s="338"/>
      <c r="CV316" s="338"/>
      <c r="CW316" s="338"/>
      <c r="CX316" s="338"/>
      <c r="CY316" s="338"/>
      <c r="CZ316" s="338"/>
      <c r="DA316" s="343"/>
    </row>
    <row r="317" spans="1:105" s="345" customFormat="1" ht="13.5" customHeight="1" x14ac:dyDescent="0.25">
      <c r="A317" s="362" t="s">
        <v>4453</v>
      </c>
      <c r="B317" s="379" t="s">
        <v>3989</v>
      </c>
      <c r="C317" s="339" t="s">
        <v>160</v>
      </c>
      <c r="D317" s="223">
        <f>IF(ISERROR(VLOOKUP(C317,Defines!$A$7:$B$21,2,FALSE)), "",VLOOKUP(C317,Defines!$A$7:$B$21,2,FALSE))</f>
        <v>1</v>
      </c>
      <c r="E317" s="340">
        <v>32</v>
      </c>
      <c r="F317" s="322">
        <f t="shared" si="5"/>
        <v>32</v>
      </c>
      <c r="G317" s="364" t="s">
        <v>3914</v>
      </c>
      <c r="H317" s="341"/>
      <c r="I317" s="341"/>
      <c r="J317" s="340"/>
      <c r="K317" s="342"/>
      <c r="L317" s="332"/>
      <c r="M317" s="332"/>
      <c r="N317" s="332"/>
      <c r="O317" s="332"/>
      <c r="P317" s="332"/>
      <c r="Q317" s="338"/>
      <c r="R317" s="338"/>
      <c r="S317" s="338"/>
      <c r="T317" s="338"/>
      <c r="U317" s="338"/>
      <c r="V317" s="338"/>
      <c r="W317" s="338"/>
      <c r="X317" s="338"/>
      <c r="Y317" s="338"/>
      <c r="Z317" s="338"/>
      <c r="AA317" s="332"/>
      <c r="AB317" s="332"/>
      <c r="AC317" s="332" t="s">
        <v>1131</v>
      </c>
      <c r="AD317" s="332"/>
      <c r="AE317" s="332"/>
      <c r="AF317" s="332"/>
      <c r="AG317" s="332" t="s">
        <v>1131</v>
      </c>
      <c r="AH317" s="332"/>
      <c r="AI317" s="332"/>
      <c r="AJ317" s="332"/>
      <c r="AK317" s="332"/>
      <c r="AL317" s="332"/>
      <c r="AM317" s="332"/>
      <c r="AN317" s="332"/>
      <c r="AO317" s="332"/>
      <c r="AP317" s="332"/>
      <c r="AQ317" s="332"/>
      <c r="AR317" s="332"/>
      <c r="AS317" s="332"/>
      <c r="AT317" s="332"/>
      <c r="AU317" s="332"/>
      <c r="AV317" s="332"/>
      <c r="AW317" s="332"/>
      <c r="AX317" s="332"/>
      <c r="AY317" s="332"/>
      <c r="AZ317" s="332"/>
      <c r="BA317" s="332" t="s">
        <v>1131</v>
      </c>
      <c r="BB317" s="332"/>
      <c r="BC317" s="332"/>
      <c r="BD317" s="332" t="s">
        <v>1131</v>
      </c>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2"/>
      <c r="BZ317" s="338" t="s">
        <v>10910</v>
      </c>
      <c r="CA317" s="362" t="s">
        <v>3843</v>
      </c>
      <c r="CB317" s="332">
        <f ca="1">IF(INDIRECT("R317C2",FALSE)="","",LEN(INDIRECT("R317C79",FALSE) ) )</f>
        <v>12</v>
      </c>
      <c r="CC317" s="362" t="s">
        <v>3843</v>
      </c>
      <c r="CD317" s="332">
        <f ca="1">IF(INDIRECT("R317C2",FALSE)="","",LEN(INDIRECT("R317C81",FALSE) ) )</f>
        <v>12</v>
      </c>
      <c r="CE317" s="338"/>
      <c r="CF317" s="332">
        <f ca="1">IF(INDIRECT("R317C2",FALSE)="","",LEN(INDIRECT("R317C83",FALSE) ) )</f>
        <v>0</v>
      </c>
      <c r="CG317" s="338"/>
      <c r="CH317" s="338"/>
      <c r="CI317" s="333"/>
      <c r="CJ317" s="344"/>
      <c r="CK317" s="338"/>
      <c r="CL317" s="338"/>
      <c r="CM317" s="338"/>
      <c r="CN317" s="338"/>
      <c r="CO317" s="338"/>
      <c r="CP317" s="338"/>
      <c r="CQ317" s="338"/>
      <c r="CR317" s="338"/>
      <c r="CS317" s="338"/>
      <c r="CT317" s="338"/>
      <c r="CU317" s="338"/>
      <c r="CV317" s="338"/>
      <c r="CW317" s="338"/>
      <c r="CX317" s="338"/>
      <c r="CY317" s="338"/>
      <c r="CZ317" s="338"/>
      <c r="DA317" s="343"/>
    </row>
    <row r="318" spans="1:105" s="345" customFormat="1" ht="13.5" customHeight="1" x14ac:dyDescent="0.25">
      <c r="A318" s="362" t="s">
        <v>4454</v>
      </c>
      <c r="B318" s="379" t="s">
        <v>3990</v>
      </c>
      <c r="C318" s="339" t="s">
        <v>160</v>
      </c>
      <c r="D318" s="223">
        <f>IF(ISERROR(VLOOKUP(C318,Defines!$A$7:$B$21,2,FALSE)), "",VLOOKUP(C318,Defines!$A$7:$B$21,2,FALSE))</f>
        <v>1</v>
      </c>
      <c r="E318" s="340">
        <v>32</v>
      </c>
      <c r="F318" s="322">
        <f t="shared" si="5"/>
        <v>32</v>
      </c>
      <c r="G318" s="364" t="s">
        <v>3914</v>
      </c>
      <c r="H318" s="341"/>
      <c r="I318" s="341"/>
      <c r="J318" s="340"/>
      <c r="K318" s="342"/>
      <c r="L318" s="332"/>
      <c r="M318" s="332"/>
      <c r="N318" s="332"/>
      <c r="O318" s="332"/>
      <c r="P318" s="332"/>
      <c r="Q318" s="338"/>
      <c r="R318" s="338"/>
      <c r="S318" s="338"/>
      <c r="T318" s="338"/>
      <c r="U318" s="338"/>
      <c r="V318" s="338"/>
      <c r="W318" s="338"/>
      <c r="X318" s="338"/>
      <c r="Y318" s="338"/>
      <c r="Z318" s="338"/>
      <c r="AA318" s="332"/>
      <c r="AB318" s="332"/>
      <c r="AC318" s="332" t="s">
        <v>1131</v>
      </c>
      <c r="AD318" s="332"/>
      <c r="AE318" s="332"/>
      <c r="AF318" s="332"/>
      <c r="AG318" s="332" t="s">
        <v>1131</v>
      </c>
      <c r="AH318" s="332"/>
      <c r="AI318" s="332"/>
      <c r="AJ318" s="332"/>
      <c r="AK318" s="332"/>
      <c r="AL318" s="332"/>
      <c r="AM318" s="332"/>
      <c r="AN318" s="332"/>
      <c r="AO318" s="332"/>
      <c r="AP318" s="332"/>
      <c r="AQ318" s="332"/>
      <c r="AR318" s="332"/>
      <c r="AS318" s="332"/>
      <c r="AT318" s="332"/>
      <c r="AU318" s="332"/>
      <c r="AV318" s="332"/>
      <c r="AW318" s="332"/>
      <c r="AX318" s="332"/>
      <c r="AY318" s="332"/>
      <c r="AZ318" s="332"/>
      <c r="BA318" s="332" t="s">
        <v>1131</v>
      </c>
      <c r="BB318" s="332"/>
      <c r="BC318" s="332"/>
      <c r="BD318" s="332" t="s">
        <v>1131</v>
      </c>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2"/>
      <c r="BZ318" s="338" t="s">
        <v>10910</v>
      </c>
      <c r="CA318" s="362" t="s">
        <v>3841</v>
      </c>
      <c r="CB318" s="332">
        <f ca="1">IF(INDIRECT("R318C2",FALSE)="","",LEN(INDIRECT("R318C79",FALSE) ) )</f>
        <v>12</v>
      </c>
      <c r="CC318" s="362" t="s">
        <v>3841</v>
      </c>
      <c r="CD318" s="332">
        <f ca="1">IF(INDIRECT("R318C2",FALSE)="","",LEN(INDIRECT("R318C81",FALSE) ) )</f>
        <v>12</v>
      </c>
      <c r="CE318" s="338"/>
      <c r="CF318" s="332">
        <f ca="1">IF(INDIRECT("R318C2",FALSE)="","",LEN(INDIRECT("R318C83",FALSE) ) )</f>
        <v>0</v>
      </c>
      <c r="CG318" s="338"/>
      <c r="CH318" s="338"/>
      <c r="CI318" s="333" t="s">
        <v>4725</v>
      </c>
      <c r="CJ318" s="344"/>
      <c r="CK318" s="338"/>
      <c r="CL318" s="338"/>
      <c r="CM318" s="338"/>
      <c r="CN318" s="338"/>
      <c r="CO318" s="338"/>
      <c r="CP318" s="338"/>
      <c r="CQ318" s="338"/>
      <c r="CR318" s="338"/>
      <c r="CS318" s="338"/>
      <c r="CT318" s="338"/>
      <c r="CU318" s="338"/>
      <c r="CV318" s="338"/>
      <c r="CW318" s="338"/>
      <c r="CX318" s="338"/>
      <c r="CY318" s="338"/>
      <c r="CZ318" s="338"/>
      <c r="DA318" s="343"/>
    </row>
    <row r="319" spans="1:105" s="345" customFormat="1" ht="13.5" customHeight="1" x14ac:dyDescent="0.25">
      <c r="A319" s="362" t="s">
        <v>3839</v>
      </c>
      <c r="B319" s="379" t="s">
        <v>3991</v>
      </c>
      <c r="C319" s="339" t="s">
        <v>160</v>
      </c>
      <c r="D319" s="223">
        <f>IF(ISERROR(VLOOKUP(C319,Defines!$A$7:$B$21,2,FALSE)), "",VLOOKUP(C319,Defines!$A$7:$B$21,2,FALSE))</f>
        <v>1</v>
      </c>
      <c r="E319" s="340">
        <v>11</v>
      </c>
      <c r="F319" s="322">
        <f t="shared" si="5"/>
        <v>11</v>
      </c>
      <c r="G319" s="364" t="s">
        <v>3915</v>
      </c>
      <c r="H319" s="341"/>
      <c r="I319" s="341"/>
      <c r="J319" s="340"/>
      <c r="K319" s="342"/>
      <c r="L319" s="332"/>
      <c r="M319" s="332"/>
      <c r="N319" s="332"/>
      <c r="O319" s="332"/>
      <c r="P319" s="332"/>
      <c r="Q319" s="338"/>
      <c r="R319" s="338"/>
      <c r="S319" s="338"/>
      <c r="T319" s="338"/>
      <c r="U319" s="338"/>
      <c r="V319" s="338"/>
      <c r="W319" s="338"/>
      <c r="X319" s="338"/>
      <c r="Y319" s="338"/>
      <c r="Z319" s="338"/>
      <c r="AA319" s="332"/>
      <c r="AB319" s="332"/>
      <c r="AC319" s="332" t="s">
        <v>1131</v>
      </c>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32"/>
      <c r="BB319" s="332"/>
      <c r="BC319" s="332"/>
      <c r="BD319" s="332" t="s">
        <v>1131</v>
      </c>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2"/>
      <c r="BZ319" s="338" t="s">
        <v>10910</v>
      </c>
      <c r="CA319" s="362" t="s">
        <v>3839</v>
      </c>
      <c r="CB319" s="332">
        <f ca="1">IF(INDIRECT("R319C2",FALSE)="","",LEN(INDIRECT("R319C79",FALSE) ) )</f>
        <v>24</v>
      </c>
      <c r="CC319" s="362" t="s">
        <v>3839</v>
      </c>
      <c r="CD319" s="332">
        <f ca="1">IF(INDIRECT("R319C2",FALSE)="","",LEN(INDIRECT("R319C81",FALSE) ) )</f>
        <v>24</v>
      </c>
      <c r="CE319" s="338"/>
      <c r="CF319" s="332">
        <f ca="1">IF(INDIRECT("R319C2",FALSE)="","",LEN(INDIRECT("R319C83",FALSE) ) )</f>
        <v>0</v>
      </c>
      <c r="CG319" s="338"/>
      <c r="CH319" s="338"/>
      <c r="CI319" s="333"/>
      <c r="CJ319" s="344"/>
      <c r="CK319" s="338"/>
      <c r="CL319" s="338"/>
      <c r="CM319" s="338"/>
      <c r="CN319" s="338"/>
      <c r="CO319" s="338"/>
      <c r="CP319" s="338"/>
      <c r="CQ319" s="338"/>
      <c r="CR319" s="338"/>
      <c r="CS319" s="338"/>
      <c r="CT319" s="338"/>
      <c r="CU319" s="338"/>
      <c r="CV319" s="338"/>
      <c r="CW319" s="338"/>
      <c r="CX319" s="338"/>
      <c r="CY319" s="338"/>
      <c r="CZ319" s="338"/>
      <c r="DA319" s="343"/>
    </row>
    <row r="320" spans="1:105" s="345" customFormat="1" ht="13.5" customHeight="1" x14ac:dyDescent="0.25">
      <c r="A320" s="362" t="s">
        <v>4455</v>
      </c>
      <c r="B320" s="379" t="s">
        <v>3992</v>
      </c>
      <c r="C320" s="339" t="s">
        <v>160</v>
      </c>
      <c r="D320" s="223">
        <f>IF(ISERROR(VLOOKUP(C320,Defines!$A$7:$B$21,2,FALSE)), "",VLOOKUP(C320,Defines!$A$7:$B$21,2,FALSE))</f>
        <v>1</v>
      </c>
      <c r="E320" s="340">
        <v>10</v>
      </c>
      <c r="F320" s="322">
        <f t="shared" si="5"/>
        <v>10</v>
      </c>
      <c r="G320" s="364" t="s">
        <v>3916</v>
      </c>
      <c r="H320" s="341"/>
      <c r="I320" s="341"/>
      <c r="J320" s="340"/>
      <c r="K320" s="342"/>
      <c r="L320" s="332"/>
      <c r="M320" s="332"/>
      <c r="N320" s="332"/>
      <c r="O320" s="332"/>
      <c r="P320" s="332"/>
      <c r="Q320" s="338"/>
      <c r="R320" s="338"/>
      <c r="S320" s="338"/>
      <c r="T320" s="338"/>
      <c r="U320" s="338"/>
      <c r="V320" s="338"/>
      <c r="W320" s="338"/>
      <c r="X320" s="338"/>
      <c r="Y320" s="338"/>
      <c r="Z320" s="338"/>
      <c r="AA320" s="332"/>
      <c r="AB320" s="332"/>
      <c r="AC320" s="332" t="s">
        <v>1131</v>
      </c>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32"/>
      <c r="BB320" s="332"/>
      <c r="BC320" s="332"/>
      <c r="BD320" s="332" t="s">
        <v>1131</v>
      </c>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2"/>
      <c r="BZ320" s="338" t="s">
        <v>10910</v>
      </c>
      <c r="CA320" s="362" t="s">
        <v>3836</v>
      </c>
      <c r="CB320" s="332">
        <f ca="1">IF(INDIRECT("R320C2",FALSE)="","",LEN(INDIRECT("R320C79",FALSE) ) )</f>
        <v>20</v>
      </c>
      <c r="CC320" s="362" t="s">
        <v>3836</v>
      </c>
      <c r="CD320" s="332">
        <f ca="1">IF(INDIRECT("R320C2",FALSE)="","",LEN(INDIRECT("R320C81",FALSE) ) )</f>
        <v>20</v>
      </c>
      <c r="CE320" s="338"/>
      <c r="CF320" s="332">
        <f ca="1">IF(INDIRECT("R320C2",FALSE)="","",LEN(INDIRECT("R320C83",FALSE) ) )</f>
        <v>0</v>
      </c>
      <c r="CG320" s="338"/>
      <c r="CH320" s="338"/>
      <c r="CI320" s="333"/>
      <c r="CJ320" s="344"/>
      <c r="CK320" s="338"/>
      <c r="CL320" s="338"/>
      <c r="CM320" s="338"/>
      <c r="CN320" s="338"/>
      <c r="CO320" s="338"/>
      <c r="CP320" s="338"/>
      <c r="CQ320" s="338"/>
      <c r="CR320" s="338"/>
      <c r="CS320" s="338"/>
      <c r="CT320" s="338"/>
      <c r="CU320" s="338"/>
      <c r="CV320" s="338"/>
      <c r="CW320" s="338"/>
      <c r="CX320" s="338"/>
      <c r="CY320" s="338"/>
      <c r="CZ320" s="338"/>
      <c r="DA320" s="343"/>
    </row>
    <row r="321" spans="1:105" s="345" customFormat="1" ht="13.5" customHeight="1" x14ac:dyDescent="0.25">
      <c r="A321" s="362" t="s">
        <v>3834</v>
      </c>
      <c r="B321" s="379" t="s">
        <v>3993</v>
      </c>
      <c r="C321" s="339" t="s">
        <v>160</v>
      </c>
      <c r="D321" s="223">
        <f>IF(ISERROR(VLOOKUP(C321,Defines!$A$7:$B$21,2,FALSE)), "",VLOOKUP(C321,Defines!$A$7:$B$21,2,FALSE))</f>
        <v>1</v>
      </c>
      <c r="E321" s="340">
        <v>8</v>
      </c>
      <c r="F321" s="322">
        <f t="shared" si="5"/>
        <v>8</v>
      </c>
      <c r="G321" s="364" t="s">
        <v>3917</v>
      </c>
      <c r="H321" s="341"/>
      <c r="I321" s="341"/>
      <c r="J321" s="340"/>
      <c r="K321" s="342"/>
      <c r="L321" s="332"/>
      <c r="M321" s="332"/>
      <c r="N321" s="332"/>
      <c r="O321" s="332"/>
      <c r="P321" s="332"/>
      <c r="Q321" s="338"/>
      <c r="R321" s="338"/>
      <c r="S321" s="338"/>
      <c r="T321" s="338"/>
      <c r="U321" s="338"/>
      <c r="V321" s="338"/>
      <c r="W321" s="338"/>
      <c r="X321" s="338"/>
      <c r="Y321" s="338"/>
      <c r="Z321" s="338"/>
      <c r="AA321" s="332"/>
      <c r="AB321" s="332"/>
      <c r="AC321" s="332" t="s">
        <v>1131</v>
      </c>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32"/>
      <c r="BB321" s="332"/>
      <c r="BC321" s="332"/>
      <c r="BD321" s="332" t="s">
        <v>1131</v>
      </c>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2"/>
      <c r="BZ321" s="338" t="s">
        <v>10910</v>
      </c>
      <c r="CA321" s="362" t="s">
        <v>3834</v>
      </c>
      <c r="CB321" s="332">
        <f ca="1">IF(INDIRECT("R321C2",FALSE)="","",LEN(INDIRECT("R321C79",FALSE) ) )</f>
        <v>16</v>
      </c>
      <c r="CC321" s="362" t="s">
        <v>3834</v>
      </c>
      <c r="CD321" s="332">
        <f ca="1">IF(INDIRECT("R321C2",FALSE)="","",LEN(INDIRECT("R321C81",FALSE) ) )</f>
        <v>16</v>
      </c>
      <c r="CE321" s="338"/>
      <c r="CF321" s="332">
        <f ca="1">IF(INDIRECT("R321C2",FALSE)="","",LEN(INDIRECT("R321C83",FALSE) ) )</f>
        <v>0</v>
      </c>
      <c r="CG321" s="338"/>
      <c r="CH321" s="338"/>
      <c r="CI321" s="333"/>
      <c r="CJ321" s="344"/>
      <c r="CK321" s="338"/>
      <c r="CL321" s="338"/>
      <c r="CM321" s="338"/>
      <c r="CN321" s="338"/>
      <c r="CO321" s="338"/>
      <c r="CP321" s="338"/>
      <c r="CQ321" s="338"/>
      <c r="CR321" s="338"/>
      <c r="CS321" s="338"/>
      <c r="CT321" s="338"/>
      <c r="CU321" s="338"/>
      <c r="CV321" s="338"/>
      <c r="CW321" s="338"/>
      <c r="CX321" s="338"/>
      <c r="CY321" s="338"/>
      <c r="CZ321" s="338"/>
      <c r="DA321" s="343"/>
    </row>
    <row r="322" spans="1:105" s="345" customFormat="1" ht="13.5" customHeight="1" x14ac:dyDescent="0.25">
      <c r="A322" s="362" t="s">
        <v>4456</v>
      </c>
      <c r="B322" s="379" t="s">
        <v>3994</v>
      </c>
      <c r="C322" s="339" t="s">
        <v>1138</v>
      </c>
      <c r="D322" s="223">
        <f>IF(ISERROR(VLOOKUP(C322,Defines!$A$7:$B$21,2,FALSE)), "",VLOOKUP(C322,Defines!$A$7:$B$21,2,FALSE))</f>
        <v>2</v>
      </c>
      <c r="E322" s="340"/>
      <c r="F322" s="322">
        <f t="shared" si="5"/>
        <v>2</v>
      </c>
      <c r="G322" s="364">
        <v>0</v>
      </c>
      <c r="H322" s="341"/>
      <c r="I322" s="341"/>
      <c r="J322" s="340"/>
      <c r="K322" s="342"/>
      <c r="L322" s="332"/>
      <c r="M322" s="332"/>
      <c r="N322" s="332"/>
      <c r="O322" s="332"/>
      <c r="P322" s="332"/>
      <c r="Q322" s="338"/>
      <c r="R322" s="338"/>
      <c r="S322" s="338"/>
      <c r="T322" s="338"/>
      <c r="U322" s="338"/>
      <c r="V322" s="338"/>
      <c r="W322" s="338"/>
      <c r="X322" s="338"/>
      <c r="Y322" s="338"/>
      <c r="Z322" s="338"/>
      <c r="AA322" s="332"/>
      <c r="AB322" s="332"/>
      <c r="AC322" s="332" t="s">
        <v>1131</v>
      </c>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32" t="s">
        <v>1131</v>
      </c>
      <c r="BB322" s="332"/>
      <c r="BC322" s="332"/>
      <c r="BD322" s="332" t="s">
        <v>1131</v>
      </c>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2"/>
      <c r="BZ322" s="338" t="s">
        <v>10910</v>
      </c>
      <c r="CA322" s="362" t="s">
        <v>3918</v>
      </c>
      <c r="CB322" s="332">
        <f ca="1">IF(INDIRECT("R322C2",FALSE)="","",LEN(INDIRECT("R322C79",FALSE) ) )</f>
        <v>19</v>
      </c>
      <c r="CC322" s="362" t="s">
        <v>3918</v>
      </c>
      <c r="CD322" s="332">
        <f ca="1">IF(INDIRECT("R322C2",FALSE)="","",LEN(INDIRECT("R322C81",FALSE) ) )</f>
        <v>19</v>
      </c>
      <c r="CE322" s="338"/>
      <c r="CF322" s="332">
        <f ca="1">IF(INDIRECT("R322C2",FALSE)="","",LEN(INDIRECT("R322C83",FALSE) ) )</f>
        <v>0</v>
      </c>
      <c r="CG322" s="338"/>
      <c r="CH322" s="338"/>
      <c r="CI322" s="333"/>
      <c r="CJ322" s="344"/>
      <c r="CK322" s="338"/>
      <c r="CL322" s="338"/>
      <c r="CM322" s="338"/>
      <c r="CN322" s="338"/>
      <c r="CO322" s="338"/>
      <c r="CP322" s="338"/>
      <c r="CQ322" s="338"/>
      <c r="CR322" s="338"/>
      <c r="CS322" s="338"/>
      <c r="CT322" s="338"/>
      <c r="CU322" s="338"/>
      <c r="CV322" s="338"/>
      <c r="CW322" s="338"/>
      <c r="CX322" s="338"/>
      <c r="CY322" s="338"/>
      <c r="CZ322" s="338"/>
      <c r="DA322" s="343"/>
    </row>
    <row r="323" spans="1:105" s="345" customFormat="1" ht="13.5" customHeight="1" x14ac:dyDescent="0.25">
      <c r="A323" s="362" t="s">
        <v>3829</v>
      </c>
      <c r="B323" s="379" t="s">
        <v>3828</v>
      </c>
      <c r="C323" s="339" t="s">
        <v>1138</v>
      </c>
      <c r="D323" s="223">
        <f>IF(ISERROR(VLOOKUP(C323,Defines!$A$7:$B$21,2,FALSE)), "",VLOOKUP(C323,Defines!$A$7:$B$21,2,FALSE))</f>
        <v>2</v>
      </c>
      <c r="E323" s="340"/>
      <c r="F323" s="322">
        <f t="shared" si="5"/>
        <v>2</v>
      </c>
      <c r="G323" s="364">
        <v>16</v>
      </c>
      <c r="H323" s="341">
        <v>6</v>
      </c>
      <c r="I323" s="341">
        <v>3200</v>
      </c>
      <c r="J323" s="340"/>
      <c r="K323" s="342"/>
      <c r="L323" s="332"/>
      <c r="M323" s="332"/>
      <c r="N323" s="332"/>
      <c r="O323" s="332"/>
      <c r="P323" s="332"/>
      <c r="Q323" s="338"/>
      <c r="R323" s="338"/>
      <c r="S323" s="338"/>
      <c r="T323" s="338"/>
      <c r="U323" s="338"/>
      <c r="V323" s="338"/>
      <c r="W323" s="338"/>
      <c r="X323" s="338"/>
      <c r="Y323" s="338"/>
      <c r="Z323" s="338"/>
      <c r="AA323" s="332"/>
      <c r="AB323" s="332"/>
      <c r="AC323" s="332" t="s">
        <v>1131</v>
      </c>
      <c r="AD323" s="332"/>
      <c r="AE323" s="332" t="s">
        <v>1131</v>
      </c>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32"/>
      <c r="BB323" s="332"/>
      <c r="BC323" s="332"/>
      <c r="BD323" s="332" t="s">
        <v>1131</v>
      </c>
      <c r="BE323" s="53"/>
      <c r="BF323" s="332"/>
      <c r="BG323" s="332"/>
      <c r="BH323" s="332"/>
      <c r="BI323" s="332"/>
      <c r="BJ323" s="332"/>
      <c r="BK323" s="332"/>
      <c r="BL323" s="332"/>
      <c r="BM323" s="332"/>
      <c r="BN323" s="332"/>
      <c r="BO323" s="332"/>
      <c r="BP323" s="332"/>
      <c r="BQ323" s="332"/>
      <c r="BR323" s="332"/>
      <c r="BS323" s="332"/>
      <c r="BT323" s="332"/>
      <c r="BU323" s="332"/>
      <c r="BV323" s="332"/>
      <c r="BW323" s="332"/>
      <c r="BX323" s="332"/>
      <c r="BY323" s="332"/>
      <c r="BZ323" s="338" t="s">
        <v>10910</v>
      </c>
      <c r="CA323" s="362" t="s">
        <v>3829</v>
      </c>
      <c r="CB323" s="332">
        <f ca="1">IF(INDIRECT("R323C2",FALSE)="","",LEN(INDIRECT("R323C79",FALSE) ) )</f>
        <v>51</v>
      </c>
      <c r="CC323" s="362" t="s">
        <v>3919</v>
      </c>
      <c r="CD323" s="332">
        <f ca="1">IF(INDIRECT("R323C2",FALSE)="","",LEN(INDIRECT("R323C81",FALSE) ) )</f>
        <v>47</v>
      </c>
      <c r="CE323" s="338"/>
      <c r="CF323" s="332">
        <f ca="1">IF(INDIRECT("R323C2",FALSE)="","",LEN(INDIRECT("R323C83",FALSE) ) )</f>
        <v>0</v>
      </c>
      <c r="CG323" s="338"/>
      <c r="CH323" s="338"/>
      <c r="CI323" s="333"/>
      <c r="CJ323" s="344"/>
      <c r="CK323" s="338"/>
      <c r="CL323" s="338"/>
      <c r="CM323" s="338"/>
      <c r="CN323" s="338"/>
      <c r="CO323" s="338"/>
      <c r="CP323" s="338"/>
      <c r="CQ323" s="338"/>
      <c r="CR323" s="338"/>
      <c r="CS323" s="338"/>
      <c r="CT323" s="338"/>
      <c r="CU323" s="338"/>
      <c r="CV323" s="338"/>
      <c r="CW323" s="338"/>
      <c r="CX323" s="338"/>
      <c r="CY323" s="338"/>
      <c r="CZ323" s="338"/>
      <c r="DA323" s="343" t="s">
        <v>2632</v>
      </c>
    </row>
    <row r="324" spans="1:105" s="345" customFormat="1" ht="13.5" customHeight="1" x14ac:dyDescent="0.25">
      <c r="A324" s="362" t="s">
        <v>3825</v>
      </c>
      <c r="B324" s="379" t="s">
        <v>3824</v>
      </c>
      <c r="C324" s="339" t="s">
        <v>1138</v>
      </c>
      <c r="D324" s="223">
        <f>IF(ISERROR(VLOOKUP(C324,Defines!$A$7:$B$21,2,FALSE)), "",VLOOKUP(C324,Defines!$A$7:$B$21,2,FALSE))</f>
        <v>2</v>
      </c>
      <c r="E324" s="340"/>
      <c r="F324" s="322">
        <f t="shared" si="5"/>
        <v>2</v>
      </c>
      <c r="G324" s="364">
        <v>32</v>
      </c>
      <c r="H324" s="341">
        <v>6</v>
      </c>
      <c r="I324" s="341">
        <v>3200</v>
      </c>
      <c r="J324" s="340"/>
      <c r="K324" s="342"/>
      <c r="L324" s="332"/>
      <c r="M324" s="332"/>
      <c r="N324" s="332"/>
      <c r="O324" s="332"/>
      <c r="P324" s="332"/>
      <c r="Q324" s="338"/>
      <c r="R324" s="338"/>
      <c r="S324" s="338"/>
      <c r="T324" s="338"/>
      <c r="U324" s="338"/>
      <c r="V324" s="338"/>
      <c r="W324" s="338"/>
      <c r="X324" s="338"/>
      <c r="Y324" s="338"/>
      <c r="Z324" s="338"/>
      <c r="AA324" s="332"/>
      <c r="AB324" s="332"/>
      <c r="AC324" s="332" t="s">
        <v>1131</v>
      </c>
      <c r="AD324" s="332"/>
      <c r="AE324" s="332" t="s">
        <v>1131</v>
      </c>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32"/>
      <c r="BB324" s="332"/>
      <c r="BC324" s="332"/>
      <c r="BD324" s="332" t="s">
        <v>1131</v>
      </c>
      <c r="BE324" s="53"/>
      <c r="BF324" s="332"/>
      <c r="BG324" s="332"/>
      <c r="BH324" s="332"/>
      <c r="BI324" s="332"/>
      <c r="BJ324" s="332"/>
      <c r="BK324" s="332"/>
      <c r="BL324" s="332"/>
      <c r="BM324" s="332"/>
      <c r="BN324" s="332"/>
      <c r="BO324" s="332"/>
      <c r="BP324" s="332"/>
      <c r="BQ324" s="332"/>
      <c r="BR324" s="332"/>
      <c r="BS324" s="332"/>
      <c r="BT324" s="332"/>
      <c r="BU324" s="332"/>
      <c r="BV324" s="332"/>
      <c r="BW324" s="332"/>
      <c r="BX324" s="332"/>
      <c r="BY324" s="332"/>
      <c r="BZ324" s="338" t="s">
        <v>10910</v>
      </c>
      <c r="CA324" s="362" t="s">
        <v>3825</v>
      </c>
      <c r="CB324" s="332">
        <f ca="1">IF(INDIRECT("R324C2",FALSE)="","",LEN(INDIRECT("R324C79",FALSE) ) )</f>
        <v>51</v>
      </c>
      <c r="CC324" s="362" t="s">
        <v>3920</v>
      </c>
      <c r="CD324" s="332">
        <f ca="1">IF(INDIRECT("R324C2",FALSE)="","",LEN(INDIRECT("R324C81",FALSE) ) )</f>
        <v>48</v>
      </c>
      <c r="CE324" s="338"/>
      <c r="CF324" s="332">
        <f ca="1">IF(INDIRECT("R324C2",FALSE)="","",LEN(INDIRECT("R324C83",FALSE) ) )</f>
        <v>0</v>
      </c>
      <c r="CG324" s="338"/>
      <c r="CH324" s="338"/>
      <c r="CI324" s="333"/>
      <c r="CJ324" s="344"/>
      <c r="CK324" s="338"/>
      <c r="CL324" s="338"/>
      <c r="CM324" s="338"/>
      <c r="CN324" s="338"/>
      <c r="CO324" s="338"/>
      <c r="CP324" s="338"/>
      <c r="CQ324" s="338"/>
      <c r="CR324" s="338"/>
      <c r="CS324" s="338"/>
      <c r="CT324" s="338"/>
      <c r="CU324" s="338"/>
      <c r="CV324" s="338"/>
      <c r="CW324" s="338"/>
      <c r="CX324" s="338"/>
      <c r="CY324" s="338"/>
      <c r="CZ324" s="338"/>
      <c r="DA324" s="343" t="s">
        <v>2632</v>
      </c>
    </row>
    <row r="325" spans="1:105" s="345" customFormat="1" ht="13.5" customHeight="1" x14ac:dyDescent="0.25">
      <c r="A325" s="362" t="s">
        <v>3821</v>
      </c>
      <c r="B325" s="379" t="s">
        <v>3820</v>
      </c>
      <c r="C325" s="339" t="s">
        <v>1138</v>
      </c>
      <c r="D325" s="223">
        <f>IF(ISERROR(VLOOKUP(C325,Defines!$A$7:$B$21,2,FALSE)), "",VLOOKUP(C325,Defines!$A$7:$B$21,2,FALSE))</f>
        <v>2</v>
      </c>
      <c r="E325" s="340"/>
      <c r="F325" s="322">
        <f t="shared" si="5"/>
        <v>2</v>
      </c>
      <c r="G325" s="364">
        <v>4</v>
      </c>
      <c r="H325" s="341">
        <v>0</v>
      </c>
      <c r="I325" s="341">
        <v>500</v>
      </c>
      <c r="J325" s="340"/>
      <c r="K325" s="342"/>
      <c r="L325" s="332"/>
      <c r="M325" s="332"/>
      <c r="N325" s="332"/>
      <c r="O325" s="332"/>
      <c r="P325" s="332"/>
      <c r="Q325" s="338"/>
      <c r="R325" s="338"/>
      <c r="S325" s="338"/>
      <c r="T325" s="338"/>
      <c r="U325" s="338"/>
      <c r="V325" s="338"/>
      <c r="W325" s="338"/>
      <c r="X325" s="338"/>
      <c r="Y325" s="338"/>
      <c r="Z325" s="338"/>
      <c r="AA325" s="332"/>
      <c r="AB325" s="332"/>
      <c r="AC325" s="332" t="s">
        <v>1131</v>
      </c>
      <c r="AD325" s="332"/>
      <c r="AE325" s="332" t="s">
        <v>1131</v>
      </c>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32"/>
      <c r="BB325" s="332"/>
      <c r="BC325" s="332"/>
      <c r="BD325" s="332" t="s">
        <v>1131</v>
      </c>
      <c r="BE325" s="53"/>
      <c r="BF325" s="332"/>
      <c r="BG325" s="332"/>
      <c r="BH325" s="332"/>
      <c r="BI325" s="332"/>
      <c r="BJ325" s="332"/>
      <c r="BK325" s="332"/>
      <c r="BL325" s="332"/>
      <c r="BM325" s="332"/>
      <c r="BN325" s="332"/>
      <c r="BO325" s="332"/>
      <c r="BP325" s="332"/>
      <c r="BQ325" s="332"/>
      <c r="BR325" s="332"/>
      <c r="BS325" s="332"/>
      <c r="BT325" s="332"/>
      <c r="BU325" s="332"/>
      <c r="BV325" s="332"/>
      <c r="BW325" s="332"/>
      <c r="BX325" s="332"/>
      <c r="BY325" s="332"/>
      <c r="BZ325" s="338" t="s">
        <v>10910</v>
      </c>
      <c r="CA325" s="362" t="s">
        <v>3821</v>
      </c>
      <c r="CB325" s="332">
        <f ca="1">IF(INDIRECT("R325C2",FALSE)="","",LEN(INDIRECT("R325C79",FALSE) ) )</f>
        <v>31</v>
      </c>
      <c r="CC325" s="362" t="s">
        <v>3921</v>
      </c>
      <c r="CD325" s="332">
        <f ca="1">IF(INDIRECT("R325C2",FALSE)="","",LEN(INDIRECT("R325C81",FALSE) ) )</f>
        <v>74</v>
      </c>
      <c r="CE325" s="338"/>
      <c r="CF325" s="332">
        <f ca="1">IF(INDIRECT("R325C2",FALSE)="","",LEN(INDIRECT("R325C83",FALSE) ) )</f>
        <v>0</v>
      </c>
      <c r="CG325" s="338"/>
      <c r="CH325" s="338"/>
      <c r="CI325" s="333"/>
      <c r="CJ325" s="344"/>
      <c r="CK325" s="338"/>
      <c r="CL325" s="338"/>
      <c r="CM325" s="338"/>
      <c r="CN325" s="338"/>
      <c r="CO325" s="338"/>
      <c r="CP325" s="338"/>
      <c r="CQ325" s="338"/>
      <c r="CR325" s="338"/>
      <c r="CS325" s="338"/>
      <c r="CT325" s="338"/>
      <c r="CU325" s="338"/>
      <c r="CV325" s="338"/>
      <c r="CW325" s="338"/>
      <c r="CX325" s="338"/>
      <c r="CY325" s="338"/>
      <c r="CZ325" s="338"/>
      <c r="DA325" s="343" t="s">
        <v>2632</v>
      </c>
    </row>
    <row r="326" spans="1:105" s="345" customFormat="1" ht="13.5" customHeight="1" x14ac:dyDescent="0.25">
      <c r="A326" s="362" t="s">
        <v>3817</v>
      </c>
      <c r="B326" s="379" t="s">
        <v>3816</v>
      </c>
      <c r="C326" s="339" t="s">
        <v>1138</v>
      </c>
      <c r="D326" s="223">
        <f>IF(ISERROR(VLOOKUP(C326,Defines!$A$7:$B$21,2,FALSE)), "",VLOOKUP(C326,Defines!$A$7:$B$21,2,FALSE))</f>
        <v>2</v>
      </c>
      <c r="E326" s="340"/>
      <c r="F326" s="322">
        <f t="shared" si="5"/>
        <v>2</v>
      </c>
      <c r="G326" s="364">
        <v>200</v>
      </c>
      <c r="H326" s="341">
        <v>10</v>
      </c>
      <c r="I326" s="341">
        <v>3200</v>
      </c>
      <c r="J326" s="340"/>
      <c r="K326" s="342"/>
      <c r="L326" s="332"/>
      <c r="M326" s="332"/>
      <c r="N326" s="332"/>
      <c r="O326" s="332"/>
      <c r="P326" s="332"/>
      <c r="Q326" s="338"/>
      <c r="R326" s="338"/>
      <c r="S326" s="338"/>
      <c r="T326" s="338"/>
      <c r="U326" s="338"/>
      <c r="V326" s="338"/>
      <c r="W326" s="338"/>
      <c r="X326" s="338"/>
      <c r="Y326" s="338"/>
      <c r="Z326" s="338"/>
      <c r="AA326" s="332"/>
      <c r="AB326" s="332"/>
      <c r="AC326" s="332" t="s">
        <v>1131</v>
      </c>
      <c r="AD326" s="332"/>
      <c r="AE326" s="332" t="s">
        <v>1131</v>
      </c>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32"/>
      <c r="BB326" s="332"/>
      <c r="BC326" s="332"/>
      <c r="BD326" s="332" t="s">
        <v>1131</v>
      </c>
      <c r="BE326" s="53"/>
      <c r="BF326" s="332"/>
      <c r="BG326" s="332"/>
      <c r="BH326" s="332"/>
      <c r="BI326" s="332"/>
      <c r="BJ326" s="332"/>
      <c r="BK326" s="332"/>
      <c r="BL326" s="332"/>
      <c r="BM326" s="332"/>
      <c r="BN326" s="332"/>
      <c r="BO326" s="332"/>
      <c r="BP326" s="332"/>
      <c r="BQ326" s="332"/>
      <c r="BR326" s="332"/>
      <c r="BS326" s="332"/>
      <c r="BT326" s="332"/>
      <c r="BU326" s="332"/>
      <c r="BV326" s="332"/>
      <c r="BW326" s="332"/>
      <c r="BX326" s="332"/>
      <c r="BY326" s="332"/>
      <c r="BZ326" s="338" t="s">
        <v>10910</v>
      </c>
      <c r="CA326" s="362" t="s">
        <v>3817</v>
      </c>
      <c r="CB326" s="332">
        <f ca="1">IF(INDIRECT("R326C2",FALSE)="","",LEN(INDIRECT("R326C79",FALSE) ) )</f>
        <v>36</v>
      </c>
      <c r="CC326" s="362" t="s">
        <v>3922</v>
      </c>
      <c r="CD326" s="332">
        <f ca="1">IF(INDIRECT("R326C2",FALSE)="","",LEN(INDIRECT("R326C81",FALSE) ) )</f>
        <v>135</v>
      </c>
      <c r="CE326" s="338"/>
      <c r="CF326" s="332">
        <f ca="1">IF(INDIRECT("R326C2",FALSE)="","",LEN(INDIRECT("R326C83",FALSE) ) )</f>
        <v>0</v>
      </c>
      <c r="CG326" s="338"/>
      <c r="CH326" s="338"/>
      <c r="CI326" s="333"/>
      <c r="CJ326" s="344"/>
      <c r="CK326" s="338"/>
      <c r="CL326" s="338"/>
      <c r="CM326" s="338"/>
      <c r="CN326" s="338"/>
      <c r="CO326" s="338"/>
      <c r="CP326" s="338"/>
      <c r="CQ326" s="338"/>
      <c r="CR326" s="338"/>
      <c r="CS326" s="338"/>
      <c r="CT326" s="338"/>
      <c r="CU326" s="338"/>
      <c r="CV326" s="338"/>
      <c r="CW326" s="338"/>
      <c r="CX326" s="338"/>
      <c r="CY326" s="338"/>
      <c r="CZ326" s="338"/>
      <c r="DA326" s="343" t="s">
        <v>2632</v>
      </c>
    </row>
    <row r="327" spans="1:105" s="345" customFormat="1" ht="13.5" customHeight="1" x14ac:dyDescent="0.25">
      <c r="A327" s="362" t="s">
        <v>3813</v>
      </c>
      <c r="B327" s="379" t="s">
        <v>3812</v>
      </c>
      <c r="C327" s="339" t="s">
        <v>1137</v>
      </c>
      <c r="D327" s="223">
        <f>IF(ISERROR(VLOOKUP(C327,Defines!$A$7:$B$21,2,FALSE)), "",VLOOKUP(C327,Defines!$A$7:$B$21,2,FALSE))</f>
        <v>1</v>
      </c>
      <c r="E327" s="340"/>
      <c r="F327" s="322">
        <f t="shared" si="5"/>
        <v>1</v>
      </c>
      <c r="G327" s="364">
        <v>7</v>
      </c>
      <c r="H327" s="341"/>
      <c r="I327" s="341"/>
      <c r="J327" s="340"/>
      <c r="K327" s="342"/>
      <c r="L327" s="332"/>
      <c r="M327" s="332"/>
      <c r="N327" s="332"/>
      <c r="O327" s="332"/>
      <c r="P327" s="332"/>
      <c r="Q327" s="338"/>
      <c r="R327" s="338"/>
      <c r="S327" s="338"/>
      <c r="T327" s="338"/>
      <c r="U327" s="338"/>
      <c r="V327" s="338"/>
      <c r="W327" s="338"/>
      <c r="X327" s="338"/>
      <c r="Y327" s="338"/>
      <c r="Z327" s="338"/>
      <c r="AA327" s="332"/>
      <c r="AB327" s="332"/>
      <c r="AC327" s="332" t="s">
        <v>1131</v>
      </c>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32"/>
      <c r="BB327" s="332"/>
      <c r="BC327" s="332"/>
      <c r="BD327" s="53"/>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2"/>
      <c r="BZ327" s="338" t="s">
        <v>10910</v>
      </c>
      <c r="CA327" s="362" t="s">
        <v>3813</v>
      </c>
      <c r="CB327" s="332">
        <f ca="1">IF(INDIRECT("R327C2",FALSE)="","",LEN(INDIRECT("R327C79",FALSE) ) )</f>
        <v>32</v>
      </c>
      <c r="CC327" s="362" t="s">
        <v>3813</v>
      </c>
      <c r="CD327" s="332">
        <f ca="1">IF(INDIRECT("R327C2",FALSE)="","",LEN(INDIRECT("R327C81",FALSE) ) )</f>
        <v>32</v>
      </c>
      <c r="CE327" s="338"/>
      <c r="CF327" s="332">
        <f ca="1">IF(INDIRECT("R327C2",FALSE)="","",LEN(INDIRECT("R327C83",FALSE) ) )</f>
        <v>0</v>
      </c>
      <c r="CG327" s="338"/>
      <c r="CH327" s="338"/>
      <c r="CI327" s="333"/>
      <c r="CJ327" s="344"/>
      <c r="CK327" s="338"/>
      <c r="CL327" s="338"/>
      <c r="CM327" s="338"/>
      <c r="CN327" s="338"/>
      <c r="CO327" s="338"/>
      <c r="CP327" s="338"/>
      <c r="CQ327" s="338"/>
      <c r="CR327" s="338"/>
      <c r="CS327" s="338"/>
      <c r="CT327" s="338"/>
      <c r="CU327" s="338"/>
      <c r="CV327" s="338"/>
      <c r="CW327" s="338"/>
      <c r="CX327" s="338"/>
      <c r="CY327" s="338"/>
      <c r="CZ327" s="338"/>
      <c r="DA327" s="343" t="s">
        <v>2632</v>
      </c>
    </row>
    <row r="328" spans="1:105" s="345" customFormat="1" ht="13.5" customHeight="1" x14ac:dyDescent="0.25">
      <c r="A328" s="362" t="s">
        <v>3923</v>
      </c>
      <c r="B328" s="379" t="s">
        <v>3924</v>
      </c>
      <c r="C328" s="339" t="s">
        <v>1142</v>
      </c>
      <c r="D328" s="223">
        <f>IF(ISERROR(VLOOKUP(C328,Defines!$A$7:$B$21,2,FALSE)), "",VLOOKUP(C328,Defines!$A$7:$B$21,2,FALSE))</f>
        <v>4</v>
      </c>
      <c r="E328" s="340"/>
      <c r="F328" s="322">
        <f t="shared" si="5"/>
        <v>4</v>
      </c>
      <c r="G328" s="364">
        <v>123456</v>
      </c>
      <c r="H328" s="341"/>
      <c r="I328" s="341"/>
      <c r="J328" s="340"/>
      <c r="K328" s="342"/>
      <c r="L328" s="332"/>
      <c r="M328" s="332"/>
      <c r="N328" s="332"/>
      <c r="O328" s="332"/>
      <c r="P328" s="332"/>
      <c r="Q328" s="338"/>
      <c r="R328" s="338"/>
      <c r="S328" s="338"/>
      <c r="T328" s="338"/>
      <c r="U328" s="338"/>
      <c r="V328" s="338"/>
      <c r="W328" s="338"/>
      <c r="X328" s="338"/>
      <c r="Y328" s="338"/>
      <c r="Z328" s="338"/>
      <c r="AA328" s="332"/>
      <c r="AB328" s="332"/>
      <c r="AC328" s="332" t="s">
        <v>1131</v>
      </c>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32"/>
      <c r="BB328" s="332"/>
      <c r="BC328" s="332"/>
      <c r="BD328" s="332" t="s">
        <v>1131</v>
      </c>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2"/>
      <c r="BZ328" s="338" t="s">
        <v>10910</v>
      </c>
      <c r="CA328" s="362" t="s">
        <v>3923</v>
      </c>
      <c r="CB328" s="332">
        <f ca="1">IF(INDIRECT("R328C2",FALSE)="","",LEN(INDIRECT("R328C79",FALSE) ) )</f>
        <v>29</v>
      </c>
      <c r="CC328" s="362" t="s">
        <v>3923</v>
      </c>
      <c r="CD328" s="332">
        <f ca="1">IF(INDIRECT("R328C2",FALSE)="","",LEN(INDIRECT("R328C81",FALSE) ) )</f>
        <v>29</v>
      </c>
      <c r="CE328" s="338"/>
      <c r="CF328" s="332">
        <f ca="1">IF(INDIRECT("R328C2",FALSE)="","",LEN(INDIRECT("R328C83",FALSE) ) )</f>
        <v>0</v>
      </c>
      <c r="CG328" s="338"/>
      <c r="CH328" s="338"/>
      <c r="CI328" s="333"/>
      <c r="CJ328" s="344"/>
      <c r="CK328" s="338"/>
      <c r="CL328" s="338"/>
      <c r="CM328" s="338"/>
      <c r="CN328" s="338"/>
      <c r="CO328" s="338"/>
      <c r="CP328" s="338"/>
      <c r="CQ328" s="338"/>
      <c r="CR328" s="338"/>
      <c r="CS328" s="338"/>
      <c r="CT328" s="338"/>
      <c r="CU328" s="338"/>
      <c r="CV328" s="338"/>
      <c r="CW328" s="338"/>
      <c r="CX328" s="338"/>
      <c r="CY328" s="338"/>
      <c r="CZ328" s="338"/>
      <c r="DA328" s="343"/>
    </row>
    <row r="329" spans="1:105" s="345" customFormat="1" ht="13.5" customHeight="1" x14ac:dyDescent="0.25">
      <c r="A329" s="338" t="s">
        <v>4473</v>
      </c>
      <c r="B329" s="379" t="s">
        <v>3947</v>
      </c>
      <c r="C329" s="339" t="s">
        <v>10</v>
      </c>
      <c r="D329" s="223">
        <f>IF(ISERROR(VLOOKUP(C329,Defines!$A$7:$B$21,2,FALSE)), "",VLOOKUP(C329,Defines!$A$7:$B$21,2,FALSE))</f>
        <v>1</v>
      </c>
      <c r="E329" s="340"/>
      <c r="F329" s="322">
        <f t="shared" si="5"/>
        <v>1</v>
      </c>
      <c r="G329" s="364" t="s">
        <v>3933</v>
      </c>
      <c r="H329" s="341"/>
      <c r="I329" s="341"/>
      <c r="J329" s="340"/>
      <c r="K329" s="348" t="s">
        <v>4436</v>
      </c>
      <c r="L329" s="332"/>
      <c r="M329" s="332"/>
      <c r="N329" s="332"/>
      <c r="O329" s="332"/>
      <c r="P329" s="332"/>
      <c r="Q329" s="338"/>
      <c r="R329" s="338"/>
      <c r="S329" s="338"/>
      <c r="T329" s="338"/>
      <c r="U329" s="338"/>
      <c r="V329" s="338"/>
      <c r="W329" s="338"/>
      <c r="X329" s="338"/>
      <c r="Y329" s="338"/>
      <c r="Z329" s="338"/>
      <c r="AA329" s="332"/>
      <c r="AB329" s="332"/>
      <c r="AC329" s="332" t="s">
        <v>1131</v>
      </c>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32" t="s">
        <v>1131</v>
      </c>
      <c r="BB329" s="332"/>
      <c r="BC329" s="332"/>
      <c r="BD329" s="332" t="s">
        <v>1131</v>
      </c>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2"/>
      <c r="BZ329" s="338" t="s">
        <v>10910</v>
      </c>
      <c r="CA329" s="362" t="s">
        <v>3963</v>
      </c>
      <c r="CB329" s="332">
        <f ca="1">IF(INDIRECT("R329C2",FALSE)="","",LEN(INDIRECT("R329C79",FALSE) ) )</f>
        <v>9</v>
      </c>
      <c r="CC329" s="362" t="s">
        <v>3963</v>
      </c>
      <c r="CD329" s="332">
        <f ca="1">IF(INDIRECT("R329C2",FALSE)="","",LEN(INDIRECT("R329C81",FALSE) ) )</f>
        <v>9</v>
      </c>
      <c r="CE329" s="338"/>
      <c r="CF329" s="332">
        <f ca="1">IF(INDIRECT("R329C2",FALSE)="","",LEN(INDIRECT("R329C83",FALSE) ) )</f>
        <v>0</v>
      </c>
      <c r="CG329" s="338"/>
      <c r="CH329" s="338"/>
      <c r="CI329" s="333"/>
      <c r="CJ329" s="344"/>
      <c r="CK329" s="338"/>
      <c r="CL329" s="338"/>
      <c r="CM329" s="338"/>
      <c r="CN329" s="338"/>
      <c r="CO329" s="338"/>
      <c r="CP329" s="338"/>
      <c r="CQ329" s="338"/>
      <c r="CR329" s="338"/>
      <c r="CS329" s="338"/>
      <c r="CT329" s="338"/>
      <c r="CU329" s="338"/>
      <c r="CV329" s="338"/>
      <c r="CW329" s="338"/>
      <c r="CX329" s="338"/>
      <c r="CY329" s="338"/>
      <c r="CZ329" s="338"/>
      <c r="DA329" s="343"/>
    </row>
    <row r="330" spans="1:105" s="345" customFormat="1" ht="13.5" customHeight="1" x14ac:dyDescent="0.25">
      <c r="A330" s="362" t="s">
        <v>4475</v>
      </c>
      <c r="B330" s="379" t="s">
        <v>3954</v>
      </c>
      <c r="C330" s="339" t="s">
        <v>1140</v>
      </c>
      <c r="D330" s="223">
        <f>IF(ISERROR(VLOOKUP(C330,Defines!$A$7:$B$21,2,FALSE)), "",VLOOKUP(C330,Defines!$A$7:$B$21,2,FALSE))</f>
        <v>1</v>
      </c>
      <c r="E330" s="340"/>
      <c r="F330" s="322">
        <f t="shared" si="5"/>
        <v>1</v>
      </c>
      <c r="G330" s="364">
        <v>-15</v>
      </c>
      <c r="H330" s="341">
        <v>-128</v>
      </c>
      <c r="I330" s="341">
        <v>127</v>
      </c>
      <c r="J330" s="340"/>
      <c r="K330" s="342"/>
      <c r="L330" s="332"/>
      <c r="M330" s="332"/>
      <c r="N330" s="332"/>
      <c r="O330" s="332"/>
      <c r="P330" s="332"/>
      <c r="Q330" s="338"/>
      <c r="R330" s="338"/>
      <c r="S330" s="338"/>
      <c r="T330" s="338"/>
      <c r="U330" s="338"/>
      <c r="V330" s="338"/>
      <c r="W330" s="338"/>
      <c r="X330" s="338"/>
      <c r="Y330" s="338"/>
      <c r="Z330" s="338"/>
      <c r="AA330" s="332"/>
      <c r="AB330" s="332"/>
      <c r="AC330" s="332" t="s">
        <v>1131</v>
      </c>
      <c r="AD330" s="332"/>
      <c r="AE330" s="332" t="s">
        <v>1131</v>
      </c>
      <c r="AF330" s="332"/>
      <c r="AG330" s="332"/>
      <c r="AH330" s="332"/>
      <c r="AI330" s="332"/>
      <c r="AJ330" s="332"/>
      <c r="AK330" s="332"/>
      <c r="AL330" s="332"/>
      <c r="AM330" s="332"/>
      <c r="AN330" s="332"/>
      <c r="AO330" s="332"/>
      <c r="AP330" s="332"/>
      <c r="AQ330" s="332"/>
      <c r="AR330" s="332"/>
      <c r="AS330" s="332"/>
      <c r="AT330" s="332"/>
      <c r="AU330" s="332"/>
      <c r="AV330" s="332"/>
      <c r="AW330" s="332"/>
      <c r="AX330" s="332"/>
      <c r="AY330" s="332"/>
      <c r="AZ330" s="332"/>
      <c r="BA330" s="332" t="s">
        <v>1131</v>
      </c>
      <c r="BB330" s="332"/>
      <c r="BC330" s="332"/>
      <c r="BD330" s="332" t="s">
        <v>1131</v>
      </c>
      <c r="BE330" s="332" t="s">
        <v>1131</v>
      </c>
      <c r="BF330" s="332"/>
      <c r="BG330" s="332"/>
      <c r="BH330" s="332"/>
      <c r="BI330" s="332"/>
      <c r="BJ330" s="332"/>
      <c r="BK330" s="332"/>
      <c r="BL330" s="332"/>
      <c r="BM330" s="332"/>
      <c r="BN330" s="332"/>
      <c r="BO330" s="332"/>
      <c r="BP330" s="332"/>
      <c r="BQ330" s="332"/>
      <c r="BR330" s="332"/>
      <c r="BS330" s="332"/>
      <c r="BT330" s="332"/>
      <c r="BU330" s="332"/>
      <c r="BV330" s="332"/>
      <c r="BW330" s="332"/>
      <c r="BX330" s="332"/>
      <c r="BY330" s="332"/>
      <c r="BZ330" s="338" t="s">
        <v>10910</v>
      </c>
      <c r="CA330" s="362" t="s">
        <v>3973</v>
      </c>
      <c r="CB330" s="332">
        <f ca="1">IF(INDIRECT("R330C2",FALSE)="","",LEN(INDIRECT("R330C79",FALSE) ) )</f>
        <v>9</v>
      </c>
      <c r="CC330" s="362" t="s">
        <v>3973</v>
      </c>
      <c r="CD330" s="332">
        <f ca="1">IF(INDIRECT("R330C2",FALSE)="","",LEN(INDIRECT("R330C81",FALSE) ) )</f>
        <v>9</v>
      </c>
      <c r="CE330" s="338"/>
      <c r="CF330" s="332">
        <f ca="1">IF(INDIRECT("R330C2",FALSE)="","",LEN(INDIRECT("R330C83",FALSE) ) )</f>
        <v>0</v>
      </c>
      <c r="CG330" s="338"/>
      <c r="CH330" s="338"/>
      <c r="CI330" s="333"/>
      <c r="CJ330" s="344"/>
      <c r="CK330" s="338"/>
      <c r="CL330" s="338"/>
      <c r="CM330" s="338"/>
      <c r="CN330" s="338"/>
      <c r="CO330" s="338"/>
      <c r="CP330" s="338"/>
      <c r="CQ330" s="338"/>
      <c r="CR330" s="338"/>
      <c r="CS330" s="338"/>
      <c r="CT330" s="338"/>
      <c r="CU330" s="338"/>
      <c r="CV330" s="338"/>
      <c r="CW330" s="338"/>
      <c r="CX330" s="338"/>
      <c r="CY330" s="338"/>
      <c r="CZ330" s="338"/>
      <c r="DA330" s="343"/>
    </row>
    <row r="331" spans="1:105" s="345" customFormat="1" ht="13.5" customHeight="1" x14ac:dyDescent="0.25">
      <c r="A331" s="362" t="s">
        <v>4476</v>
      </c>
      <c r="B331" s="379" t="s">
        <v>3955</v>
      </c>
      <c r="C331" s="339" t="s">
        <v>1137</v>
      </c>
      <c r="D331" s="223">
        <f>IF(ISERROR(VLOOKUP(C331,Defines!$A$7:$B$21,2,FALSE)), "",VLOOKUP(C331,Defines!$A$7:$B$21,2,FALSE))</f>
        <v>1</v>
      </c>
      <c r="E331" s="340">
        <v>6</v>
      </c>
      <c r="F331" s="322">
        <f t="shared" si="5"/>
        <v>6</v>
      </c>
      <c r="G331" s="364" t="s">
        <v>3928</v>
      </c>
      <c r="H331" s="341"/>
      <c r="I331" s="341"/>
      <c r="J331" s="340"/>
      <c r="K331" s="342"/>
      <c r="L331" s="332"/>
      <c r="M331" s="332"/>
      <c r="N331" s="332"/>
      <c r="O331" s="332"/>
      <c r="P331" s="332"/>
      <c r="Q331" s="338"/>
      <c r="R331" s="338"/>
      <c r="S331" s="338"/>
      <c r="T331" s="338"/>
      <c r="U331" s="338"/>
      <c r="V331" s="338"/>
      <c r="W331" s="338"/>
      <c r="X331" s="338"/>
      <c r="Y331" s="338"/>
      <c r="Z331" s="338"/>
      <c r="AA331" s="332"/>
      <c r="AB331" s="332"/>
      <c r="AC331" s="332" t="s">
        <v>1131</v>
      </c>
      <c r="AD331" s="332"/>
      <c r="AE331" s="332"/>
      <c r="AF331" s="332"/>
      <c r="AG331" s="332"/>
      <c r="AH331" s="332"/>
      <c r="AI331" s="332"/>
      <c r="AJ331" s="332"/>
      <c r="AK331" s="332"/>
      <c r="AL331" s="332"/>
      <c r="AM331" s="332"/>
      <c r="AN331" s="332"/>
      <c r="AO331" s="332"/>
      <c r="AP331" s="332"/>
      <c r="AQ331" s="332"/>
      <c r="AR331" s="332"/>
      <c r="AS331" s="332"/>
      <c r="AT331" s="332"/>
      <c r="AU331" s="332"/>
      <c r="AV331" s="332"/>
      <c r="AW331" s="332"/>
      <c r="AX331" s="332"/>
      <c r="AY331" s="332"/>
      <c r="AZ331" s="332"/>
      <c r="BA331" s="332" t="s">
        <v>1131</v>
      </c>
      <c r="BB331" s="332"/>
      <c r="BC331" s="332"/>
      <c r="BD331" s="332" t="s">
        <v>1131</v>
      </c>
      <c r="BE331" s="332"/>
      <c r="BF331" s="332"/>
      <c r="BG331" s="332"/>
      <c r="BH331" s="332"/>
      <c r="BI331" s="332"/>
      <c r="BJ331" s="332"/>
      <c r="BK331" s="332"/>
      <c r="BL331" s="332"/>
      <c r="BM331" s="332"/>
      <c r="BN331" s="332"/>
      <c r="BO331" s="332"/>
      <c r="BP331" s="332"/>
      <c r="BQ331" s="332"/>
      <c r="BR331" s="332"/>
      <c r="BS331" s="332"/>
      <c r="BT331" s="332"/>
      <c r="BU331" s="332"/>
      <c r="BV331" s="332"/>
      <c r="BW331" s="332"/>
      <c r="BX331" s="332"/>
      <c r="BY331" s="332"/>
      <c r="BZ331" s="338" t="s">
        <v>10910</v>
      </c>
      <c r="CA331" s="362" t="s">
        <v>3927</v>
      </c>
      <c r="CB331" s="332">
        <f ca="1">IF(INDIRECT("R331C2",FALSE)="","",LEN(INDIRECT("R331C79",FALSE) ) )</f>
        <v>11</v>
      </c>
      <c r="CC331" s="362" t="s">
        <v>3974</v>
      </c>
      <c r="CD331" s="332">
        <f ca="1">IF(INDIRECT("R331C2",FALSE)="","",LEN(INDIRECT("R331C81",FALSE) ) )</f>
        <v>9</v>
      </c>
      <c r="CE331" s="338"/>
      <c r="CF331" s="332">
        <f ca="1">IF(INDIRECT("R331C2",FALSE)="","",LEN(INDIRECT("R331C83",FALSE) ) )</f>
        <v>0</v>
      </c>
      <c r="CG331" s="338"/>
      <c r="CH331" s="338"/>
      <c r="CI331" s="333"/>
      <c r="CJ331" s="344"/>
      <c r="CK331" s="338"/>
      <c r="CL331" s="338"/>
      <c r="CM331" s="338"/>
      <c r="CN331" s="338"/>
      <c r="CO331" s="338"/>
      <c r="CP331" s="338"/>
      <c r="CQ331" s="338"/>
      <c r="CR331" s="338"/>
      <c r="CS331" s="338"/>
      <c r="CT331" s="338"/>
      <c r="CU331" s="338"/>
      <c r="CV331" s="338"/>
      <c r="CW331" s="338"/>
      <c r="CX331" s="338"/>
      <c r="CY331" s="338"/>
      <c r="CZ331" s="338"/>
      <c r="DA331" s="343"/>
    </row>
    <row r="332" spans="1:105" s="345" customFormat="1" ht="13.5" customHeight="1" x14ac:dyDescent="0.25">
      <c r="A332" s="362" t="s">
        <v>4474</v>
      </c>
      <c r="B332" s="379" t="s">
        <v>3948</v>
      </c>
      <c r="C332" s="339" t="s">
        <v>11</v>
      </c>
      <c r="D332" s="223">
        <f>IF(ISERROR(VLOOKUP(C332,Defines!$A$7:$B$21,2,FALSE)), "",VLOOKUP(C332,Defines!$A$7:$B$21,2,FALSE))</f>
        <v>2</v>
      </c>
      <c r="E332" s="340"/>
      <c r="F332" s="322">
        <f t="shared" si="5"/>
        <v>2</v>
      </c>
      <c r="G332" s="364" t="s">
        <v>3934</v>
      </c>
      <c r="H332" s="341"/>
      <c r="I332" s="341"/>
      <c r="J332" s="340"/>
      <c r="K332" s="348" t="s">
        <v>4163</v>
      </c>
      <c r="L332" s="332"/>
      <c r="M332" s="332"/>
      <c r="N332" s="332"/>
      <c r="O332" s="332"/>
      <c r="P332" s="332"/>
      <c r="Q332" s="338"/>
      <c r="R332" s="338"/>
      <c r="S332" s="338"/>
      <c r="T332" s="338"/>
      <c r="U332" s="338"/>
      <c r="V332" s="338"/>
      <c r="W332" s="338"/>
      <c r="X332" s="338"/>
      <c r="Y332" s="338"/>
      <c r="Z332" s="338"/>
      <c r="AA332" s="332"/>
      <c r="AB332" s="332"/>
      <c r="AC332" s="332" t="s">
        <v>1131</v>
      </c>
      <c r="AD332" s="332"/>
      <c r="AE332" s="332"/>
      <c r="AF332" s="332"/>
      <c r="AG332" s="332"/>
      <c r="AH332" s="332"/>
      <c r="AI332" s="332"/>
      <c r="AJ332" s="332"/>
      <c r="AK332" s="332"/>
      <c r="AL332" s="332"/>
      <c r="AM332" s="332"/>
      <c r="AN332" s="332"/>
      <c r="AO332" s="332"/>
      <c r="AP332" s="332"/>
      <c r="AQ332" s="332"/>
      <c r="AR332" s="332"/>
      <c r="AS332" s="332"/>
      <c r="AT332" s="332"/>
      <c r="AU332" s="332"/>
      <c r="AV332" s="332"/>
      <c r="AW332" s="332"/>
      <c r="AX332" s="332"/>
      <c r="AY332" s="332"/>
      <c r="AZ332" s="332"/>
      <c r="BA332" s="332" t="s">
        <v>1131</v>
      </c>
      <c r="BB332" s="332"/>
      <c r="BC332" s="332"/>
      <c r="BD332" s="332" t="s">
        <v>1131</v>
      </c>
      <c r="BE332" s="332"/>
      <c r="BF332" s="332"/>
      <c r="BG332" s="332"/>
      <c r="BH332" s="332"/>
      <c r="BI332" s="332"/>
      <c r="BJ332" s="332"/>
      <c r="BK332" s="332"/>
      <c r="BL332" s="332"/>
      <c r="BM332" s="332"/>
      <c r="BN332" s="332"/>
      <c r="BO332" s="332"/>
      <c r="BP332" s="332"/>
      <c r="BQ332" s="332"/>
      <c r="BR332" s="332"/>
      <c r="BS332" s="332"/>
      <c r="BT332" s="332"/>
      <c r="BU332" s="332"/>
      <c r="BV332" s="332"/>
      <c r="BW332" s="332"/>
      <c r="BX332" s="332"/>
      <c r="BY332" s="332"/>
      <c r="BZ332" s="338" t="s">
        <v>10910</v>
      </c>
      <c r="CA332" s="362" t="s">
        <v>3964</v>
      </c>
      <c r="CB332" s="332">
        <f ca="1">IF(INDIRECT("R332C2",FALSE)="","",LEN(INDIRECT("R332C79",FALSE) ) )</f>
        <v>9</v>
      </c>
      <c r="CC332" s="362" t="s">
        <v>3964</v>
      </c>
      <c r="CD332" s="332">
        <f ca="1">IF(INDIRECT("R332C2",FALSE)="","",LEN(INDIRECT("R332C81",FALSE) ) )</f>
        <v>9</v>
      </c>
      <c r="CE332" s="338"/>
      <c r="CF332" s="332">
        <f ca="1">IF(INDIRECT("R332C2",FALSE)="","",LEN(INDIRECT("R332C83",FALSE) ) )</f>
        <v>0</v>
      </c>
      <c r="CG332" s="338"/>
      <c r="CH332" s="338"/>
      <c r="CI332" s="333"/>
      <c r="CJ332" s="344"/>
      <c r="CK332" s="338"/>
      <c r="CL332" s="338"/>
      <c r="CM332" s="338"/>
      <c r="CN332" s="338"/>
      <c r="CO332" s="338"/>
      <c r="CP332" s="338"/>
      <c r="CQ332" s="338"/>
      <c r="CR332" s="338"/>
      <c r="CS332" s="338"/>
      <c r="CT332" s="338"/>
      <c r="CU332" s="338"/>
      <c r="CV332" s="338"/>
      <c r="CW332" s="338"/>
      <c r="CX332" s="338"/>
      <c r="CY332" s="338"/>
      <c r="CZ332" s="338"/>
      <c r="DA332" s="343"/>
    </row>
    <row r="333" spans="1:105" s="345" customFormat="1" ht="13.5" customHeight="1" x14ac:dyDescent="0.25">
      <c r="A333" s="362" t="s">
        <v>4477</v>
      </c>
      <c r="B333" s="379" t="s">
        <v>3949</v>
      </c>
      <c r="C333" s="339" t="s">
        <v>12</v>
      </c>
      <c r="D333" s="223">
        <f>IF(ISERROR(VLOOKUP(C333,Defines!$A$7:$B$21,2,FALSE)), "",VLOOKUP(C333,Defines!$A$7:$B$21,2,FALSE))</f>
        <v>4</v>
      </c>
      <c r="E333" s="340"/>
      <c r="F333" s="322">
        <f t="shared" si="5"/>
        <v>4</v>
      </c>
      <c r="G333" s="364" t="s">
        <v>3935</v>
      </c>
      <c r="H333" s="341"/>
      <c r="I333" s="341"/>
      <c r="J333" s="340"/>
      <c r="K333" s="348" t="s">
        <v>4165</v>
      </c>
      <c r="L333" s="332"/>
      <c r="M333" s="332"/>
      <c r="N333" s="332"/>
      <c r="O333" s="332"/>
      <c r="P333" s="332"/>
      <c r="Q333" s="338"/>
      <c r="R333" s="338"/>
      <c r="S333" s="338"/>
      <c r="T333" s="338"/>
      <c r="U333" s="338"/>
      <c r="V333" s="338"/>
      <c r="W333" s="338"/>
      <c r="X333" s="338"/>
      <c r="Y333" s="338"/>
      <c r="Z333" s="338"/>
      <c r="AA333" s="332"/>
      <c r="AB333" s="332"/>
      <c r="AC333" s="332" t="s">
        <v>1131</v>
      </c>
      <c r="AD333" s="332"/>
      <c r="AE333" s="332"/>
      <c r="AF333" s="332"/>
      <c r="AG333" s="332"/>
      <c r="AH333" s="332"/>
      <c r="AI333" s="332"/>
      <c r="AJ333" s="332"/>
      <c r="AK333" s="332"/>
      <c r="AL333" s="332"/>
      <c r="AM333" s="332"/>
      <c r="AN333" s="332"/>
      <c r="AO333" s="332"/>
      <c r="AP333" s="332"/>
      <c r="AQ333" s="332"/>
      <c r="AR333" s="332"/>
      <c r="AS333" s="332"/>
      <c r="AT333" s="332"/>
      <c r="AU333" s="332"/>
      <c r="AV333" s="332"/>
      <c r="AW333" s="332"/>
      <c r="AX333" s="332"/>
      <c r="AY333" s="332"/>
      <c r="AZ333" s="332"/>
      <c r="BA333" s="332" t="s">
        <v>1131</v>
      </c>
      <c r="BB333" s="332"/>
      <c r="BC333" s="332"/>
      <c r="BD333" s="332" t="s">
        <v>1131</v>
      </c>
      <c r="BE333" s="332"/>
      <c r="BF333" s="332"/>
      <c r="BG333" s="332"/>
      <c r="BH333" s="332"/>
      <c r="BI333" s="332"/>
      <c r="BJ333" s="332"/>
      <c r="BK333" s="332"/>
      <c r="BL333" s="332"/>
      <c r="BM333" s="332"/>
      <c r="BN333" s="332"/>
      <c r="BO333" s="332"/>
      <c r="BP333" s="332"/>
      <c r="BQ333" s="332"/>
      <c r="BR333" s="332"/>
      <c r="BS333" s="332"/>
      <c r="BT333" s="332"/>
      <c r="BU333" s="332"/>
      <c r="BV333" s="332"/>
      <c r="BW333" s="332"/>
      <c r="BX333" s="332"/>
      <c r="BY333" s="332"/>
      <c r="BZ333" s="338" t="s">
        <v>10910</v>
      </c>
      <c r="CA333" s="362" t="s">
        <v>3965</v>
      </c>
      <c r="CB333" s="332">
        <f ca="1">IF(INDIRECT("R333C2",FALSE)="","",LEN(INDIRECT("R333C79",FALSE) ) )</f>
        <v>9</v>
      </c>
      <c r="CC333" s="362" t="s">
        <v>3965</v>
      </c>
      <c r="CD333" s="332">
        <f ca="1">IF(INDIRECT("R333C2",FALSE)="","",LEN(INDIRECT("R333C81",FALSE) ) )</f>
        <v>9</v>
      </c>
      <c r="CE333" s="338"/>
      <c r="CF333" s="332">
        <f ca="1">IF(INDIRECT("R333C2",FALSE)="","",LEN(INDIRECT("R333C83",FALSE) ) )</f>
        <v>0</v>
      </c>
      <c r="CG333" s="338"/>
      <c r="CH333" s="338"/>
      <c r="CI333" s="333"/>
      <c r="CJ333" s="344"/>
      <c r="CK333" s="338"/>
      <c r="CL333" s="338"/>
      <c r="CM333" s="338"/>
      <c r="CN333" s="338"/>
      <c r="CO333" s="338"/>
      <c r="CP333" s="338"/>
      <c r="CQ333" s="338"/>
      <c r="CR333" s="338"/>
      <c r="CS333" s="338"/>
      <c r="CT333" s="338"/>
      <c r="CU333" s="338"/>
      <c r="CV333" s="338"/>
      <c r="CW333" s="338"/>
      <c r="CX333" s="338"/>
      <c r="CY333" s="338"/>
      <c r="CZ333" s="338"/>
      <c r="DA333" s="343"/>
    </row>
    <row r="334" spans="1:105" s="345" customFormat="1" ht="13.5" customHeight="1" x14ac:dyDescent="0.25">
      <c r="A334" s="362" t="s">
        <v>4478</v>
      </c>
      <c r="B334" s="379" t="s">
        <v>3950</v>
      </c>
      <c r="C334" s="339" t="s">
        <v>1145</v>
      </c>
      <c r="D334" s="223">
        <f>IF(ISERROR(VLOOKUP(C334,Defines!$A$7:$B$21,2,FALSE)), "",VLOOKUP(C334,Defines!$A$7:$B$21,2,FALSE))</f>
        <v>8</v>
      </c>
      <c r="E334" s="340"/>
      <c r="F334" s="322">
        <f t="shared" si="5"/>
        <v>8</v>
      </c>
      <c r="G334" s="364">
        <v>54321456</v>
      </c>
      <c r="H334" s="341">
        <v>6000</v>
      </c>
      <c r="I334" s="341">
        <v>54321456</v>
      </c>
      <c r="J334" s="340"/>
      <c r="K334" s="342"/>
      <c r="L334" s="332"/>
      <c r="M334" s="332"/>
      <c r="N334" s="332"/>
      <c r="O334" s="332"/>
      <c r="P334" s="332"/>
      <c r="Q334" s="338"/>
      <c r="R334" s="338"/>
      <c r="S334" s="338"/>
      <c r="T334" s="338"/>
      <c r="U334" s="338"/>
      <c r="V334" s="338"/>
      <c r="W334" s="338"/>
      <c r="X334" s="338"/>
      <c r="Y334" s="338"/>
      <c r="Z334" s="338"/>
      <c r="AA334" s="332"/>
      <c r="AB334" s="332"/>
      <c r="AC334" s="332" t="s">
        <v>1131</v>
      </c>
      <c r="AD334" s="332"/>
      <c r="AE334" s="332" t="s">
        <v>1131</v>
      </c>
      <c r="AF334" s="332"/>
      <c r="AG334" s="332"/>
      <c r="AH334" s="332"/>
      <c r="AI334" s="332"/>
      <c r="AJ334" s="332"/>
      <c r="AK334" s="332"/>
      <c r="AL334" s="332"/>
      <c r="AM334" s="332"/>
      <c r="AN334" s="332"/>
      <c r="AO334" s="332"/>
      <c r="AP334" s="332"/>
      <c r="AQ334" s="332"/>
      <c r="AR334" s="332"/>
      <c r="AS334" s="332"/>
      <c r="AT334" s="332"/>
      <c r="AU334" s="332"/>
      <c r="AV334" s="332"/>
      <c r="AW334" s="332"/>
      <c r="AX334" s="332"/>
      <c r="AY334" s="332"/>
      <c r="AZ334" s="332"/>
      <c r="BA334" s="332" t="s">
        <v>1131</v>
      </c>
      <c r="BB334" s="332"/>
      <c r="BC334" s="332"/>
      <c r="BD334" s="332" t="s">
        <v>1131</v>
      </c>
      <c r="BE334" s="332" t="s">
        <v>1131</v>
      </c>
      <c r="BF334" s="332"/>
      <c r="BG334" s="332"/>
      <c r="BH334" s="332"/>
      <c r="BI334" s="332"/>
      <c r="BJ334" s="332"/>
      <c r="BK334" s="332"/>
      <c r="BL334" s="332"/>
      <c r="BM334" s="332"/>
      <c r="BN334" s="332"/>
      <c r="BO334" s="332"/>
      <c r="BP334" s="332"/>
      <c r="BQ334" s="332"/>
      <c r="BR334" s="332"/>
      <c r="BS334" s="332"/>
      <c r="BT334" s="332"/>
      <c r="BU334" s="332"/>
      <c r="BV334" s="332"/>
      <c r="BW334" s="332"/>
      <c r="BX334" s="332"/>
      <c r="BY334" s="332"/>
      <c r="BZ334" s="338" t="s">
        <v>10910</v>
      </c>
      <c r="CA334" s="362" t="s">
        <v>3969</v>
      </c>
      <c r="CB334" s="332">
        <f ca="1">IF(INDIRECT("R334C2",FALSE)="","",LEN(INDIRECT("R334C79",FALSE) ) )</f>
        <v>9</v>
      </c>
      <c r="CC334" s="362" t="s">
        <v>3969</v>
      </c>
      <c r="CD334" s="332">
        <f ca="1">IF(INDIRECT("R334C2",FALSE)="","",LEN(INDIRECT("R334C81",FALSE) ) )</f>
        <v>9</v>
      </c>
      <c r="CE334" s="338"/>
      <c r="CF334" s="332">
        <f ca="1">IF(INDIRECT("R334C2",FALSE)="","",LEN(INDIRECT("R334C83",FALSE) ) )</f>
        <v>0</v>
      </c>
      <c r="CG334" s="338"/>
      <c r="CH334" s="338"/>
      <c r="CI334" s="333"/>
      <c r="CJ334" s="344"/>
      <c r="CK334" s="338"/>
      <c r="CL334" s="338"/>
      <c r="CM334" s="338"/>
      <c r="CN334" s="338"/>
      <c r="CO334" s="338"/>
      <c r="CP334" s="338"/>
      <c r="CQ334" s="338"/>
      <c r="CR334" s="338"/>
      <c r="CS334" s="338"/>
      <c r="CT334" s="338"/>
      <c r="CU334" s="338"/>
      <c r="CV334" s="338"/>
      <c r="CW334" s="338"/>
      <c r="CX334" s="338"/>
      <c r="CY334" s="338"/>
      <c r="CZ334" s="338"/>
      <c r="DA334" s="343"/>
    </row>
    <row r="335" spans="1:105" s="345" customFormat="1" ht="13.5" customHeight="1" x14ac:dyDescent="0.25">
      <c r="A335" s="362" t="s">
        <v>4476</v>
      </c>
      <c r="B335" s="379" t="s">
        <v>3951</v>
      </c>
      <c r="C335" s="339" t="s">
        <v>1137</v>
      </c>
      <c r="D335" s="223">
        <f>IF(ISERROR(VLOOKUP(C335,Defines!$A$7:$B$21,2,FALSE)), "",VLOOKUP(C335,Defines!$A$7:$B$21,2,FALSE))</f>
        <v>1</v>
      </c>
      <c r="E335" s="340">
        <v>4</v>
      </c>
      <c r="F335" s="322">
        <f t="shared" si="5"/>
        <v>4</v>
      </c>
      <c r="G335" s="364" t="s">
        <v>3926</v>
      </c>
      <c r="H335" s="341"/>
      <c r="I335" s="341"/>
      <c r="J335" s="340"/>
      <c r="K335" s="342"/>
      <c r="L335" s="332"/>
      <c r="M335" s="332"/>
      <c r="N335" s="332"/>
      <c r="O335" s="332"/>
      <c r="P335" s="332"/>
      <c r="Q335" s="338"/>
      <c r="R335" s="338"/>
      <c r="S335" s="338"/>
      <c r="T335" s="338"/>
      <c r="U335" s="338"/>
      <c r="V335" s="338"/>
      <c r="W335" s="338"/>
      <c r="X335" s="338"/>
      <c r="Y335" s="338"/>
      <c r="Z335" s="338"/>
      <c r="AA335" s="332"/>
      <c r="AB335" s="332"/>
      <c r="AC335" s="332" t="s">
        <v>1131</v>
      </c>
      <c r="AD335" s="332"/>
      <c r="AE335" s="332"/>
      <c r="AF335" s="332"/>
      <c r="AG335" s="332"/>
      <c r="AH335" s="332"/>
      <c r="AI335" s="332"/>
      <c r="AJ335" s="332"/>
      <c r="AK335" s="332"/>
      <c r="AL335" s="332"/>
      <c r="AM335" s="332"/>
      <c r="AN335" s="332"/>
      <c r="AO335" s="332"/>
      <c r="AP335" s="332"/>
      <c r="AQ335" s="332"/>
      <c r="AR335" s="332"/>
      <c r="AS335" s="332"/>
      <c r="AT335" s="332"/>
      <c r="AU335" s="332"/>
      <c r="AV335" s="332"/>
      <c r="AW335" s="332"/>
      <c r="AX335" s="332"/>
      <c r="AY335" s="332"/>
      <c r="AZ335" s="332"/>
      <c r="BA335" s="332" t="s">
        <v>1131</v>
      </c>
      <c r="BB335" s="332"/>
      <c r="BC335" s="332"/>
      <c r="BD335" s="332" t="s">
        <v>1131</v>
      </c>
      <c r="BE335" s="332"/>
      <c r="BF335" s="332"/>
      <c r="BG335" s="332"/>
      <c r="BH335" s="332"/>
      <c r="BI335" s="332"/>
      <c r="BJ335" s="332"/>
      <c r="BK335" s="332"/>
      <c r="BL335" s="332"/>
      <c r="BM335" s="332"/>
      <c r="BN335" s="332"/>
      <c r="BO335" s="332"/>
      <c r="BP335" s="332"/>
      <c r="BQ335" s="332"/>
      <c r="BR335" s="332"/>
      <c r="BS335" s="332"/>
      <c r="BT335" s="332"/>
      <c r="BU335" s="332"/>
      <c r="BV335" s="332"/>
      <c r="BW335" s="332"/>
      <c r="BX335" s="332"/>
      <c r="BY335" s="332"/>
      <c r="BZ335" s="338" t="s">
        <v>10910</v>
      </c>
      <c r="CA335" s="362" t="s">
        <v>2472</v>
      </c>
      <c r="CB335" s="332">
        <f ca="1">IF(INDIRECT("R335C2",FALSE)="","",LEN(INDIRECT("R335C79",FALSE) ) )</f>
        <v>2</v>
      </c>
      <c r="CC335" s="362" t="s">
        <v>3970</v>
      </c>
      <c r="CD335" s="332">
        <f ca="1">IF(INDIRECT("R335C2",FALSE)="","",LEN(INDIRECT("R335C81",FALSE) ) )</f>
        <v>9</v>
      </c>
      <c r="CE335" s="338"/>
      <c r="CF335" s="332">
        <f ca="1">IF(INDIRECT("R335C2",FALSE)="","",LEN(INDIRECT("R335C83",FALSE) ) )</f>
        <v>0</v>
      </c>
      <c r="CG335" s="338"/>
      <c r="CH335" s="338"/>
      <c r="CI335" s="333"/>
      <c r="CJ335" s="344"/>
      <c r="CK335" s="338"/>
      <c r="CL335" s="338"/>
      <c r="CM335" s="338"/>
      <c r="CN335" s="338"/>
      <c r="CO335" s="338"/>
      <c r="CP335" s="338"/>
      <c r="CQ335" s="338"/>
      <c r="CR335" s="338"/>
      <c r="CS335" s="338"/>
      <c r="CT335" s="338"/>
      <c r="CU335" s="338"/>
      <c r="CV335" s="338"/>
      <c r="CW335" s="338"/>
      <c r="CX335" s="338"/>
      <c r="CY335" s="338"/>
      <c r="CZ335" s="338"/>
      <c r="DA335" s="343"/>
    </row>
    <row r="336" spans="1:105" s="345" customFormat="1" ht="13.5" customHeight="1" x14ac:dyDescent="0.25">
      <c r="A336" s="362" t="s">
        <v>4479</v>
      </c>
      <c r="B336" s="379" t="s">
        <v>3952</v>
      </c>
      <c r="C336" s="339" t="s">
        <v>1138</v>
      </c>
      <c r="D336" s="223">
        <f>IF(ISERROR(VLOOKUP(C336,Defines!$A$7:$B$21,2,FALSE)), "",VLOOKUP(C336,Defines!$A$7:$B$21,2,FALSE))</f>
        <v>2</v>
      </c>
      <c r="E336" s="340"/>
      <c r="F336" s="322">
        <f t="shared" si="5"/>
        <v>2</v>
      </c>
      <c r="G336" s="364">
        <v>5</v>
      </c>
      <c r="H336" s="341">
        <v>0</v>
      </c>
      <c r="I336" s="341">
        <v>20</v>
      </c>
      <c r="J336" s="340"/>
      <c r="K336" s="342"/>
      <c r="L336" s="332"/>
      <c r="M336" s="332"/>
      <c r="N336" s="332"/>
      <c r="O336" s="332"/>
      <c r="P336" s="332"/>
      <c r="Q336" s="338"/>
      <c r="R336" s="338"/>
      <c r="S336" s="338"/>
      <c r="T336" s="338"/>
      <c r="U336" s="338"/>
      <c r="V336" s="338"/>
      <c r="W336" s="338"/>
      <c r="X336" s="338"/>
      <c r="Y336" s="338"/>
      <c r="Z336" s="338"/>
      <c r="AA336" s="332"/>
      <c r="AB336" s="332"/>
      <c r="AC336" s="332" t="s">
        <v>1131</v>
      </c>
      <c r="AD336" s="332"/>
      <c r="AE336" s="332" t="s">
        <v>1131</v>
      </c>
      <c r="AF336" s="332"/>
      <c r="AG336" s="332"/>
      <c r="AH336" s="332"/>
      <c r="AI336" s="332"/>
      <c r="AJ336" s="332"/>
      <c r="AK336" s="332"/>
      <c r="AL336" s="332"/>
      <c r="AM336" s="332"/>
      <c r="AN336" s="332"/>
      <c r="AO336" s="332"/>
      <c r="AP336" s="332"/>
      <c r="AQ336" s="332"/>
      <c r="AR336" s="332"/>
      <c r="AS336" s="332"/>
      <c r="AT336" s="332"/>
      <c r="AU336" s="332"/>
      <c r="AV336" s="332"/>
      <c r="AW336" s="332"/>
      <c r="AX336" s="332"/>
      <c r="AY336" s="332"/>
      <c r="AZ336" s="332"/>
      <c r="BA336" s="332" t="s">
        <v>1131</v>
      </c>
      <c r="BB336" s="332"/>
      <c r="BC336" s="332"/>
      <c r="BD336" s="332" t="s">
        <v>1131</v>
      </c>
      <c r="BE336" s="332" t="s">
        <v>1131</v>
      </c>
      <c r="BF336" s="332"/>
      <c r="BG336" s="332"/>
      <c r="BH336" s="332"/>
      <c r="BI336" s="332"/>
      <c r="BJ336" s="332"/>
      <c r="BK336" s="332"/>
      <c r="BL336" s="332"/>
      <c r="BM336" s="332"/>
      <c r="BN336" s="332"/>
      <c r="BO336" s="332"/>
      <c r="BP336" s="332"/>
      <c r="BQ336" s="332"/>
      <c r="BR336" s="332"/>
      <c r="BS336" s="332"/>
      <c r="BT336" s="332"/>
      <c r="BU336" s="332"/>
      <c r="BV336" s="332"/>
      <c r="BW336" s="332"/>
      <c r="BX336" s="332"/>
      <c r="BY336" s="332"/>
      <c r="BZ336" s="338" t="s">
        <v>10910</v>
      </c>
      <c r="CA336" s="362" t="s">
        <v>3971</v>
      </c>
      <c r="CB336" s="332">
        <f ca="1">IF(INDIRECT("R336C2",FALSE)="","",LEN(INDIRECT("R336C79",FALSE) ) )</f>
        <v>9</v>
      </c>
      <c r="CC336" s="362" t="s">
        <v>3971</v>
      </c>
      <c r="CD336" s="332">
        <f ca="1">IF(INDIRECT("R336C2",FALSE)="","",LEN(INDIRECT("R336C81",FALSE) ) )</f>
        <v>9</v>
      </c>
      <c r="CE336" s="338"/>
      <c r="CF336" s="332">
        <f ca="1">IF(INDIRECT("R336C2",FALSE)="","",LEN(INDIRECT("R336C83",FALSE) ) )</f>
        <v>0</v>
      </c>
      <c r="CG336" s="338"/>
      <c r="CH336" s="338"/>
      <c r="CI336" s="333"/>
      <c r="CJ336" s="344"/>
      <c r="CK336" s="338"/>
      <c r="CL336" s="338"/>
      <c r="CM336" s="338"/>
      <c r="CN336" s="338"/>
      <c r="CO336" s="338"/>
      <c r="CP336" s="338"/>
      <c r="CQ336" s="338"/>
      <c r="CR336" s="338"/>
      <c r="CS336" s="338"/>
      <c r="CT336" s="338"/>
      <c r="CU336" s="338"/>
      <c r="CV336" s="338"/>
      <c r="CW336" s="338"/>
      <c r="CX336" s="338"/>
      <c r="CY336" s="338"/>
      <c r="CZ336" s="338"/>
      <c r="DA336" s="343"/>
    </row>
    <row r="337" spans="1:105" s="345" customFormat="1" ht="13.5" customHeight="1" x14ac:dyDescent="0.25">
      <c r="A337" s="362" t="s">
        <v>4480</v>
      </c>
      <c r="B337" s="379" t="s">
        <v>3953</v>
      </c>
      <c r="C337" s="339" t="s">
        <v>1137</v>
      </c>
      <c r="D337" s="223">
        <f>IF(ISERROR(VLOOKUP(C337,Defines!$A$7:$B$21,2,FALSE)), "",VLOOKUP(C337,Defines!$A$7:$B$21,2,FALSE))</f>
        <v>1</v>
      </c>
      <c r="E337" s="340"/>
      <c r="F337" s="322">
        <f t="shared" si="5"/>
        <v>1</v>
      </c>
      <c r="G337" s="364">
        <v>0</v>
      </c>
      <c r="H337" s="341"/>
      <c r="I337" s="341"/>
      <c r="J337" s="340" t="s">
        <v>4183</v>
      </c>
      <c r="K337" s="342"/>
      <c r="L337" s="332"/>
      <c r="M337" s="332"/>
      <c r="N337" s="332"/>
      <c r="O337" s="332"/>
      <c r="P337" s="332"/>
      <c r="Q337" s="338"/>
      <c r="R337" s="338"/>
      <c r="S337" s="338"/>
      <c r="T337" s="338"/>
      <c r="U337" s="338"/>
      <c r="V337" s="338"/>
      <c r="W337" s="338"/>
      <c r="X337" s="338"/>
      <c r="Y337" s="338"/>
      <c r="Z337" s="343" t="s">
        <v>4490</v>
      </c>
      <c r="AA337" s="332"/>
      <c r="AB337" s="332"/>
      <c r="AC337" s="332" t="s">
        <v>1131</v>
      </c>
      <c r="AD337" s="332"/>
      <c r="AE337" s="332"/>
      <c r="AF337" s="332"/>
      <c r="AG337" s="332"/>
      <c r="AH337" s="332"/>
      <c r="AI337" s="332" t="s">
        <v>1131</v>
      </c>
      <c r="AJ337" s="332"/>
      <c r="AK337" s="332"/>
      <c r="AL337" s="332"/>
      <c r="AM337" s="332"/>
      <c r="AN337" s="332"/>
      <c r="AO337" s="332"/>
      <c r="AP337" s="332"/>
      <c r="AQ337" s="332"/>
      <c r="AR337" s="332"/>
      <c r="AS337" s="332"/>
      <c r="AT337" s="332"/>
      <c r="AU337" s="332"/>
      <c r="AV337" s="332"/>
      <c r="AW337" s="332"/>
      <c r="AX337" s="332"/>
      <c r="AY337" s="332"/>
      <c r="AZ337" s="332"/>
      <c r="BA337" s="332" t="s">
        <v>1131</v>
      </c>
      <c r="BB337" s="332"/>
      <c r="BC337" s="332"/>
      <c r="BD337" s="332" t="s">
        <v>1131</v>
      </c>
      <c r="BE337" s="332"/>
      <c r="BF337" s="332" t="s">
        <v>1131</v>
      </c>
      <c r="BG337" s="332"/>
      <c r="BH337" s="332"/>
      <c r="BI337" s="332"/>
      <c r="BJ337" s="332"/>
      <c r="BK337" s="332"/>
      <c r="BL337" s="332"/>
      <c r="BM337" s="332"/>
      <c r="BN337" s="332"/>
      <c r="BO337" s="332"/>
      <c r="BP337" s="332"/>
      <c r="BQ337" s="332"/>
      <c r="BR337" s="332"/>
      <c r="BS337" s="332"/>
      <c r="BT337" s="332"/>
      <c r="BU337" s="332"/>
      <c r="BV337" s="332"/>
      <c r="BW337" s="332"/>
      <c r="BX337" s="332"/>
      <c r="BY337" s="332"/>
      <c r="BZ337" s="338" t="s">
        <v>10910</v>
      </c>
      <c r="CA337" s="362" t="s">
        <v>3972</v>
      </c>
      <c r="CB337" s="332">
        <f ca="1">IF(INDIRECT("R337C2",FALSE)="","",LEN(INDIRECT("R337C79",FALSE) ) )</f>
        <v>9</v>
      </c>
      <c r="CC337" s="362" t="s">
        <v>3972</v>
      </c>
      <c r="CD337" s="332">
        <f ca="1">IF(INDIRECT("R337C2",FALSE)="","",LEN(INDIRECT("R337C81",FALSE) ) )</f>
        <v>9</v>
      </c>
      <c r="CE337" s="338"/>
      <c r="CF337" s="332">
        <f ca="1">IF(INDIRECT("R337C2",FALSE)="","",LEN(INDIRECT("R337C83",FALSE) ) )</f>
        <v>0</v>
      </c>
      <c r="CG337" s="338"/>
      <c r="CH337" s="338"/>
      <c r="CI337" s="333"/>
      <c r="CJ337" s="344"/>
      <c r="CK337" s="338"/>
      <c r="CL337" s="338"/>
      <c r="CM337" s="338"/>
      <c r="CN337" s="338"/>
      <c r="CO337" s="338"/>
      <c r="CP337" s="338"/>
      <c r="CQ337" s="338"/>
      <c r="CR337" s="338"/>
      <c r="CS337" s="338"/>
      <c r="CT337" s="338"/>
      <c r="CU337" s="338"/>
      <c r="CV337" s="338"/>
      <c r="CW337" s="338"/>
      <c r="CX337" s="338"/>
      <c r="CY337" s="338"/>
      <c r="CZ337" s="338"/>
      <c r="DA337" s="343"/>
    </row>
    <row r="338" spans="1:105" s="345" customFormat="1" ht="13.5" customHeight="1" x14ac:dyDescent="0.25">
      <c r="A338" s="362" t="s">
        <v>4481</v>
      </c>
      <c r="B338" s="379" t="s">
        <v>3956</v>
      </c>
      <c r="C338" s="339" t="s">
        <v>160</v>
      </c>
      <c r="D338" s="223">
        <f>IF(ISERROR(VLOOKUP(C338,Defines!$A$7:$B$21,2,FALSE)), "",VLOOKUP(C338,Defines!$A$7:$B$21,2,FALSE))</f>
        <v>1</v>
      </c>
      <c r="E338" s="340">
        <v>32</v>
      </c>
      <c r="F338" s="322">
        <f t="shared" si="5"/>
        <v>32</v>
      </c>
      <c r="G338" s="364" t="s">
        <v>3929</v>
      </c>
      <c r="H338" s="341"/>
      <c r="I338" s="341"/>
      <c r="J338" s="340"/>
      <c r="K338" s="342"/>
      <c r="L338" s="332"/>
      <c r="M338" s="332"/>
      <c r="N338" s="332"/>
      <c r="O338" s="332"/>
      <c r="P338" s="332"/>
      <c r="Q338" s="338"/>
      <c r="R338" s="338"/>
      <c r="S338" s="338"/>
      <c r="T338" s="338"/>
      <c r="U338" s="338"/>
      <c r="V338" s="338"/>
      <c r="W338" s="338"/>
      <c r="X338" s="338"/>
      <c r="Y338" s="338"/>
      <c r="Z338" s="338"/>
      <c r="AA338" s="332"/>
      <c r="AB338" s="332"/>
      <c r="AC338" s="332" t="s">
        <v>1131</v>
      </c>
      <c r="AD338" s="332"/>
      <c r="AE338" s="332"/>
      <c r="AF338" s="332"/>
      <c r="AG338" s="332"/>
      <c r="AH338" s="332"/>
      <c r="AI338" s="332"/>
      <c r="AJ338" s="332"/>
      <c r="AK338" s="332"/>
      <c r="AL338" s="332"/>
      <c r="AM338" s="332"/>
      <c r="AN338" s="332"/>
      <c r="AO338" s="332"/>
      <c r="AP338" s="332"/>
      <c r="AQ338" s="332"/>
      <c r="AR338" s="332"/>
      <c r="AS338" s="332"/>
      <c r="AT338" s="332"/>
      <c r="AU338" s="332"/>
      <c r="AV338" s="332"/>
      <c r="AW338" s="332"/>
      <c r="AX338" s="332"/>
      <c r="AY338" s="332"/>
      <c r="AZ338" s="332"/>
      <c r="BA338" s="332" t="s">
        <v>1131</v>
      </c>
      <c r="BB338" s="332"/>
      <c r="BC338" s="332"/>
      <c r="BD338" s="332" t="s">
        <v>1131</v>
      </c>
      <c r="BE338" s="332"/>
      <c r="BF338" s="332"/>
      <c r="BG338" s="332"/>
      <c r="BH338" s="332"/>
      <c r="BI338" s="332"/>
      <c r="BJ338" s="332"/>
      <c r="BK338" s="332"/>
      <c r="BL338" s="332"/>
      <c r="BM338" s="332"/>
      <c r="BN338" s="332"/>
      <c r="BO338" s="332"/>
      <c r="BP338" s="332"/>
      <c r="BQ338" s="332"/>
      <c r="BR338" s="332"/>
      <c r="BS338" s="332"/>
      <c r="BT338" s="332"/>
      <c r="BU338" s="332"/>
      <c r="BV338" s="332"/>
      <c r="BW338" s="332"/>
      <c r="BX338" s="332"/>
      <c r="BY338" s="332"/>
      <c r="BZ338" s="338" t="s">
        <v>10910</v>
      </c>
      <c r="CA338" s="362" t="s">
        <v>3966</v>
      </c>
      <c r="CB338" s="332">
        <f ca="1">IF(INDIRECT("R338C2",FALSE)="","",LEN(INDIRECT("R338C79",FALSE) ) )</f>
        <v>9</v>
      </c>
      <c r="CC338" s="362" t="s">
        <v>3966</v>
      </c>
      <c r="CD338" s="332">
        <f ca="1">IF(INDIRECT("R338C2",FALSE)="","",LEN(INDIRECT("R338C81",FALSE) ) )</f>
        <v>9</v>
      </c>
      <c r="CE338" s="338"/>
      <c r="CF338" s="332">
        <f ca="1">IF(INDIRECT("R338C2",FALSE)="","",LEN(INDIRECT("R338C83",FALSE) ) )</f>
        <v>0</v>
      </c>
      <c r="CG338" s="338"/>
      <c r="CH338" s="338"/>
      <c r="CI338" s="333"/>
      <c r="CJ338" s="344"/>
      <c r="CK338" s="338"/>
      <c r="CL338" s="338"/>
      <c r="CM338" s="338"/>
      <c r="CN338" s="338"/>
      <c r="CO338" s="338"/>
      <c r="CP338" s="338"/>
      <c r="CQ338" s="338"/>
      <c r="CR338" s="338"/>
      <c r="CS338" s="338"/>
      <c r="CT338" s="338"/>
      <c r="CU338" s="338"/>
      <c r="CV338" s="338"/>
      <c r="CW338" s="338"/>
      <c r="CX338" s="338"/>
      <c r="CY338" s="338"/>
      <c r="CZ338" s="338"/>
      <c r="DA338" s="343"/>
    </row>
    <row r="339" spans="1:105" s="345" customFormat="1" ht="13.5" customHeight="1" x14ac:dyDescent="0.25">
      <c r="A339" s="362" t="s">
        <v>4482</v>
      </c>
      <c r="B339" s="379" t="s">
        <v>3957</v>
      </c>
      <c r="C339" s="339" t="s">
        <v>1146</v>
      </c>
      <c r="D339" s="223">
        <f>IF(ISERROR(VLOOKUP(C339,Defines!$A$7:$B$21,2,FALSE)), "",VLOOKUP(C339,Defines!$A$7:$B$21,2,FALSE))</f>
        <v>1</v>
      </c>
      <c r="E339" s="340"/>
      <c r="F339" s="322">
        <f t="shared" si="5"/>
        <v>1</v>
      </c>
      <c r="G339" s="341" t="b">
        <v>0</v>
      </c>
      <c r="H339" s="341"/>
      <c r="I339" s="341"/>
      <c r="J339" s="340"/>
      <c r="K339" s="342"/>
      <c r="L339" s="332"/>
      <c r="M339" s="332"/>
      <c r="N339" s="332"/>
      <c r="O339" s="332"/>
      <c r="P339" s="332"/>
      <c r="Q339" s="338"/>
      <c r="R339" s="338"/>
      <c r="S339" s="338"/>
      <c r="T339" s="338"/>
      <c r="U339" s="338"/>
      <c r="V339" s="338"/>
      <c r="W339" s="338"/>
      <c r="X339" s="338"/>
      <c r="Y339" s="338"/>
      <c r="Z339" s="338"/>
      <c r="AA339" s="332"/>
      <c r="AB339" s="332"/>
      <c r="AC339" s="332" t="s">
        <v>1131</v>
      </c>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2" t="s">
        <v>1131</v>
      </c>
      <c r="BB339" s="332"/>
      <c r="BC339" s="332"/>
      <c r="BD339" s="332" t="s">
        <v>1131</v>
      </c>
      <c r="BE339" s="332"/>
      <c r="BF339" s="332"/>
      <c r="BG339" s="332"/>
      <c r="BH339" s="332"/>
      <c r="BI339" s="332"/>
      <c r="BJ339" s="332"/>
      <c r="BK339" s="332"/>
      <c r="BL339" s="332"/>
      <c r="BM339" s="332"/>
      <c r="BN339" s="332"/>
      <c r="BO339" s="332"/>
      <c r="BP339" s="332"/>
      <c r="BQ339" s="332"/>
      <c r="BR339" s="332"/>
      <c r="BS339" s="332"/>
      <c r="BT339" s="332"/>
      <c r="BU339" s="332"/>
      <c r="BV339" s="332"/>
      <c r="BW339" s="332"/>
      <c r="BX339" s="332"/>
      <c r="BY339" s="332"/>
      <c r="BZ339" s="338" t="s">
        <v>10910</v>
      </c>
      <c r="CA339" s="362" t="s">
        <v>3975</v>
      </c>
      <c r="CB339" s="332">
        <f ca="1">IF(INDIRECT("R339C2",FALSE)="","",LEN(INDIRECT("R339C79",FALSE) ) )</f>
        <v>9</v>
      </c>
      <c r="CC339" s="362" t="s">
        <v>3975</v>
      </c>
      <c r="CD339" s="332">
        <f ca="1">IF(INDIRECT("R339C2",FALSE)="","",LEN(INDIRECT("R339C81",FALSE) ) )</f>
        <v>9</v>
      </c>
      <c r="CE339" s="338"/>
      <c r="CF339" s="332">
        <f ca="1">IF(INDIRECT("R339C2",FALSE)="","",LEN(INDIRECT("R339C83",FALSE) ) )</f>
        <v>0</v>
      </c>
      <c r="CG339" s="338"/>
      <c r="CH339" s="338"/>
      <c r="CI339" s="333"/>
      <c r="CJ339" s="344"/>
      <c r="CK339" s="338"/>
      <c r="CL339" s="338"/>
      <c r="CM339" s="338"/>
      <c r="CN339" s="338"/>
      <c r="CO339" s="338"/>
      <c r="CP339" s="338"/>
      <c r="CQ339" s="338"/>
      <c r="CR339" s="338"/>
      <c r="CS339" s="338"/>
      <c r="CT339" s="338"/>
      <c r="CU339" s="338"/>
      <c r="CV339" s="338"/>
      <c r="CW339" s="338"/>
      <c r="CX339" s="338"/>
      <c r="CY339" s="338"/>
      <c r="CZ339" s="338"/>
      <c r="DA339" s="343"/>
    </row>
    <row r="340" spans="1:105" s="345" customFormat="1" ht="13.5" customHeight="1" x14ac:dyDescent="0.25">
      <c r="A340" s="362" t="s">
        <v>4483</v>
      </c>
      <c r="B340" s="379" t="s">
        <v>3958</v>
      </c>
      <c r="C340" s="339" t="s">
        <v>1144</v>
      </c>
      <c r="D340" s="223">
        <f>IF(ISERROR(VLOOKUP(C340,Defines!$A$7:$B$21,2,FALSE)), "",VLOOKUP(C340,Defines!$A$7:$B$21,2,FALSE))</f>
        <v>4</v>
      </c>
      <c r="E340" s="340"/>
      <c r="F340" s="322">
        <f t="shared" si="5"/>
        <v>4</v>
      </c>
      <c r="G340" s="380">
        <v>500</v>
      </c>
      <c r="H340" s="381">
        <v>500</v>
      </c>
      <c r="I340" s="381">
        <v>5423564</v>
      </c>
      <c r="J340" s="340"/>
      <c r="K340" s="342"/>
      <c r="L340" s="332"/>
      <c r="M340" s="332"/>
      <c r="N340" s="332"/>
      <c r="O340" s="332"/>
      <c r="P340" s="332"/>
      <c r="Q340" s="338"/>
      <c r="R340" s="338"/>
      <c r="S340" s="338"/>
      <c r="T340" s="338"/>
      <c r="U340" s="338"/>
      <c r="V340" s="338"/>
      <c r="W340" s="338"/>
      <c r="X340" s="338"/>
      <c r="Y340" s="338"/>
      <c r="Z340" s="338"/>
      <c r="AA340" s="332"/>
      <c r="AB340" s="332"/>
      <c r="AC340" s="332" t="s">
        <v>1131</v>
      </c>
      <c r="AD340" s="332"/>
      <c r="AE340" s="332" t="s">
        <v>1131</v>
      </c>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32" t="s">
        <v>1131</v>
      </c>
      <c r="BB340" s="332"/>
      <c r="BC340" s="332"/>
      <c r="BD340" s="332" t="s">
        <v>1131</v>
      </c>
      <c r="BE340" s="332" t="s">
        <v>1131</v>
      </c>
      <c r="BF340" s="332"/>
      <c r="BG340" s="332"/>
      <c r="BH340" s="332"/>
      <c r="BI340" s="332"/>
      <c r="BJ340" s="332"/>
      <c r="BK340" s="332"/>
      <c r="BL340" s="332"/>
      <c r="BM340" s="332"/>
      <c r="BN340" s="332"/>
      <c r="BO340" s="332"/>
      <c r="BP340" s="332"/>
      <c r="BQ340" s="332"/>
      <c r="BR340" s="332"/>
      <c r="BS340" s="332"/>
      <c r="BT340" s="332"/>
      <c r="BU340" s="332"/>
      <c r="BV340" s="332"/>
      <c r="BW340" s="332"/>
      <c r="BX340" s="332"/>
      <c r="BY340" s="332"/>
      <c r="BZ340" s="338" t="s">
        <v>10910</v>
      </c>
      <c r="CA340" s="362" t="s">
        <v>3967</v>
      </c>
      <c r="CB340" s="332">
        <f ca="1">IF(INDIRECT("R340C2",FALSE)="","",LEN(INDIRECT("R340C79",FALSE) ) )</f>
        <v>9</v>
      </c>
      <c r="CC340" s="362" t="s">
        <v>3967</v>
      </c>
      <c r="CD340" s="332">
        <f ca="1">IF(INDIRECT("R340C2",FALSE)="","",LEN(INDIRECT("R340C81",FALSE) ) )</f>
        <v>9</v>
      </c>
      <c r="CE340" s="338"/>
      <c r="CF340" s="332">
        <f ca="1">IF(INDIRECT("R340C2",FALSE)="","",LEN(INDIRECT("R340C83",FALSE) ) )</f>
        <v>0</v>
      </c>
      <c r="CG340" s="338"/>
      <c r="CH340" s="338"/>
      <c r="CI340" s="333"/>
      <c r="CJ340" s="344"/>
      <c r="CK340" s="338"/>
      <c r="CL340" s="338"/>
      <c r="CM340" s="338"/>
      <c r="CN340" s="338"/>
      <c r="CO340" s="338"/>
      <c r="CP340" s="338"/>
      <c r="CQ340" s="338"/>
      <c r="CR340" s="338"/>
      <c r="CS340" s="338"/>
      <c r="CT340" s="338"/>
      <c r="CU340" s="338"/>
      <c r="CV340" s="338"/>
      <c r="CW340" s="338"/>
      <c r="CX340" s="338"/>
      <c r="CY340" s="338"/>
      <c r="CZ340" s="338"/>
      <c r="DA340" s="343"/>
    </row>
    <row r="341" spans="1:105" s="345" customFormat="1" ht="13.5" customHeight="1" x14ac:dyDescent="0.25">
      <c r="A341" s="362" t="s">
        <v>4484</v>
      </c>
      <c r="B341" s="379" t="s">
        <v>3959</v>
      </c>
      <c r="C341" s="339" t="s">
        <v>161</v>
      </c>
      <c r="D341" s="223">
        <f>IF(ISERROR(VLOOKUP(C341,Defines!$A$7:$B$21,2,FALSE)), "",VLOOKUP(C341,Defines!$A$7:$B$21,2,FALSE))</f>
        <v>8</v>
      </c>
      <c r="E341" s="340"/>
      <c r="F341" s="322">
        <f t="shared" si="5"/>
        <v>8</v>
      </c>
      <c r="G341" s="380">
        <v>558</v>
      </c>
      <c r="H341" s="381">
        <v>500</v>
      </c>
      <c r="I341" s="381">
        <v>54235645</v>
      </c>
      <c r="J341" s="340"/>
      <c r="K341" s="342"/>
      <c r="L341" s="332"/>
      <c r="M341" s="332"/>
      <c r="N341" s="332"/>
      <c r="O341" s="332"/>
      <c r="P341" s="332"/>
      <c r="Q341" s="338"/>
      <c r="R341" s="338"/>
      <c r="S341" s="338"/>
      <c r="T341" s="338"/>
      <c r="U341" s="338"/>
      <c r="V341" s="338"/>
      <c r="W341" s="338"/>
      <c r="X341" s="338"/>
      <c r="Y341" s="338"/>
      <c r="Z341" s="338"/>
      <c r="AA341" s="332"/>
      <c r="AB341" s="332"/>
      <c r="AC341" s="332" t="s">
        <v>1131</v>
      </c>
      <c r="AD341" s="332"/>
      <c r="AE341" s="332" t="s">
        <v>1131</v>
      </c>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332" t="s">
        <v>1131</v>
      </c>
      <c r="BB341" s="332"/>
      <c r="BC341" s="332"/>
      <c r="BD341" s="332" t="s">
        <v>1131</v>
      </c>
      <c r="BE341" s="332" t="s">
        <v>1131</v>
      </c>
      <c r="BF341" s="332"/>
      <c r="BG341" s="332"/>
      <c r="BH341" s="332"/>
      <c r="BI341" s="332"/>
      <c r="BJ341" s="332"/>
      <c r="BK341" s="332"/>
      <c r="BL341" s="332"/>
      <c r="BM341" s="332"/>
      <c r="BN341" s="332"/>
      <c r="BO341" s="332"/>
      <c r="BP341" s="332"/>
      <c r="BQ341" s="332"/>
      <c r="BR341" s="332"/>
      <c r="BS341" s="332"/>
      <c r="BT341" s="332"/>
      <c r="BU341" s="332"/>
      <c r="BV341" s="332"/>
      <c r="BW341" s="332"/>
      <c r="BX341" s="332"/>
      <c r="BY341" s="332"/>
      <c r="BZ341" s="338" t="s">
        <v>10910</v>
      </c>
      <c r="CA341" s="362" t="s">
        <v>3968</v>
      </c>
      <c r="CB341" s="332">
        <f ca="1">IF(INDIRECT("R341C2",FALSE)="","",LEN(INDIRECT("R341C79",FALSE) ) )</f>
        <v>9</v>
      </c>
      <c r="CC341" s="362" t="s">
        <v>3968</v>
      </c>
      <c r="CD341" s="332">
        <f ca="1">IF(INDIRECT("R341C2",FALSE)="","",LEN(INDIRECT("R341C81",FALSE) ) )</f>
        <v>9</v>
      </c>
      <c r="CE341" s="338"/>
      <c r="CF341" s="332">
        <f ca="1">IF(INDIRECT("R341C2",FALSE)="","",LEN(INDIRECT("R341C83",FALSE) ) )</f>
        <v>0</v>
      </c>
      <c r="CG341" s="338"/>
      <c r="CH341" s="338"/>
      <c r="CI341" s="333"/>
      <c r="CJ341" s="344"/>
      <c r="CK341" s="338"/>
      <c r="CL341" s="338"/>
      <c r="CM341" s="338"/>
      <c r="CN341" s="338"/>
      <c r="CO341" s="338"/>
      <c r="CP341" s="338"/>
      <c r="CQ341" s="338"/>
      <c r="CR341" s="338"/>
      <c r="CS341" s="338"/>
      <c r="CT341" s="338"/>
      <c r="CU341" s="338"/>
      <c r="CV341" s="338"/>
      <c r="CW341" s="338"/>
      <c r="CX341" s="338"/>
      <c r="CY341" s="338"/>
      <c r="CZ341" s="338"/>
      <c r="DA341" s="343"/>
    </row>
    <row r="342" spans="1:105" s="345" customFormat="1" ht="13.5" customHeight="1" x14ac:dyDescent="0.25">
      <c r="A342" s="362" t="s">
        <v>4485</v>
      </c>
      <c r="B342" s="379" t="s">
        <v>3960</v>
      </c>
      <c r="C342" s="339" t="s">
        <v>1141</v>
      </c>
      <c r="D342" s="223">
        <f>IF(ISERROR(VLOOKUP(C342,Defines!$A$7:$B$21,2,FALSE)), "",VLOOKUP(C342,Defines!$A$7:$B$21,2,FALSE))</f>
        <v>2</v>
      </c>
      <c r="E342" s="340"/>
      <c r="F342" s="322">
        <f t="shared" si="5"/>
        <v>2</v>
      </c>
      <c r="G342" s="364">
        <v>-500</v>
      </c>
      <c r="H342" s="341">
        <v>-500</v>
      </c>
      <c r="I342" s="341">
        <v>22000</v>
      </c>
      <c r="J342" s="340"/>
      <c r="K342" s="342"/>
      <c r="L342" s="332"/>
      <c r="M342" s="332"/>
      <c r="N342" s="332"/>
      <c r="O342" s="332"/>
      <c r="P342" s="332"/>
      <c r="Q342" s="338"/>
      <c r="R342" s="338"/>
      <c r="S342" s="338"/>
      <c r="T342" s="338"/>
      <c r="U342" s="338"/>
      <c r="V342" s="338"/>
      <c r="W342" s="338"/>
      <c r="X342" s="338"/>
      <c r="Y342" s="338"/>
      <c r="Z342" s="338"/>
      <c r="AA342" s="332"/>
      <c r="AB342" s="332"/>
      <c r="AC342" s="332" t="s">
        <v>1131</v>
      </c>
      <c r="AD342" s="332"/>
      <c r="AE342" s="332" t="s">
        <v>1131</v>
      </c>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332" t="s">
        <v>1131</v>
      </c>
      <c r="BB342" s="332"/>
      <c r="BC342" s="332"/>
      <c r="BD342" s="332" t="s">
        <v>1131</v>
      </c>
      <c r="BE342" s="332" t="s">
        <v>1131</v>
      </c>
      <c r="BF342" s="332"/>
      <c r="BG342" s="332"/>
      <c r="BH342" s="332"/>
      <c r="BI342" s="332"/>
      <c r="BJ342" s="332"/>
      <c r="BK342" s="332"/>
      <c r="BL342" s="332"/>
      <c r="BM342" s="332"/>
      <c r="BN342" s="332"/>
      <c r="BO342" s="332"/>
      <c r="BP342" s="332"/>
      <c r="BQ342" s="332"/>
      <c r="BR342" s="332"/>
      <c r="BS342" s="332"/>
      <c r="BT342" s="332"/>
      <c r="BU342" s="332"/>
      <c r="BV342" s="332"/>
      <c r="BW342" s="332"/>
      <c r="BX342" s="332"/>
      <c r="BY342" s="332"/>
      <c r="BZ342" s="338" t="s">
        <v>10910</v>
      </c>
      <c r="CA342" s="362" t="s">
        <v>3976</v>
      </c>
      <c r="CB342" s="332">
        <f ca="1">IF(INDIRECT("R342C2",FALSE)="","",LEN(INDIRECT("R342C79",FALSE) ) )</f>
        <v>9</v>
      </c>
      <c r="CC342" s="362" t="s">
        <v>3976</v>
      </c>
      <c r="CD342" s="332">
        <f ca="1">IF(INDIRECT("R342C2",FALSE)="","",LEN(INDIRECT("R342C81",FALSE) ) )</f>
        <v>9</v>
      </c>
      <c r="CE342" s="338"/>
      <c r="CF342" s="332">
        <f ca="1">IF(INDIRECT("R342C2",FALSE)="","",LEN(INDIRECT("R342C83",FALSE) ) )</f>
        <v>0</v>
      </c>
      <c r="CG342" s="338"/>
      <c r="CH342" s="338"/>
      <c r="CI342" s="333"/>
      <c r="CJ342" s="344"/>
      <c r="CK342" s="338"/>
      <c r="CL342" s="338"/>
      <c r="CM342" s="338"/>
      <c r="CN342" s="338"/>
      <c r="CO342" s="338"/>
      <c r="CP342" s="338"/>
      <c r="CQ342" s="338"/>
      <c r="CR342" s="338"/>
      <c r="CS342" s="338"/>
      <c r="CT342" s="338"/>
      <c r="CU342" s="338"/>
      <c r="CV342" s="338"/>
      <c r="CW342" s="338"/>
      <c r="CX342" s="338"/>
      <c r="CY342" s="338"/>
      <c r="CZ342" s="338"/>
      <c r="DA342" s="343"/>
    </row>
    <row r="343" spans="1:105" s="345" customFormat="1" ht="13.5" customHeight="1" x14ac:dyDescent="0.25">
      <c r="A343" s="362" t="s">
        <v>4486</v>
      </c>
      <c r="B343" s="379" t="s">
        <v>3961</v>
      </c>
      <c r="C343" s="339" t="s">
        <v>1142</v>
      </c>
      <c r="D343" s="223">
        <f>IF(ISERROR(VLOOKUP(C343,Defines!$A$7:$B$21,2,FALSE)), "",VLOOKUP(C343,Defines!$A$7:$B$21,2,FALSE))</f>
        <v>4</v>
      </c>
      <c r="E343" s="340"/>
      <c r="F343" s="322">
        <f t="shared" si="5"/>
        <v>4</v>
      </c>
      <c r="G343" s="364">
        <v>-600</v>
      </c>
      <c r="H343" s="341">
        <v>-600</v>
      </c>
      <c r="I343" s="341">
        <v>60000</v>
      </c>
      <c r="J343" s="340"/>
      <c r="K343" s="342"/>
      <c r="L343" s="332"/>
      <c r="M343" s="332"/>
      <c r="N343" s="332"/>
      <c r="O343" s="332"/>
      <c r="P343" s="332"/>
      <c r="Q343" s="338"/>
      <c r="R343" s="338"/>
      <c r="S343" s="338"/>
      <c r="T343" s="338"/>
      <c r="U343" s="338"/>
      <c r="V343" s="338"/>
      <c r="W343" s="338"/>
      <c r="X343" s="338"/>
      <c r="Y343" s="338"/>
      <c r="Z343" s="338"/>
      <c r="AA343" s="332"/>
      <c r="AB343" s="332"/>
      <c r="AC343" s="332" t="s">
        <v>1131</v>
      </c>
      <c r="AD343" s="332"/>
      <c r="AE343" s="332" t="s">
        <v>1131</v>
      </c>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332" t="s">
        <v>1131</v>
      </c>
      <c r="BB343" s="332"/>
      <c r="BC343" s="332"/>
      <c r="BD343" s="332" t="s">
        <v>1131</v>
      </c>
      <c r="BE343" s="332" t="s">
        <v>1131</v>
      </c>
      <c r="BF343" s="332"/>
      <c r="BG343" s="332"/>
      <c r="BH343" s="332"/>
      <c r="BI343" s="332"/>
      <c r="BJ343" s="332"/>
      <c r="BK343" s="332"/>
      <c r="BL343" s="332"/>
      <c r="BM343" s="332"/>
      <c r="BN343" s="332"/>
      <c r="BO343" s="332"/>
      <c r="BP343" s="332"/>
      <c r="BQ343" s="332"/>
      <c r="BR343" s="332"/>
      <c r="BS343" s="332"/>
      <c r="BT343" s="332"/>
      <c r="BU343" s="332"/>
      <c r="BV343" s="332"/>
      <c r="BW343" s="332"/>
      <c r="BX343" s="332"/>
      <c r="BY343" s="332"/>
      <c r="BZ343" s="338" t="s">
        <v>10910</v>
      </c>
      <c r="CA343" s="362" t="s">
        <v>3977</v>
      </c>
      <c r="CB343" s="332">
        <f ca="1">IF(INDIRECT("R343C2",FALSE)="","",LEN(INDIRECT("R343C79",FALSE) ) )</f>
        <v>9</v>
      </c>
      <c r="CC343" s="362" t="s">
        <v>3977</v>
      </c>
      <c r="CD343" s="332">
        <f ca="1">IF(INDIRECT("R343C2",FALSE)="","",LEN(INDIRECT("R343C81",FALSE) ) )</f>
        <v>9</v>
      </c>
      <c r="CE343" s="338"/>
      <c r="CF343" s="332">
        <f ca="1">IF(INDIRECT("R343C2",FALSE)="","",LEN(INDIRECT("R343C83",FALSE) ) )</f>
        <v>0</v>
      </c>
      <c r="CG343" s="338"/>
      <c r="CH343" s="338"/>
      <c r="CI343" s="333"/>
      <c r="CJ343" s="344"/>
      <c r="CK343" s="338"/>
      <c r="CL343" s="338"/>
      <c r="CM343" s="338"/>
      <c r="CN343" s="338"/>
      <c r="CO343" s="338"/>
      <c r="CP343" s="338"/>
      <c r="CQ343" s="338"/>
      <c r="CR343" s="338"/>
      <c r="CS343" s="338"/>
      <c r="CT343" s="338"/>
      <c r="CU343" s="338"/>
      <c r="CV343" s="338"/>
      <c r="CW343" s="338"/>
      <c r="CX343" s="338"/>
      <c r="CY343" s="338"/>
      <c r="CZ343" s="338"/>
      <c r="DA343" s="343"/>
    </row>
    <row r="344" spans="1:105" s="345" customFormat="1" ht="13.5" customHeight="1" x14ac:dyDescent="0.25">
      <c r="A344" s="362" t="s">
        <v>4487</v>
      </c>
      <c r="B344" s="379" t="s">
        <v>3962</v>
      </c>
      <c r="C344" s="339" t="s">
        <v>1139</v>
      </c>
      <c r="D344" s="223">
        <f>IF(ISERROR(VLOOKUP(C344,Defines!$A$7:$B$21,2,FALSE)), "",VLOOKUP(C344,Defines!$A$7:$B$21,2,FALSE))</f>
        <v>4</v>
      </c>
      <c r="E344" s="340"/>
      <c r="F344" s="322">
        <f t="shared" si="5"/>
        <v>4</v>
      </c>
      <c r="G344" s="341">
        <v>2000</v>
      </c>
      <c r="H344" s="341">
        <v>1000</v>
      </c>
      <c r="I344" s="341">
        <v>243214562</v>
      </c>
      <c r="J344" s="340"/>
      <c r="K344" s="342"/>
      <c r="L344" s="332"/>
      <c r="M344" s="332"/>
      <c r="N344" s="332"/>
      <c r="O344" s="332"/>
      <c r="P344" s="332"/>
      <c r="Q344" s="338"/>
      <c r="R344" s="338"/>
      <c r="S344" s="338"/>
      <c r="T344" s="338"/>
      <c r="U344" s="338"/>
      <c r="V344" s="338"/>
      <c r="W344" s="338"/>
      <c r="X344" s="338"/>
      <c r="Y344" s="338"/>
      <c r="Z344" s="338"/>
      <c r="AA344" s="332"/>
      <c r="AB344" s="332"/>
      <c r="AC344" s="332" t="s">
        <v>1131</v>
      </c>
      <c r="AD344" s="332"/>
      <c r="AE344" s="332" t="s">
        <v>1131</v>
      </c>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332" t="s">
        <v>1131</v>
      </c>
      <c r="BB344" s="332"/>
      <c r="BC344" s="332"/>
      <c r="BD344" s="332" t="s">
        <v>1131</v>
      </c>
      <c r="BE344" s="332" t="s">
        <v>1131</v>
      </c>
      <c r="BF344" s="332"/>
      <c r="BG344" s="332"/>
      <c r="BH344" s="332"/>
      <c r="BI344" s="332"/>
      <c r="BJ344" s="332"/>
      <c r="BK344" s="332"/>
      <c r="BL344" s="332"/>
      <c r="BM344" s="332"/>
      <c r="BN344" s="332"/>
      <c r="BO344" s="332"/>
      <c r="BP344" s="332"/>
      <c r="BQ344" s="332"/>
      <c r="BR344" s="332"/>
      <c r="BS344" s="332"/>
      <c r="BT344" s="332"/>
      <c r="BU344" s="332"/>
      <c r="BV344" s="332"/>
      <c r="BW344" s="332"/>
      <c r="BX344" s="332"/>
      <c r="BY344" s="332"/>
      <c r="BZ344" s="338" t="s">
        <v>10910</v>
      </c>
      <c r="CA344" s="362" t="s">
        <v>3978</v>
      </c>
      <c r="CB344" s="332">
        <f ca="1">IF(INDIRECT("R344C2",FALSE)="","",LEN(INDIRECT("R344C79",FALSE) ) )</f>
        <v>9</v>
      </c>
      <c r="CC344" s="362" t="s">
        <v>3978</v>
      </c>
      <c r="CD344" s="332">
        <f ca="1">IF(INDIRECT("R344C2",FALSE)="","",LEN(INDIRECT("R344C81",FALSE) ) )</f>
        <v>9</v>
      </c>
      <c r="CE344" s="338"/>
      <c r="CF344" s="332">
        <f ca="1">IF(INDIRECT("R344C2",FALSE)="","",LEN(INDIRECT("R344C83",FALSE) ) )</f>
        <v>0</v>
      </c>
      <c r="CG344" s="338"/>
      <c r="CH344" s="338"/>
      <c r="CI344" s="333"/>
      <c r="CJ344" s="344"/>
      <c r="CK344" s="338"/>
      <c r="CL344" s="338"/>
      <c r="CM344" s="338"/>
      <c r="CN344" s="338"/>
      <c r="CO344" s="338"/>
      <c r="CP344" s="338"/>
      <c r="CQ344" s="338"/>
      <c r="CR344" s="338"/>
      <c r="CS344" s="338"/>
      <c r="CT344" s="338"/>
      <c r="CU344" s="338"/>
      <c r="CV344" s="338"/>
      <c r="CW344" s="338"/>
      <c r="CX344" s="338"/>
      <c r="CY344" s="338"/>
      <c r="CZ344" s="338"/>
      <c r="DA344" s="343"/>
    </row>
    <row r="345" spans="1:105" s="345" customFormat="1" ht="13.5" customHeight="1" x14ac:dyDescent="0.25">
      <c r="A345" s="362" t="s">
        <v>4488</v>
      </c>
      <c r="B345" s="379" t="s">
        <v>3944</v>
      </c>
      <c r="C345" s="339" t="s">
        <v>1138</v>
      </c>
      <c r="D345" s="223">
        <f>IF(ISERROR(VLOOKUP(C345,Defines!$A$7:$B$21,2,FALSE)), "",VLOOKUP(C345,Defines!$A$7:$B$21,2,FALSE))</f>
        <v>2</v>
      </c>
      <c r="E345" s="340"/>
      <c r="F345" s="322">
        <f t="shared" si="5"/>
        <v>2</v>
      </c>
      <c r="G345" s="364">
        <v>500</v>
      </c>
      <c r="H345" s="341">
        <v>500</v>
      </c>
      <c r="I345" s="341">
        <v>65535</v>
      </c>
      <c r="J345" s="340"/>
      <c r="K345" s="342"/>
      <c r="L345" s="332"/>
      <c r="M345" s="332"/>
      <c r="N345" s="332"/>
      <c r="O345" s="332"/>
      <c r="P345" s="332"/>
      <c r="Q345" s="338"/>
      <c r="R345" s="338"/>
      <c r="S345" s="338"/>
      <c r="T345" s="338"/>
      <c r="U345" s="338"/>
      <c r="V345" s="338"/>
      <c r="W345" s="338"/>
      <c r="X345" s="338"/>
      <c r="Y345" s="338"/>
      <c r="Z345" s="338"/>
      <c r="AA345" s="332"/>
      <c r="AB345" s="332"/>
      <c r="AC345" s="332" t="s">
        <v>1131</v>
      </c>
      <c r="AD345" s="332"/>
      <c r="AE345" s="332" t="s">
        <v>1131</v>
      </c>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332" t="s">
        <v>1131</v>
      </c>
      <c r="BB345" s="332"/>
      <c r="BC345" s="332"/>
      <c r="BD345" s="332" t="s">
        <v>1131</v>
      </c>
      <c r="BE345" s="332" t="s">
        <v>1131</v>
      </c>
      <c r="BF345" s="332"/>
      <c r="BG345" s="332"/>
      <c r="BH345" s="332"/>
      <c r="BI345" s="332"/>
      <c r="BJ345" s="332"/>
      <c r="BK345" s="332"/>
      <c r="BL345" s="332"/>
      <c r="BM345" s="332"/>
      <c r="BN345" s="332"/>
      <c r="BO345" s="332"/>
      <c r="BP345" s="332"/>
      <c r="BQ345" s="332"/>
      <c r="BR345" s="332"/>
      <c r="BS345" s="332"/>
      <c r="BT345" s="332"/>
      <c r="BU345" s="332"/>
      <c r="BV345" s="332"/>
      <c r="BW345" s="332"/>
      <c r="BX345" s="332"/>
      <c r="BY345" s="332"/>
      <c r="BZ345" s="338" t="s">
        <v>10910</v>
      </c>
      <c r="CA345" s="362" t="s">
        <v>3808</v>
      </c>
      <c r="CB345" s="332">
        <f ca="1">IF(INDIRECT("R345C2",FALSE)="","",LEN(INDIRECT("R345C79",FALSE) ) )</f>
        <v>14</v>
      </c>
      <c r="CC345" s="362" t="s">
        <v>3808</v>
      </c>
      <c r="CD345" s="332">
        <f ca="1">IF(INDIRECT("R345C2",FALSE)="","",LEN(INDIRECT("R345C81",FALSE) ) )</f>
        <v>14</v>
      </c>
      <c r="CE345" s="338"/>
      <c r="CF345" s="332">
        <f ca="1">IF(INDIRECT("R345C2",FALSE)="","",LEN(INDIRECT("R345C83",FALSE) ) )</f>
        <v>0</v>
      </c>
      <c r="CG345" s="338"/>
      <c r="CH345" s="338"/>
      <c r="CI345" s="333"/>
      <c r="CJ345" s="344"/>
      <c r="CK345" s="338"/>
      <c r="CL345" s="338"/>
      <c r="CM345" s="338"/>
      <c r="CN345" s="338"/>
      <c r="CO345" s="338"/>
      <c r="CP345" s="338"/>
      <c r="CQ345" s="338"/>
      <c r="CR345" s="338"/>
      <c r="CS345" s="338"/>
      <c r="CT345" s="338"/>
      <c r="CU345" s="338"/>
      <c r="CV345" s="338"/>
      <c r="CW345" s="338"/>
      <c r="CX345" s="338"/>
      <c r="CY345" s="338"/>
      <c r="CZ345" s="338"/>
      <c r="DA345" s="343"/>
    </row>
    <row r="346" spans="1:105" s="345" customFormat="1" ht="13.5" customHeight="1" x14ac:dyDescent="0.25">
      <c r="A346" s="362" t="s">
        <v>4487</v>
      </c>
      <c r="B346" s="379" t="s">
        <v>3945</v>
      </c>
      <c r="C346" s="339" t="s">
        <v>1139</v>
      </c>
      <c r="D346" s="223">
        <f>IF(ISERROR(VLOOKUP(C346,Defines!$A$7:$B$21,2,FALSE)), "",VLOOKUP(C346,Defines!$A$7:$B$21,2,FALSE))</f>
        <v>4</v>
      </c>
      <c r="E346" s="340"/>
      <c r="F346" s="322">
        <f t="shared" si="5"/>
        <v>4</v>
      </c>
      <c r="G346" s="364">
        <v>1514955660</v>
      </c>
      <c r="H346" s="341"/>
      <c r="I346" s="341"/>
      <c r="J346" s="340"/>
      <c r="K346" s="342"/>
      <c r="L346" s="332"/>
      <c r="M346" s="332"/>
      <c r="N346" s="332"/>
      <c r="O346" s="332"/>
      <c r="P346" s="332"/>
      <c r="Q346" s="338"/>
      <c r="R346" s="338"/>
      <c r="S346" s="338"/>
      <c r="T346" s="338"/>
      <c r="U346" s="338"/>
      <c r="V346" s="338"/>
      <c r="W346" s="338"/>
      <c r="X346" s="338"/>
      <c r="Y346" s="338"/>
      <c r="Z346" s="338"/>
      <c r="AA346" s="332"/>
      <c r="AB346" s="332"/>
      <c r="AC346" s="332" t="s">
        <v>1131</v>
      </c>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332" t="s">
        <v>1131</v>
      </c>
      <c r="BB346" s="332"/>
      <c r="BC346" s="332"/>
      <c r="BD346" s="332" t="s">
        <v>1131</v>
      </c>
      <c r="BE346" s="332"/>
      <c r="BF346" s="332"/>
      <c r="BG346" s="332"/>
      <c r="BH346" s="332"/>
      <c r="BI346" s="332"/>
      <c r="BJ346" s="332"/>
      <c r="BK346" s="332"/>
      <c r="BL346" s="332"/>
      <c r="BM346" s="332"/>
      <c r="BN346" s="332"/>
      <c r="BO346" s="332"/>
      <c r="BP346" s="332"/>
      <c r="BQ346" s="332"/>
      <c r="BR346" s="332"/>
      <c r="BS346" s="332"/>
      <c r="BT346" s="332"/>
      <c r="BU346" s="332"/>
      <c r="BV346" s="332"/>
      <c r="BW346" s="332"/>
      <c r="BX346" s="332"/>
      <c r="BY346" s="332"/>
      <c r="BZ346" s="338" t="s">
        <v>10910</v>
      </c>
      <c r="CA346" s="362" t="s">
        <v>3925</v>
      </c>
      <c r="CB346" s="332">
        <f ca="1">IF(INDIRECT("R346C2",FALSE)="","",LEN(INDIRECT("R346C79",FALSE) ) )</f>
        <v>11</v>
      </c>
      <c r="CC346" s="362" t="s">
        <v>3925</v>
      </c>
      <c r="CD346" s="332">
        <f ca="1">IF(INDIRECT("R346C2",FALSE)="","",LEN(INDIRECT("R346C81",FALSE) ) )</f>
        <v>11</v>
      </c>
      <c r="CE346" s="338"/>
      <c r="CF346" s="332">
        <f ca="1">IF(INDIRECT("R346C2",FALSE)="","",LEN(INDIRECT("R346C83",FALSE) ) )</f>
        <v>0</v>
      </c>
      <c r="CG346" s="338"/>
      <c r="CH346" s="338"/>
      <c r="CI346" s="333"/>
      <c r="CJ346" s="344"/>
      <c r="CK346" s="338"/>
      <c r="CL346" s="338"/>
      <c r="CM346" s="338"/>
      <c r="CN346" s="338"/>
      <c r="CO346" s="338"/>
      <c r="CP346" s="338"/>
      <c r="CQ346" s="338"/>
      <c r="CR346" s="338"/>
      <c r="CS346" s="338"/>
      <c r="CT346" s="338"/>
      <c r="CU346" s="338"/>
      <c r="CV346" s="338"/>
      <c r="CW346" s="338"/>
      <c r="CX346" s="338"/>
      <c r="CY346" s="338"/>
      <c r="CZ346" s="338"/>
      <c r="DA346" s="343"/>
    </row>
    <row r="347" spans="1:105" s="345" customFormat="1" ht="13.5" customHeight="1" x14ac:dyDescent="0.25">
      <c r="A347" s="362" t="s">
        <v>4489</v>
      </c>
      <c r="B347" s="379" t="s">
        <v>3946</v>
      </c>
      <c r="C347" s="339" t="s">
        <v>1143</v>
      </c>
      <c r="D347" s="223">
        <f>IF(ISERROR(VLOOKUP(C347,Defines!$A$7:$B$21,2,FALSE)), "",VLOOKUP(C347,Defines!$A$7:$B$21,2,FALSE))</f>
        <v>8</v>
      </c>
      <c r="E347" s="340"/>
      <c r="F347" s="322">
        <f t="shared" si="5"/>
        <v>8</v>
      </c>
      <c r="G347" s="364">
        <v>-123</v>
      </c>
      <c r="H347" s="341">
        <v>-700</v>
      </c>
      <c r="I347" s="341">
        <v>54321456</v>
      </c>
      <c r="J347" s="340"/>
      <c r="K347" s="342"/>
      <c r="L347" s="332"/>
      <c r="M347" s="332"/>
      <c r="N347" s="332"/>
      <c r="O347" s="332"/>
      <c r="P347" s="332"/>
      <c r="Q347" s="338"/>
      <c r="R347" s="338"/>
      <c r="S347" s="338"/>
      <c r="T347" s="338"/>
      <c r="U347" s="338"/>
      <c r="V347" s="338"/>
      <c r="W347" s="338"/>
      <c r="X347" s="338"/>
      <c r="Y347" s="338"/>
      <c r="Z347" s="338"/>
      <c r="AA347" s="332"/>
      <c r="AB347" s="332"/>
      <c r="AC347" s="332" t="s">
        <v>1131</v>
      </c>
      <c r="AD347" s="332"/>
      <c r="AE347" s="332" t="s">
        <v>1131</v>
      </c>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332" t="s">
        <v>1131</v>
      </c>
      <c r="BB347" s="332"/>
      <c r="BC347" s="332"/>
      <c r="BD347" s="332" t="s">
        <v>1131</v>
      </c>
      <c r="BE347" s="332" t="s">
        <v>1131</v>
      </c>
      <c r="BF347" s="332"/>
      <c r="BG347" s="332"/>
      <c r="BH347" s="332"/>
      <c r="BI347" s="332"/>
      <c r="BJ347" s="332"/>
      <c r="BK347" s="332"/>
      <c r="BL347" s="332"/>
      <c r="BM347" s="332"/>
      <c r="BN347" s="332"/>
      <c r="BO347" s="332"/>
      <c r="BP347" s="332"/>
      <c r="BQ347" s="332"/>
      <c r="BR347" s="332"/>
      <c r="BS347" s="332"/>
      <c r="BT347" s="332"/>
      <c r="BU347" s="332"/>
      <c r="BV347" s="332"/>
      <c r="BW347" s="332"/>
      <c r="BX347" s="332"/>
      <c r="BY347" s="332"/>
      <c r="BZ347" s="338" t="s">
        <v>10910</v>
      </c>
      <c r="CA347" s="362" t="s">
        <v>3784</v>
      </c>
      <c r="CB347" s="332">
        <f ca="1">IF(INDIRECT("R347C2",FALSE)="","",LEN(INDIRECT("R347C79",FALSE) ) )</f>
        <v>10</v>
      </c>
      <c r="CC347" s="362" t="s">
        <v>3784</v>
      </c>
      <c r="CD347" s="332">
        <f ca="1">IF(INDIRECT("R347C2",FALSE)="","",LEN(INDIRECT("R347C81",FALSE) ) )</f>
        <v>10</v>
      </c>
      <c r="CE347" s="338"/>
      <c r="CF347" s="332">
        <f ca="1">IF(INDIRECT("R347C2",FALSE)="","",LEN(INDIRECT("R347C83",FALSE) ) )</f>
        <v>0</v>
      </c>
      <c r="CG347" s="338"/>
      <c r="CH347" s="338"/>
      <c r="CI347" s="333"/>
      <c r="CJ347" s="344"/>
      <c r="CK347" s="338"/>
      <c r="CL347" s="338"/>
      <c r="CM347" s="338"/>
      <c r="CN347" s="338"/>
      <c r="CO347" s="338"/>
      <c r="CP347" s="338"/>
      <c r="CQ347" s="338"/>
      <c r="CR347" s="338"/>
      <c r="CS347" s="338"/>
      <c r="CT347" s="338"/>
      <c r="CU347" s="338"/>
      <c r="CV347" s="338"/>
      <c r="CW347" s="338"/>
      <c r="CX347" s="338"/>
      <c r="CY347" s="338"/>
      <c r="CZ347" s="338"/>
      <c r="DA347" s="343"/>
    </row>
    <row r="348" spans="1:105" s="345" customFormat="1" ht="13.5" customHeight="1" x14ac:dyDescent="0.25">
      <c r="A348" s="338" t="s">
        <v>4007</v>
      </c>
      <c r="B348" s="338" t="s">
        <v>4008</v>
      </c>
      <c r="C348" s="339" t="s">
        <v>1139</v>
      </c>
      <c r="D348" s="223">
        <f>IF(ISERROR(VLOOKUP(C348,Defines!$A$7:$B$21,2,FALSE)), "",VLOOKUP(C348,Defines!$A$7:$B$21,2,FALSE))</f>
        <v>4</v>
      </c>
      <c r="E348" s="340">
        <v>6</v>
      </c>
      <c r="F348" s="322">
        <f t="shared" si="5"/>
        <v>24</v>
      </c>
      <c r="G348" s="341">
        <v>0</v>
      </c>
      <c r="H348" s="341"/>
      <c r="I348" s="341"/>
      <c r="J348" s="340"/>
      <c r="K348" s="342"/>
      <c r="L348" s="332"/>
      <c r="M348" s="332"/>
      <c r="N348" s="332"/>
      <c r="O348" s="332"/>
      <c r="P348" s="332"/>
      <c r="Q348" s="338"/>
      <c r="R348" s="338"/>
      <c r="S348" s="338"/>
      <c r="T348" s="338"/>
      <c r="U348" s="338"/>
      <c r="V348" s="338"/>
      <c r="W348" s="338"/>
      <c r="X348" s="338" t="s">
        <v>1131</v>
      </c>
      <c r="Y348" s="338" t="s">
        <v>1131</v>
      </c>
      <c r="Z348" s="338"/>
      <c r="AA348" s="332"/>
      <c r="AB348" s="331"/>
      <c r="AC348" s="331" t="s">
        <v>1131</v>
      </c>
      <c r="AD348" s="331"/>
      <c r="AE348" s="331"/>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32"/>
      <c r="BB348" s="332"/>
      <c r="BC348" s="332"/>
      <c r="BD348" s="332" t="s">
        <v>1131</v>
      </c>
      <c r="BE348" s="332"/>
      <c r="BF348" s="332"/>
      <c r="BG348" s="331"/>
      <c r="BH348" s="331"/>
      <c r="BI348" s="331"/>
      <c r="BJ348" s="331"/>
      <c r="BK348" s="331"/>
      <c r="BL348" s="331"/>
      <c r="BM348" s="331"/>
      <c r="BN348" s="331"/>
      <c r="BO348" s="331"/>
      <c r="BP348" s="331"/>
      <c r="BQ348" s="331"/>
      <c r="BR348" s="331"/>
      <c r="BS348" s="331"/>
      <c r="BT348" s="331"/>
      <c r="BU348" s="331"/>
      <c r="BV348" s="331"/>
      <c r="BW348" s="331"/>
      <c r="BX348" s="331"/>
      <c r="BY348" s="331"/>
      <c r="BZ348" s="338" t="s">
        <v>10887</v>
      </c>
      <c r="CA348" s="338" t="s">
        <v>4007</v>
      </c>
      <c r="CB348" s="331">
        <f ca="1">IF(INDIRECT("R348C2",FALSE)="","",LEN(INDIRECT("R348C79",FALSE) ) )</f>
        <v>30</v>
      </c>
      <c r="CC348" s="338" t="s">
        <v>4007</v>
      </c>
      <c r="CD348" s="331">
        <f ca="1">IF(INDIRECT("R348C2",FALSE)="","",LEN(INDIRECT("R348C81",FALSE) ) )</f>
        <v>30</v>
      </c>
      <c r="CE348" s="326"/>
      <c r="CF348" s="331">
        <f ca="1">IF(INDIRECT("R348C2",FALSE)="","",LEN(INDIRECT("R348C83",FALSE) ) )</f>
        <v>0</v>
      </c>
      <c r="CG348" s="338"/>
      <c r="CH348" s="338"/>
      <c r="CI348" s="333"/>
      <c r="CJ348" s="344"/>
      <c r="CK348" s="338"/>
      <c r="CL348" s="338"/>
      <c r="CM348" s="338"/>
      <c r="CN348" s="338"/>
      <c r="CO348" s="338"/>
      <c r="CP348" s="338"/>
      <c r="CQ348" s="338"/>
      <c r="CR348" s="338"/>
      <c r="CS348" s="338"/>
      <c r="CT348" s="338"/>
      <c r="CU348" s="338"/>
      <c r="CV348" s="338"/>
      <c r="CW348" s="338"/>
      <c r="CX348" s="338"/>
      <c r="CY348" s="338"/>
      <c r="CZ348" s="338"/>
      <c r="DA348" s="343"/>
    </row>
    <row r="349" spans="1:105" s="345" customFormat="1" ht="13.5" customHeight="1" x14ac:dyDescent="0.25">
      <c r="A349" s="338" t="s">
        <v>4009</v>
      </c>
      <c r="B349" s="338" t="s">
        <v>4010</v>
      </c>
      <c r="C349" s="339" t="s">
        <v>1139</v>
      </c>
      <c r="D349" s="223">
        <f>IF(ISERROR(VLOOKUP(C349,Defines!$A$7:$B$21,2,FALSE)), "",VLOOKUP(C349,Defines!$A$7:$B$21,2,FALSE))</f>
        <v>4</v>
      </c>
      <c r="E349" s="340">
        <v>8</v>
      </c>
      <c r="F349" s="322">
        <f t="shared" si="5"/>
        <v>32</v>
      </c>
      <c r="G349" s="341">
        <v>0</v>
      </c>
      <c r="H349" s="341"/>
      <c r="I349" s="341"/>
      <c r="J349" s="340"/>
      <c r="K349" s="342"/>
      <c r="L349" s="332"/>
      <c r="M349" s="332"/>
      <c r="N349" s="332"/>
      <c r="O349" s="332"/>
      <c r="P349" s="332"/>
      <c r="Q349" s="338"/>
      <c r="R349" s="338"/>
      <c r="S349" s="338"/>
      <c r="T349" s="338"/>
      <c r="U349" s="338"/>
      <c r="V349" s="338"/>
      <c r="W349" s="338"/>
      <c r="X349" s="338" t="s">
        <v>1131</v>
      </c>
      <c r="Y349" s="338" t="s">
        <v>1131</v>
      </c>
      <c r="Z349" s="338"/>
      <c r="AA349" s="332"/>
      <c r="AB349" s="331"/>
      <c r="AC349" s="331" t="s">
        <v>1131</v>
      </c>
      <c r="AD349" s="331"/>
      <c r="AE349" s="331"/>
      <c r="AF349" s="331"/>
      <c r="AG349" s="331"/>
      <c r="AH349" s="331"/>
      <c r="AI349" s="331"/>
      <c r="AJ349" s="331"/>
      <c r="AK349" s="331"/>
      <c r="AL349" s="331"/>
      <c r="AM349" s="331"/>
      <c r="AN349" s="331"/>
      <c r="AO349" s="331"/>
      <c r="AP349" s="331"/>
      <c r="AQ349" s="331"/>
      <c r="AR349" s="331"/>
      <c r="AS349" s="331"/>
      <c r="AT349" s="331"/>
      <c r="AU349" s="331"/>
      <c r="AV349" s="331"/>
      <c r="AW349" s="331"/>
      <c r="AX349" s="331"/>
      <c r="AY349" s="331"/>
      <c r="AZ349" s="331"/>
      <c r="BA349" s="332"/>
      <c r="BB349" s="332"/>
      <c r="BC349" s="332"/>
      <c r="BD349" s="332" t="s">
        <v>1131</v>
      </c>
      <c r="BE349" s="332"/>
      <c r="BF349" s="332"/>
      <c r="BG349" s="331"/>
      <c r="BH349" s="331"/>
      <c r="BI349" s="331"/>
      <c r="BJ349" s="331"/>
      <c r="BK349" s="331"/>
      <c r="BL349" s="331"/>
      <c r="BM349" s="331"/>
      <c r="BN349" s="331"/>
      <c r="BO349" s="331"/>
      <c r="BP349" s="331"/>
      <c r="BQ349" s="331"/>
      <c r="BR349" s="331"/>
      <c r="BS349" s="331"/>
      <c r="BT349" s="331"/>
      <c r="BU349" s="331"/>
      <c r="BV349" s="331"/>
      <c r="BW349" s="331"/>
      <c r="BX349" s="331"/>
      <c r="BY349" s="331"/>
      <c r="BZ349" s="338" t="s">
        <v>10887</v>
      </c>
      <c r="CA349" s="338" t="s">
        <v>4009</v>
      </c>
      <c r="CB349" s="331">
        <f ca="1">IF(INDIRECT("R349C2",FALSE)="","",LEN(INDIRECT("R349C79",FALSE) ) )</f>
        <v>30</v>
      </c>
      <c r="CC349" s="338" t="s">
        <v>4009</v>
      </c>
      <c r="CD349" s="331">
        <f ca="1">IF(INDIRECT("R349C2",FALSE)="","",LEN(INDIRECT("R349C81",FALSE) ) )</f>
        <v>30</v>
      </c>
      <c r="CE349" s="326"/>
      <c r="CF349" s="331">
        <f ca="1">IF(INDIRECT("R349C2",FALSE)="","",LEN(INDIRECT("R349C83",FALSE) ) )</f>
        <v>0</v>
      </c>
      <c r="CG349" s="338"/>
      <c r="CH349" s="338"/>
      <c r="CI349" s="333"/>
      <c r="CJ349" s="344"/>
      <c r="CK349" s="338"/>
      <c r="CL349" s="338"/>
      <c r="CM349" s="338"/>
      <c r="CN349" s="338"/>
      <c r="CO349" s="338"/>
      <c r="CP349" s="338"/>
      <c r="CQ349" s="338"/>
      <c r="CR349" s="338"/>
      <c r="CS349" s="338"/>
      <c r="CT349" s="338"/>
      <c r="CU349" s="338"/>
      <c r="CV349" s="338"/>
      <c r="CW349" s="338"/>
      <c r="CX349" s="338"/>
      <c r="CY349" s="338"/>
      <c r="CZ349" s="338"/>
      <c r="DA349" s="343"/>
    </row>
    <row r="350" spans="1:105" s="345" customFormat="1" ht="13.5" customHeight="1" x14ac:dyDescent="0.25">
      <c r="A350" s="338" t="s">
        <v>4011</v>
      </c>
      <c r="B350" s="338" t="s">
        <v>4012</v>
      </c>
      <c r="C350" s="339" t="s">
        <v>1137</v>
      </c>
      <c r="D350" s="223">
        <f>IF(ISERROR(VLOOKUP(C350,Defines!$A$7:$B$21,2,FALSE)), "",VLOOKUP(C350,Defines!$A$7:$B$21,2,FALSE))</f>
        <v>1</v>
      </c>
      <c r="E350" s="340"/>
      <c r="F350" s="322">
        <f t="shared" si="5"/>
        <v>1</v>
      </c>
      <c r="G350" s="341">
        <v>0</v>
      </c>
      <c r="H350" s="341"/>
      <c r="I350" s="341"/>
      <c r="J350" s="340"/>
      <c r="K350" s="342"/>
      <c r="L350" s="332"/>
      <c r="M350" s="332"/>
      <c r="N350" s="332"/>
      <c r="O350" s="332"/>
      <c r="P350" s="332"/>
      <c r="Q350" s="338"/>
      <c r="R350" s="338"/>
      <c r="S350" s="338"/>
      <c r="T350" s="338"/>
      <c r="U350" s="338"/>
      <c r="V350" s="338"/>
      <c r="W350" s="338"/>
      <c r="X350" s="338" t="s">
        <v>1131</v>
      </c>
      <c r="Y350" s="338" t="s">
        <v>1131</v>
      </c>
      <c r="Z350" s="338"/>
      <c r="AA350" s="332"/>
      <c r="AB350" s="331"/>
      <c r="AC350" s="331" t="s">
        <v>1131</v>
      </c>
      <c r="AD350" s="331"/>
      <c r="AE350" s="331"/>
      <c r="AF350" s="331"/>
      <c r="AG350" s="331"/>
      <c r="AH350" s="331"/>
      <c r="AI350" s="331"/>
      <c r="AJ350" s="331"/>
      <c r="AK350" s="331"/>
      <c r="AL350" s="331"/>
      <c r="AM350" s="331"/>
      <c r="AN350" s="331"/>
      <c r="AO350" s="331"/>
      <c r="AP350" s="331"/>
      <c r="AQ350" s="331"/>
      <c r="AR350" s="331"/>
      <c r="AS350" s="331"/>
      <c r="AT350" s="331"/>
      <c r="AU350" s="331"/>
      <c r="AV350" s="331"/>
      <c r="AW350" s="331"/>
      <c r="AX350" s="331"/>
      <c r="AY350" s="331"/>
      <c r="AZ350" s="331"/>
      <c r="BA350" s="332"/>
      <c r="BB350" s="332"/>
      <c r="BC350" s="332"/>
      <c r="BD350" s="332" t="s">
        <v>1131</v>
      </c>
      <c r="BE350" s="332"/>
      <c r="BF350" s="332"/>
      <c r="BG350" s="331"/>
      <c r="BH350" s="331"/>
      <c r="BI350" s="331"/>
      <c r="BJ350" s="331"/>
      <c r="BK350" s="331"/>
      <c r="BL350" s="331"/>
      <c r="BM350" s="331"/>
      <c r="BN350" s="331"/>
      <c r="BO350" s="331"/>
      <c r="BP350" s="331"/>
      <c r="BQ350" s="331"/>
      <c r="BR350" s="331"/>
      <c r="BS350" s="331"/>
      <c r="BT350" s="331"/>
      <c r="BU350" s="331"/>
      <c r="BV350" s="331"/>
      <c r="BW350" s="331"/>
      <c r="BX350" s="331"/>
      <c r="BY350" s="331"/>
      <c r="BZ350" s="338" t="s">
        <v>10887</v>
      </c>
      <c r="CA350" s="338" t="s">
        <v>4011</v>
      </c>
      <c r="CB350" s="331">
        <f ca="1">IF(INDIRECT("R350C2",FALSE)="","",LEN(INDIRECT("R350C79",FALSE) ) )</f>
        <v>26</v>
      </c>
      <c r="CC350" s="338" t="s">
        <v>4011</v>
      </c>
      <c r="CD350" s="331">
        <f ca="1">IF(INDIRECT("R350C2",FALSE)="","",LEN(INDIRECT("R350C81",FALSE) ) )</f>
        <v>26</v>
      </c>
      <c r="CE350" s="326"/>
      <c r="CF350" s="331">
        <f ca="1">IF(INDIRECT("R350C2",FALSE)="","",LEN(INDIRECT("R350C83",FALSE) ) )</f>
        <v>0</v>
      </c>
      <c r="CG350" s="338"/>
      <c r="CH350" s="338"/>
      <c r="CI350" s="333"/>
      <c r="CJ350" s="344"/>
      <c r="CK350" s="338"/>
      <c r="CL350" s="338"/>
      <c r="CM350" s="338"/>
      <c r="CN350" s="338"/>
      <c r="CO350" s="338"/>
      <c r="CP350" s="338"/>
      <c r="CQ350" s="338"/>
      <c r="CR350" s="338"/>
      <c r="CS350" s="338"/>
      <c r="CT350" s="338"/>
      <c r="CU350" s="338"/>
      <c r="CV350" s="338"/>
      <c r="CW350" s="338"/>
      <c r="CX350" s="338"/>
      <c r="CY350" s="338"/>
      <c r="CZ350" s="338"/>
      <c r="DA350" s="343"/>
    </row>
    <row r="351" spans="1:105" s="345" customFormat="1" ht="13.5" customHeight="1" x14ac:dyDescent="0.25">
      <c r="A351" s="362" t="s">
        <v>4016</v>
      </c>
      <c r="B351" s="379" t="s">
        <v>4017</v>
      </c>
      <c r="C351" s="339" t="s">
        <v>1137</v>
      </c>
      <c r="D351" s="223">
        <f>IF(ISERROR(VLOOKUP(C351,Defines!$A$7:$B$21,2,FALSE)), "",VLOOKUP(C351,Defines!$A$7:$B$21,2,FALSE))</f>
        <v>1</v>
      </c>
      <c r="E351" s="340"/>
      <c r="F351" s="322">
        <f t="shared" si="5"/>
        <v>1</v>
      </c>
      <c r="G351" s="364">
        <v>0</v>
      </c>
      <c r="H351" s="341"/>
      <c r="I351" s="341"/>
      <c r="J351" s="340" t="s">
        <v>12340</v>
      </c>
      <c r="K351" s="342"/>
      <c r="L351" s="332"/>
      <c r="M351" s="332"/>
      <c r="N351" s="332"/>
      <c r="O351" s="332"/>
      <c r="P351" s="332"/>
      <c r="Q351" s="338"/>
      <c r="R351" s="338"/>
      <c r="S351" s="338"/>
      <c r="T351" s="338"/>
      <c r="U351" s="338"/>
      <c r="V351" s="338"/>
      <c r="W351" s="338"/>
      <c r="X351" s="338"/>
      <c r="Y351" s="338"/>
      <c r="Z351" s="340" t="s">
        <v>12339</v>
      </c>
      <c r="AA351" s="332"/>
      <c r="AB351" s="332"/>
      <c r="AC351" s="332" t="s">
        <v>1131</v>
      </c>
      <c r="AD351" s="332"/>
      <c r="AE351" s="332"/>
      <c r="AF351" s="332"/>
      <c r="AG351" s="332"/>
      <c r="AH351" s="332"/>
      <c r="AI351" s="332" t="s">
        <v>1131</v>
      </c>
      <c r="AJ351" s="332"/>
      <c r="AK351" s="332"/>
      <c r="AL351" s="332"/>
      <c r="AM351" s="332"/>
      <c r="AN351" s="332"/>
      <c r="AO351" s="332"/>
      <c r="AP351" s="332"/>
      <c r="AQ351" s="332"/>
      <c r="AR351" s="332"/>
      <c r="AS351" s="332"/>
      <c r="AT351" s="332"/>
      <c r="AU351" s="332"/>
      <c r="AV351" s="332"/>
      <c r="AW351" s="332"/>
      <c r="AX351" s="332"/>
      <c r="AY351" s="332"/>
      <c r="AZ351" s="332"/>
      <c r="BA351" s="332"/>
      <c r="BB351" s="332"/>
      <c r="BC351" s="332"/>
      <c r="BD351" s="332" t="s">
        <v>1131</v>
      </c>
      <c r="BE351" s="332"/>
      <c r="BF351" s="332" t="s">
        <v>1131</v>
      </c>
      <c r="BG351" s="332"/>
      <c r="BH351" s="332"/>
      <c r="BI351" s="332"/>
      <c r="BJ351" s="332"/>
      <c r="BK351" s="332"/>
      <c r="BL351" s="332"/>
      <c r="BM351" s="332"/>
      <c r="BN351" s="332"/>
      <c r="BO351" s="332"/>
      <c r="BP351" s="332"/>
      <c r="BQ351" s="332"/>
      <c r="BR351" s="332"/>
      <c r="BS351" s="332"/>
      <c r="BT351" s="332"/>
      <c r="BU351" s="332"/>
      <c r="BV351" s="332"/>
      <c r="BW351" s="332"/>
      <c r="BX351" s="332"/>
      <c r="BY351" s="332"/>
      <c r="BZ351" s="338" t="s">
        <v>10908</v>
      </c>
      <c r="CA351" s="362" t="s">
        <v>4018</v>
      </c>
      <c r="CB351" s="332">
        <f ca="1">IF(INDIRECT("R351C2",FALSE)="","",LEN(INDIRECT("R351C79",FALSE) ) )</f>
        <v>13</v>
      </c>
      <c r="CC351" s="362"/>
      <c r="CD351" s="332">
        <f ca="1">IF(INDIRECT("R351C2",FALSE)="","",LEN(INDIRECT("R351C81",FALSE) ) )</f>
        <v>0</v>
      </c>
      <c r="CE351" s="338"/>
      <c r="CF351" s="332">
        <f ca="1">IF(INDIRECT("R351C2",FALSE)="","",LEN(INDIRECT("R351C83",FALSE) ) )</f>
        <v>0</v>
      </c>
      <c r="CG351" s="338"/>
      <c r="CH351" s="338"/>
      <c r="CI351" s="333"/>
      <c r="CJ351" s="344"/>
      <c r="CK351" s="338"/>
      <c r="CL351" s="338"/>
      <c r="CM351" s="338"/>
      <c r="CN351" s="338"/>
      <c r="CO351" s="338"/>
      <c r="CP351" s="338"/>
      <c r="CQ351" s="338"/>
      <c r="CR351" s="338"/>
      <c r="CS351" s="338"/>
      <c r="CT351" s="338"/>
      <c r="CU351" s="338"/>
      <c r="CV351" s="338"/>
      <c r="CW351" s="338"/>
      <c r="CX351" s="338"/>
      <c r="CY351" s="338"/>
      <c r="CZ351" s="338"/>
      <c r="DA351" s="343"/>
    </row>
    <row r="352" spans="1:105" s="345" customFormat="1" ht="13.5" customHeight="1" x14ac:dyDescent="0.25">
      <c r="A352" s="362" t="s">
        <v>4019</v>
      </c>
      <c r="B352" s="379" t="s">
        <v>4020</v>
      </c>
      <c r="C352" s="339" t="s">
        <v>1137</v>
      </c>
      <c r="D352" s="223">
        <f>IF(ISERROR(VLOOKUP(C352,Defines!$A$7:$B$21,2,FALSE)), "",VLOOKUP(C352,Defines!$A$7:$B$21,2,FALSE))</f>
        <v>1</v>
      </c>
      <c r="E352" s="340"/>
      <c r="F352" s="322">
        <f t="shared" si="5"/>
        <v>1</v>
      </c>
      <c r="G352" s="364">
        <v>0</v>
      </c>
      <c r="H352" s="341"/>
      <c r="I352" s="341"/>
      <c r="J352" s="340" t="s">
        <v>4055</v>
      </c>
      <c r="K352" s="342"/>
      <c r="L352" s="332"/>
      <c r="M352" s="332"/>
      <c r="N352" s="332"/>
      <c r="O352" s="332"/>
      <c r="P352" s="332"/>
      <c r="Q352" s="338"/>
      <c r="R352" s="338"/>
      <c r="S352" s="338"/>
      <c r="T352" s="338"/>
      <c r="U352" s="338"/>
      <c r="V352" s="338"/>
      <c r="W352" s="338"/>
      <c r="X352" s="338"/>
      <c r="Y352" s="338"/>
      <c r="Z352" s="340" t="s">
        <v>10798</v>
      </c>
      <c r="AA352" s="332"/>
      <c r="AB352" s="332"/>
      <c r="AC352" s="332" t="s">
        <v>1131</v>
      </c>
      <c r="AD352" s="332"/>
      <c r="AE352" s="332"/>
      <c r="AF352" s="332"/>
      <c r="AG352" s="332"/>
      <c r="AH352" s="332"/>
      <c r="AI352" s="332" t="s">
        <v>1131</v>
      </c>
      <c r="AJ352" s="332"/>
      <c r="AK352" s="332"/>
      <c r="AL352" s="332"/>
      <c r="AM352" s="332"/>
      <c r="AN352" s="332"/>
      <c r="AO352" s="332"/>
      <c r="AP352" s="332"/>
      <c r="AQ352" s="332"/>
      <c r="AR352" s="332"/>
      <c r="AS352" s="332"/>
      <c r="AT352" s="332"/>
      <c r="AU352" s="332"/>
      <c r="AV352" s="332"/>
      <c r="AW352" s="332"/>
      <c r="AX352" s="332"/>
      <c r="AY352" s="332"/>
      <c r="AZ352" s="332"/>
      <c r="BA352" s="332"/>
      <c r="BB352" s="332"/>
      <c r="BC352" s="332"/>
      <c r="BD352" s="332" t="s">
        <v>1131</v>
      </c>
      <c r="BE352" s="332"/>
      <c r="BF352" s="332" t="s">
        <v>1131</v>
      </c>
      <c r="BG352" s="332"/>
      <c r="BH352" s="332"/>
      <c r="BI352" s="332"/>
      <c r="BJ352" s="332"/>
      <c r="BK352" s="332"/>
      <c r="BL352" s="332"/>
      <c r="BM352" s="332"/>
      <c r="BN352" s="332"/>
      <c r="BO352" s="332"/>
      <c r="BP352" s="332"/>
      <c r="BQ352" s="332"/>
      <c r="BR352" s="332"/>
      <c r="BS352" s="332"/>
      <c r="BT352" s="332"/>
      <c r="BU352" s="332"/>
      <c r="BV352" s="332"/>
      <c r="BW352" s="332"/>
      <c r="BX352" s="332"/>
      <c r="BY352" s="332"/>
      <c r="BZ352" s="338" t="s">
        <v>10908</v>
      </c>
      <c r="CA352" s="362" t="s">
        <v>3187</v>
      </c>
      <c r="CB352" s="332">
        <f ca="1">IF(INDIRECT("R352C2",FALSE)="","",LEN(INDIRECT("R352C79",FALSE) ) )</f>
        <v>12</v>
      </c>
      <c r="CC352" s="362"/>
      <c r="CD352" s="332">
        <f ca="1">IF(INDIRECT("R352C2",FALSE)="","",LEN(INDIRECT("R352C81",FALSE) ) )</f>
        <v>0</v>
      </c>
      <c r="CE352" s="338"/>
      <c r="CF352" s="332">
        <f ca="1">IF(INDIRECT("R352C2",FALSE)="","",LEN(INDIRECT("R352C83",FALSE) ) )</f>
        <v>0</v>
      </c>
      <c r="CG352" s="338"/>
      <c r="CH352" s="338"/>
      <c r="CI352" s="333"/>
      <c r="CJ352" s="344"/>
      <c r="CK352" s="338"/>
      <c r="CL352" s="338"/>
      <c r="CM352" s="338"/>
      <c r="CN352" s="338"/>
      <c r="CO352" s="338"/>
      <c r="CP352" s="338"/>
      <c r="CQ352" s="338"/>
      <c r="CR352" s="338"/>
      <c r="CS352" s="338"/>
      <c r="CT352" s="338"/>
      <c r="CU352" s="338"/>
      <c r="CV352" s="338"/>
      <c r="CW352" s="338"/>
      <c r="CX352" s="338"/>
      <c r="CY352" s="338"/>
      <c r="CZ352" s="338"/>
      <c r="DA352" s="343"/>
    </row>
    <row r="353" spans="1:105" s="345" customFormat="1" ht="13.5" customHeight="1" x14ac:dyDescent="0.25">
      <c r="A353" s="362" t="s">
        <v>4021</v>
      </c>
      <c r="B353" s="338" t="s">
        <v>4022</v>
      </c>
      <c r="C353" s="339" t="s">
        <v>1146</v>
      </c>
      <c r="D353" s="223">
        <f>IF(ISERROR(VLOOKUP(C353,Defines!$A$7:$B$21,2,FALSE)), "",VLOOKUP(C353,Defines!$A$7:$B$21,2,FALSE))</f>
        <v>1</v>
      </c>
      <c r="E353" s="340"/>
      <c r="F353" s="322">
        <f t="shared" si="5"/>
        <v>1</v>
      </c>
      <c r="G353" s="341"/>
      <c r="H353" s="341"/>
      <c r="I353" s="341"/>
      <c r="J353" s="340"/>
      <c r="K353" s="342"/>
      <c r="L353" s="332"/>
      <c r="M353" s="332"/>
      <c r="N353" s="332"/>
      <c r="O353" s="332"/>
      <c r="P353" s="332"/>
      <c r="Q353" s="338"/>
      <c r="R353" s="338"/>
      <c r="S353" s="338"/>
      <c r="T353" s="338"/>
      <c r="U353" s="338"/>
      <c r="V353" s="338"/>
      <c r="W353" s="338"/>
      <c r="X353" s="338"/>
      <c r="Y353" s="338"/>
      <c r="Z353" s="338"/>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332" t="s">
        <v>1131</v>
      </c>
      <c r="BB353" s="332"/>
      <c r="BC353" s="332"/>
      <c r="BD353" s="332"/>
      <c r="BE353" s="332"/>
      <c r="BF353" s="332"/>
      <c r="BG353" s="332"/>
      <c r="BH353" s="332"/>
      <c r="BI353" s="332"/>
      <c r="BJ353" s="332"/>
      <c r="BK353" s="332"/>
      <c r="BL353" s="332"/>
      <c r="BM353" s="332"/>
      <c r="BN353" s="332"/>
      <c r="BO353" s="332"/>
      <c r="BP353" s="332"/>
      <c r="BQ353" s="332"/>
      <c r="BR353" s="332"/>
      <c r="BS353" s="332"/>
      <c r="BT353" s="332"/>
      <c r="BU353" s="332"/>
      <c r="BV353" s="332"/>
      <c r="BW353" s="332"/>
      <c r="BX353" s="332"/>
      <c r="BY353" s="332"/>
      <c r="BZ353" s="338" t="s">
        <v>10909</v>
      </c>
      <c r="CA353" s="362" t="s">
        <v>4023</v>
      </c>
      <c r="CB353" s="332">
        <f ca="1">IF(INDIRECT("R353C2",FALSE)="","",LEN(INDIRECT("R353C79",FALSE) ) )</f>
        <v>18</v>
      </c>
      <c r="CC353" s="338"/>
      <c r="CD353" s="332">
        <f ca="1">IF(INDIRECT("R353C2",FALSE)="","",LEN(INDIRECT("R353C81",FALSE) ) )</f>
        <v>0</v>
      </c>
      <c r="CE353" s="338"/>
      <c r="CF353" s="332">
        <f ca="1">IF(INDIRECT("R353C2",FALSE)="","",LEN(INDIRECT("R353C83",FALSE) ) )</f>
        <v>0</v>
      </c>
      <c r="CG353" s="338"/>
      <c r="CH353" s="338"/>
      <c r="CI353" s="333"/>
      <c r="CJ353" s="344"/>
      <c r="CK353" s="338"/>
      <c r="CL353" s="338"/>
      <c r="CM353" s="338"/>
      <c r="CN353" s="338"/>
      <c r="CO353" s="338"/>
      <c r="CP353" s="338"/>
      <c r="CQ353" s="338"/>
      <c r="CR353" s="338"/>
      <c r="CS353" s="338"/>
      <c r="CT353" s="338"/>
      <c r="CU353" s="338"/>
      <c r="CV353" s="338"/>
      <c r="CW353" s="338"/>
      <c r="CX353" s="338"/>
      <c r="CY353" s="338"/>
      <c r="CZ353" s="338"/>
      <c r="DA353" s="343"/>
    </row>
    <row r="354" spans="1:105" s="345" customFormat="1" ht="13.5" customHeight="1" x14ac:dyDescent="0.25">
      <c r="A354" s="362" t="s">
        <v>4024</v>
      </c>
      <c r="B354" s="338" t="s">
        <v>4025</v>
      </c>
      <c r="C354" s="339" t="s">
        <v>1146</v>
      </c>
      <c r="D354" s="223">
        <f>IF(ISERROR(VLOOKUP(C354,Defines!$A$7:$B$21,2,FALSE)), "",VLOOKUP(C354,Defines!$A$7:$B$21,2,FALSE))</f>
        <v>1</v>
      </c>
      <c r="E354" s="340"/>
      <c r="F354" s="322">
        <f t="shared" ref="F354:F415" si="6">IF(E354="", D354,E354*D354)</f>
        <v>1</v>
      </c>
      <c r="G354" s="341"/>
      <c r="H354" s="341"/>
      <c r="I354" s="341"/>
      <c r="J354" s="340"/>
      <c r="K354" s="342"/>
      <c r="L354" s="332"/>
      <c r="M354" s="332"/>
      <c r="N354" s="332"/>
      <c r="O354" s="332"/>
      <c r="P354" s="332"/>
      <c r="Q354" s="338"/>
      <c r="R354" s="338"/>
      <c r="S354" s="338"/>
      <c r="T354" s="338"/>
      <c r="U354" s="338"/>
      <c r="V354" s="338"/>
      <c r="W354" s="338"/>
      <c r="X354" s="338"/>
      <c r="Y354" s="338"/>
      <c r="Z354" s="338"/>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332" t="s">
        <v>1131</v>
      </c>
      <c r="BB354" s="332"/>
      <c r="BC354" s="332"/>
      <c r="BD354" s="332"/>
      <c r="BE354" s="332"/>
      <c r="BF354" s="332"/>
      <c r="BG354" s="332"/>
      <c r="BH354" s="332"/>
      <c r="BI354" s="332"/>
      <c r="BJ354" s="332"/>
      <c r="BK354" s="332"/>
      <c r="BL354" s="332"/>
      <c r="BM354" s="332"/>
      <c r="BN354" s="332"/>
      <c r="BO354" s="332"/>
      <c r="BP354" s="332"/>
      <c r="BQ354" s="332"/>
      <c r="BR354" s="332"/>
      <c r="BS354" s="332"/>
      <c r="BT354" s="332"/>
      <c r="BU354" s="332"/>
      <c r="BV354" s="332"/>
      <c r="BW354" s="332"/>
      <c r="BX354" s="332"/>
      <c r="BY354" s="332"/>
      <c r="BZ354" s="338" t="s">
        <v>10909</v>
      </c>
      <c r="CA354" s="362" t="s">
        <v>4026</v>
      </c>
      <c r="CB354" s="332">
        <f ca="1">IF(INDIRECT("R354C2",FALSE)="","",LEN(INDIRECT("R354C79",FALSE) ) )</f>
        <v>18</v>
      </c>
      <c r="CC354" s="338"/>
      <c r="CD354" s="332">
        <f ca="1">IF(INDIRECT("R354C2",FALSE)="","",LEN(INDIRECT("R354C81",FALSE) ) )</f>
        <v>0</v>
      </c>
      <c r="CE354" s="338"/>
      <c r="CF354" s="332">
        <f ca="1">IF(INDIRECT("R354C2",FALSE)="","",LEN(INDIRECT("R354C83",FALSE) ) )</f>
        <v>0</v>
      </c>
      <c r="CG354" s="338"/>
      <c r="CH354" s="338"/>
      <c r="CI354" s="333"/>
      <c r="CJ354" s="344"/>
      <c r="CK354" s="338"/>
      <c r="CL354" s="338"/>
      <c r="CM354" s="338"/>
      <c r="CN354" s="338"/>
      <c r="CO354" s="338"/>
      <c r="CP354" s="338"/>
      <c r="CQ354" s="338"/>
      <c r="CR354" s="338"/>
      <c r="CS354" s="338"/>
      <c r="CT354" s="338"/>
      <c r="CU354" s="338"/>
      <c r="CV354" s="338"/>
      <c r="CW354" s="338"/>
      <c r="CX354" s="338"/>
      <c r="CY354" s="338"/>
      <c r="CZ354" s="338"/>
      <c r="DA354" s="343"/>
    </row>
    <row r="355" spans="1:105" s="345" customFormat="1" ht="13.5" customHeight="1" x14ac:dyDescent="0.25">
      <c r="A355" s="362" t="s">
        <v>4027</v>
      </c>
      <c r="B355" s="338" t="s">
        <v>4028</v>
      </c>
      <c r="C355" s="339" t="s">
        <v>1137</v>
      </c>
      <c r="D355" s="223">
        <f>IF(ISERROR(VLOOKUP(C355,Defines!$A$7:$B$21,2,FALSE)), "",VLOOKUP(C355,Defines!$A$7:$B$21,2,FALSE))</f>
        <v>1</v>
      </c>
      <c r="E355" s="340"/>
      <c r="F355" s="322">
        <f t="shared" si="6"/>
        <v>1</v>
      </c>
      <c r="G355" s="341"/>
      <c r="H355" s="341"/>
      <c r="I355" s="341"/>
      <c r="J355" s="340" t="s">
        <v>4055</v>
      </c>
      <c r="K355" s="342"/>
      <c r="L355" s="332"/>
      <c r="M355" s="332"/>
      <c r="N355" s="332"/>
      <c r="O355" s="332"/>
      <c r="P355" s="332"/>
      <c r="Q355" s="338"/>
      <c r="R355" s="338"/>
      <c r="S355" s="338"/>
      <c r="T355" s="338"/>
      <c r="U355" s="338"/>
      <c r="V355" s="338"/>
      <c r="W355" s="338"/>
      <c r="X355" s="338"/>
      <c r="Y355" s="338"/>
      <c r="Z355" s="343" t="s">
        <v>4054</v>
      </c>
      <c r="AA355" s="332"/>
      <c r="AB355" s="332"/>
      <c r="AC355" s="332"/>
      <c r="AD355" s="332"/>
      <c r="AE355" s="332"/>
      <c r="AF355" s="332"/>
      <c r="AG355" s="332"/>
      <c r="AH355" s="332"/>
      <c r="AI355" s="332" t="s">
        <v>1131</v>
      </c>
      <c r="AJ355" s="332"/>
      <c r="AK355" s="332"/>
      <c r="AL355" s="332"/>
      <c r="AM355" s="332"/>
      <c r="AN355" s="332"/>
      <c r="AO355" s="332"/>
      <c r="AP355" s="332"/>
      <c r="AQ355" s="332"/>
      <c r="AR355" s="332"/>
      <c r="AS355" s="332"/>
      <c r="AT355" s="332"/>
      <c r="AU355" s="332"/>
      <c r="AV355" s="332"/>
      <c r="AW355" s="332"/>
      <c r="AX355" s="332"/>
      <c r="AY355" s="332"/>
      <c r="AZ355" s="332"/>
      <c r="BA355" s="332"/>
      <c r="BB355" s="332"/>
      <c r="BC355" s="332"/>
      <c r="BD355" s="332"/>
      <c r="BE355" s="332"/>
      <c r="BF355" s="332" t="s">
        <v>1131</v>
      </c>
      <c r="BG355" s="332"/>
      <c r="BH355" s="332"/>
      <c r="BI355" s="332"/>
      <c r="BJ355" s="332"/>
      <c r="BK355" s="332"/>
      <c r="BL355" s="332"/>
      <c r="BM355" s="332"/>
      <c r="BN355" s="332"/>
      <c r="BO355" s="332"/>
      <c r="BP355" s="332"/>
      <c r="BQ355" s="332"/>
      <c r="BR355" s="332"/>
      <c r="BS355" s="332"/>
      <c r="BT355" s="332"/>
      <c r="BU355" s="332"/>
      <c r="BV355" s="332"/>
      <c r="BW355" s="332"/>
      <c r="BX355" s="332"/>
      <c r="BY355" s="332"/>
      <c r="BZ355" s="338" t="s">
        <v>10908</v>
      </c>
      <c r="CA355" s="362" t="s">
        <v>4029</v>
      </c>
      <c r="CB355" s="332">
        <f ca="1">IF(INDIRECT("R355C2",FALSE)="","",LEN(INDIRECT("R355C79",FALSE) ) )</f>
        <v>12</v>
      </c>
      <c r="CC355" s="338"/>
      <c r="CD355" s="332">
        <f ca="1">IF(INDIRECT("R355C2",FALSE)="","",LEN(INDIRECT("R355C81",FALSE) ) )</f>
        <v>0</v>
      </c>
      <c r="CE355" s="338"/>
      <c r="CF355" s="332">
        <f ca="1">IF(INDIRECT("R355C2",FALSE)="","",LEN(INDIRECT("R355C83",FALSE) ) )</f>
        <v>0</v>
      </c>
      <c r="CG355" s="338"/>
      <c r="CH355" s="338"/>
      <c r="CI355" s="333"/>
      <c r="CJ355" s="344"/>
      <c r="CK355" s="338"/>
      <c r="CL355" s="338"/>
      <c r="CM355" s="338"/>
      <c r="CN355" s="338"/>
      <c r="CO355" s="338"/>
      <c r="CP355" s="338"/>
      <c r="CQ355" s="338"/>
      <c r="CR355" s="338"/>
      <c r="CS355" s="338"/>
      <c r="CT355" s="338"/>
      <c r="CU355" s="338"/>
      <c r="CV355" s="338"/>
      <c r="CW355" s="338"/>
      <c r="CX355" s="338"/>
      <c r="CY355" s="338"/>
      <c r="CZ355" s="338"/>
      <c r="DA355" s="343"/>
    </row>
    <row r="356" spans="1:105" s="345" customFormat="1" ht="13.5" customHeight="1" x14ac:dyDescent="0.25">
      <c r="A356" s="362" t="s">
        <v>4030</v>
      </c>
      <c r="B356" s="338" t="s">
        <v>4031</v>
      </c>
      <c r="C356" s="339" t="s">
        <v>1139</v>
      </c>
      <c r="D356" s="223">
        <f>IF(ISERROR(VLOOKUP(C356,Defines!$A$7:$B$21,2,FALSE)), "",VLOOKUP(C356,Defines!$A$7:$B$21,2,FALSE))</f>
        <v>4</v>
      </c>
      <c r="E356" s="340"/>
      <c r="F356" s="322">
        <f t="shared" si="6"/>
        <v>4</v>
      </c>
      <c r="G356" s="341"/>
      <c r="H356" s="341"/>
      <c r="I356" s="341"/>
      <c r="J356" s="340"/>
      <c r="K356" s="342"/>
      <c r="L356" s="332"/>
      <c r="M356" s="332"/>
      <c r="N356" s="332"/>
      <c r="O356" s="332"/>
      <c r="P356" s="332"/>
      <c r="Q356" s="338"/>
      <c r="R356" s="338"/>
      <c r="S356" s="338"/>
      <c r="T356" s="338"/>
      <c r="U356" s="338"/>
      <c r="V356" s="338"/>
      <c r="W356" s="338"/>
      <c r="X356" s="338"/>
      <c r="Y356" s="338"/>
      <c r="Z356" s="338"/>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32"/>
      <c r="BB356" s="332"/>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32"/>
      <c r="BX356" s="332"/>
      <c r="BY356" s="332"/>
      <c r="BZ356" s="338" t="s">
        <v>10908</v>
      </c>
      <c r="CA356" s="362" t="s">
        <v>4032</v>
      </c>
      <c r="CB356" s="332">
        <f ca="1">IF(INDIRECT("R356C2",FALSE)="","",LEN(INDIRECT("R356C79",FALSE) ) )</f>
        <v>20</v>
      </c>
      <c r="CC356" s="338"/>
      <c r="CD356" s="332">
        <f ca="1">IF(INDIRECT("R356C2",FALSE)="","",LEN(INDIRECT("R356C81",FALSE) ) )</f>
        <v>0</v>
      </c>
      <c r="CE356" s="338"/>
      <c r="CF356" s="332">
        <f ca="1">IF(INDIRECT("R356C2",FALSE)="","",LEN(INDIRECT("R356C83",FALSE) ) )</f>
        <v>0</v>
      </c>
      <c r="CG356" s="338"/>
      <c r="CH356" s="338"/>
      <c r="CI356" s="333"/>
      <c r="CJ356" s="344"/>
      <c r="CK356" s="338"/>
      <c r="CL356" s="338"/>
      <c r="CM356" s="338"/>
      <c r="CN356" s="338"/>
      <c r="CO356" s="338"/>
      <c r="CP356" s="338"/>
      <c r="CQ356" s="338"/>
      <c r="CR356" s="338"/>
      <c r="CS356" s="338"/>
      <c r="CT356" s="338"/>
      <c r="CU356" s="338"/>
      <c r="CV356" s="338"/>
      <c r="CW356" s="338"/>
      <c r="CX356" s="338"/>
      <c r="CY356" s="338"/>
      <c r="CZ356" s="338"/>
      <c r="DA356" s="343"/>
    </row>
    <row r="357" spans="1:105" s="345" customFormat="1" ht="13.5" customHeight="1" x14ac:dyDescent="0.25">
      <c r="A357" s="362" t="s">
        <v>4033</v>
      </c>
      <c r="B357" s="338" t="s">
        <v>4034</v>
      </c>
      <c r="C357" s="339" t="s">
        <v>1137</v>
      </c>
      <c r="D357" s="223">
        <f>IF(ISERROR(VLOOKUP(C357,Defines!$A$7:$B$21,2,FALSE)), "",VLOOKUP(C357,Defines!$A$7:$B$21,2,FALSE))</f>
        <v>1</v>
      </c>
      <c r="E357" s="340"/>
      <c r="F357" s="322">
        <f t="shared" si="6"/>
        <v>1</v>
      </c>
      <c r="G357" s="341"/>
      <c r="H357" s="341"/>
      <c r="I357" s="341"/>
      <c r="J357" s="340" t="s">
        <v>10799</v>
      </c>
      <c r="K357" s="342"/>
      <c r="L357" s="332"/>
      <c r="M357" s="332"/>
      <c r="N357" s="332"/>
      <c r="O357" s="332"/>
      <c r="P357" s="332"/>
      <c r="Q357" s="338"/>
      <c r="R357" s="338"/>
      <c r="S357" s="338"/>
      <c r="T357" s="338"/>
      <c r="U357" s="338"/>
      <c r="V357" s="338"/>
      <c r="W357" s="338"/>
      <c r="X357" s="338"/>
      <c r="Y357" s="338"/>
      <c r="Z357" s="343" t="s">
        <v>4035</v>
      </c>
      <c r="AA357" s="332"/>
      <c r="AB357" s="332"/>
      <c r="AC357" s="332"/>
      <c r="AD357" s="332"/>
      <c r="AE357" s="332"/>
      <c r="AF357" s="332"/>
      <c r="AG357" s="332"/>
      <c r="AH357" s="332"/>
      <c r="AI357" s="332" t="s">
        <v>4036</v>
      </c>
      <c r="AJ357" s="332"/>
      <c r="AK357" s="332"/>
      <c r="AL357" s="332"/>
      <c r="AM357" s="332"/>
      <c r="AN357" s="332"/>
      <c r="AO357" s="332"/>
      <c r="AP357" s="332"/>
      <c r="AQ357" s="332"/>
      <c r="AR357" s="332"/>
      <c r="AS357" s="332"/>
      <c r="AT357" s="332"/>
      <c r="AU357" s="332"/>
      <c r="AV357" s="332"/>
      <c r="AW357" s="332"/>
      <c r="AX357" s="332"/>
      <c r="AY357" s="332"/>
      <c r="AZ357" s="332"/>
      <c r="BA357" s="332"/>
      <c r="BB357" s="332"/>
      <c r="BC357" s="332"/>
      <c r="BD357" s="332"/>
      <c r="BE357" s="332"/>
      <c r="BF357" s="332" t="s">
        <v>4036</v>
      </c>
      <c r="BG357" s="332"/>
      <c r="BH357" s="332"/>
      <c r="BI357" s="332"/>
      <c r="BJ357" s="332"/>
      <c r="BK357" s="332"/>
      <c r="BL357" s="332"/>
      <c r="BM357" s="332"/>
      <c r="BN357" s="332"/>
      <c r="BO357" s="332"/>
      <c r="BP357" s="332"/>
      <c r="BQ357" s="332"/>
      <c r="BR357" s="332"/>
      <c r="BS357" s="332"/>
      <c r="BT357" s="332"/>
      <c r="BU357" s="332"/>
      <c r="BV357" s="332"/>
      <c r="BW357" s="332"/>
      <c r="BX357" s="332"/>
      <c r="BY357" s="332"/>
      <c r="BZ357" s="338" t="s">
        <v>10908</v>
      </c>
      <c r="CA357" s="362" t="s">
        <v>4037</v>
      </c>
      <c r="CB357" s="332">
        <f ca="1">IF(INDIRECT("R357C2",FALSE)="","",LEN(INDIRECT("R357C79",FALSE) ) )</f>
        <v>12</v>
      </c>
      <c r="CC357" s="338"/>
      <c r="CD357" s="332">
        <f ca="1">IF(INDIRECT("R357C2",FALSE)="","",LEN(INDIRECT("R357C81",FALSE) ) )</f>
        <v>0</v>
      </c>
      <c r="CE357" s="338"/>
      <c r="CF357" s="332">
        <f ca="1">IF(INDIRECT("R357C2",FALSE)="","",LEN(INDIRECT("R357C83",FALSE) ) )</f>
        <v>0</v>
      </c>
      <c r="CG357" s="338"/>
      <c r="CH357" s="338"/>
      <c r="CI357" s="333"/>
      <c r="CJ357" s="344"/>
      <c r="CK357" s="338"/>
      <c r="CL357" s="338"/>
      <c r="CM357" s="338"/>
      <c r="CN357" s="338"/>
      <c r="CO357" s="338"/>
      <c r="CP357" s="338"/>
      <c r="CQ357" s="338"/>
      <c r="CR357" s="338"/>
      <c r="CS357" s="338"/>
      <c r="CT357" s="338"/>
      <c r="CU357" s="338"/>
      <c r="CV357" s="338"/>
      <c r="CW357" s="338"/>
      <c r="CX357" s="338"/>
      <c r="CY357" s="338"/>
      <c r="CZ357" s="338"/>
      <c r="DA357" s="343"/>
    </row>
    <row r="358" spans="1:105" s="345" customFormat="1" ht="13.5" customHeight="1" x14ac:dyDescent="0.25">
      <c r="A358" s="362" t="s">
        <v>4038</v>
      </c>
      <c r="B358" s="379" t="s">
        <v>4039</v>
      </c>
      <c r="C358" s="339" t="s">
        <v>1137</v>
      </c>
      <c r="D358" s="223">
        <f>IF(ISERROR(VLOOKUP(C358,Defines!$A$7:$B$21,2,FALSE)), "",VLOOKUP(C358,Defines!$A$7:$B$21,2,FALSE))</f>
        <v>1</v>
      </c>
      <c r="E358" s="340"/>
      <c r="F358" s="322">
        <f t="shared" si="6"/>
        <v>1</v>
      </c>
      <c r="G358" s="364"/>
      <c r="H358" s="341"/>
      <c r="I358" s="341"/>
      <c r="J358" s="340" t="s">
        <v>4044</v>
      </c>
      <c r="K358" s="342"/>
      <c r="L358" s="332"/>
      <c r="M358" s="332"/>
      <c r="N358" s="332"/>
      <c r="O358" s="332"/>
      <c r="P358" s="332"/>
      <c r="Q358" s="338"/>
      <c r="R358" s="338"/>
      <c r="S358" s="338"/>
      <c r="T358" s="338"/>
      <c r="U358" s="338"/>
      <c r="V358" s="338"/>
      <c r="W358" s="338"/>
      <c r="X358" s="338"/>
      <c r="Y358" s="338"/>
      <c r="Z358" s="340" t="s">
        <v>8007</v>
      </c>
      <c r="AA358" s="332"/>
      <c r="AB358" s="332"/>
      <c r="AC358" s="332"/>
      <c r="AD358" s="332"/>
      <c r="AE358" s="332"/>
      <c r="AF358" s="332"/>
      <c r="AG358" s="332"/>
      <c r="AH358" s="332"/>
      <c r="AI358" s="332" t="s">
        <v>4036</v>
      </c>
      <c r="AJ358" s="332"/>
      <c r="AK358" s="332"/>
      <c r="AL358" s="332"/>
      <c r="AM358" s="332"/>
      <c r="AN358" s="332"/>
      <c r="AO358" s="332"/>
      <c r="AP358" s="332"/>
      <c r="AQ358" s="332"/>
      <c r="AR358" s="332"/>
      <c r="AS358" s="332"/>
      <c r="AT358" s="332"/>
      <c r="AU358" s="332"/>
      <c r="AV358" s="332"/>
      <c r="AW358" s="332"/>
      <c r="AX358" s="332"/>
      <c r="AY358" s="332"/>
      <c r="AZ358" s="332"/>
      <c r="BA358" s="332" t="s">
        <v>1131</v>
      </c>
      <c r="BB358" s="332"/>
      <c r="BC358" s="332"/>
      <c r="BD358" s="332"/>
      <c r="BE358" s="332"/>
      <c r="BF358" s="332" t="s">
        <v>4036</v>
      </c>
      <c r="BG358" s="332"/>
      <c r="BH358" s="332"/>
      <c r="BI358" s="332"/>
      <c r="BJ358" s="332"/>
      <c r="BK358" s="332"/>
      <c r="BL358" s="332"/>
      <c r="BM358" s="332"/>
      <c r="BN358" s="332"/>
      <c r="BO358" s="332"/>
      <c r="BP358" s="332"/>
      <c r="BQ358" s="332"/>
      <c r="BR358" s="332"/>
      <c r="BS358" s="332"/>
      <c r="BT358" s="332"/>
      <c r="BU358" s="332"/>
      <c r="BV358" s="332"/>
      <c r="BW358" s="332"/>
      <c r="BX358" s="332"/>
      <c r="BY358" s="332"/>
      <c r="BZ358" s="338" t="s">
        <v>10911</v>
      </c>
      <c r="CA358" s="362" t="s">
        <v>4053</v>
      </c>
      <c r="CB358" s="332">
        <f ca="1">IF(INDIRECT("R358C2",FALSE)="","",LEN(INDIRECT("R358C79",FALSE) ) )</f>
        <v>19</v>
      </c>
      <c r="CC358" s="362" t="s">
        <v>4040</v>
      </c>
      <c r="CD358" s="332">
        <f ca="1">IF(INDIRECT("R358C2",FALSE)="","",LEN(INDIRECT("R358C81",FALSE) ) )</f>
        <v>22</v>
      </c>
      <c r="CE358" s="338"/>
      <c r="CF358" s="332">
        <f ca="1">IF(INDIRECT("R358C2",FALSE)="","",LEN(INDIRECT("R358C83",FALSE) ) )</f>
        <v>0</v>
      </c>
      <c r="CG358" s="338"/>
      <c r="CH358" s="338"/>
      <c r="CI358" s="333"/>
      <c r="CJ358" s="344"/>
      <c r="CK358" s="338"/>
      <c r="CL358" s="338"/>
      <c r="CM358" s="338"/>
      <c r="CN358" s="338"/>
      <c r="CO358" s="338"/>
      <c r="CP358" s="338"/>
      <c r="CQ358" s="338"/>
      <c r="CR358" s="338"/>
      <c r="CS358" s="338"/>
      <c r="CT358" s="338"/>
      <c r="CU358" s="338"/>
      <c r="CV358" s="338"/>
      <c r="CW358" s="338"/>
      <c r="CX358" s="338"/>
      <c r="CY358" s="338"/>
      <c r="CZ358" s="338"/>
      <c r="DA358" s="343"/>
    </row>
    <row r="359" spans="1:105" s="345" customFormat="1" ht="13.5" customHeight="1" x14ac:dyDescent="0.25">
      <c r="A359" s="338" t="s">
        <v>8814</v>
      </c>
      <c r="B359" s="338" t="s">
        <v>8806</v>
      </c>
      <c r="C359" s="339" t="s">
        <v>160</v>
      </c>
      <c r="D359" s="223">
        <f>IF(ISERROR(VLOOKUP(C359,Defines!$A$7:$B$21,2,FALSE)), "",VLOOKUP(C359,Defines!$A$7:$B$21,2,FALSE))</f>
        <v>1</v>
      </c>
      <c r="E359" s="340">
        <v>14</v>
      </c>
      <c r="F359" s="322">
        <f t="shared" si="6"/>
        <v>14</v>
      </c>
      <c r="G359" s="341"/>
      <c r="H359" s="341"/>
      <c r="I359" s="341"/>
      <c r="J359" s="340"/>
      <c r="K359" s="330"/>
      <c r="L359" s="331"/>
      <c r="M359" s="331"/>
      <c r="N359" s="331"/>
      <c r="O359" s="331"/>
      <c r="P359" s="331"/>
      <c r="Q359" s="326"/>
      <c r="R359" s="326"/>
      <c r="S359" s="326"/>
      <c r="T359" s="326"/>
      <c r="U359" s="326"/>
      <c r="V359" s="326"/>
      <c r="W359" s="326"/>
      <c r="X359" s="326"/>
      <c r="Y359" s="326"/>
      <c r="Z359" s="326"/>
      <c r="AA359" s="331"/>
      <c r="AB359" s="331"/>
      <c r="AC359" s="331"/>
      <c r="AD359" s="331"/>
      <c r="AE359" s="331"/>
      <c r="AF359" s="331"/>
      <c r="AG359" s="331"/>
      <c r="AH359" s="331"/>
      <c r="AI359" s="331"/>
      <c r="AJ359" s="331"/>
      <c r="AK359" s="331"/>
      <c r="AL359" s="331"/>
      <c r="AM359" s="331"/>
      <c r="AN359" s="331"/>
      <c r="AO359" s="331"/>
      <c r="AP359" s="331"/>
      <c r="AQ359" s="331"/>
      <c r="AR359" s="331"/>
      <c r="AS359" s="331"/>
      <c r="AT359" s="331"/>
      <c r="AU359" s="331"/>
      <c r="AV359" s="331"/>
      <c r="AW359" s="331"/>
      <c r="AX359" s="331"/>
      <c r="AY359" s="331"/>
      <c r="AZ359" s="331"/>
      <c r="BA359" s="332" t="s">
        <v>1131</v>
      </c>
      <c r="BB359" s="332"/>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32"/>
      <c r="BX359" s="332"/>
      <c r="BY359" s="332"/>
      <c r="BZ359" s="338" t="s">
        <v>10911</v>
      </c>
      <c r="CA359" s="338" t="s">
        <v>4980</v>
      </c>
      <c r="CB359" s="332">
        <f ca="1">IF(INDIRECT("R359C2",FALSE)="","",LEN(INDIRECT("R359C79",FALSE) ) )</f>
        <v>16</v>
      </c>
      <c r="CC359" s="338" t="s">
        <v>8815</v>
      </c>
      <c r="CD359" s="332">
        <f ca="1">IF(INDIRECT("R359C2",FALSE)="","",LEN(INDIRECT("R359C81",FALSE) ) )</f>
        <v>43</v>
      </c>
      <c r="CE359" s="338"/>
      <c r="CF359" s="332">
        <f ca="1">IF(INDIRECT("R359C2",FALSE)="","",LEN(INDIRECT("R359C83",FALSE) ) )</f>
        <v>0</v>
      </c>
      <c r="CG359" s="338"/>
      <c r="CH359" s="338"/>
      <c r="CI359" s="333"/>
      <c r="CJ359" s="344"/>
      <c r="CK359" s="338"/>
      <c r="CL359" s="338"/>
      <c r="CM359" s="338"/>
      <c r="CN359" s="338"/>
      <c r="CO359" s="338"/>
      <c r="CP359" s="338"/>
      <c r="CQ359" s="338"/>
      <c r="CR359" s="338"/>
      <c r="CS359" s="338"/>
      <c r="CT359" s="338"/>
      <c r="CU359" s="338"/>
      <c r="CV359" s="338"/>
      <c r="CW359" s="338"/>
      <c r="CX359" s="338"/>
      <c r="CY359" s="338"/>
      <c r="CZ359" s="338"/>
      <c r="DA359" s="343"/>
    </row>
    <row r="360" spans="1:105" s="345" customFormat="1" ht="13.5" customHeight="1" x14ac:dyDescent="0.25">
      <c r="A360" s="362" t="s">
        <v>4895</v>
      </c>
      <c r="B360" s="379" t="s">
        <v>4896</v>
      </c>
      <c r="C360" s="339" t="s">
        <v>160</v>
      </c>
      <c r="D360" s="223">
        <f>IF(ISERROR(VLOOKUP(C360,Defines!$A$7:$B$21,2,FALSE)), "",VLOOKUP(C360,Defines!$A$7:$B$21,2,FALSE))</f>
        <v>1</v>
      </c>
      <c r="E360" s="340">
        <v>21</v>
      </c>
      <c r="F360" s="322">
        <f t="shared" si="6"/>
        <v>21</v>
      </c>
      <c r="G360" s="364" t="s">
        <v>2672</v>
      </c>
      <c r="H360" s="341"/>
      <c r="I360" s="341"/>
      <c r="J360" s="340"/>
      <c r="K360" s="342"/>
      <c r="L360" s="332"/>
      <c r="M360" s="332"/>
      <c r="N360" s="332"/>
      <c r="O360" s="332"/>
      <c r="P360" s="332"/>
      <c r="Q360" s="338"/>
      <c r="R360" s="338"/>
      <c r="S360" s="338"/>
      <c r="T360" s="338"/>
      <c r="U360" s="338"/>
      <c r="V360" s="338"/>
      <c r="W360" s="338"/>
      <c r="X360" s="338"/>
      <c r="Y360" s="338"/>
      <c r="Z360" s="340"/>
      <c r="AA360" s="332"/>
      <c r="AB360" s="332"/>
      <c r="AC360" s="332" t="s">
        <v>1131</v>
      </c>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32" t="s">
        <v>1131</v>
      </c>
      <c r="BB360" s="332"/>
      <c r="BC360" s="332"/>
      <c r="BD360" s="332" t="s">
        <v>1131</v>
      </c>
      <c r="BE360" s="332"/>
      <c r="BF360" s="332"/>
      <c r="BG360" s="332"/>
      <c r="BH360" s="332"/>
      <c r="BI360" s="332"/>
      <c r="BJ360" s="332"/>
      <c r="BK360" s="332"/>
      <c r="BL360" s="332"/>
      <c r="BM360" s="332"/>
      <c r="BN360" s="332"/>
      <c r="BO360" s="332"/>
      <c r="BP360" s="332"/>
      <c r="BQ360" s="332"/>
      <c r="BR360" s="332"/>
      <c r="BS360" s="332"/>
      <c r="BT360" s="332"/>
      <c r="BU360" s="332"/>
      <c r="BV360" s="332"/>
      <c r="BW360" s="332"/>
      <c r="BX360" s="332"/>
      <c r="BY360" s="332"/>
      <c r="BZ360" s="338" t="s">
        <v>10912</v>
      </c>
      <c r="CA360" s="362" t="s">
        <v>4895</v>
      </c>
      <c r="CB360" s="332">
        <f ca="1">IF(INDIRECT("R360C2",FALSE)="","",LEN(INDIRECT("R360C79",FALSE) ) )</f>
        <v>16</v>
      </c>
      <c r="CC360" s="362" t="s">
        <v>4895</v>
      </c>
      <c r="CD360" s="332">
        <f ca="1">IF(INDIRECT("R360C2",FALSE)="","",LEN(INDIRECT("R360C81",FALSE) ) )</f>
        <v>16</v>
      </c>
      <c r="CE360" s="338"/>
      <c r="CF360" s="332">
        <f ca="1">IF(INDIRECT("R360C2",FALSE)="","",LEN(INDIRECT("R360C83",FALSE) ) )</f>
        <v>0</v>
      </c>
      <c r="CG360" s="338"/>
      <c r="CH360" s="338"/>
      <c r="CI360" s="333"/>
      <c r="CJ360" s="344"/>
      <c r="CK360" s="338"/>
      <c r="CL360" s="338"/>
      <c r="CM360" s="338"/>
      <c r="CN360" s="338"/>
      <c r="CO360" s="338"/>
      <c r="CP360" s="338"/>
      <c r="CQ360" s="338"/>
      <c r="CR360" s="338"/>
      <c r="CS360" s="338"/>
      <c r="CT360" s="338"/>
      <c r="CU360" s="338"/>
      <c r="CV360" s="338"/>
      <c r="CW360" s="338"/>
      <c r="CX360" s="338"/>
      <c r="CY360" s="338"/>
      <c r="CZ360" s="338"/>
      <c r="DA360" s="343"/>
    </row>
    <row r="361" spans="1:105" s="338" customFormat="1" ht="13.5" customHeight="1" x14ac:dyDescent="0.25">
      <c r="A361" s="338" t="s">
        <v>4045</v>
      </c>
      <c r="B361" s="338" t="s">
        <v>4046</v>
      </c>
      <c r="C361" s="339" t="s">
        <v>1137</v>
      </c>
      <c r="D361" s="322">
        <f>IF(ISERROR(VLOOKUP(C361,Defines!$A$7:$B$21,2,FALSE)), "",VLOOKUP(C361,Defines!$A$7:$B$21,2,FALSE))</f>
        <v>1</v>
      </c>
      <c r="E361" s="340">
        <v>4</v>
      </c>
      <c r="F361" s="322">
        <f t="shared" si="6"/>
        <v>4</v>
      </c>
      <c r="G361" s="341"/>
      <c r="H361" s="341"/>
      <c r="I361" s="341"/>
      <c r="J361" s="340"/>
      <c r="K361" s="348"/>
      <c r="L361" s="332"/>
      <c r="M361" s="332"/>
      <c r="N361" s="332"/>
      <c r="O361" s="332"/>
      <c r="P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32" t="s">
        <v>1131</v>
      </c>
      <c r="BB361" s="332"/>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32"/>
      <c r="BX361" s="332"/>
      <c r="BY361" s="332"/>
      <c r="BZ361" s="338" t="s">
        <v>10912</v>
      </c>
      <c r="CA361" s="338" t="s">
        <v>4047</v>
      </c>
      <c r="CB361" s="332">
        <f ca="1">IF(INDIRECT("R361C2",FALSE)="","",LEN(INDIRECT("R361C79",FALSE) ) )</f>
        <v>10</v>
      </c>
      <c r="CC361" s="338" t="s">
        <v>4048</v>
      </c>
      <c r="CD361" s="332">
        <f ca="1">IF(INDIRECT("R361C2",FALSE)="","",LEN(INDIRECT("R361C81",FALSE) ) )</f>
        <v>24</v>
      </c>
      <c r="CE361" s="338" t="s">
        <v>2472</v>
      </c>
      <c r="CF361" s="332">
        <f ca="1">IF(INDIRECT("R361C2",FALSE)="","",LEN(INDIRECT("R361C83",FALSE) ) )</f>
        <v>2</v>
      </c>
      <c r="CI361" s="333" t="s">
        <v>4500</v>
      </c>
    </row>
    <row r="362" spans="1:105" s="345" customFormat="1" ht="13.5" customHeight="1" x14ac:dyDescent="0.25">
      <c r="A362" s="362" t="s">
        <v>4502</v>
      </c>
      <c r="B362" s="362" t="s">
        <v>4503</v>
      </c>
      <c r="C362" s="339" t="s">
        <v>1146</v>
      </c>
      <c r="D362" s="223">
        <f>IF(ISERROR(VLOOKUP(C362,Defines!$A$7:$B$21,2,FALSE)), "",VLOOKUP(C362,Defines!$A$7:$B$21,2,FALSE))</f>
        <v>1</v>
      </c>
      <c r="E362" s="340"/>
      <c r="F362" s="322">
        <f t="shared" si="6"/>
        <v>1</v>
      </c>
      <c r="G362" s="341" t="b">
        <v>1</v>
      </c>
      <c r="H362" s="341"/>
      <c r="I362" s="341"/>
      <c r="J362" s="340" t="s">
        <v>4055</v>
      </c>
      <c r="K362" s="342"/>
      <c r="L362" s="332"/>
      <c r="M362" s="332"/>
      <c r="N362" s="332"/>
      <c r="O362" s="332"/>
      <c r="P362" s="332"/>
      <c r="Q362" s="338"/>
      <c r="R362" s="338"/>
      <c r="S362" s="338"/>
      <c r="T362" s="338"/>
      <c r="U362" s="338"/>
      <c r="V362" s="338"/>
      <c r="W362" s="338"/>
      <c r="X362" s="338"/>
      <c r="Y362" s="338"/>
      <c r="Z362" s="343" t="s">
        <v>4518</v>
      </c>
      <c r="AA362" s="332"/>
      <c r="AB362" s="332" t="s">
        <v>1131</v>
      </c>
      <c r="AC362" s="332" t="s">
        <v>1131</v>
      </c>
      <c r="AD362" s="332"/>
      <c r="AE362" s="332"/>
      <c r="AF362" s="332"/>
      <c r="AG362" s="332"/>
      <c r="AH362" s="332"/>
      <c r="AI362" s="332" t="s">
        <v>1131</v>
      </c>
      <c r="AJ362" s="332"/>
      <c r="AK362" s="332"/>
      <c r="AL362" s="332"/>
      <c r="AM362" s="332"/>
      <c r="AN362" s="332"/>
      <c r="AO362" s="332"/>
      <c r="AP362" s="332"/>
      <c r="AQ362" s="332"/>
      <c r="AR362" s="332"/>
      <c r="AS362" s="332"/>
      <c r="AT362" s="332"/>
      <c r="AU362" s="332"/>
      <c r="AV362" s="332"/>
      <c r="AW362" s="332"/>
      <c r="AX362" s="332"/>
      <c r="AY362" s="332"/>
      <c r="AZ362" s="332"/>
      <c r="BA362" s="332" t="s">
        <v>1131</v>
      </c>
      <c r="BB362" s="332" t="s">
        <v>1131</v>
      </c>
      <c r="BC362" s="332" t="s">
        <v>1131</v>
      </c>
      <c r="BD362" s="332" t="s">
        <v>1131</v>
      </c>
      <c r="BE362" s="332"/>
      <c r="BF362" s="332" t="s">
        <v>1131</v>
      </c>
      <c r="BG362" s="332"/>
      <c r="BH362" s="332"/>
      <c r="BI362" s="332"/>
      <c r="BJ362" s="332"/>
      <c r="BK362" s="332"/>
      <c r="BL362" s="332"/>
      <c r="BM362" s="332"/>
      <c r="BN362" s="332"/>
      <c r="BO362" s="332"/>
      <c r="BP362" s="332"/>
      <c r="BQ362" s="332"/>
      <c r="BR362" s="332"/>
      <c r="BS362" s="332"/>
      <c r="BT362" s="332"/>
      <c r="BU362" s="332"/>
      <c r="BV362" s="332"/>
      <c r="BW362" s="332"/>
      <c r="BX362" s="332"/>
      <c r="BY362" s="332"/>
      <c r="BZ362" s="338" t="s">
        <v>10913</v>
      </c>
      <c r="CA362" s="362" t="s">
        <v>4814</v>
      </c>
      <c r="CB362" s="332">
        <f ca="1">IF(INDIRECT("R362C2",FALSE)="","",LEN(INDIRECT("R362C79",FALSE) ) )</f>
        <v>10</v>
      </c>
      <c r="CC362" s="362" t="s">
        <v>4516</v>
      </c>
      <c r="CD362" s="321">
        <f ca="1">IF(INDIRECT("R362C2",FALSE)="","",LEN(INDIRECT("R362C81",FALSE) ) )</f>
        <v>76</v>
      </c>
      <c r="CE362" s="338"/>
      <c r="CF362" s="332">
        <f ca="1">IF(INDIRECT("R362C2",FALSE)="","",LEN(INDIRECT("R362C83",FALSE) ) )</f>
        <v>0</v>
      </c>
      <c r="CG362" s="338"/>
      <c r="CH362" s="338"/>
      <c r="CI362" s="333"/>
      <c r="CJ362" s="344"/>
      <c r="CK362" s="338"/>
      <c r="CL362" s="338"/>
      <c r="CM362" s="338"/>
      <c r="CN362" s="338"/>
      <c r="CO362" s="338"/>
      <c r="CP362" s="338"/>
      <c r="CQ362" s="338"/>
      <c r="CR362" s="338"/>
      <c r="CS362" s="338"/>
      <c r="CT362" s="338"/>
      <c r="CU362" s="338"/>
      <c r="CV362" s="338"/>
      <c r="CW362" s="338"/>
      <c r="CX362" s="338"/>
      <c r="CY362" s="338"/>
      <c r="CZ362" s="338"/>
      <c r="DA362" s="343"/>
    </row>
    <row r="363" spans="1:105" s="345" customFormat="1" ht="13.5" customHeight="1" x14ac:dyDescent="0.25">
      <c r="A363" s="362" t="s">
        <v>4504</v>
      </c>
      <c r="B363" s="362" t="s">
        <v>4505</v>
      </c>
      <c r="C363" s="339" t="s">
        <v>1146</v>
      </c>
      <c r="D363" s="223">
        <f>IF(ISERROR(VLOOKUP(C363,Defines!$A$7:$B$21,2,FALSE)), "",VLOOKUP(C363,Defines!$A$7:$B$21,2,FALSE))</f>
        <v>1</v>
      </c>
      <c r="E363" s="340"/>
      <c r="F363" s="322">
        <f t="shared" si="6"/>
        <v>1</v>
      </c>
      <c r="G363" s="341" t="b">
        <v>1</v>
      </c>
      <c r="H363" s="341"/>
      <c r="I363" s="341"/>
      <c r="J363" s="340" t="s">
        <v>4055</v>
      </c>
      <c r="K363" s="342"/>
      <c r="L363" s="332"/>
      <c r="M363" s="332"/>
      <c r="N363" s="332"/>
      <c r="O363" s="332"/>
      <c r="P363" s="332"/>
      <c r="Q363" s="338"/>
      <c r="R363" s="338"/>
      <c r="S363" s="338"/>
      <c r="T363" s="338"/>
      <c r="U363" s="338"/>
      <c r="V363" s="338"/>
      <c r="W363" s="338"/>
      <c r="X363" s="338"/>
      <c r="Y363" s="338"/>
      <c r="Z363" s="343" t="s">
        <v>4520</v>
      </c>
      <c r="AA363" s="332"/>
      <c r="AB363" s="332" t="s">
        <v>1131</v>
      </c>
      <c r="AC363" s="332" t="s">
        <v>1131</v>
      </c>
      <c r="AD363" s="332"/>
      <c r="AE363" s="332"/>
      <c r="AF363" s="332"/>
      <c r="AG363" s="332"/>
      <c r="AH363" s="332"/>
      <c r="AI363" s="332" t="s">
        <v>1131</v>
      </c>
      <c r="AJ363" s="332"/>
      <c r="AK363" s="332"/>
      <c r="AL363" s="332"/>
      <c r="AM363" s="332"/>
      <c r="AN363" s="332"/>
      <c r="AO363" s="332"/>
      <c r="AP363" s="332"/>
      <c r="AQ363" s="332"/>
      <c r="AR363" s="332"/>
      <c r="AS363" s="332"/>
      <c r="AT363" s="332"/>
      <c r="AU363" s="332"/>
      <c r="AV363" s="332"/>
      <c r="AW363" s="332"/>
      <c r="AX363" s="332"/>
      <c r="AY363" s="332"/>
      <c r="AZ363" s="332"/>
      <c r="BA363" s="332" t="s">
        <v>1131</v>
      </c>
      <c r="BB363" s="332" t="s">
        <v>1131</v>
      </c>
      <c r="BC363" s="332" t="s">
        <v>1131</v>
      </c>
      <c r="BD363" s="332" t="s">
        <v>1131</v>
      </c>
      <c r="BE363" s="332"/>
      <c r="BF363" s="332" t="s">
        <v>1131</v>
      </c>
      <c r="BG363" s="332"/>
      <c r="BH363" s="332"/>
      <c r="BI363" s="332"/>
      <c r="BJ363" s="332"/>
      <c r="BK363" s="332"/>
      <c r="BL363" s="332"/>
      <c r="BM363" s="332"/>
      <c r="BN363" s="332"/>
      <c r="BO363" s="332"/>
      <c r="BP363" s="332"/>
      <c r="BQ363" s="332"/>
      <c r="BR363" s="332"/>
      <c r="BS363" s="332"/>
      <c r="BT363" s="332"/>
      <c r="BU363" s="332"/>
      <c r="BV363" s="332"/>
      <c r="BW363" s="332"/>
      <c r="BX363" s="332"/>
      <c r="BY363" s="332"/>
      <c r="BZ363" s="338" t="s">
        <v>10914</v>
      </c>
      <c r="CA363" s="362" t="s">
        <v>4521</v>
      </c>
      <c r="CB363" s="332">
        <f ca="1">IF(INDIRECT("R363C2",FALSE)="","",LEN(INDIRECT("R363C79",FALSE) ) )</f>
        <v>9</v>
      </c>
      <c r="CC363" s="362" t="s">
        <v>4517</v>
      </c>
      <c r="CD363" s="321">
        <f ca="1">IF(INDIRECT("R363C2",FALSE)="","",LEN(INDIRECT("R363C81",FALSE) ) )</f>
        <v>75</v>
      </c>
      <c r="CE363" s="338"/>
      <c r="CF363" s="332">
        <f ca="1">IF(INDIRECT("R363C2",FALSE)="","",LEN(INDIRECT("R363C83",FALSE) ) )</f>
        <v>0</v>
      </c>
      <c r="CG363" s="338"/>
      <c r="CH363" s="338"/>
      <c r="CI363" s="333"/>
      <c r="CJ363" s="344"/>
      <c r="CK363" s="338"/>
      <c r="CL363" s="338"/>
      <c r="CM363" s="338"/>
      <c r="CN363" s="338"/>
      <c r="CO363" s="338"/>
      <c r="CP363" s="338"/>
      <c r="CQ363" s="338"/>
      <c r="CR363" s="338"/>
      <c r="CS363" s="338"/>
      <c r="CT363" s="338"/>
      <c r="CU363" s="338"/>
      <c r="CV363" s="338"/>
      <c r="CW363" s="338"/>
      <c r="CX363" s="338"/>
      <c r="CY363" s="338"/>
      <c r="CZ363" s="338"/>
      <c r="DA363" s="343"/>
    </row>
    <row r="364" spans="1:105" s="345" customFormat="1" ht="13.5" customHeight="1" x14ac:dyDescent="0.25">
      <c r="A364" s="362" t="s">
        <v>4049</v>
      </c>
      <c r="B364" s="379" t="s">
        <v>4050</v>
      </c>
      <c r="C364" s="339" t="s">
        <v>1137</v>
      </c>
      <c r="D364" s="223">
        <f>IF(ISERROR(VLOOKUP(C364,Defines!$A$7:$B$21,2,FALSE)), "",VLOOKUP(C364,Defines!$A$7:$B$21,2,FALSE))</f>
        <v>1</v>
      </c>
      <c r="E364" s="340"/>
      <c r="F364" s="322">
        <f t="shared" si="6"/>
        <v>1</v>
      </c>
      <c r="G364" s="364"/>
      <c r="H364" s="341"/>
      <c r="I364" s="341"/>
      <c r="J364" s="340" t="s">
        <v>4727</v>
      </c>
      <c r="K364" s="342"/>
      <c r="L364" s="332"/>
      <c r="M364" s="332"/>
      <c r="N364" s="332"/>
      <c r="O364" s="332"/>
      <c r="P364" s="332"/>
      <c r="Q364" s="338"/>
      <c r="R364" s="338"/>
      <c r="S364" s="338"/>
      <c r="T364" s="338"/>
      <c r="U364" s="338"/>
      <c r="V364" s="338"/>
      <c r="W364" s="338"/>
      <c r="X364" s="338"/>
      <c r="Y364" s="338"/>
      <c r="Z364" s="340" t="s">
        <v>4726</v>
      </c>
      <c r="AA364" s="332"/>
      <c r="AB364" s="332"/>
      <c r="AC364" s="332"/>
      <c r="AD364" s="332"/>
      <c r="AE364" s="332"/>
      <c r="AF364" s="332"/>
      <c r="AG364" s="332"/>
      <c r="AH364" s="332"/>
      <c r="AI364" s="332" t="s">
        <v>1131</v>
      </c>
      <c r="AJ364" s="332"/>
      <c r="AK364" s="332"/>
      <c r="AL364" s="332"/>
      <c r="AM364" s="332"/>
      <c r="AN364" s="332"/>
      <c r="AO364" s="332"/>
      <c r="AP364" s="332"/>
      <c r="AQ364" s="332"/>
      <c r="AR364" s="332"/>
      <c r="AS364" s="332"/>
      <c r="AT364" s="332"/>
      <c r="AU364" s="332"/>
      <c r="AV364" s="332"/>
      <c r="AW364" s="332"/>
      <c r="AX364" s="332"/>
      <c r="AY364" s="332"/>
      <c r="AZ364" s="332"/>
      <c r="BA364" s="332" t="s">
        <v>1131</v>
      </c>
      <c r="BB364" s="332"/>
      <c r="BC364" s="332"/>
      <c r="BD364" s="332"/>
      <c r="BE364" s="332"/>
      <c r="BF364" s="332" t="s">
        <v>1131</v>
      </c>
      <c r="BG364" s="332"/>
      <c r="BH364" s="332"/>
      <c r="BI364" s="332"/>
      <c r="BJ364" s="332"/>
      <c r="BK364" s="332"/>
      <c r="BL364" s="332"/>
      <c r="BM364" s="332"/>
      <c r="BN364" s="332"/>
      <c r="BO364" s="332"/>
      <c r="BP364" s="332"/>
      <c r="BQ364" s="332"/>
      <c r="BR364" s="332"/>
      <c r="BS364" s="332"/>
      <c r="BT364" s="332"/>
      <c r="BU364" s="332"/>
      <c r="BV364" s="332"/>
      <c r="BW364" s="332"/>
      <c r="BX364" s="332"/>
      <c r="BY364" s="332"/>
      <c r="BZ364" s="338" t="s">
        <v>10912</v>
      </c>
      <c r="CA364" s="362" t="s">
        <v>4051</v>
      </c>
      <c r="CB364" s="332">
        <f ca="1">IF(INDIRECT("R364C2",FALSE)="","",LEN(INDIRECT("R364C79",FALSE) ) )</f>
        <v>4</v>
      </c>
      <c r="CC364" s="362" t="s">
        <v>4052</v>
      </c>
      <c r="CD364" s="332">
        <f ca="1">IF(INDIRECT("R364C2",FALSE)="","",LEN(INDIRECT("R364C81",FALSE) ) )</f>
        <v>11</v>
      </c>
      <c r="CE364" s="338"/>
      <c r="CF364" s="332">
        <f ca="1">IF(INDIRECT("R364C2",FALSE)="","",LEN(INDIRECT("R364C83",FALSE) ) )</f>
        <v>0</v>
      </c>
      <c r="CG364" s="338"/>
      <c r="CH364" s="338"/>
      <c r="CI364" s="333"/>
      <c r="CJ364" s="344"/>
      <c r="CK364" s="338"/>
      <c r="CL364" s="338"/>
      <c r="CM364" s="338"/>
      <c r="CN364" s="338"/>
      <c r="CO364" s="338"/>
      <c r="CP364" s="338"/>
      <c r="CQ364" s="338"/>
      <c r="CR364" s="338"/>
      <c r="CS364" s="338"/>
      <c r="CT364" s="338"/>
      <c r="CU364" s="338"/>
      <c r="CV364" s="338"/>
      <c r="CW364" s="338"/>
      <c r="CX364" s="338"/>
      <c r="CY364" s="338"/>
      <c r="CZ364" s="338"/>
      <c r="DA364" s="343"/>
    </row>
    <row r="365" spans="1:105" s="345" customFormat="1" ht="13.5" customHeight="1" x14ac:dyDescent="0.25">
      <c r="A365" s="382" t="s">
        <v>4457</v>
      </c>
      <c r="B365" s="382" t="s">
        <v>4139</v>
      </c>
      <c r="C365" s="339" t="s">
        <v>160</v>
      </c>
      <c r="D365" s="223">
        <f>IF(ISERROR(VLOOKUP(C365,Defines!$A$7:$B$21,2,FALSE)), "",VLOOKUP(C365,Defines!$A$7:$B$21,2,FALSE))</f>
        <v>1</v>
      </c>
      <c r="E365" s="340">
        <v>32</v>
      </c>
      <c r="F365" s="322">
        <f t="shared" si="6"/>
        <v>32</v>
      </c>
      <c r="G365" s="364" t="s">
        <v>3914</v>
      </c>
      <c r="H365" s="341"/>
      <c r="I365" s="341"/>
      <c r="J365" s="340"/>
      <c r="K365" s="342"/>
      <c r="L365" s="332"/>
      <c r="M365" s="332"/>
      <c r="N365" s="332"/>
      <c r="O365" s="332"/>
      <c r="P365" s="332"/>
      <c r="Q365" s="338"/>
      <c r="R365" s="338"/>
      <c r="S365" s="338"/>
      <c r="T365" s="338"/>
      <c r="U365" s="338"/>
      <c r="V365" s="338"/>
      <c r="W365" s="338"/>
      <c r="X365" s="338"/>
      <c r="Y365" s="338"/>
      <c r="Z365" s="338"/>
      <c r="AA365" s="332"/>
      <c r="AB365" s="332"/>
      <c r="AC365" s="332" t="s">
        <v>1131</v>
      </c>
      <c r="AD365" s="332"/>
      <c r="AE365" s="332"/>
      <c r="AF365" s="332"/>
      <c r="AG365" s="332" t="s">
        <v>1131</v>
      </c>
      <c r="AH365" s="332"/>
      <c r="AI365" s="332"/>
      <c r="AJ365" s="332"/>
      <c r="AK365" s="332"/>
      <c r="AL365" s="332"/>
      <c r="AM365" s="332"/>
      <c r="AN365" s="332"/>
      <c r="AO365" s="332"/>
      <c r="AP365" s="332"/>
      <c r="AQ365" s="332"/>
      <c r="AR365" s="332"/>
      <c r="AS365" s="332"/>
      <c r="AT365" s="332"/>
      <c r="AU365" s="332"/>
      <c r="AV365" s="332"/>
      <c r="AW365" s="332"/>
      <c r="AX365" s="332"/>
      <c r="AY365" s="332"/>
      <c r="AZ365" s="332"/>
      <c r="BA365" s="332"/>
      <c r="BB365" s="332"/>
      <c r="BC365" s="332"/>
      <c r="BD365" s="332" t="s">
        <v>1131</v>
      </c>
      <c r="BE365" s="332"/>
      <c r="BF365" s="332"/>
      <c r="BG365" s="332"/>
      <c r="BH365" s="332"/>
      <c r="BI365" s="332"/>
      <c r="BJ365" s="332"/>
      <c r="BK365" s="332"/>
      <c r="BL365" s="332"/>
      <c r="BM365" s="332"/>
      <c r="BN365" s="332"/>
      <c r="BO365" s="332"/>
      <c r="BP365" s="332"/>
      <c r="BQ365" s="332"/>
      <c r="BR365" s="332"/>
      <c r="BS365" s="332"/>
      <c r="BT365" s="332"/>
      <c r="BU365" s="332"/>
      <c r="BV365" s="332"/>
      <c r="BW365" s="332"/>
      <c r="BX365" s="332"/>
      <c r="BY365" s="332"/>
      <c r="BZ365" s="338" t="s">
        <v>10910</v>
      </c>
      <c r="CA365" s="362" t="s">
        <v>3841</v>
      </c>
      <c r="CB365" s="332">
        <f ca="1">IF(INDIRECT("R365C2",FALSE)="","",LEN(INDIRECT("R365C79",FALSE) ) )</f>
        <v>12</v>
      </c>
      <c r="CC365" s="362" t="s">
        <v>3841</v>
      </c>
      <c r="CD365" s="332">
        <f ca="1">IF(INDIRECT("R365C2",FALSE)="","",LEN(INDIRECT("R365C81",FALSE) ) )</f>
        <v>12</v>
      </c>
      <c r="CE365" s="338"/>
      <c r="CF365" s="332">
        <f ca="1">IF(INDIRECT("R365C2",FALSE)="","",LEN(INDIRECT("R365C83",FALSE) ) )</f>
        <v>0</v>
      </c>
      <c r="CG365" s="338"/>
      <c r="CH365" s="338"/>
      <c r="CI365" s="333" t="s">
        <v>4725</v>
      </c>
      <c r="CJ365" s="344"/>
      <c r="CK365" s="338"/>
      <c r="CL365" s="338"/>
      <c r="CM365" s="338"/>
      <c r="CN365" s="338"/>
      <c r="CO365" s="338"/>
      <c r="CP365" s="338"/>
      <c r="CQ365" s="338"/>
      <c r="CR365" s="338"/>
      <c r="CS365" s="338"/>
      <c r="CT365" s="338"/>
      <c r="CU365" s="338"/>
      <c r="CV365" s="338"/>
      <c r="CW365" s="338"/>
      <c r="CX365" s="338"/>
      <c r="CY365" s="338"/>
      <c r="CZ365" s="338"/>
      <c r="DA365" s="343"/>
    </row>
    <row r="366" spans="1:105" s="345" customFormat="1" ht="13.5" customHeight="1" x14ac:dyDescent="0.25">
      <c r="A366" s="382" t="s">
        <v>4458</v>
      </c>
      <c r="B366" s="382" t="s">
        <v>4135</v>
      </c>
      <c r="C366" s="339" t="s">
        <v>160</v>
      </c>
      <c r="D366" s="223">
        <f>IF(ISERROR(VLOOKUP(C366,Defines!$A$7:$B$21,2,FALSE)), "",VLOOKUP(C366,Defines!$A$7:$B$21,2,FALSE))</f>
        <v>1</v>
      </c>
      <c r="E366" s="340">
        <v>32</v>
      </c>
      <c r="F366" s="322">
        <f t="shared" si="6"/>
        <v>32</v>
      </c>
      <c r="G366" s="364" t="s">
        <v>4180</v>
      </c>
      <c r="H366" s="341"/>
      <c r="I366" s="341"/>
      <c r="J366" s="340"/>
      <c r="K366" s="342"/>
      <c r="L366" s="332"/>
      <c r="M366" s="332"/>
      <c r="N366" s="332"/>
      <c r="O366" s="332"/>
      <c r="P366" s="332"/>
      <c r="Q366" s="338"/>
      <c r="R366" s="338"/>
      <c r="S366" s="338"/>
      <c r="T366" s="338"/>
      <c r="U366" s="338"/>
      <c r="V366" s="338"/>
      <c r="W366" s="338"/>
      <c r="X366" s="338"/>
      <c r="Y366" s="338"/>
      <c r="Z366" s="338"/>
      <c r="AA366" s="332"/>
      <c r="AB366" s="332"/>
      <c r="AC366" s="332" t="s">
        <v>1131</v>
      </c>
      <c r="AD366" s="332"/>
      <c r="AE366" s="332"/>
      <c r="AF366" s="332"/>
      <c r="AG366" s="332" t="s">
        <v>1131</v>
      </c>
      <c r="AH366" s="332"/>
      <c r="AI366" s="332"/>
      <c r="AJ366" s="332"/>
      <c r="AK366" s="332"/>
      <c r="AL366" s="332"/>
      <c r="AM366" s="332"/>
      <c r="AN366" s="332"/>
      <c r="AO366" s="332"/>
      <c r="AP366" s="332"/>
      <c r="AQ366" s="332"/>
      <c r="AR366" s="332"/>
      <c r="AS366" s="332"/>
      <c r="AT366" s="332"/>
      <c r="AU366" s="332"/>
      <c r="AV366" s="332"/>
      <c r="AW366" s="332"/>
      <c r="AX366" s="332"/>
      <c r="AY366" s="332"/>
      <c r="AZ366" s="332"/>
      <c r="BA366" s="332"/>
      <c r="BB366" s="332"/>
      <c r="BC366" s="332"/>
      <c r="BD366" s="332" t="s">
        <v>1131</v>
      </c>
      <c r="BE366" s="332"/>
      <c r="BF366" s="332"/>
      <c r="BG366" s="332"/>
      <c r="BH366" s="332"/>
      <c r="BI366" s="332"/>
      <c r="BJ366" s="332"/>
      <c r="BK366" s="332"/>
      <c r="BL366" s="332"/>
      <c r="BM366" s="332"/>
      <c r="BN366" s="332"/>
      <c r="BO366" s="332"/>
      <c r="BP366" s="332"/>
      <c r="BQ366" s="332"/>
      <c r="BR366" s="332"/>
      <c r="BS366" s="332"/>
      <c r="BT366" s="332"/>
      <c r="BU366" s="332"/>
      <c r="BV366" s="332"/>
      <c r="BW366" s="332"/>
      <c r="BX366" s="332"/>
      <c r="BY366" s="332"/>
      <c r="BZ366" s="338" t="s">
        <v>10910</v>
      </c>
      <c r="CA366" s="362" t="s">
        <v>3841</v>
      </c>
      <c r="CB366" s="332">
        <f ca="1">IF(INDIRECT("R366C2",FALSE)="","",LEN(INDIRECT("R366C79",FALSE) ) )</f>
        <v>12</v>
      </c>
      <c r="CC366" s="362" t="s">
        <v>3841</v>
      </c>
      <c r="CD366" s="332">
        <f ca="1">IF(INDIRECT("R366C2",FALSE)="","",LEN(INDIRECT("R366C81",FALSE) ) )</f>
        <v>12</v>
      </c>
      <c r="CE366" s="338"/>
      <c r="CF366" s="332">
        <f ca="1">IF(INDIRECT("R366C2",FALSE)="","",LEN(INDIRECT("R366C83",FALSE) ) )</f>
        <v>0</v>
      </c>
      <c r="CG366" s="338"/>
      <c r="CH366" s="338"/>
      <c r="CI366" s="333" t="s">
        <v>4725</v>
      </c>
      <c r="CJ366" s="344"/>
      <c r="CK366" s="338"/>
      <c r="CL366" s="338"/>
      <c r="CM366" s="338"/>
      <c r="CN366" s="338"/>
      <c r="CO366" s="338"/>
      <c r="CP366" s="338"/>
      <c r="CQ366" s="338"/>
      <c r="CR366" s="338"/>
      <c r="CS366" s="338"/>
      <c r="CT366" s="338"/>
      <c r="CU366" s="338"/>
      <c r="CV366" s="338"/>
      <c r="CW366" s="338"/>
      <c r="CX366" s="338"/>
      <c r="CY366" s="338"/>
      <c r="CZ366" s="338"/>
      <c r="DA366" s="343"/>
    </row>
    <row r="367" spans="1:105" s="345" customFormat="1" ht="13.5" customHeight="1" x14ac:dyDescent="0.25">
      <c r="A367" s="382" t="s">
        <v>4459</v>
      </c>
      <c r="B367" s="382" t="s">
        <v>4131</v>
      </c>
      <c r="C367" s="339" t="s">
        <v>160</v>
      </c>
      <c r="D367" s="223">
        <f>IF(ISERROR(VLOOKUP(C367,Defines!$A$7:$B$21,2,FALSE)), "",VLOOKUP(C367,Defines!$A$7:$B$21,2,FALSE))</f>
        <v>1</v>
      </c>
      <c r="E367" s="340">
        <v>32</v>
      </c>
      <c r="F367" s="322">
        <f t="shared" si="6"/>
        <v>32</v>
      </c>
      <c r="G367" s="364" t="s">
        <v>4181</v>
      </c>
      <c r="H367" s="341"/>
      <c r="I367" s="341"/>
      <c r="J367" s="340"/>
      <c r="K367" s="342"/>
      <c r="L367" s="332"/>
      <c r="M367" s="332"/>
      <c r="N367" s="332"/>
      <c r="O367" s="332"/>
      <c r="P367" s="332"/>
      <c r="Q367" s="338"/>
      <c r="R367" s="338"/>
      <c r="S367" s="338"/>
      <c r="T367" s="338"/>
      <c r="U367" s="338"/>
      <c r="V367" s="338"/>
      <c r="W367" s="338"/>
      <c r="X367" s="338"/>
      <c r="Y367" s="338"/>
      <c r="Z367" s="338"/>
      <c r="AA367" s="332"/>
      <c r="AB367" s="332"/>
      <c r="AC367" s="332" t="s">
        <v>1131</v>
      </c>
      <c r="AD367" s="332"/>
      <c r="AE367" s="332"/>
      <c r="AF367" s="332"/>
      <c r="AG367" s="332" t="s">
        <v>1131</v>
      </c>
      <c r="AH367" s="332"/>
      <c r="AI367" s="332"/>
      <c r="AJ367" s="332"/>
      <c r="AK367" s="332"/>
      <c r="AL367" s="332"/>
      <c r="AM367" s="332"/>
      <c r="AN367" s="332"/>
      <c r="AO367" s="332"/>
      <c r="AP367" s="332"/>
      <c r="AQ367" s="332"/>
      <c r="AR367" s="332"/>
      <c r="AS367" s="332"/>
      <c r="AT367" s="332"/>
      <c r="AU367" s="332"/>
      <c r="AV367" s="332"/>
      <c r="AW367" s="332"/>
      <c r="AX367" s="332"/>
      <c r="AY367" s="332"/>
      <c r="AZ367" s="332"/>
      <c r="BA367" s="332"/>
      <c r="BB367" s="332"/>
      <c r="BC367" s="332"/>
      <c r="BD367" s="332" t="s">
        <v>1131</v>
      </c>
      <c r="BE367" s="332"/>
      <c r="BF367" s="332"/>
      <c r="BG367" s="332"/>
      <c r="BH367" s="332"/>
      <c r="BI367" s="332"/>
      <c r="BJ367" s="332"/>
      <c r="BK367" s="332"/>
      <c r="BL367" s="332"/>
      <c r="BM367" s="332"/>
      <c r="BN367" s="332"/>
      <c r="BO367" s="332"/>
      <c r="BP367" s="332"/>
      <c r="BQ367" s="332"/>
      <c r="BR367" s="332"/>
      <c r="BS367" s="332"/>
      <c r="BT367" s="332"/>
      <c r="BU367" s="332"/>
      <c r="BV367" s="332"/>
      <c r="BW367" s="332"/>
      <c r="BX367" s="332"/>
      <c r="BY367" s="332"/>
      <c r="BZ367" s="338" t="s">
        <v>10910</v>
      </c>
      <c r="CA367" s="362" t="s">
        <v>3841</v>
      </c>
      <c r="CB367" s="332">
        <f ca="1">IF(INDIRECT("R367C2",FALSE)="","",LEN(INDIRECT("R367C79",FALSE) ) )</f>
        <v>12</v>
      </c>
      <c r="CC367" s="362" t="s">
        <v>3841</v>
      </c>
      <c r="CD367" s="332">
        <f ca="1">IF(INDIRECT("R367C2",FALSE)="","",LEN(INDIRECT("R367C81",FALSE) ) )</f>
        <v>12</v>
      </c>
      <c r="CE367" s="338"/>
      <c r="CF367" s="332">
        <f ca="1">IF(INDIRECT("R367C2",FALSE)="","",LEN(INDIRECT("R367C83",FALSE) ) )</f>
        <v>0</v>
      </c>
      <c r="CG367" s="338"/>
      <c r="CH367" s="338"/>
      <c r="CI367" s="333" t="s">
        <v>4725</v>
      </c>
      <c r="CJ367" s="344"/>
      <c r="CK367" s="338"/>
      <c r="CL367" s="338"/>
      <c r="CM367" s="338"/>
      <c r="CN367" s="338"/>
      <c r="CO367" s="338"/>
      <c r="CP367" s="338"/>
      <c r="CQ367" s="338"/>
      <c r="CR367" s="338"/>
      <c r="CS367" s="338"/>
      <c r="CT367" s="338"/>
      <c r="CU367" s="338"/>
      <c r="CV367" s="338"/>
      <c r="CW367" s="338"/>
      <c r="CX367" s="338"/>
      <c r="CY367" s="338"/>
      <c r="CZ367" s="338"/>
      <c r="DA367" s="343"/>
    </row>
    <row r="368" spans="1:105" s="345" customFormat="1" ht="13.5" customHeight="1" x14ac:dyDescent="0.25">
      <c r="A368" s="382" t="s">
        <v>4460</v>
      </c>
      <c r="B368" s="382" t="s">
        <v>4128</v>
      </c>
      <c r="C368" s="339" t="s">
        <v>160</v>
      </c>
      <c r="D368" s="223">
        <f>IF(ISERROR(VLOOKUP(C368,Defines!$A$7:$B$21,2,FALSE)), "",VLOOKUP(C368,Defines!$A$7:$B$21,2,FALSE))</f>
        <v>1</v>
      </c>
      <c r="E368" s="340">
        <v>32</v>
      </c>
      <c r="F368" s="322">
        <f t="shared" si="6"/>
        <v>32</v>
      </c>
      <c r="G368" s="364" t="s">
        <v>4182</v>
      </c>
      <c r="H368" s="341"/>
      <c r="I368" s="341"/>
      <c r="J368" s="340"/>
      <c r="K368" s="342"/>
      <c r="L368" s="332"/>
      <c r="M368" s="332"/>
      <c r="N368" s="332"/>
      <c r="O368" s="332"/>
      <c r="P368" s="332"/>
      <c r="Q368" s="338"/>
      <c r="R368" s="338"/>
      <c r="S368" s="338"/>
      <c r="T368" s="338"/>
      <c r="U368" s="338"/>
      <c r="V368" s="338"/>
      <c r="W368" s="338"/>
      <c r="X368" s="338"/>
      <c r="Y368" s="338"/>
      <c r="Z368" s="338"/>
      <c r="AA368" s="332"/>
      <c r="AB368" s="332"/>
      <c r="AC368" s="332" t="s">
        <v>1131</v>
      </c>
      <c r="AD368" s="332"/>
      <c r="AE368" s="332"/>
      <c r="AF368" s="332"/>
      <c r="AG368" s="332" t="s">
        <v>1131</v>
      </c>
      <c r="AH368" s="332"/>
      <c r="AI368" s="332"/>
      <c r="AJ368" s="332"/>
      <c r="AK368" s="332"/>
      <c r="AL368" s="332"/>
      <c r="AM368" s="332"/>
      <c r="AN368" s="332"/>
      <c r="AO368" s="332"/>
      <c r="AP368" s="332"/>
      <c r="AQ368" s="332"/>
      <c r="AR368" s="332"/>
      <c r="AS368" s="332"/>
      <c r="AT368" s="332"/>
      <c r="AU368" s="332"/>
      <c r="AV368" s="332"/>
      <c r="AW368" s="332"/>
      <c r="AX368" s="332"/>
      <c r="AY368" s="332"/>
      <c r="AZ368" s="332"/>
      <c r="BA368" s="332"/>
      <c r="BB368" s="332"/>
      <c r="BC368" s="332"/>
      <c r="BD368" s="332" t="s">
        <v>1131</v>
      </c>
      <c r="BE368" s="332"/>
      <c r="BF368" s="332"/>
      <c r="BG368" s="332"/>
      <c r="BH368" s="332"/>
      <c r="BI368" s="332"/>
      <c r="BJ368" s="332"/>
      <c r="BK368" s="332"/>
      <c r="BL368" s="332"/>
      <c r="BM368" s="332"/>
      <c r="BN368" s="332"/>
      <c r="BO368" s="332"/>
      <c r="BP368" s="332"/>
      <c r="BQ368" s="332"/>
      <c r="BR368" s="332"/>
      <c r="BS368" s="332"/>
      <c r="BT368" s="332"/>
      <c r="BU368" s="332"/>
      <c r="BV368" s="332"/>
      <c r="BW368" s="332"/>
      <c r="BX368" s="332"/>
      <c r="BY368" s="332"/>
      <c r="BZ368" s="338" t="s">
        <v>10910</v>
      </c>
      <c r="CA368" s="362" t="s">
        <v>3841</v>
      </c>
      <c r="CB368" s="332">
        <f ca="1">IF(INDIRECT("R368C2",FALSE)="","",LEN(INDIRECT("R368C79",FALSE) ) )</f>
        <v>12</v>
      </c>
      <c r="CC368" s="362" t="s">
        <v>3841</v>
      </c>
      <c r="CD368" s="332">
        <f ca="1">IF(INDIRECT("R368C2",FALSE)="","",LEN(INDIRECT("R368C81",FALSE) ) )</f>
        <v>12</v>
      </c>
      <c r="CE368" s="338"/>
      <c r="CF368" s="332">
        <f ca="1">IF(INDIRECT("R368C2",FALSE)="","",LEN(INDIRECT("R368C83",FALSE) ) )</f>
        <v>0</v>
      </c>
      <c r="CG368" s="338"/>
      <c r="CH368" s="338"/>
      <c r="CI368" s="333" t="s">
        <v>4725</v>
      </c>
      <c r="CJ368" s="344"/>
      <c r="CK368" s="338"/>
      <c r="CL368" s="338"/>
      <c r="CM368" s="338"/>
      <c r="CN368" s="338"/>
      <c r="CO368" s="338"/>
      <c r="CP368" s="338"/>
      <c r="CQ368" s="338"/>
      <c r="CR368" s="338"/>
      <c r="CS368" s="338"/>
      <c r="CT368" s="338"/>
      <c r="CU368" s="338"/>
      <c r="CV368" s="338"/>
      <c r="CW368" s="338"/>
      <c r="CX368" s="338"/>
      <c r="CY368" s="338"/>
      <c r="CZ368" s="338"/>
      <c r="DA368" s="343"/>
    </row>
    <row r="369" spans="1:105" s="345" customFormat="1" ht="13.5" customHeight="1" x14ac:dyDescent="0.25">
      <c r="A369" s="382" t="s">
        <v>4461</v>
      </c>
      <c r="B369" s="382" t="s">
        <v>4112</v>
      </c>
      <c r="C369" s="339" t="s">
        <v>1137</v>
      </c>
      <c r="D369" s="223">
        <f>IF(ISERROR(VLOOKUP(C369,Defines!$A$7:$B$21,2,FALSE)), "",VLOOKUP(C369,Defines!$A$7:$B$21,2,FALSE))</f>
        <v>1</v>
      </c>
      <c r="E369" s="340"/>
      <c r="F369" s="322">
        <f t="shared" si="6"/>
        <v>1</v>
      </c>
      <c r="G369" s="364">
        <v>0</v>
      </c>
      <c r="H369" s="341"/>
      <c r="I369" s="341"/>
      <c r="J369" s="340" t="s">
        <v>4183</v>
      </c>
      <c r="K369" s="342"/>
      <c r="L369" s="332"/>
      <c r="M369" s="332"/>
      <c r="N369" s="332"/>
      <c r="O369" s="332"/>
      <c r="P369" s="332"/>
      <c r="Q369" s="338"/>
      <c r="R369" s="338"/>
      <c r="S369" s="338"/>
      <c r="T369" s="338"/>
      <c r="U369" s="338"/>
      <c r="V369" s="338"/>
      <c r="W369" s="338"/>
      <c r="X369" s="338"/>
      <c r="Y369" s="338"/>
      <c r="Z369" s="364" t="s">
        <v>4437</v>
      </c>
      <c r="AA369" s="332"/>
      <c r="AB369" s="332" t="s">
        <v>1131</v>
      </c>
      <c r="AC369" s="332" t="s">
        <v>1131</v>
      </c>
      <c r="AD369" s="332"/>
      <c r="AE369" s="332"/>
      <c r="AF369" s="332"/>
      <c r="AG369" s="332"/>
      <c r="AH369" s="332"/>
      <c r="AI369" s="332" t="s">
        <v>1131</v>
      </c>
      <c r="AJ369" s="332"/>
      <c r="AK369" s="332"/>
      <c r="AL369" s="332"/>
      <c r="AM369" s="332"/>
      <c r="AN369" s="332"/>
      <c r="AO369" s="332"/>
      <c r="AP369" s="332"/>
      <c r="AQ369" s="332"/>
      <c r="AR369" s="332"/>
      <c r="AS369" s="332"/>
      <c r="AT369" s="332"/>
      <c r="AU369" s="332"/>
      <c r="AV369" s="332"/>
      <c r="AW369" s="332"/>
      <c r="AX369" s="332"/>
      <c r="AY369" s="332"/>
      <c r="AZ369" s="332"/>
      <c r="BA369" s="332" t="s">
        <v>1131</v>
      </c>
      <c r="BB369" s="332" t="s">
        <v>1131</v>
      </c>
      <c r="BC369" s="332" t="s">
        <v>1131</v>
      </c>
      <c r="BD369" s="332" t="s">
        <v>1131</v>
      </c>
      <c r="BE369" s="332"/>
      <c r="BF369" s="332" t="s">
        <v>1131</v>
      </c>
      <c r="BG369" s="332"/>
      <c r="BH369" s="332"/>
      <c r="BI369" s="332"/>
      <c r="BJ369" s="332"/>
      <c r="BK369" s="332"/>
      <c r="BL369" s="332"/>
      <c r="BM369" s="332"/>
      <c r="BN369" s="332"/>
      <c r="BO369" s="332"/>
      <c r="BP369" s="332"/>
      <c r="BQ369" s="332"/>
      <c r="BR369" s="332"/>
      <c r="BS369" s="332"/>
      <c r="BT369" s="332"/>
      <c r="BU369" s="332"/>
      <c r="BV369" s="332"/>
      <c r="BW369" s="332"/>
      <c r="BX369" s="332"/>
      <c r="BY369" s="332"/>
      <c r="BZ369" s="338" t="s">
        <v>10910</v>
      </c>
      <c r="CA369" s="362" t="s">
        <v>4184</v>
      </c>
      <c r="CB369" s="332">
        <f ca="1">IF(INDIRECT("R369C2",FALSE)="","",LEN(INDIRECT("R369C79",FALSE) ) )</f>
        <v>13</v>
      </c>
      <c r="CC369" s="362" t="s">
        <v>4184</v>
      </c>
      <c r="CD369" s="332">
        <f ca="1">IF(INDIRECT("R369C2",FALSE)="","",LEN(INDIRECT("R369C81",FALSE) ) )</f>
        <v>13</v>
      </c>
      <c r="CE369" s="338"/>
      <c r="CF369" s="332">
        <f ca="1">IF(INDIRECT("R369C2",FALSE)="","",LEN(INDIRECT("R369C83",FALSE) ) )</f>
        <v>0</v>
      </c>
      <c r="CG369" s="338"/>
      <c r="CH369" s="338"/>
      <c r="CI369" s="333"/>
      <c r="CJ369" s="344"/>
      <c r="CK369" s="338"/>
      <c r="CL369" s="338"/>
      <c r="CM369" s="338"/>
      <c r="CN369" s="338"/>
      <c r="CO369" s="338"/>
      <c r="CP369" s="338"/>
      <c r="CQ369" s="338"/>
      <c r="CR369" s="338"/>
      <c r="CS369" s="338"/>
      <c r="CT369" s="338"/>
      <c r="CU369" s="338"/>
      <c r="CV369" s="338"/>
      <c r="CW369" s="338"/>
      <c r="CX369" s="338"/>
      <c r="CY369" s="338"/>
      <c r="CZ369" s="338"/>
      <c r="DA369" s="343"/>
    </row>
    <row r="370" spans="1:105" s="345" customFormat="1" ht="13.5" customHeight="1" x14ac:dyDescent="0.25">
      <c r="A370" s="362" t="s">
        <v>4462</v>
      </c>
      <c r="B370" s="382" t="s">
        <v>4121</v>
      </c>
      <c r="C370" s="339" t="s">
        <v>160</v>
      </c>
      <c r="D370" s="223">
        <f>IF(ISERROR(VLOOKUP(C370,Defines!$A$7:$B$21,2,FALSE)), "",VLOOKUP(C370,Defines!$A$7:$B$21,2,FALSE))</f>
        <v>1</v>
      </c>
      <c r="E370" s="340">
        <v>32</v>
      </c>
      <c r="F370" s="322">
        <f t="shared" si="6"/>
        <v>32</v>
      </c>
      <c r="G370" s="364" t="s">
        <v>4185</v>
      </c>
      <c r="H370" s="341"/>
      <c r="I370" s="341"/>
      <c r="J370" s="340"/>
      <c r="K370" s="342"/>
      <c r="L370" s="332"/>
      <c r="M370" s="332"/>
      <c r="N370" s="332"/>
      <c r="O370" s="332"/>
      <c r="P370" s="332"/>
      <c r="Q370" s="338"/>
      <c r="R370" s="338"/>
      <c r="S370" s="338"/>
      <c r="T370" s="338"/>
      <c r="U370" s="338"/>
      <c r="V370" s="338"/>
      <c r="W370" s="338"/>
      <c r="X370" s="338"/>
      <c r="Y370" s="338"/>
      <c r="Z370" s="338"/>
      <c r="AA370" s="332"/>
      <c r="AB370" s="332" t="s">
        <v>1131</v>
      </c>
      <c r="AC370" s="332" t="s">
        <v>1131</v>
      </c>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32" t="s">
        <v>1131</v>
      </c>
      <c r="BB370" s="332" t="s">
        <v>1131</v>
      </c>
      <c r="BC370" s="332" t="s">
        <v>1131</v>
      </c>
      <c r="BD370" s="332" t="s">
        <v>1131</v>
      </c>
      <c r="BE370" s="332"/>
      <c r="BF370" s="332"/>
      <c r="BG370" s="332"/>
      <c r="BH370" s="332"/>
      <c r="BI370" s="332"/>
      <c r="BJ370" s="332"/>
      <c r="BK370" s="332"/>
      <c r="BL370" s="332"/>
      <c r="BM370" s="332"/>
      <c r="BN370" s="332"/>
      <c r="BO370" s="332"/>
      <c r="BP370" s="332"/>
      <c r="BQ370" s="332"/>
      <c r="BR370" s="332"/>
      <c r="BS370" s="332"/>
      <c r="BT370" s="332"/>
      <c r="BU370" s="332"/>
      <c r="BV370" s="332"/>
      <c r="BW370" s="332"/>
      <c r="BX370" s="332"/>
      <c r="BY370" s="332"/>
      <c r="BZ370" s="338" t="s">
        <v>10910</v>
      </c>
      <c r="CA370" s="362" t="s">
        <v>4186</v>
      </c>
      <c r="CB370" s="332">
        <f ca="1">IF(INDIRECT("R370C2",FALSE)="","",LEN(INDIRECT("R370C79",FALSE) ) )</f>
        <v>9</v>
      </c>
      <c r="CC370" s="362" t="s">
        <v>4186</v>
      </c>
      <c r="CD370" s="332">
        <f ca="1">IF(INDIRECT("R370C2",FALSE)="","",LEN(INDIRECT("R370C81",FALSE) ) )</f>
        <v>9</v>
      </c>
      <c r="CE370" s="338"/>
      <c r="CF370" s="332">
        <f ca="1">IF(INDIRECT("R370C2",FALSE)="","",LEN(INDIRECT("R370C83",FALSE) ) )</f>
        <v>0</v>
      </c>
      <c r="CG370" s="338"/>
      <c r="CH370" s="338"/>
      <c r="CI370" s="333"/>
      <c r="CJ370" s="344"/>
      <c r="CK370" s="338"/>
      <c r="CL370" s="338"/>
      <c r="CM370" s="338"/>
      <c r="CN370" s="338"/>
      <c r="CO370" s="338"/>
      <c r="CP370" s="338"/>
      <c r="CQ370" s="338"/>
      <c r="CR370" s="338"/>
      <c r="CS370" s="338"/>
      <c r="CT370" s="338"/>
      <c r="CU370" s="338"/>
      <c r="CV370" s="338"/>
      <c r="CW370" s="338"/>
      <c r="CX370" s="338"/>
      <c r="CY370" s="338"/>
      <c r="CZ370" s="338"/>
      <c r="DA370" s="343"/>
    </row>
    <row r="371" spans="1:105" s="345" customFormat="1" ht="13.5" customHeight="1" x14ac:dyDescent="0.25">
      <c r="A371" s="362" t="s">
        <v>4463</v>
      </c>
      <c r="B371" s="382" t="s">
        <v>4117</v>
      </c>
      <c r="C371" s="339" t="s">
        <v>160</v>
      </c>
      <c r="D371" s="223">
        <f>IF(ISERROR(VLOOKUP(C371,Defines!$A$7:$B$21,2,FALSE)), "",VLOOKUP(C371,Defines!$A$7:$B$21,2,FALSE))</f>
        <v>1</v>
      </c>
      <c r="E371" s="340">
        <v>28</v>
      </c>
      <c r="F371" s="322">
        <f t="shared" si="6"/>
        <v>28</v>
      </c>
      <c r="G371" s="364" t="s">
        <v>4187</v>
      </c>
      <c r="H371" s="341"/>
      <c r="I371" s="341"/>
      <c r="J371" s="340"/>
      <c r="K371" s="342"/>
      <c r="L371" s="332"/>
      <c r="M371" s="332"/>
      <c r="N371" s="332"/>
      <c r="O371" s="332"/>
      <c r="P371" s="332"/>
      <c r="Q371" s="338"/>
      <c r="R371" s="338"/>
      <c r="S371" s="338"/>
      <c r="T371" s="338"/>
      <c r="U371" s="338"/>
      <c r="V371" s="338"/>
      <c r="W371" s="338"/>
      <c r="X371" s="338"/>
      <c r="Y371" s="338"/>
      <c r="Z371" s="338"/>
      <c r="AA371" s="332"/>
      <c r="AB371" s="332" t="s">
        <v>1131</v>
      </c>
      <c r="AC371" s="332" t="s">
        <v>1131</v>
      </c>
      <c r="AD371" s="332"/>
      <c r="AE371" s="332"/>
      <c r="AF371" s="332"/>
      <c r="AG371" s="332" t="s">
        <v>1131</v>
      </c>
      <c r="AH371" s="332"/>
      <c r="AI371" s="332"/>
      <c r="AJ371" s="332"/>
      <c r="AK371" s="332"/>
      <c r="AL371" s="332"/>
      <c r="AM371" s="332"/>
      <c r="AN371" s="332"/>
      <c r="AO371" s="332"/>
      <c r="AP371" s="332"/>
      <c r="AQ371" s="332"/>
      <c r="AR371" s="332"/>
      <c r="AS371" s="332"/>
      <c r="AT371" s="332"/>
      <c r="AU371" s="332"/>
      <c r="AV371" s="332"/>
      <c r="AW371" s="332"/>
      <c r="AX371" s="332"/>
      <c r="AY371" s="332"/>
      <c r="AZ371" s="332"/>
      <c r="BA371" s="332" t="s">
        <v>1131</v>
      </c>
      <c r="BB371" s="332" t="s">
        <v>1131</v>
      </c>
      <c r="BC371" s="332" t="s">
        <v>1131</v>
      </c>
      <c r="BD371" s="332" t="s">
        <v>1131</v>
      </c>
      <c r="BE371" s="332"/>
      <c r="BF371" s="332"/>
      <c r="BG371" s="332"/>
      <c r="BH371" s="332"/>
      <c r="BI371" s="332"/>
      <c r="BJ371" s="332"/>
      <c r="BK371" s="332"/>
      <c r="BL371" s="332"/>
      <c r="BM371" s="332"/>
      <c r="BN371" s="332"/>
      <c r="BO371" s="332"/>
      <c r="BP371" s="332"/>
      <c r="BQ371" s="332"/>
      <c r="BR371" s="332"/>
      <c r="BS371" s="332"/>
      <c r="BT371" s="332"/>
      <c r="BU371" s="332"/>
      <c r="BV371" s="332"/>
      <c r="BW371" s="332"/>
      <c r="BX371" s="332"/>
      <c r="BY371" s="332"/>
      <c r="BZ371" s="338" t="s">
        <v>10910</v>
      </c>
      <c r="CA371" s="362" t="s">
        <v>4136</v>
      </c>
      <c r="CB371" s="332">
        <f ca="1">IF(INDIRECT("R371C2",FALSE)="","",LEN(INDIRECT("R371C79",FALSE) ) )</f>
        <v>17</v>
      </c>
      <c r="CC371" s="362" t="s">
        <v>4136</v>
      </c>
      <c r="CD371" s="332">
        <f ca="1">IF(INDIRECT("R371C2",FALSE)="","",LEN(INDIRECT("R371C81",FALSE) ) )</f>
        <v>17</v>
      </c>
      <c r="CE371" s="338"/>
      <c r="CF371" s="332">
        <f ca="1">IF(INDIRECT("R371C2",FALSE)="","",LEN(INDIRECT("R371C83",FALSE) ) )</f>
        <v>0</v>
      </c>
      <c r="CG371" s="338"/>
      <c r="CH371" s="338"/>
      <c r="CI371" s="333" t="s">
        <v>4725</v>
      </c>
      <c r="CJ371" s="344"/>
      <c r="CK371" s="338"/>
      <c r="CL371" s="338"/>
      <c r="CM371" s="338"/>
      <c r="CN371" s="338"/>
      <c r="CO371" s="338"/>
      <c r="CP371" s="338"/>
      <c r="CQ371" s="338"/>
      <c r="CR371" s="338"/>
      <c r="CS371" s="338"/>
      <c r="CT371" s="338"/>
      <c r="CU371" s="338"/>
      <c r="CV371" s="338"/>
      <c r="CW371" s="338"/>
      <c r="CX371" s="338"/>
      <c r="CY371" s="338"/>
      <c r="CZ371" s="338"/>
      <c r="DA371" s="343"/>
    </row>
    <row r="372" spans="1:105" s="345" customFormat="1" ht="13.5" customHeight="1" x14ac:dyDescent="0.25">
      <c r="A372" s="382" t="s">
        <v>4464</v>
      </c>
      <c r="B372" s="382" t="s">
        <v>4099</v>
      </c>
      <c r="C372" s="339" t="s">
        <v>1137</v>
      </c>
      <c r="D372" s="223">
        <f>IF(ISERROR(VLOOKUP(C372,Defines!$A$7:$B$21,2,FALSE)), "",VLOOKUP(C372,Defines!$A$7:$B$21,2,FALSE))</f>
        <v>1</v>
      </c>
      <c r="E372" s="340"/>
      <c r="F372" s="322">
        <f t="shared" si="6"/>
        <v>1</v>
      </c>
      <c r="G372" s="364">
        <v>1</v>
      </c>
      <c r="H372" s="341"/>
      <c r="I372" s="341"/>
      <c r="J372" s="340" t="s">
        <v>4183</v>
      </c>
      <c r="K372" s="342"/>
      <c r="L372" s="332"/>
      <c r="M372" s="332"/>
      <c r="N372" s="332"/>
      <c r="O372" s="332"/>
      <c r="P372" s="332"/>
      <c r="Q372" s="338"/>
      <c r="R372" s="338"/>
      <c r="S372" s="338"/>
      <c r="T372" s="338"/>
      <c r="U372" s="338"/>
      <c r="V372" s="338"/>
      <c r="W372" s="338"/>
      <c r="X372" s="338"/>
      <c r="Y372" s="338"/>
      <c r="Z372" s="343" t="s">
        <v>4438</v>
      </c>
      <c r="AA372" s="332"/>
      <c r="AB372" s="332" t="s">
        <v>1131</v>
      </c>
      <c r="AC372" s="332" t="s">
        <v>1131</v>
      </c>
      <c r="AD372" s="332"/>
      <c r="AE372" s="332"/>
      <c r="AF372" s="332"/>
      <c r="AG372" s="332"/>
      <c r="AH372" s="332"/>
      <c r="AI372" s="332" t="s">
        <v>1131</v>
      </c>
      <c r="AJ372" s="332"/>
      <c r="AK372" s="332"/>
      <c r="AL372" s="332"/>
      <c r="AM372" s="332"/>
      <c r="AN372" s="332"/>
      <c r="AO372" s="332"/>
      <c r="AP372" s="332"/>
      <c r="AQ372" s="332"/>
      <c r="AR372" s="332"/>
      <c r="AS372" s="332"/>
      <c r="AT372" s="332"/>
      <c r="AU372" s="332"/>
      <c r="AV372" s="332"/>
      <c r="AW372" s="332"/>
      <c r="AX372" s="332"/>
      <c r="AY372" s="332"/>
      <c r="AZ372" s="332"/>
      <c r="BA372" s="332" t="s">
        <v>1131</v>
      </c>
      <c r="BB372" s="332" t="s">
        <v>1131</v>
      </c>
      <c r="BC372" s="332" t="s">
        <v>1131</v>
      </c>
      <c r="BD372" s="332" t="s">
        <v>1131</v>
      </c>
      <c r="BE372" s="332"/>
      <c r="BF372" s="332" t="s">
        <v>1131</v>
      </c>
      <c r="BG372" s="332"/>
      <c r="BH372" s="332"/>
      <c r="BI372" s="332"/>
      <c r="BJ372" s="332"/>
      <c r="BK372" s="332"/>
      <c r="BL372" s="332"/>
      <c r="BM372" s="332"/>
      <c r="BN372" s="332"/>
      <c r="BO372" s="332"/>
      <c r="BP372" s="332"/>
      <c r="BQ372" s="332"/>
      <c r="BR372" s="332"/>
      <c r="BS372" s="332"/>
      <c r="BT372" s="332"/>
      <c r="BU372" s="332"/>
      <c r="BV372" s="332"/>
      <c r="BW372" s="332"/>
      <c r="BX372" s="332"/>
      <c r="BY372" s="332"/>
      <c r="BZ372" s="338" t="s">
        <v>10910</v>
      </c>
      <c r="CA372" s="362" t="s">
        <v>4188</v>
      </c>
      <c r="CB372" s="332">
        <f ca="1">IF(INDIRECT("R372C2",FALSE)="","",LEN(INDIRECT("R372C79",FALSE) ) )</f>
        <v>13</v>
      </c>
      <c r="CC372" s="362" t="s">
        <v>4188</v>
      </c>
      <c r="CD372" s="332">
        <f ca="1">IF(INDIRECT("R372C2",FALSE)="","",LEN(INDIRECT("R372C81",FALSE) ) )</f>
        <v>13</v>
      </c>
      <c r="CE372" s="338"/>
      <c r="CF372" s="332">
        <f ca="1">IF(INDIRECT("R372C2",FALSE)="","",LEN(INDIRECT("R372C83",FALSE) ) )</f>
        <v>0</v>
      </c>
      <c r="CG372" s="338"/>
      <c r="CH372" s="338"/>
      <c r="CI372" s="333"/>
      <c r="CJ372" s="344"/>
      <c r="CK372" s="338"/>
      <c r="CL372" s="338"/>
      <c r="CM372" s="338"/>
      <c r="CN372" s="338"/>
      <c r="CO372" s="338"/>
      <c r="CP372" s="338"/>
      <c r="CQ372" s="338"/>
      <c r="CR372" s="338"/>
      <c r="CS372" s="338"/>
      <c r="CT372" s="338"/>
      <c r="CU372" s="338"/>
      <c r="CV372" s="338"/>
      <c r="CW372" s="338"/>
      <c r="CX372" s="338"/>
      <c r="CY372" s="338"/>
      <c r="CZ372" s="338"/>
      <c r="DA372" s="343"/>
    </row>
    <row r="373" spans="1:105" s="345" customFormat="1" ht="13.5" customHeight="1" x14ac:dyDescent="0.25">
      <c r="A373" s="362" t="s">
        <v>4465</v>
      </c>
      <c r="B373" s="382" t="s">
        <v>4108</v>
      </c>
      <c r="C373" s="339" t="s">
        <v>160</v>
      </c>
      <c r="D373" s="223">
        <f>IF(ISERROR(VLOOKUP(C373,Defines!$A$7:$B$21,2,FALSE)), "",VLOOKUP(C373,Defines!$A$7:$B$21,2,FALSE))</f>
        <v>1</v>
      </c>
      <c r="E373" s="340">
        <v>32</v>
      </c>
      <c r="F373" s="322">
        <f t="shared" si="6"/>
        <v>32</v>
      </c>
      <c r="G373" s="364" t="s">
        <v>4189</v>
      </c>
      <c r="H373" s="341"/>
      <c r="I373" s="341"/>
      <c r="J373" s="340"/>
      <c r="K373" s="342"/>
      <c r="L373" s="332"/>
      <c r="M373" s="332"/>
      <c r="N373" s="332"/>
      <c r="O373" s="332"/>
      <c r="P373" s="332"/>
      <c r="Q373" s="338"/>
      <c r="R373" s="338"/>
      <c r="S373" s="338"/>
      <c r="T373" s="338"/>
      <c r="U373" s="338"/>
      <c r="V373" s="338"/>
      <c r="W373" s="338"/>
      <c r="X373" s="338"/>
      <c r="Y373" s="338"/>
      <c r="Z373" s="338"/>
      <c r="AA373" s="332"/>
      <c r="AB373" s="332" t="s">
        <v>1131</v>
      </c>
      <c r="AC373" s="332" t="s">
        <v>1131</v>
      </c>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32" t="s">
        <v>1131</v>
      </c>
      <c r="BB373" s="332" t="s">
        <v>1131</v>
      </c>
      <c r="BC373" s="332" t="s">
        <v>1131</v>
      </c>
      <c r="BD373" s="332" t="s">
        <v>1131</v>
      </c>
      <c r="BE373" s="332"/>
      <c r="BF373" s="332"/>
      <c r="BG373" s="332"/>
      <c r="BH373" s="332"/>
      <c r="BI373" s="332"/>
      <c r="BJ373" s="332"/>
      <c r="BK373" s="332"/>
      <c r="BL373" s="332"/>
      <c r="BM373" s="332"/>
      <c r="BN373" s="332"/>
      <c r="BO373" s="332"/>
      <c r="BP373" s="332"/>
      <c r="BQ373" s="332"/>
      <c r="BR373" s="332"/>
      <c r="BS373" s="332"/>
      <c r="BT373" s="332"/>
      <c r="BU373" s="332"/>
      <c r="BV373" s="332"/>
      <c r="BW373" s="332"/>
      <c r="BX373" s="332"/>
      <c r="BY373" s="332"/>
      <c r="BZ373" s="338" t="s">
        <v>10910</v>
      </c>
      <c r="CA373" s="362" t="s">
        <v>4190</v>
      </c>
      <c r="CB373" s="332">
        <f ca="1">IF(INDIRECT("R373C2",FALSE)="","",LEN(INDIRECT("R373C79",FALSE) ) )</f>
        <v>9</v>
      </c>
      <c r="CC373" s="362" t="s">
        <v>4190</v>
      </c>
      <c r="CD373" s="332">
        <f ca="1">IF(INDIRECT("R373C2",FALSE)="","",LEN(INDIRECT("R373C81",FALSE) ) )</f>
        <v>9</v>
      </c>
      <c r="CE373" s="338"/>
      <c r="CF373" s="332">
        <f ca="1">IF(INDIRECT("R373C2",FALSE)="","",LEN(INDIRECT("R373C83",FALSE) ) )</f>
        <v>0</v>
      </c>
      <c r="CG373" s="338"/>
      <c r="CH373" s="338"/>
      <c r="CI373" s="333"/>
      <c r="CJ373" s="344"/>
      <c r="CK373" s="338"/>
      <c r="CL373" s="338"/>
      <c r="CM373" s="338"/>
      <c r="CN373" s="338"/>
      <c r="CO373" s="338"/>
      <c r="CP373" s="338"/>
      <c r="CQ373" s="338"/>
      <c r="CR373" s="338"/>
      <c r="CS373" s="338"/>
      <c r="CT373" s="338"/>
      <c r="CU373" s="338"/>
      <c r="CV373" s="338"/>
      <c r="CW373" s="338"/>
      <c r="CX373" s="338"/>
      <c r="CY373" s="338"/>
      <c r="CZ373" s="338"/>
      <c r="DA373" s="343"/>
    </row>
    <row r="374" spans="1:105" s="345" customFormat="1" ht="13.5" customHeight="1" x14ac:dyDescent="0.25">
      <c r="A374" s="362" t="s">
        <v>4466</v>
      </c>
      <c r="B374" s="382" t="s">
        <v>4104</v>
      </c>
      <c r="C374" s="339" t="s">
        <v>160</v>
      </c>
      <c r="D374" s="223">
        <f>IF(ISERROR(VLOOKUP(C374,Defines!$A$7:$B$21,2,FALSE)), "",VLOOKUP(C374,Defines!$A$7:$B$21,2,FALSE))</f>
        <v>1</v>
      </c>
      <c r="E374" s="340">
        <v>28</v>
      </c>
      <c r="F374" s="322">
        <f t="shared" si="6"/>
        <v>28</v>
      </c>
      <c r="G374" s="364" t="s">
        <v>4191</v>
      </c>
      <c r="H374" s="341"/>
      <c r="I374" s="341"/>
      <c r="J374" s="340"/>
      <c r="K374" s="342"/>
      <c r="L374" s="332"/>
      <c r="M374" s="332"/>
      <c r="N374" s="332"/>
      <c r="O374" s="332"/>
      <c r="P374" s="332"/>
      <c r="Q374" s="338"/>
      <c r="R374" s="338"/>
      <c r="S374" s="338"/>
      <c r="T374" s="338"/>
      <c r="U374" s="338"/>
      <c r="V374" s="338"/>
      <c r="W374" s="338"/>
      <c r="X374" s="338"/>
      <c r="Y374" s="338"/>
      <c r="Z374" s="338"/>
      <c r="AA374" s="332"/>
      <c r="AB374" s="332" t="s">
        <v>1131</v>
      </c>
      <c r="AC374" s="332" t="s">
        <v>1131</v>
      </c>
      <c r="AD374" s="332"/>
      <c r="AE374" s="332"/>
      <c r="AF374" s="332"/>
      <c r="AG374" s="332" t="s">
        <v>1131</v>
      </c>
      <c r="AH374" s="332"/>
      <c r="AI374" s="332"/>
      <c r="AJ374" s="332"/>
      <c r="AK374" s="332"/>
      <c r="AL374" s="332"/>
      <c r="AM374" s="332"/>
      <c r="AN374" s="332"/>
      <c r="AO374" s="332"/>
      <c r="AP374" s="332"/>
      <c r="AQ374" s="332"/>
      <c r="AR374" s="332"/>
      <c r="AS374" s="332"/>
      <c r="AT374" s="332"/>
      <c r="AU374" s="332"/>
      <c r="AV374" s="332"/>
      <c r="AW374" s="332"/>
      <c r="AX374" s="332"/>
      <c r="AY374" s="332"/>
      <c r="AZ374" s="332"/>
      <c r="BA374" s="332" t="s">
        <v>1131</v>
      </c>
      <c r="BB374" s="332" t="s">
        <v>1131</v>
      </c>
      <c r="BC374" s="332" t="s">
        <v>1131</v>
      </c>
      <c r="BD374" s="332" t="s">
        <v>1131</v>
      </c>
      <c r="BE374" s="332"/>
      <c r="BF374" s="332"/>
      <c r="BG374" s="332"/>
      <c r="BH374" s="332"/>
      <c r="BI374" s="332"/>
      <c r="BJ374" s="332"/>
      <c r="BK374" s="332"/>
      <c r="BL374" s="332"/>
      <c r="BM374" s="332"/>
      <c r="BN374" s="332"/>
      <c r="BO374" s="332"/>
      <c r="BP374" s="332"/>
      <c r="BQ374" s="332"/>
      <c r="BR374" s="332"/>
      <c r="BS374" s="332"/>
      <c r="BT374" s="332"/>
      <c r="BU374" s="332"/>
      <c r="BV374" s="332"/>
      <c r="BW374" s="332"/>
      <c r="BX374" s="332"/>
      <c r="BY374" s="332"/>
      <c r="BZ374" s="338" t="s">
        <v>10910</v>
      </c>
      <c r="CA374" s="362" t="s">
        <v>4132</v>
      </c>
      <c r="CB374" s="332">
        <f ca="1">IF(INDIRECT("R374C2",FALSE)="","",LEN(INDIRECT("R374C79",FALSE) ) )</f>
        <v>17</v>
      </c>
      <c r="CC374" s="362" t="s">
        <v>4132</v>
      </c>
      <c r="CD374" s="332">
        <f ca="1">IF(INDIRECT("R374C2",FALSE)="","",LEN(INDIRECT("R374C81",FALSE) ) )</f>
        <v>17</v>
      </c>
      <c r="CE374" s="338"/>
      <c r="CF374" s="332">
        <f ca="1">IF(INDIRECT("R374C2",FALSE)="","",LEN(INDIRECT("R374C83",FALSE) ) )</f>
        <v>0</v>
      </c>
      <c r="CG374" s="338"/>
      <c r="CH374" s="338"/>
      <c r="CI374" s="333" t="s">
        <v>4725</v>
      </c>
      <c r="CJ374" s="344"/>
      <c r="CK374" s="338"/>
      <c r="CL374" s="338"/>
      <c r="CM374" s="338"/>
      <c r="CN374" s="338"/>
      <c r="CO374" s="338"/>
      <c r="CP374" s="338"/>
      <c r="CQ374" s="338"/>
      <c r="CR374" s="338"/>
      <c r="CS374" s="338"/>
      <c r="CT374" s="338"/>
      <c r="CU374" s="338"/>
      <c r="CV374" s="338"/>
      <c r="CW374" s="338"/>
      <c r="CX374" s="338"/>
      <c r="CY374" s="338"/>
      <c r="CZ374" s="338"/>
      <c r="DA374" s="343"/>
    </row>
    <row r="375" spans="1:105" s="345" customFormat="1" ht="13.5" customHeight="1" x14ac:dyDescent="0.25">
      <c r="A375" s="382" t="s">
        <v>4467</v>
      </c>
      <c r="B375" s="382" t="s">
        <v>4089</v>
      </c>
      <c r="C375" s="339" t="s">
        <v>1137</v>
      </c>
      <c r="D375" s="223">
        <f>IF(ISERROR(VLOOKUP(C375,Defines!$A$7:$B$21,2,FALSE)), "",VLOOKUP(C375,Defines!$A$7:$B$21,2,FALSE))</f>
        <v>1</v>
      </c>
      <c r="E375" s="340"/>
      <c r="F375" s="322">
        <f t="shared" si="6"/>
        <v>1</v>
      </c>
      <c r="G375" s="364">
        <v>2</v>
      </c>
      <c r="H375" s="341"/>
      <c r="I375" s="341"/>
      <c r="J375" s="340" t="s">
        <v>4183</v>
      </c>
      <c r="K375" s="342"/>
      <c r="L375" s="332"/>
      <c r="M375" s="332"/>
      <c r="N375" s="332"/>
      <c r="O375" s="332"/>
      <c r="P375" s="332"/>
      <c r="Q375" s="338"/>
      <c r="R375" s="338"/>
      <c r="S375" s="338"/>
      <c r="T375" s="338"/>
      <c r="U375" s="338"/>
      <c r="V375" s="338"/>
      <c r="W375" s="338"/>
      <c r="X375" s="338"/>
      <c r="Y375" s="338"/>
      <c r="Z375" s="343" t="s">
        <v>4437</v>
      </c>
      <c r="AA375" s="332"/>
      <c r="AB375" s="332" t="s">
        <v>1131</v>
      </c>
      <c r="AC375" s="332" t="s">
        <v>1131</v>
      </c>
      <c r="AD375" s="332"/>
      <c r="AE375" s="332"/>
      <c r="AF375" s="332"/>
      <c r="AG375" s="332"/>
      <c r="AH375" s="332"/>
      <c r="AI375" s="332" t="s">
        <v>1131</v>
      </c>
      <c r="AJ375" s="332"/>
      <c r="AK375" s="332"/>
      <c r="AL375" s="332"/>
      <c r="AM375" s="332"/>
      <c r="AN375" s="332"/>
      <c r="AO375" s="332"/>
      <c r="AP375" s="332"/>
      <c r="AQ375" s="332"/>
      <c r="AR375" s="332"/>
      <c r="AS375" s="332"/>
      <c r="AT375" s="332"/>
      <c r="AU375" s="332"/>
      <c r="AV375" s="332"/>
      <c r="AW375" s="332"/>
      <c r="AX375" s="332"/>
      <c r="AY375" s="332"/>
      <c r="AZ375" s="332"/>
      <c r="BA375" s="332" t="s">
        <v>1131</v>
      </c>
      <c r="BB375" s="332" t="s">
        <v>1131</v>
      </c>
      <c r="BC375" s="332" t="s">
        <v>1131</v>
      </c>
      <c r="BD375" s="332" t="s">
        <v>1131</v>
      </c>
      <c r="BE375" s="332"/>
      <c r="BF375" s="332" t="s">
        <v>1131</v>
      </c>
      <c r="BG375" s="332"/>
      <c r="BH375" s="332"/>
      <c r="BI375" s="332"/>
      <c r="BJ375" s="332"/>
      <c r="BK375" s="332"/>
      <c r="BL375" s="332"/>
      <c r="BM375" s="332"/>
      <c r="BN375" s="332"/>
      <c r="BO375" s="332"/>
      <c r="BP375" s="332"/>
      <c r="BQ375" s="332"/>
      <c r="BR375" s="332"/>
      <c r="BS375" s="332"/>
      <c r="BT375" s="332"/>
      <c r="BU375" s="332"/>
      <c r="BV375" s="332"/>
      <c r="BW375" s="332"/>
      <c r="BX375" s="332"/>
      <c r="BY375" s="332"/>
      <c r="BZ375" s="338" t="s">
        <v>10910</v>
      </c>
      <c r="CA375" s="362" t="s">
        <v>4192</v>
      </c>
      <c r="CB375" s="332">
        <f ca="1">IF(INDIRECT("R375C2",FALSE)="","",LEN(INDIRECT("R375C79",FALSE) ) )</f>
        <v>13</v>
      </c>
      <c r="CC375" s="362" t="s">
        <v>4192</v>
      </c>
      <c r="CD375" s="332">
        <f ca="1">IF(INDIRECT("R375C2",FALSE)="","",LEN(INDIRECT("R375C81",FALSE) ) )</f>
        <v>13</v>
      </c>
      <c r="CE375" s="338"/>
      <c r="CF375" s="332">
        <f ca="1">IF(INDIRECT("R375C2",FALSE)="","",LEN(INDIRECT("R375C83",FALSE) ) )</f>
        <v>0</v>
      </c>
      <c r="CG375" s="338"/>
      <c r="CH375" s="338"/>
      <c r="CI375" s="333"/>
      <c r="CJ375" s="344"/>
      <c r="CK375" s="338"/>
      <c r="CL375" s="338"/>
      <c r="CM375" s="338"/>
      <c r="CN375" s="338"/>
      <c r="CO375" s="338"/>
      <c r="CP375" s="338"/>
      <c r="CQ375" s="338"/>
      <c r="CR375" s="338"/>
      <c r="CS375" s="338"/>
      <c r="CT375" s="338"/>
      <c r="CU375" s="338"/>
      <c r="CV375" s="338"/>
      <c r="CW375" s="338"/>
      <c r="CX375" s="338"/>
      <c r="CY375" s="338"/>
      <c r="CZ375" s="338"/>
      <c r="DA375" s="343"/>
    </row>
    <row r="376" spans="1:105" s="345" customFormat="1" ht="13.5" customHeight="1" x14ac:dyDescent="0.25">
      <c r="A376" s="362" t="s">
        <v>4468</v>
      </c>
      <c r="B376" s="382" t="s">
        <v>4095</v>
      </c>
      <c r="C376" s="339" t="s">
        <v>160</v>
      </c>
      <c r="D376" s="223">
        <f>IF(ISERROR(VLOOKUP(C376,Defines!$A$7:$B$21,2,FALSE)), "",VLOOKUP(C376,Defines!$A$7:$B$21,2,FALSE))</f>
        <v>1</v>
      </c>
      <c r="E376" s="340">
        <v>32</v>
      </c>
      <c r="F376" s="322">
        <f t="shared" si="6"/>
        <v>32</v>
      </c>
      <c r="G376" s="364" t="s">
        <v>4193</v>
      </c>
      <c r="H376" s="341"/>
      <c r="I376" s="341"/>
      <c r="J376" s="340"/>
      <c r="K376" s="342"/>
      <c r="L376" s="332"/>
      <c r="M376" s="332"/>
      <c r="N376" s="332"/>
      <c r="O376" s="332"/>
      <c r="P376" s="332"/>
      <c r="Q376" s="338"/>
      <c r="R376" s="338"/>
      <c r="S376" s="338"/>
      <c r="T376" s="338"/>
      <c r="U376" s="338"/>
      <c r="V376" s="338"/>
      <c r="W376" s="338"/>
      <c r="X376" s="338"/>
      <c r="Y376" s="338"/>
      <c r="Z376" s="338"/>
      <c r="AA376" s="332"/>
      <c r="AB376" s="332" t="s">
        <v>1131</v>
      </c>
      <c r="AC376" s="332" t="s">
        <v>1131</v>
      </c>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32" t="s">
        <v>1131</v>
      </c>
      <c r="BB376" s="332" t="s">
        <v>1131</v>
      </c>
      <c r="BC376" s="332" t="s">
        <v>1131</v>
      </c>
      <c r="BD376" s="332" t="s">
        <v>1131</v>
      </c>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2"/>
      <c r="BZ376" s="338" t="s">
        <v>10910</v>
      </c>
      <c r="CA376" s="362" t="s">
        <v>3892</v>
      </c>
      <c r="CB376" s="332">
        <f ca="1">IF(INDIRECT("R376C2",FALSE)="","",LEN(INDIRECT("R376C79",FALSE) ) )</f>
        <v>8</v>
      </c>
      <c r="CC376" s="362" t="s">
        <v>3892</v>
      </c>
      <c r="CD376" s="332">
        <f ca="1">IF(INDIRECT("R376C2",FALSE)="","",LEN(INDIRECT("R376C81",FALSE) ) )</f>
        <v>8</v>
      </c>
      <c r="CE376" s="338"/>
      <c r="CF376" s="332">
        <f ca="1">IF(INDIRECT("R376C2",FALSE)="","",LEN(INDIRECT("R376C83",FALSE) ) )</f>
        <v>0</v>
      </c>
      <c r="CG376" s="338"/>
      <c r="CH376" s="338"/>
      <c r="CI376" s="333"/>
      <c r="CJ376" s="344"/>
      <c r="CK376" s="338"/>
      <c r="CL376" s="338"/>
      <c r="CM376" s="338"/>
      <c r="CN376" s="338"/>
      <c r="CO376" s="338"/>
      <c r="CP376" s="338"/>
      <c r="CQ376" s="338"/>
      <c r="CR376" s="338"/>
      <c r="CS376" s="338"/>
      <c r="CT376" s="338"/>
      <c r="CU376" s="338"/>
      <c r="CV376" s="338"/>
      <c r="CW376" s="338"/>
      <c r="CX376" s="338"/>
      <c r="CY376" s="338"/>
      <c r="CZ376" s="338"/>
      <c r="DA376" s="343"/>
    </row>
    <row r="377" spans="1:105" s="345" customFormat="1" ht="13.5" customHeight="1" x14ac:dyDescent="0.25">
      <c r="A377" s="382" t="s">
        <v>4469</v>
      </c>
      <c r="B377" s="382" t="s">
        <v>4079</v>
      </c>
      <c r="C377" s="339" t="s">
        <v>1137</v>
      </c>
      <c r="D377" s="223">
        <f>IF(ISERROR(VLOOKUP(C377,Defines!$A$7:$B$21,2,FALSE)), "",VLOOKUP(C377,Defines!$A$7:$B$21,2,FALSE))</f>
        <v>1</v>
      </c>
      <c r="E377" s="340"/>
      <c r="F377" s="322">
        <f t="shared" si="6"/>
        <v>1</v>
      </c>
      <c r="G377" s="364">
        <v>3</v>
      </c>
      <c r="H377" s="341"/>
      <c r="I377" s="341"/>
      <c r="J377" s="340" t="s">
        <v>4183</v>
      </c>
      <c r="K377" s="342"/>
      <c r="L377" s="332"/>
      <c r="M377" s="332"/>
      <c r="N377" s="332"/>
      <c r="O377" s="332"/>
      <c r="P377" s="332"/>
      <c r="Q377" s="338"/>
      <c r="R377" s="338"/>
      <c r="S377" s="338"/>
      <c r="T377" s="338"/>
      <c r="U377" s="338"/>
      <c r="V377" s="338"/>
      <c r="W377" s="338"/>
      <c r="X377" s="338"/>
      <c r="Y377" s="338"/>
      <c r="Z377" s="343" t="s">
        <v>4437</v>
      </c>
      <c r="AA377" s="332"/>
      <c r="AB377" s="332" t="s">
        <v>1131</v>
      </c>
      <c r="AC377" s="332" t="s">
        <v>1131</v>
      </c>
      <c r="AD377" s="332"/>
      <c r="AE377" s="332"/>
      <c r="AF377" s="332"/>
      <c r="AG377" s="332"/>
      <c r="AH377" s="332"/>
      <c r="AI377" s="332" t="s">
        <v>1131</v>
      </c>
      <c r="AJ377" s="332"/>
      <c r="AK377" s="332"/>
      <c r="AL377" s="332"/>
      <c r="AM377" s="332"/>
      <c r="AN377" s="332"/>
      <c r="AO377" s="332"/>
      <c r="AP377" s="332"/>
      <c r="AQ377" s="332"/>
      <c r="AR377" s="332"/>
      <c r="AS377" s="332"/>
      <c r="AT377" s="332"/>
      <c r="AU377" s="332"/>
      <c r="AV377" s="332"/>
      <c r="AW377" s="332"/>
      <c r="AX377" s="332"/>
      <c r="AY377" s="332"/>
      <c r="AZ377" s="332"/>
      <c r="BA377" s="332"/>
      <c r="BB377" s="53"/>
      <c r="BC377" s="332"/>
      <c r="BD377" s="53"/>
      <c r="BE377" s="332"/>
      <c r="BF377" s="332" t="s">
        <v>1131</v>
      </c>
      <c r="BG377" s="332"/>
      <c r="BH377" s="332"/>
      <c r="BI377" s="332"/>
      <c r="BJ377" s="332"/>
      <c r="BK377" s="332"/>
      <c r="BL377" s="332"/>
      <c r="BM377" s="332"/>
      <c r="BN377" s="332"/>
      <c r="BO377" s="332"/>
      <c r="BP377" s="332"/>
      <c r="BQ377" s="332"/>
      <c r="BR377" s="332"/>
      <c r="BS377" s="332"/>
      <c r="BT377" s="332"/>
      <c r="BU377" s="332"/>
      <c r="BV377" s="332"/>
      <c r="BW377" s="332"/>
      <c r="BX377" s="332"/>
      <c r="BY377" s="332"/>
      <c r="BZ377" s="338" t="s">
        <v>10910</v>
      </c>
      <c r="CA377" s="362" t="s">
        <v>4194</v>
      </c>
      <c r="CB377" s="332">
        <f ca="1">IF(INDIRECT("R377C2",FALSE)="","",LEN(INDIRECT("R377C79",FALSE) ) )</f>
        <v>10</v>
      </c>
      <c r="CC377" s="362" t="s">
        <v>4194</v>
      </c>
      <c r="CD377" s="332">
        <f ca="1">IF(INDIRECT("R377C2",FALSE)="","",LEN(INDIRECT("R377C81",FALSE) ) )</f>
        <v>10</v>
      </c>
      <c r="CE377" s="338"/>
      <c r="CF377" s="332">
        <f ca="1">IF(INDIRECT("R377C2",FALSE)="","",LEN(INDIRECT("R377C83",FALSE) ) )</f>
        <v>0</v>
      </c>
      <c r="CG377" s="338"/>
      <c r="CH377" s="338"/>
      <c r="CI377" s="333"/>
      <c r="CJ377" s="344"/>
      <c r="CK377" s="338"/>
      <c r="CL377" s="338"/>
      <c r="CM377" s="338"/>
      <c r="CN377" s="338"/>
      <c r="CO377" s="338"/>
      <c r="CP377" s="338"/>
      <c r="CQ377" s="338"/>
      <c r="CR377" s="338"/>
      <c r="CS377" s="338"/>
      <c r="CT377" s="338"/>
      <c r="CU377" s="338"/>
      <c r="CV377" s="338"/>
      <c r="CW377" s="338"/>
      <c r="CX377" s="338"/>
      <c r="CY377" s="338"/>
      <c r="CZ377" s="338"/>
      <c r="DA377" s="343" t="s">
        <v>2632</v>
      </c>
    </row>
    <row r="378" spans="1:105" s="345" customFormat="1" ht="13.5" customHeight="1" x14ac:dyDescent="0.25">
      <c r="A378" s="362" t="s">
        <v>4470</v>
      </c>
      <c r="B378" s="382" t="s">
        <v>4085</v>
      </c>
      <c r="C378" s="339" t="s">
        <v>160</v>
      </c>
      <c r="D378" s="223">
        <f>IF(ISERROR(VLOOKUP(C378,Defines!$A$7:$B$21,2,FALSE)), "",VLOOKUP(C378,Defines!$A$7:$B$21,2,FALSE))</f>
        <v>1</v>
      </c>
      <c r="E378" s="340">
        <v>32</v>
      </c>
      <c r="F378" s="322">
        <f t="shared" si="6"/>
        <v>32</v>
      </c>
      <c r="G378" s="364" t="s">
        <v>2750</v>
      </c>
      <c r="H378" s="341"/>
      <c r="I378" s="341"/>
      <c r="J378" s="340"/>
      <c r="K378" s="342"/>
      <c r="L378" s="332"/>
      <c r="M378" s="332"/>
      <c r="N378" s="332"/>
      <c r="O378" s="332"/>
      <c r="P378" s="332"/>
      <c r="Q378" s="338"/>
      <c r="R378" s="338"/>
      <c r="S378" s="338"/>
      <c r="T378" s="338"/>
      <c r="U378" s="338"/>
      <c r="V378" s="338"/>
      <c r="W378" s="338"/>
      <c r="X378" s="338"/>
      <c r="Y378" s="338"/>
      <c r="Z378" s="338"/>
      <c r="AA378" s="332" t="s">
        <v>1131</v>
      </c>
      <c r="AB378" s="332"/>
      <c r="AC378" s="332"/>
      <c r="AD378" s="332"/>
      <c r="AE378" s="332"/>
      <c r="AF378" s="332"/>
      <c r="AG378" s="332"/>
      <c r="AH378" s="332"/>
      <c r="AI378" s="332"/>
      <c r="AJ378" s="332"/>
      <c r="AK378" s="332"/>
      <c r="AL378" s="332"/>
      <c r="AM378" s="332"/>
      <c r="AN378" s="332"/>
      <c r="AO378" s="332"/>
      <c r="AP378" s="332"/>
      <c r="AQ378" s="332"/>
      <c r="AR378" s="332"/>
      <c r="AS378" s="332"/>
      <c r="AT378" s="332"/>
      <c r="AU378" s="332"/>
      <c r="AV378" s="332"/>
      <c r="AW378" s="332"/>
      <c r="AX378" s="332"/>
      <c r="AY378" s="332"/>
      <c r="AZ378" s="332"/>
      <c r="BA378" s="332"/>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2"/>
      <c r="BZ378" s="338" t="s">
        <v>10910</v>
      </c>
      <c r="CA378" s="362" t="s">
        <v>3889</v>
      </c>
      <c r="CB378" s="332">
        <f ca="1">IF(INDIRECT("R378C2",FALSE)="","",LEN(INDIRECT("R378C79",FALSE) ) )</f>
        <v>5</v>
      </c>
      <c r="CC378" s="362" t="s">
        <v>3889</v>
      </c>
      <c r="CD378" s="332">
        <f ca="1">IF(INDIRECT("R378C2",FALSE)="","",LEN(INDIRECT("R378C81",FALSE) ) )</f>
        <v>5</v>
      </c>
      <c r="CE378" s="338"/>
      <c r="CF378" s="332">
        <f ca="1">IF(INDIRECT("R378C2",FALSE)="","",LEN(INDIRECT("R378C83",FALSE) ) )</f>
        <v>0</v>
      </c>
      <c r="CG378" s="338"/>
      <c r="CH378" s="338"/>
      <c r="CI378" s="333"/>
      <c r="CJ378" s="344"/>
      <c r="CK378" s="338"/>
      <c r="CL378" s="338"/>
      <c r="CM378" s="338"/>
      <c r="CN378" s="338"/>
      <c r="CO378" s="338"/>
      <c r="CP378" s="338"/>
      <c r="CQ378" s="338"/>
      <c r="CR378" s="338"/>
      <c r="CS378" s="338"/>
      <c r="CT378" s="338"/>
      <c r="CU378" s="338"/>
      <c r="CV378" s="338"/>
      <c r="CW378" s="338"/>
      <c r="CX378" s="338"/>
      <c r="CY378" s="338"/>
      <c r="CZ378" s="338"/>
      <c r="DA378" s="343"/>
    </row>
    <row r="379" spans="1:105" s="345" customFormat="1" ht="13.5" customHeight="1" x14ac:dyDescent="0.25">
      <c r="A379" s="326" t="s">
        <v>4527</v>
      </c>
      <c r="B379" s="326" t="s">
        <v>4528</v>
      </c>
      <c r="C379" s="327" t="s">
        <v>1139</v>
      </c>
      <c r="D379" s="322">
        <f>IF(ISERROR(VLOOKUP(C379,Defines!$A$7:$B$21,2,FALSE)), "",VLOOKUP(C379,Defines!$A$7:$B$21,2,FALSE))</f>
        <v>4</v>
      </c>
      <c r="E379" s="328"/>
      <c r="F379" s="322">
        <f t="shared" si="6"/>
        <v>4</v>
      </c>
      <c r="G379" s="329">
        <v>0</v>
      </c>
      <c r="H379" s="329"/>
      <c r="I379" s="329"/>
      <c r="J379" s="328"/>
      <c r="K379" s="330"/>
      <c r="L379" s="331"/>
      <c r="M379" s="331"/>
      <c r="N379" s="331"/>
      <c r="O379" s="331"/>
      <c r="P379" s="331"/>
      <c r="Q379" s="326"/>
      <c r="R379" s="326"/>
      <c r="S379" s="326"/>
      <c r="T379" s="326"/>
      <c r="U379" s="326"/>
      <c r="V379" s="326"/>
      <c r="W379" s="326"/>
      <c r="X379" s="326"/>
      <c r="Y379" s="326"/>
      <c r="Z379" s="326"/>
      <c r="AA379" s="331"/>
      <c r="AB379" s="331" t="s">
        <v>1131</v>
      </c>
      <c r="AC379" s="331" t="s">
        <v>1131</v>
      </c>
      <c r="AD379" s="331"/>
      <c r="AE379" s="331"/>
      <c r="AF379" s="331"/>
      <c r="AG379" s="331"/>
      <c r="AH379" s="331"/>
      <c r="AI379" s="331"/>
      <c r="AJ379" s="331"/>
      <c r="AK379" s="331"/>
      <c r="AL379" s="331"/>
      <c r="AM379" s="331"/>
      <c r="AN379" s="331"/>
      <c r="AO379" s="331"/>
      <c r="AP379" s="331"/>
      <c r="AQ379" s="331"/>
      <c r="AR379" s="331"/>
      <c r="AS379" s="331"/>
      <c r="AT379" s="331"/>
      <c r="AU379" s="331"/>
      <c r="AV379" s="331"/>
      <c r="AW379" s="331"/>
      <c r="AX379" s="331"/>
      <c r="AY379" s="331"/>
      <c r="AZ379" s="331"/>
      <c r="BA379" s="332" t="s">
        <v>1131</v>
      </c>
      <c r="BB379" s="332" t="s">
        <v>1131</v>
      </c>
      <c r="BC379" s="332" t="s">
        <v>1131</v>
      </c>
      <c r="BD379" s="332" t="s">
        <v>1131</v>
      </c>
      <c r="BE379" s="332"/>
      <c r="BF379" s="332"/>
      <c r="BG379" s="331"/>
      <c r="BH379" s="331"/>
      <c r="BI379" s="331"/>
      <c r="BJ379" s="331"/>
      <c r="BK379" s="331"/>
      <c r="BL379" s="331"/>
      <c r="BM379" s="331"/>
      <c r="BN379" s="331"/>
      <c r="BO379" s="331"/>
      <c r="BP379" s="331"/>
      <c r="BQ379" s="331"/>
      <c r="BR379" s="331"/>
      <c r="BS379" s="331"/>
      <c r="BT379" s="331"/>
      <c r="BU379" s="331"/>
      <c r="BV379" s="331"/>
      <c r="BW379" s="331"/>
      <c r="BX379" s="331"/>
      <c r="BY379" s="331"/>
      <c r="BZ379" s="338" t="s">
        <v>10887</v>
      </c>
      <c r="CA379" s="326" t="s">
        <v>4527</v>
      </c>
      <c r="CB379" s="331">
        <f ca="1">IF(INDIRECT("R379C2",FALSE)="","",LEN(INDIRECT("R379C79",FALSE) ) )</f>
        <v>17</v>
      </c>
      <c r="CC379" s="326" t="s">
        <v>4529</v>
      </c>
      <c r="CD379" s="331">
        <f ca="1">IF(INDIRECT("R379C2",FALSE)="","",LEN(INDIRECT("R379C81",FALSE) ) )</f>
        <v>76</v>
      </c>
      <c r="CE379" s="326"/>
      <c r="CF379" s="331">
        <f ca="1">IF(INDIRECT("R379C2",FALSE)="","",LEN(INDIRECT("R379C83",FALSE) ) )</f>
        <v>0</v>
      </c>
      <c r="CG379" s="326"/>
      <c r="CH379" s="326"/>
      <c r="CI379" s="326"/>
      <c r="CJ379" s="334"/>
      <c r="CK379" s="326"/>
      <c r="CL379" s="326"/>
      <c r="CM379" s="326"/>
      <c r="CN379" s="326"/>
      <c r="CO379" s="326"/>
      <c r="CP379" s="326"/>
      <c r="CQ379" s="326"/>
      <c r="CR379" s="326"/>
      <c r="CS379" s="326"/>
      <c r="CT379" s="326"/>
      <c r="CU379" s="326"/>
      <c r="CV379" s="326"/>
      <c r="CW379" s="326"/>
      <c r="CX379" s="326"/>
      <c r="CY379" s="326"/>
      <c r="CZ379" s="326"/>
      <c r="DA379" s="335"/>
    </row>
    <row r="380" spans="1:105" s="345" customFormat="1" ht="13.5" customHeight="1" x14ac:dyDescent="0.25">
      <c r="A380" s="326" t="s">
        <v>4530</v>
      </c>
      <c r="B380" s="326" t="s">
        <v>4531</v>
      </c>
      <c r="C380" s="327" t="s">
        <v>160</v>
      </c>
      <c r="D380" s="322">
        <f>IF(ISERROR(VLOOKUP(C380,Defines!$A$7:$B$21,2,FALSE)), "",VLOOKUP(C380,Defines!$A$7:$B$21,2,FALSE))</f>
        <v>1</v>
      </c>
      <c r="E380" s="328">
        <v>20</v>
      </c>
      <c r="F380" s="322">
        <f t="shared" si="6"/>
        <v>20</v>
      </c>
      <c r="G380" s="329" t="s">
        <v>2672</v>
      </c>
      <c r="H380" s="329"/>
      <c r="I380" s="329"/>
      <c r="J380" s="328"/>
      <c r="K380" s="330"/>
      <c r="L380" s="331"/>
      <c r="M380" s="331"/>
      <c r="N380" s="331"/>
      <c r="O380" s="331"/>
      <c r="P380" s="331"/>
      <c r="Q380" s="326"/>
      <c r="R380" s="326"/>
      <c r="S380" s="326"/>
      <c r="T380" s="326"/>
      <c r="U380" s="326"/>
      <c r="V380" s="326"/>
      <c r="W380" s="326"/>
      <c r="X380" s="326"/>
      <c r="Y380" s="326"/>
      <c r="Z380" s="326"/>
      <c r="AA380" s="331"/>
      <c r="AB380" s="331" t="s">
        <v>1131</v>
      </c>
      <c r="AC380" s="331" t="s">
        <v>1131</v>
      </c>
      <c r="AD380" s="331"/>
      <c r="AE380" s="331"/>
      <c r="AF380" s="331"/>
      <c r="AG380" s="331"/>
      <c r="AH380" s="331"/>
      <c r="AI380" s="331"/>
      <c r="AJ380" s="331"/>
      <c r="AK380" s="331"/>
      <c r="AL380" s="331"/>
      <c r="AM380" s="331"/>
      <c r="AN380" s="331"/>
      <c r="AO380" s="331"/>
      <c r="AP380" s="331"/>
      <c r="AQ380" s="331"/>
      <c r="AR380" s="331"/>
      <c r="AS380" s="331"/>
      <c r="AT380" s="331"/>
      <c r="AU380" s="331"/>
      <c r="AV380" s="331"/>
      <c r="AW380" s="331"/>
      <c r="AX380" s="331"/>
      <c r="AY380" s="331"/>
      <c r="AZ380" s="331"/>
      <c r="BA380" s="332" t="s">
        <v>1131</v>
      </c>
      <c r="BB380" s="332" t="s">
        <v>1131</v>
      </c>
      <c r="BC380" s="332" t="s">
        <v>1131</v>
      </c>
      <c r="BD380" s="332" t="s">
        <v>1131</v>
      </c>
      <c r="BE380" s="332"/>
      <c r="BF380" s="332"/>
      <c r="BG380" s="331"/>
      <c r="BH380" s="331"/>
      <c r="BI380" s="331"/>
      <c r="BJ380" s="331"/>
      <c r="BK380" s="331"/>
      <c r="BL380" s="331"/>
      <c r="BM380" s="331"/>
      <c r="BN380" s="331"/>
      <c r="BO380" s="331"/>
      <c r="BP380" s="331"/>
      <c r="BQ380" s="331"/>
      <c r="BR380" s="331"/>
      <c r="BS380" s="331"/>
      <c r="BT380" s="331"/>
      <c r="BU380" s="331"/>
      <c r="BV380" s="331"/>
      <c r="BW380" s="331"/>
      <c r="BX380" s="331"/>
      <c r="BY380" s="331"/>
      <c r="BZ380" s="338" t="s">
        <v>10887</v>
      </c>
      <c r="CA380" s="326" t="s">
        <v>4530</v>
      </c>
      <c r="CB380" s="331">
        <f ca="1">IF(INDIRECT("R380C2",FALSE)="","",LEN(INDIRECT("R380C79",FALSE) ) )</f>
        <v>19</v>
      </c>
      <c r="CC380" s="326" t="s">
        <v>4532</v>
      </c>
      <c r="CD380" s="331">
        <f ca="1">IF(INDIRECT("R380C2",FALSE)="","",LEN(INDIRECT("R380C81",FALSE) ) )</f>
        <v>78</v>
      </c>
      <c r="CE380" s="326"/>
      <c r="CF380" s="331">
        <f ca="1">IF(INDIRECT("R380C2",FALSE)="","",LEN(INDIRECT("R380C83",FALSE) ) )</f>
        <v>0</v>
      </c>
      <c r="CG380" s="326"/>
      <c r="CH380" s="326"/>
      <c r="CI380" s="326"/>
      <c r="CJ380" s="334"/>
      <c r="CK380" s="326"/>
      <c r="CL380" s="326"/>
      <c r="CM380" s="326"/>
      <c r="CN380" s="326"/>
      <c r="CO380" s="326"/>
      <c r="CP380" s="326"/>
      <c r="CQ380" s="326"/>
      <c r="CR380" s="326"/>
      <c r="CS380" s="326"/>
      <c r="CT380" s="326"/>
      <c r="CU380" s="326"/>
      <c r="CV380" s="326"/>
      <c r="CW380" s="326"/>
      <c r="CX380" s="326"/>
      <c r="CY380" s="326"/>
      <c r="CZ380" s="326"/>
      <c r="DA380" s="335"/>
    </row>
    <row r="381" spans="1:105" s="345" customFormat="1" ht="13.5" customHeight="1" x14ac:dyDescent="0.25">
      <c r="A381" s="326" t="s">
        <v>4533</v>
      </c>
      <c r="B381" s="326" t="s">
        <v>4534</v>
      </c>
      <c r="C381" s="327" t="s">
        <v>160</v>
      </c>
      <c r="D381" s="322">
        <f>IF(ISERROR(VLOOKUP(C381,Defines!$A$7:$B$21,2,FALSE)), "",VLOOKUP(C381,Defines!$A$7:$B$21,2,FALSE))</f>
        <v>1</v>
      </c>
      <c r="E381" s="328">
        <v>20</v>
      </c>
      <c r="F381" s="322">
        <f t="shared" si="6"/>
        <v>20</v>
      </c>
      <c r="G381" s="329" t="s">
        <v>2672</v>
      </c>
      <c r="H381" s="329"/>
      <c r="I381" s="329"/>
      <c r="J381" s="328"/>
      <c r="K381" s="330"/>
      <c r="L381" s="331"/>
      <c r="M381" s="331"/>
      <c r="N381" s="331"/>
      <c r="O381" s="331"/>
      <c r="P381" s="331"/>
      <c r="Q381" s="326"/>
      <c r="R381" s="326"/>
      <c r="S381" s="326"/>
      <c r="T381" s="326"/>
      <c r="U381" s="326"/>
      <c r="V381" s="326"/>
      <c r="W381" s="326"/>
      <c r="X381" s="326"/>
      <c r="Y381" s="326"/>
      <c r="Z381" s="326"/>
      <c r="AA381" s="331"/>
      <c r="AB381" s="331" t="s">
        <v>1131</v>
      </c>
      <c r="AC381" s="331" t="s">
        <v>1131</v>
      </c>
      <c r="AD381" s="331"/>
      <c r="AE381" s="331"/>
      <c r="AF381" s="331"/>
      <c r="AG381" s="331"/>
      <c r="AH381" s="331"/>
      <c r="AI381" s="331"/>
      <c r="AJ381" s="331"/>
      <c r="AK381" s="331"/>
      <c r="AL381" s="331"/>
      <c r="AM381" s="331"/>
      <c r="AN381" s="331"/>
      <c r="AO381" s="331"/>
      <c r="AP381" s="331"/>
      <c r="AQ381" s="331"/>
      <c r="AR381" s="331"/>
      <c r="AS381" s="331"/>
      <c r="AT381" s="331"/>
      <c r="AU381" s="331"/>
      <c r="AV381" s="331"/>
      <c r="AW381" s="331"/>
      <c r="AX381" s="331"/>
      <c r="AY381" s="331"/>
      <c r="AZ381" s="331"/>
      <c r="BA381" s="332" t="s">
        <v>1131</v>
      </c>
      <c r="BB381" s="332" t="s">
        <v>1131</v>
      </c>
      <c r="BC381" s="332" t="s">
        <v>1131</v>
      </c>
      <c r="BD381" s="332" t="s">
        <v>1131</v>
      </c>
      <c r="BE381" s="332"/>
      <c r="BF381" s="332"/>
      <c r="BG381" s="331"/>
      <c r="BH381" s="331"/>
      <c r="BI381" s="331"/>
      <c r="BJ381" s="331"/>
      <c r="BK381" s="331"/>
      <c r="BL381" s="331"/>
      <c r="BM381" s="331"/>
      <c r="BN381" s="331"/>
      <c r="BO381" s="331"/>
      <c r="BP381" s="331"/>
      <c r="BQ381" s="331"/>
      <c r="BR381" s="331"/>
      <c r="BS381" s="331"/>
      <c r="BT381" s="331"/>
      <c r="BU381" s="331"/>
      <c r="BV381" s="331"/>
      <c r="BW381" s="331"/>
      <c r="BX381" s="331"/>
      <c r="BY381" s="331"/>
      <c r="BZ381" s="338" t="s">
        <v>10887</v>
      </c>
      <c r="CA381" s="326" t="s">
        <v>4533</v>
      </c>
      <c r="CB381" s="331">
        <f ca="1">IF(INDIRECT("R381C2",FALSE)="","",LEN(INDIRECT("R381C79",FALSE) ) )</f>
        <v>18</v>
      </c>
      <c r="CC381" s="326" t="s">
        <v>4535</v>
      </c>
      <c r="CD381" s="331">
        <f ca="1">IF(INDIRECT("R381C2",FALSE)="","",LEN(INDIRECT("R381C81",FALSE) ) )</f>
        <v>74</v>
      </c>
      <c r="CE381" s="326"/>
      <c r="CF381" s="331">
        <f ca="1">IF(INDIRECT("R381C2",FALSE)="","",LEN(INDIRECT("R381C83",FALSE) ) )</f>
        <v>0</v>
      </c>
      <c r="CG381" s="326"/>
      <c r="CH381" s="326"/>
      <c r="CI381" s="326"/>
      <c r="CJ381" s="334"/>
      <c r="CK381" s="326"/>
      <c r="CL381" s="326"/>
      <c r="CM381" s="326"/>
      <c r="CN381" s="326"/>
      <c r="CO381" s="326"/>
      <c r="CP381" s="326"/>
      <c r="CQ381" s="326"/>
      <c r="CR381" s="326"/>
      <c r="CS381" s="326"/>
      <c r="CT381" s="326"/>
      <c r="CU381" s="326"/>
      <c r="CV381" s="326"/>
      <c r="CW381" s="326"/>
      <c r="CX381" s="326"/>
      <c r="CY381" s="326"/>
      <c r="CZ381" s="326"/>
      <c r="DA381" s="335"/>
    </row>
    <row r="382" spans="1:105" s="345" customFormat="1" ht="13.5" customHeight="1" x14ac:dyDescent="0.25">
      <c r="A382" s="326" t="s">
        <v>4536</v>
      </c>
      <c r="B382" s="326" t="s">
        <v>4537</v>
      </c>
      <c r="C382" s="327" t="s">
        <v>1139</v>
      </c>
      <c r="D382" s="322">
        <f>IF(ISERROR(VLOOKUP(C382,Defines!$A$7:$B$21,2,FALSE)), "",VLOOKUP(C382,Defines!$A$7:$B$21,2,FALSE))</f>
        <v>4</v>
      </c>
      <c r="E382" s="328"/>
      <c r="F382" s="322">
        <f t="shared" si="6"/>
        <v>4</v>
      </c>
      <c r="G382" s="329">
        <v>0</v>
      </c>
      <c r="H382" s="329"/>
      <c r="I382" s="329"/>
      <c r="J382" s="328"/>
      <c r="K382" s="330"/>
      <c r="L382" s="331"/>
      <c r="M382" s="331"/>
      <c r="N382" s="331"/>
      <c r="O382" s="331"/>
      <c r="P382" s="331"/>
      <c r="Q382" s="326"/>
      <c r="R382" s="326"/>
      <c r="S382" s="326"/>
      <c r="T382" s="326"/>
      <c r="U382" s="326"/>
      <c r="V382" s="326"/>
      <c r="W382" s="326"/>
      <c r="X382" s="326"/>
      <c r="Y382" s="326"/>
      <c r="Z382" s="326"/>
      <c r="AA382" s="331"/>
      <c r="AB382" s="331" t="s">
        <v>1131</v>
      </c>
      <c r="AC382" s="331" t="s">
        <v>1131</v>
      </c>
      <c r="AD382" s="331"/>
      <c r="AE382" s="331"/>
      <c r="AF382" s="331"/>
      <c r="AG382" s="331"/>
      <c r="AH382" s="331"/>
      <c r="AI382" s="331"/>
      <c r="AJ382" s="331"/>
      <c r="AK382" s="331"/>
      <c r="AL382" s="331"/>
      <c r="AM382" s="331"/>
      <c r="AN382" s="331"/>
      <c r="AO382" s="331"/>
      <c r="AP382" s="331"/>
      <c r="AQ382" s="331"/>
      <c r="AR382" s="331"/>
      <c r="AS382" s="331"/>
      <c r="AT382" s="331"/>
      <c r="AU382" s="331"/>
      <c r="AV382" s="331"/>
      <c r="AW382" s="331"/>
      <c r="AX382" s="331"/>
      <c r="AY382" s="331"/>
      <c r="AZ382" s="331"/>
      <c r="BA382" s="332" t="s">
        <v>1131</v>
      </c>
      <c r="BB382" s="332" t="s">
        <v>1131</v>
      </c>
      <c r="BC382" s="332" t="s">
        <v>1131</v>
      </c>
      <c r="BD382" s="332" t="s">
        <v>1131</v>
      </c>
      <c r="BE382" s="332"/>
      <c r="BF382" s="332"/>
      <c r="BG382" s="331"/>
      <c r="BH382" s="331"/>
      <c r="BI382" s="331"/>
      <c r="BJ382" s="331"/>
      <c r="BK382" s="331"/>
      <c r="BL382" s="331"/>
      <c r="BM382" s="331"/>
      <c r="BN382" s="331"/>
      <c r="BO382" s="331"/>
      <c r="BP382" s="331"/>
      <c r="BQ382" s="331"/>
      <c r="BR382" s="331"/>
      <c r="BS382" s="331"/>
      <c r="BT382" s="331"/>
      <c r="BU382" s="331"/>
      <c r="BV382" s="331"/>
      <c r="BW382" s="331"/>
      <c r="BX382" s="331"/>
      <c r="BY382" s="331"/>
      <c r="BZ382" s="338" t="s">
        <v>10887</v>
      </c>
      <c r="CA382" s="326" t="s">
        <v>4536</v>
      </c>
      <c r="CB382" s="331">
        <f ca="1">IF(INDIRECT("R382C2",FALSE)="","",LEN(INDIRECT("R382C79",FALSE) ) )</f>
        <v>22</v>
      </c>
      <c r="CC382" s="326" t="s">
        <v>4538</v>
      </c>
      <c r="CD382" s="331">
        <f ca="1">IF(INDIRECT("R382C2",FALSE)="","",LEN(INDIRECT("R382C81",FALSE) ) )</f>
        <v>60</v>
      </c>
      <c r="CE382" s="326"/>
      <c r="CF382" s="331">
        <f ca="1">IF(INDIRECT("R382C2",FALSE)="","",LEN(INDIRECT("R382C83",FALSE) ) )</f>
        <v>0</v>
      </c>
      <c r="CG382" s="326"/>
      <c r="CH382" s="326"/>
      <c r="CI382" s="326"/>
      <c r="CJ382" s="334"/>
      <c r="CK382" s="326"/>
      <c r="CL382" s="326"/>
      <c r="CM382" s="326"/>
      <c r="CN382" s="326"/>
      <c r="CO382" s="326"/>
      <c r="CP382" s="326"/>
      <c r="CQ382" s="326"/>
      <c r="CR382" s="326"/>
      <c r="CS382" s="326"/>
      <c r="CT382" s="326"/>
      <c r="CU382" s="326"/>
      <c r="CV382" s="326"/>
      <c r="CW382" s="326"/>
      <c r="CX382" s="326"/>
      <c r="CY382" s="326"/>
      <c r="CZ382" s="326"/>
      <c r="DA382" s="335"/>
    </row>
    <row r="383" spans="1:105" s="345" customFormat="1" ht="13.5" customHeight="1" x14ac:dyDescent="0.25">
      <c r="A383" s="326" t="s">
        <v>4539</v>
      </c>
      <c r="B383" s="326" t="s">
        <v>4540</v>
      </c>
      <c r="C383" s="327" t="s">
        <v>1139</v>
      </c>
      <c r="D383" s="322">
        <f>IF(ISERROR(VLOOKUP(C383,Defines!$A$7:$B$21,2,FALSE)), "",VLOOKUP(C383,Defines!$A$7:$B$21,2,FALSE))</f>
        <v>4</v>
      </c>
      <c r="E383" s="328"/>
      <c r="F383" s="322">
        <f t="shared" si="6"/>
        <v>4</v>
      </c>
      <c r="G383" s="329">
        <v>0</v>
      </c>
      <c r="H383" s="329"/>
      <c r="I383" s="329"/>
      <c r="J383" s="328"/>
      <c r="K383" s="330"/>
      <c r="L383" s="331"/>
      <c r="M383" s="331"/>
      <c r="N383" s="331"/>
      <c r="O383" s="331"/>
      <c r="P383" s="331"/>
      <c r="Q383" s="326"/>
      <c r="R383" s="326"/>
      <c r="S383" s="326"/>
      <c r="T383" s="326"/>
      <c r="U383" s="326"/>
      <c r="V383" s="326"/>
      <c r="W383" s="326"/>
      <c r="X383" s="326"/>
      <c r="Y383" s="326"/>
      <c r="Z383" s="326"/>
      <c r="AA383" s="331"/>
      <c r="AB383" s="331" t="s">
        <v>1131</v>
      </c>
      <c r="AC383" s="331" t="s">
        <v>1131</v>
      </c>
      <c r="AD383" s="331"/>
      <c r="AE383" s="331"/>
      <c r="AF383" s="331"/>
      <c r="AG383" s="331"/>
      <c r="AH383" s="331"/>
      <c r="AI383" s="331"/>
      <c r="AJ383" s="331"/>
      <c r="AK383" s="331"/>
      <c r="AL383" s="331"/>
      <c r="AM383" s="331"/>
      <c r="AN383" s="331"/>
      <c r="AO383" s="331"/>
      <c r="AP383" s="331"/>
      <c r="AQ383" s="331"/>
      <c r="AR383" s="331"/>
      <c r="AS383" s="331"/>
      <c r="AT383" s="331"/>
      <c r="AU383" s="331"/>
      <c r="AV383" s="331"/>
      <c r="AW383" s="331"/>
      <c r="AX383" s="331"/>
      <c r="AY383" s="331"/>
      <c r="AZ383" s="331"/>
      <c r="BA383" s="332" t="s">
        <v>1131</v>
      </c>
      <c r="BB383" s="332" t="s">
        <v>1131</v>
      </c>
      <c r="BC383" s="332" t="s">
        <v>1131</v>
      </c>
      <c r="BD383" s="332" t="s">
        <v>1131</v>
      </c>
      <c r="BE383" s="332"/>
      <c r="BF383" s="332"/>
      <c r="BG383" s="331"/>
      <c r="BH383" s="331"/>
      <c r="BI383" s="331"/>
      <c r="BJ383" s="331"/>
      <c r="BK383" s="331"/>
      <c r="BL383" s="331"/>
      <c r="BM383" s="331"/>
      <c r="BN383" s="331"/>
      <c r="BO383" s="331"/>
      <c r="BP383" s="331"/>
      <c r="BQ383" s="331"/>
      <c r="BR383" s="331"/>
      <c r="BS383" s="331"/>
      <c r="BT383" s="331"/>
      <c r="BU383" s="331"/>
      <c r="BV383" s="331"/>
      <c r="BW383" s="331"/>
      <c r="BX383" s="331"/>
      <c r="BY383" s="331"/>
      <c r="BZ383" s="338" t="s">
        <v>10887</v>
      </c>
      <c r="CA383" s="326" t="s">
        <v>4539</v>
      </c>
      <c r="CB383" s="331">
        <f ca="1">IF(INDIRECT("R383C2",FALSE)="","",LEN(INDIRECT("R383C79",FALSE) ) )</f>
        <v>19</v>
      </c>
      <c r="CC383" s="326" t="s">
        <v>4541</v>
      </c>
      <c r="CD383" s="331">
        <f ca="1">IF(INDIRECT("R383C2",FALSE)="","",LEN(INDIRECT("R383C81",FALSE) ) )</f>
        <v>62</v>
      </c>
      <c r="CE383" s="326"/>
      <c r="CF383" s="331">
        <f ca="1">IF(INDIRECT("R383C2",FALSE)="","",LEN(INDIRECT("R383C83",FALSE) ) )</f>
        <v>0</v>
      </c>
      <c r="CG383" s="326"/>
      <c r="CH383" s="326"/>
      <c r="CI383" s="326"/>
      <c r="CJ383" s="334"/>
      <c r="CK383" s="326"/>
      <c r="CL383" s="326"/>
      <c r="CM383" s="326"/>
      <c r="CN383" s="326"/>
      <c r="CO383" s="326"/>
      <c r="CP383" s="326"/>
      <c r="CQ383" s="326"/>
      <c r="CR383" s="326"/>
      <c r="CS383" s="326"/>
      <c r="CT383" s="326"/>
      <c r="CU383" s="326"/>
      <c r="CV383" s="326"/>
      <c r="CW383" s="326"/>
      <c r="CX383" s="326"/>
      <c r="CY383" s="326"/>
      <c r="CZ383" s="326"/>
      <c r="DA383" s="335"/>
    </row>
    <row r="384" spans="1:105" s="345" customFormat="1" ht="13.5" customHeight="1" x14ac:dyDescent="0.25">
      <c r="A384" s="326" t="s">
        <v>4542</v>
      </c>
      <c r="B384" s="326" t="s">
        <v>4543</v>
      </c>
      <c r="C384" s="327" t="s">
        <v>1139</v>
      </c>
      <c r="D384" s="322">
        <f>IF(ISERROR(VLOOKUP(C384,Defines!$A$7:$B$21,2,FALSE)), "",VLOOKUP(C384,Defines!$A$7:$B$21,2,FALSE))</f>
        <v>4</v>
      </c>
      <c r="E384" s="328"/>
      <c r="F384" s="322">
        <f t="shared" si="6"/>
        <v>4</v>
      </c>
      <c r="G384" s="329">
        <v>0</v>
      </c>
      <c r="H384" s="329"/>
      <c r="I384" s="329"/>
      <c r="J384" s="328"/>
      <c r="K384" s="330"/>
      <c r="L384" s="331"/>
      <c r="M384" s="331"/>
      <c r="N384" s="331"/>
      <c r="O384" s="331"/>
      <c r="P384" s="331"/>
      <c r="Q384" s="326"/>
      <c r="R384" s="326"/>
      <c r="S384" s="326"/>
      <c r="T384" s="326"/>
      <c r="U384" s="326"/>
      <c r="V384" s="326"/>
      <c r="W384" s="326"/>
      <c r="X384" s="326"/>
      <c r="Y384" s="326"/>
      <c r="Z384" s="326"/>
      <c r="AA384" s="331"/>
      <c r="AB384" s="331" t="s">
        <v>1131</v>
      </c>
      <c r="AC384" s="331" t="s">
        <v>1131</v>
      </c>
      <c r="AD384" s="331"/>
      <c r="AE384" s="331"/>
      <c r="AF384" s="331"/>
      <c r="AG384" s="331"/>
      <c r="AH384" s="331"/>
      <c r="AI384" s="331"/>
      <c r="AJ384" s="331"/>
      <c r="AK384" s="331"/>
      <c r="AL384" s="331"/>
      <c r="AM384" s="331"/>
      <c r="AN384" s="331"/>
      <c r="AO384" s="331"/>
      <c r="AP384" s="331"/>
      <c r="AQ384" s="331"/>
      <c r="AR384" s="331"/>
      <c r="AS384" s="331"/>
      <c r="AT384" s="331"/>
      <c r="AU384" s="331"/>
      <c r="AV384" s="331"/>
      <c r="AW384" s="331"/>
      <c r="AX384" s="331"/>
      <c r="AY384" s="331"/>
      <c r="AZ384" s="331"/>
      <c r="BA384" s="332" t="s">
        <v>1131</v>
      </c>
      <c r="BB384" s="332" t="s">
        <v>1131</v>
      </c>
      <c r="BC384" s="332" t="s">
        <v>1131</v>
      </c>
      <c r="BD384" s="332" t="s">
        <v>1131</v>
      </c>
      <c r="BE384" s="332"/>
      <c r="BF384" s="332"/>
      <c r="BG384" s="331"/>
      <c r="BH384" s="331"/>
      <c r="BI384" s="331"/>
      <c r="BJ384" s="331"/>
      <c r="BK384" s="331"/>
      <c r="BL384" s="331"/>
      <c r="BM384" s="331"/>
      <c r="BN384" s="331"/>
      <c r="BO384" s="331"/>
      <c r="BP384" s="331"/>
      <c r="BQ384" s="331"/>
      <c r="BR384" s="331"/>
      <c r="BS384" s="331"/>
      <c r="BT384" s="331"/>
      <c r="BU384" s="331"/>
      <c r="BV384" s="331"/>
      <c r="BW384" s="331"/>
      <c r="BX384" s="331"/>
      <c r="BY384" s="331"/>
      <c r="BZ384" s="338" t="s">
        <v>10887</v>
      </c>
      <c r="CA384" s="326" t="s">
        <v>4544</v>
      </c>
      <c r="CB384" s="331">
        <f ca="1">IF(INDIRECT("R384C2",FALSE)="","",LEN(INDIRECT("R384C79",FALSE) ) )</f>
        <v>21</v>
      </c>
      <c r="CC384" s="326" t="s">
        <v>4545</v>
      </c>
      <c r="CD384" s="331">
        <f ca="1">IF(INDIRECT("R384C2",FALSE)="","",LEN(INDIRECT("R384C81",FALSE) ) )</f>
        <v>85</v>
      </c>
      <c r="CE384" s="326"/>
      <c r="CF384" s="331">
        <f ca="1">IF(INDIRECT("R384C2",FALSE)="","",LEN(INDIRECT("R384C83",FALSE) ) )</f>
        <v>0</v>
      </c>
      <c r="CG384" s="326"/>
      <c r="CH384" s="326"/>
      <c r="CI384" s="326"/>
      <c r="CJ384" s="334"/>
      <c r="CK384" s="326"/>
      <c r="CL384" s="326"/>
      <c r="CM384" s="326"/>
      <c r="CN384" s="326"/>
      <c r="CO384" s="326"/>
      <c r="CP384" s="326"/>
      <c r="CQ384" s="326"/>
      <c r="CR384" s="326"/>
      <c r="CS384" s="326"/>
      <c r="CT384" s="326"/>
      <c r="CU384" s="326"/>
      <c r="CV384" s="326"/>
      <c r="CW384" s="326"/>
      <c r="CX384" s="326"/>
      <c r="CY384" s="326"/>
      <c r="CZ384" s="326"/>
      <c r="DA384" s="335"/>
    </row>
    <row r="385" spans="1:105" s="345" customFormat="1" ht="13.5" customHeight="1" x14ac:dyDescent="0.25">
      <c r="A385" s="326" t="s">
        <v>4546</v>
      </c>
      <c r="B385" s="326" t="s">
        <v>4547</v>
      </c>
      <c r="C385" s="327" t="s">
        <v>1139</v>
      </c>
      <c r="D385" s="322">
        <f>IF(ISERROR(VLOOKUP(C385,Defines!$A$7:$B$21,2,FALSE)), "",VLOOKUP(C385,Defines!$A$7:$B$21,2,FALSE))</f>
        <v>4</v>
      </c>
      <c r="E385" s="328"/>
      <c r="F385" s="322">
        <f t="shared" si="6"/>
        <v>4</v>
      </c>
      <c r="G385" s="329">
        <v>0</v>
      </c>
      <c r="H385" s="329"/>
      <c r="I385" s="329"/>
      <c r="J385" s="328"/>
      <c r="K385" s="330"/>
      <c r="L385" s="331"/>
      <c r="M385" s="331"/>
      <c r="N385" s="331"/>
      <c r="O385" s="331"/>
      <c r="P385" s="331"/>
      <c r="Q385" s="326"/>
      <c r="R385" s="326"/>
      <c r="S385" s="326"/>
      <c r="T385" s="326"/>
      <c r="U385" s="326"/>
      <c r="V385" s="326"/>
      <c r="W385" s="326"/>
      <c r="X385" s="326"/>
      <c r="Y385" s="326"/>
      <c r="Z385" s="326"/>
      <c r="AA385" s="331"/>
      <c r="AB385" s="331" t="s">
        <v>1131</v>
      </c>
      <c r="AC385" s="331" t="s">
        <v>1131</v>
      </c>
      <c r="AD385" s="331"/>
      <c r="AE385" s="331"/>
      <c r="AF385" s="331"/>
      <c r="AG385" s="331"/>
      <c r="AH385" s="331"/>
      <c r="AI385" s="331"/>
      <c r="AJ385" s="331"/>
      <c r="AK385" s="331"/>
      <c r="AL385" s="331"/>
      <c r="AM385" s="331"/>
      <c r="AN385" s="331"/>
      <c r="AO385" s="331"/>
      <c r="AP385" s="331"/>
      <c r="AQ385" s="331"/>
      <c r="AR385" s="331"/>
      <c r="AS385" s="331"/>
      <c r="AT385" s="331"/>
      <c r="AU385" s="331"/>
      <c r="AV385" s="331"/>
      <c r="AW385" s="331"/>
      <c r="AX385" s="331"/>
      <c r="AY385" s="331"/>
      <c r="AZ385" s="331"/>
      <c r="BA385" s="332" t="s">
        <v>1131</v>
      </c>
      <c r="BB385" s="332" t="s">
        <v>1131</v>
      </c>
      <c r="BC385" s="332" t="s">
        <v>1131</v>
      </c>
      <c r="BD385" s="332" t="s">
        <v>1131</v>
      </c>
      <c r="BE385" s="332"/>
      <c r="BF385" s="332"/>
      <c r="BG385" s="331"/>
      <c r="BH385" s="331"/>
      <c r="BI385" s="331"/>
      <c r="BJ385" s="331"/>
      <c r="BK385" s="331"/>
      <c r="BL385" s="331"/>
      <c r="BM385" s="331"/>
      <c r="BN385" s="331"/>
      <c r="BO385" s="331"/>
      <c r="BP385" s="331"/>
      <c r="BQ385" s="331"/>
      <c r="BR385" s="331"/>
      <c r="BS385" s="331"/>
      <c r="BT385" s="331"/>
      <c r="BU385" s="331"/>
      <c r="BV385" s="331"/>
      <c r="BW385" s="331"/>
      <c r="BX385" s="331"/>
      <c r="BY385" s="331"/>
      <c r="BZ385" s="338" t="s">
        <v>10887</v>
      </c>
      <c r="CA385" s="326" t="s">
        <v>4546</v>
      </c>
      <c r="CB385" s="331">
        <f ca="1">IF(INDIRECT("R385C2",FALSE)="","",LEN(INDIRECT("R385C79",FALSE) ) )</f>
        <v>19</v>
      </c>
      <c r="CC385" s="326" t="s">
        <v>4548</v>
      </c>
      <c r="CD385" s="331">
        <f ca="1">IF(INDIRECT("R385C2",FALSE)="","",LEN(INDIRECT("R385C81",FALSE) ) )</f>
        <v>57</v>
      </c>
      <c r="CE385" s="326"/>
      <c r="CF385" s="331">
        <f ca="1">IF(INDIRECT("R385C2",FALSE)="","",LEN(INDIRECT("R385C83",FALSE) ) )</f>
        <v>0</v>
      </c>
      <c r="CG385" s="326"/>
      <c r="CH385" s="326"/>
      <c r="CI385" s="326"/>
      <c r="CJ385" s="334"/>
      <c r="CK385" s="326"/>
      <c r="CL385" s="326"/>
      <c r="CM385" s="326"/>
      <c r="CN385" s="326"/>
      <c r="CO385" s="326"/>
      <c r="CP385" s="326"/>
      <c r="CQ385" s="326"/>
      <c r="CR385" s="326"/>
      <c r="CS385" s="326"/>
      <c r="CT385" s="326"/>
      <c r="CU385" s="326"/>
      <c r="CV385" s="326"/>
      <c r="CW385" s="326"/>
      <c r="CX385" s="326"/>
      <c r="CY385" s="326"/>
      <c r="CZ385" s="326"/>
      <c r="DA385" s="335"/>
    </row>
    <row r="386" spans="1:105" s="345" customFormat="1" ht="13.5" customHeight="1" x14ac:dyDescent="0.25">
      <c r="A386" s="326" t="s">
        <v>4549</v>
      </c>
      <c r="B386" s="326" t="s">
        <v>4550</v>
      </c>
      <c r="C386" s="327" t="s">
        <v>1139</v>
      </c>
      <c r="D386" s="322">
        <f>IF(ISERROR(VLOOKUP(C386,Defines!$A$7:$B$21,2,FALSE)), "",VLOOKUP(C386,Defines!$A$7:$B$21,2,FALSE))</f>
        <v>4</v>
      </c>
      <c r="E386" s="328"/>
      <c r="F386" s="322">
        <f t="shared" si="6"/>
        <v>4</v>
      </c>
      <c r="G386" s="329">
        <v>0</v>
      </c>
      <c r="H386" s="329"/>
      <c r="I386" s="329"/>
      <c r="J386" s="328"/>
      <c r="K386" s="330"/>
      <c r="L386" s="331"/>
      <c r="M386" s="331"/>
      <c r="N386" s="331"/>
      <c r="O386" s="331"/>
      <c r="P386" s="331"/>
      <c r="Q386" s="326"/>
      <c r="R386" s="326"/>
      <c r="S386" s="326"/>
      <c r="T386" s="326"/>
      <c r="U386" s="326"/>
      <c r="V386" s="326"/>
      <c r="W386" s="326"/>
      <c r="X386" s="326"/>
      <c r="Y386" s="326"/>
      <c r="Z386" s="326"/>
      <c r="AA386" s="331"/>
      <c r="AB386" s="331" t="s">
        <v>1131</v>
      </c>
      <c r="AC386" s="331" t="s">
        <v>1131</v>
      </c>
      <c r="AD386" s="331"/>
      <c r="AE386" s="331"/>
      <c r="AF386" s="331"/>
      <c r="AG386" s="331"/>
      <c r="AH386" s="331"/>
      <c r="AI386" s="331"/>
      <c r="AJ386" s="331"/>
      <c r="AK386" s="331"/>
      <c r="AL386" s="331"/>
      <c r="AM386" s="331"/>
      <c r="AN386" s="331"/>
      <c r="AO386" s="331"/>
      <c r="AP386" s="331"/>
      <c r="AQ386" s="331"/>
      <c r="AR386" s="331"/>
      <c r="AS386" s="331"/>
      <c r="AT386" s="331"/>
      <c r="AU386" s="331"/>
      <c r="AV386" s="331"/>
      <c r="AW386" s="331"/>
      <c r="AX386" s="331"/>
      <c r="AY386" s="331"/>
      <c r="AZ386" s="331"/>
      <c r="BA386" s="332" t="s">
        <v>1131</v>
      </c>
      <c r="BB386" s="332" t="s">
        <v>1131</v>
      </c>
      <c r="BC386" s="332" t="s">
        <v>1131</v>
      </c>
      <c r="BD386" s="332" t="s">
        <v>1131</v>
      </c>
      <c r="BE386" s="332"/>
      <c r="BF386" s="332"/>
      <c r="BG386" s="331"/>
      <c r="BH386" s="331"/>
      <c r="BI386" s="331"/>
      <c r="BJ386" s="331"/>
      <c r="BK386" s="331"/>
      <c r="BL386" s="331"/>
      <c r="BM386" s="331"/>
      <c r="BN386" s="331"/>
      <c r="BO386" s="331"/>
      <c r="BP386" s="331"/>
      <c r="BQ386" s="331"/>
      <c r="BR386" s="331"/>
      <c r="BS386" s="331"/>
      <c r="BT386" s="331"/>
      <c r="BU386" s="331"/>
      <c r="BV386" s="331"/>
      <c r="BW386" s="331"/>
      <c r="BX386" s="331"/>
      <c r="BY386" s="331"/>
      <c r="BZ386" s="338" t="s">
        <v>10887</v>
      </c>
      <c r="CA386" s="326" t="s">
        <v>4549</v>
      </c>
      <c r="CB386" s="331">
        <f ca="1">IF(INDIRECT("R386C2",FALSE)="","",LEN(INDIRECT("R386C79",FALSE) ) )</f>
        <v>17</v>
      </c>
      <c r="CC386" s="326" t="s">
        <v>4551</v>
      </c>
      <c r="CD386" s="331">
        <f ca="1">IF(INDIRECT("R386C2",FALSE)="","",LEN(INDIRECT("R386C81",FALSE) ) )</f>
        <v>44</v>
      </c>
      <c r="CE386" s="326"/>
      <c r="CF386" s="331">
        <f ca="1">IF(INDIRECT("R386C2",FALSE)="","",LEN(INDIRECT("R386C83",FALSE) ) )</f>
        <v>0</v>
      </c>
      <c r="CG386" s="326"/>
      <c r="CH386" s="326"/>
      <c r="CI386" s="326"/>
      <c r="CJ386" s="334"/>
      <c r="CK386" s="326"/>
      <c r="CL386" s="326"/>
      <c r="CM386" s="326"/>
      <c r="CN386" s="326"/>
      <c r="CO386" s="326"/>
      <c r="CP386" s="326"/>
      <c r="CQ386" s="326"/>
      <c r="CR386" s="326"/>
      <c r="CS386" s="326"/>
      <c r="CT386" s="326"/>
      <c r="CU386" s="326"/>
      <c r="CV386" s="326"/>
      <c r="CW386" s="326"/>
      <c r="CX386" s="326"/>
      <c r="CY386" s="326"/>
      <c r="CZ386" s="326"/>
      <c r="DA386" s="335"/>
    </row>
    <row r="387" spans="1:105" s="345" customFormat="1" ht="13.5" customHeight="1" x14ac:dyDescent="0.25">
      <c r="A387" s="326" t="s">
        <v>4552</v>
      </c>
      <c r="B387" s="326" t="s">
        <v>4553</v>
      </c>
      <c r="C387" s="327" t="s">
        <v>1139</v>
      </c>
      <c r="D387" s="322">
        <f>IF(ISERROR(VLOOKUP(C387,Defines!$A$7:$B$21,2,FALSE)), "",VLOOKUP(C387,Defines!$A$7:$B$21,2,FALSE))</f>
        <v>4</v>
      </c>
      <c r="E387" s="328"/>
      <c r="F387" s="322">
        <f t="shared" si="6"/>
        <v>4</v>
      </c>
      <c r="G387" s="329">
        <v>0</v>
      </c>
      <c r="H387" s="329"/>
      <c r="I387" s="329"/>
      <c r="J387" s="328"/>
      <c r="K387" s="330"/>
      <c r="L387" s="331"/>
      <c r="M387" s="331"/>
      <c r="N387" s="331"/>
      <c r="O387" s="331"/>
      <c r="P387" s="331"/>
      <c r="Q387" s="326"/>
      <c r="R387" s="326"/>
      <c r="S387" s="326"/>
      <c r="T387" s="326"/>
      <c r="U387" s="326"/>
      <c r="V387" s="326"/>
      <c r="W387" s="326"/>
      <c r="X387" s="326"/>
      <c r="Y387" s="326"/>
      <c r="Z387" s="326"/>
      <c r="AA387" s="331"/>
      <c r="AB387" s="331" t="s">
        <v>1131</v>
      </c>
      <c r="AC387" s="331" t="s">
        <v>1131</v>
      </c>
      <c r="AD387" s="331"/>
      <c r="AE387" s="331"/>
      <c r="AF387" s="331"/>
      <c r="AG387" s="331"/>
      <c r="AH387" s="331"/>
      <c r="AI387" s="331"/>
      <c r="AJ387" s="331"/>
      <c r="AK387" s="331"/>
      <c r="AL387" s="331"/>
      <c r="AM387" s="331"/>
      <c r="AN387" s="331"/>
      <c r="AO387" s="331"/>
      <c r="AP387" s="331"/>
      <c r="AQ387" s="331"/>
      <c r="AR387" s="331"/>
      <c r="AS387" s="331"/>
      <c r="AT387" s="331"/>
      <c r="AU387" s="331"/>
      <c r="AV387" s="331"/>
      <c r="AW387" s="331"/>
      <c r="AX387" s="331"/>
      <c r="AY387" s="331"/>
      <c r="AZ387" s="331"/>
      <c r="BA387" s="332" t="s">
        <v>1131</v>
      </c>
      <c r="BB387" s="332" t="s">
        <v>1131</v>
      </c>
      <c r="BC387" s="332" t="s">
        <v>1131</v>
      </c>
      <c r="BD387" s="332" t="s">
        <v>1131</v>
      </c>
      <c r="BE387" s="332"/>
      <c r="BF387" s="332"/>
      <c r="BG387" s="331"/>
      <c r="BH387" s="331"/>
      <c r="BI387" s="331"/>
      <c r="BJ387" s="331"/>
      <c r="BK387" s="331"/>
      <c r="BL387" s="331"/>
      <c r="BM387" s="331"/>
      <c r="BN387" s="331"/>
      <c r="BO387" s="331"/>
      <c r="BP387" s="331"/>
      <c r="BQ387" s="331"/>
      <c r="BR387" s="331"/>
      <c r="BS387" s="331"/>
      <c r="BT387" s="331"/>
      <c r="BU387" s="331"/>
      <c r="BV387" s="331"/>
      <c r="BW387" s="331"/>
      <c r="BX387" s="331"/>
      <c r="BY387" s="331"/>
      <c r="BZ387" s="338" t="s">
        <v>10887</v>
      </c>
      <c r="CA387" s="326" t="s">
        <v>4552</v>
      </c>
      <c r="CB387" s="331">
        <f ca="1">IF(INDIRECT("R387C2",FALSE)="","",LEN(INDIRECT("R387C79",FALSE) ) )</f>
        <v>27</v>
      </c>
      <c r="CC387" s="326" t="s">
        <v>4554</v>
      </c>
      <c r="CD387" s="331">
        <f ca="1">IF(INDIRECT("R387C2",FALSE)="","",LEN(INDIRECT("R387C81",FALSE) ) )</f>
        <v>53</v>
      </c>
      <c r="CE387" s="326"/>
      <c r="CF387" s="331">
        <f ca="1">IF(INDIRECT("R387C2",FALSE)="","",LEN(INDIRECT("R387C83",FALSE) ) )</f>
        <v>0</v>
      </c>
      <c r="CG387" s="326"/>
      <c r="CH387" s="326"/>
      <c r="CI387" s="326"/>
      <c r="CJ387" s="334"/>
      <c r="CK387" s="326"/>
      <c r="CL387" s="326"/>
      <c r="CM387" s="326"/>
      <c r="CN387" s="326"/>
      <c r="CO387" s="326"/>
      <c r="CP387" s="326"/>
      <c r="CQ387" s="326"/>
      <c r="CR387" s="326"/>
      <c r="CS387" s="326"/>
      <c r="CT387" s="326"/>
      <c r="CU387" s="326"/>
      <c r="CV387" s="326"/>
      <c r="CW387" s="326"/>
      <c r="CX387" s="326"/>
      <c r="CY387" s="326"/>
      <c r="CZ387" s="326"/>
      <c r="DA387" s="335"/>
    </row>
    <row r="388" spans="1:105" s="345" customFormat="1" ht="13.5" customHeight="1" x14ac:dyDescent="0.25">
      <c r="A388" s="326" t="s">
        <v>4555</v>
      </c>
      <c r="B388" s="326" t="s">
        <v>4556</v>
      </c>
      <c r="C388" s="327" t="s">
        <v>160</v>
      </c>
      <c r="D388" s="322">
        <f>IF(ISERROR(VLOOKUP(C388,Defines!$A$7:$B$21,2,FALSE)), "",VLOOKUP(C388,Defines!$A$7:$B$21,2,FALSE))</f>
        <v>1</v>
      </c>
      <c r="E388" s="328">
        <v>20</v>
      </c>
      <c r="F388" s="322">
        <f t="shared" si="6"/>
        <v>20</v>
      </c>
      <c r="G388" s="329" t="s">
        <v>2672</v>
      </c>
      <c r="H388" s="329"/>
      <c r="I388" s="329"/>
      <c r="J388" s="328"/>
      <c r="K388" s="330"/>
      <c r="L388" s="331"/>
      <c r="M388" s="331"/>
      <c r="N388" s="331"/>
      <c r="O388" s="331"/>
      <c r="P388" s="331"/>
      <c r="Q388" s="326"/>
      <c r="R388" s="326"/>
      <c r="S388" s="326"/>
      <c r="T388" s="326"/>
      <c r="U388" s="326"/>
      <c r="V388" s="326"/>
      <c r="W388" s="326"/>
      <c r="X388" s="326"/>
      <c r="Y388" s="326"/>
      <c r="Z388" s="326"/>
      <c r="AA388" s="331"/>
      <c r="AB388" s="331" t="s">
        <v>1131</v>
      </c>
      <c r="AC388" s="331" t="s">
        <v>1131</v>
      </c>
      <c r="AD388" s="331"/>
      <c r="AE388" s="331"/>
      <c r="AF388" s="331"/>
      <c r="AG388" s="331"/>
      <c r="AH388" s="331"/>
      <c r="AI388" s="331"/>
      <c r="AJ388" s="331"/>
      <c r="AK388" s="331"/>
      <c r="AL388" s="331"/>
      <c r="AM388" s="331"/>
      <c r="AN388" s="331"/>
      <c r="AO388" s="331"/>
      <c r="AP388" s="331"/>
      <c r="AQ388" s="331"/>
      <c r="AR388" s="331"/>
      <c r="AS388" s="331"/>
      <c r="AT388" s="331"/>
      <c r="AU388" s="331"/>
      <c r="AV388" s="331"/>
      <c r="AW388" s="331"/>
      <c r="AX388" s="331"/>
      <c r="AY388" s="331"/>
      <c r="AZ388" s="331"/>
      <c r="BA388" s="332" t="s">
        <v>1131</v>
      </c>
      <c r="BB388" s="332" t="s">
        <v>1131</v>
      </c>
      <c r="BC388" s="332" t="s">
        <v>1131</v>
      </c>
      <c r="BD388" s="332" t="s">
        <v>1131</v>
      </c>
      <c r="BE388" s="332"/>
      <c r="BF388" s="332"/>
      <c r="BG388" s="331"/>
      <c r="BH388" s="331"/>
      <c r="BI388" s="331"/>
      <c r="BJ388" s="331"/>
      <c r="BK388" s="331"/>
      <c r="BL388" s="331"/>
      <c r="BM388" s="331"/>
      <c r="BN388" s="331"/>
      <c r="BO388" s="331"/>
      <c r="BP388" s="331"/>
      <c r="BQ388" s="331"/>
      <c r="BR388" s="331"/>
      <c r="BS388" s="331"/>
      <c r="BT388" s="331"/>
      <c r="BU388" s="331"/>
      <c r="BV388" s="331"/>
      <c r="BW388" s="331"/>
      <c r="BX388" s="331"/>
      <c r="BY388" s="331"/>
      <c r="BZ388" s="338" t="s">
        <v>10887</v>
      </c>
      <c r="CA388" s="326" t="s">
        <v>4555</v>
      </c>
      <c r="CB388" s="331">
        <f ca="1">IF(INDIRECT("R388C2",FALSE)="","",LEN(INDIRECT("R388C79",FALSE) ) )</f>
        <v>32</v>
      </c>
      <c r="CC388" s="326" t="s">
        <v>4557</v>
      </c>
      <c r="CD388" s="331">
        <f ca="1">IF(INDIRECT("R388C2",FALSE)="","",LEN(INDIRECT("R388C81",FALSE) ) )</f>
        <v>65</v>
      </c>
      <c r="CE388" s="326"/>
      <c r="CF388" s="331">
        <f ca="1">IF(INDIRECT("R388C2",FALSE)="","",LEN(INDIRECT("R388C83",FALSE) ) )</f>
        <v>0</v>
      </c>
      <c r="CG388" s="326"/>
      <c r="CH388" s="326"/>
      <c r="CI388" s="326"/>
      <c r="CJ388" s="334"/>
      <c r="CK388" s="326"/>
      <c r="CL388" s="326"/>
      <c r="CM388" s="326"/>
      <c r="CN388" s="326"/>
      <c r="CO388" s="326"/>
      <c r="CP388" s="326"/>
      <c r="CQ388" s="326"/>
      <c r="CR388" s="326"/>
      <c r="CS388" s="326"/>
      <c r="CT388" s="326"/>
      <c r="CU388" s="326"/>
      <c r="CV388" s="326"/>
      <c r="CW388" s="326"/>
      <c r="CX388" s="326"/>
      <c r="CY388" s="326"/>
      <c r="CZ388" s="326"/>
      <c r="DA388" s="335"/>
    </row>
    <row r="389" spans="1:105" s="345" customFormat="1" ht="13.5" customHeight="1" x14ac:dyDescent="0.25">
      <c r="A389" s="326" t="s">
        <v>4558</v>
      </c>
      <c r="B389" s="326" t="s">
        <v>4559</v>
      </c>
      <c r="C389" s="327" t="s">
        <v>1139</v>
      </c>
      <c r="D389" s="322">
        <f>IF(ISERROR(VLOOKUP(C389,Defines!$A$7:$B$21,2,FALSE)), "",VLOOKUP(C389,Defines!$A$7:$B$21,2,FALSE))</f>
        <v>4</v>
      </c>
      <c r="E389" s="328"/>
      <c r="F389" s="322">
        <f t="shared" si="6"/>
        <v>4</v>
      </c>
      <c r="G389" s="329">
        <v>0</v>
      </c>
      <c r="H389" s="329"/>
      <c r="I389" s="329"/>
      <c r="J389" s="328"/>
      <c r="K389" s="330"/>
      <c r="L389" s="331"/>
      <c r="M389" s="331"/>
      <c r="N389" s="331"/>
      <c r="O389" s="331"/>
      <c r="P389" s="331"/>
      <c r="Q389" s="326"/>
      <c r="R389" s="326"/>
      <c r="S389" s="326"/>
      <c r="T389" s="326"/>
      <c r="U389" s="326"/>
      <c r="V389" s="326"/>
      <c r="W389" s="326"/>
      <c r="X389" s="326"/>
      <c r="Y389" s="326"/>
      <c r="Z389" s="326"/>
      <c r="AA389" s="331"/>
      <c r="AB389" s="331" t="s">
        <v>1131</v>
      </c>
      <c r="AC389" s="331" t="s">
        <v>1131</v>
      </c>
      <c r="AD389" s="331"/>
      <c r="AE389" s="331"/>
      <c r="AF389" s="331"/>
      <c r="AG389" s="331"/>
      <c r="AH389" s="331"/>
      <c r="AI389" s="331"/>
      <c r="AJ389" s="331"/>
      <c r="AK389" s="331"/>
      <c r="AL389" s="331"/>
      <c r="AM389" s="331"/>
      <c r="AN389" s="331"/>
      <c r="AO389" s="331"/>
      <c r="AP389" s="331"/>
      <c r="AQ389" s="331"/>
      <c r="AR389" s="331"/>
      <c r="AS389" s="331"/>
      <c r="AT389" s="331"/>
      <c r="AU389" s="331"/>
      <c r="AV389" s="331"/>
      <c r="AW389" s="331"/>
      <c r="AX389" s="331"/>
      <c r="AY389" s="331"/>
      <c r="AZ389" s="331"/>
      <c r="BA389" s="332" t="s">
        <v>1131</v>
      </c>
      <c r="BB389" s="332" t="s">
        <v>1131</v>
      </c>
      <c r="BC389" s="332" t="s">
        <v>1131</v>
      </c>
      <c r="BD389" s="332" t="s">
        <v>1131</v>
      </c>
      <c r="BE389" s="332"/>
      <c r="BF389" s="332"/>
      <c r="BG389" s="331"/>
      <c r="BH389" s="331"/>
      <c r="BI389" s="331"/>
      <c r="BJ389" s="331"/>
      <c r="BK389" s="331"/>
      <c r="BL389" s="331"/>
      <c r="BM389" s="331"/>
      <c r="BN389" s="331"/>
      <c r="BO389" s="331"/>
      <c r="BP389" s="331"/>
      <c r="BQ389" s="331"/>
      <c r="BR389" s="331"/>
      <c r="BS389" s="331"/>
      <c r="BT389" s="331"/>
      <c r="BU389" s="331"/>
      <c r="BV389" s="331"/>
      <c r="BW389" s="331"/>
      <c r="BX389" s="331"/>
      <c r="BY389" s="331"/>
      <c r="BZ389" s="338" t="s">
        <v>10887</v>
      </c>
      <c r="CA389" s="326" t="s">
        <v>4558</v>
      </c>
      <c r="CB389" s="331">
        <f ca="1">IF(INDIRECT("R389C2",FALSE)="","",LEN(INDIRECT("R389C79",FALSE) ) )</f>
        <v>27</v>
      </c>
      <c r="CC389" s="326" t="s">
        <v>4560</v>
      </c>
      <c r="CD389" s="331">
        <f ca="1">IF(INDIRECT("R389C2",FALSE)="","",LEN(INDIRECT("R389C81",FALSE) ) )</f>
        <v>43</v>
      </c>
      <c r="CE389" s="326"/>
      <c r="CF389" s="331">
        <f ca="1">IF(INDIRECT("R389C2",FALSE)="","",LEN(INDIRECT("R389C83",FALSE) ) )</f>
        <v>0</v>
      </c>
      <c r="CG389" s="326"/>
      <c r="CH389" s="326"/>
      <c r="CI389" s="326"/>
      <c r="CJ389" s="334"/>
      <c r="CK389" s="326"/>
      <c r="CL389" s="326"/>
      <c r="CM389" s="326"/>
      <c r="CN389" s="326"/>
      <c r="CO389" s="326"/>
      <c r="CP389" s="326"/>
      <c r="CQ389" s="326"/>
      <c r="CR389" s="326"/>
      <c r="CS389" s="326"/>
      <c r="CT389" s="326"/>
      <c r="CU389" s="326"/>
      <c r="CV389" s="326"/>
      <c r="CW389" s="326"/>
      <c r="CX389" s="326"/>
      <c r="CY389" s="326"/>
      <c r="CZ389" s="326"/>
      <c r="DA389" s="335"/>
    </row>
    <row r="390" spans="1:105" s="345" customFormat="1" ht="13.5" customHeight="1" x14ac:dyDescent="0.25">
      <c r="A390" s="326" t="s">
        <v>4561</v>
      </c>
      <c r="B390" s="326" t="s">
        <v>4562</v>
      </c>
      <c r="C390" s="327" t="s">
        <v>1139</v>
      </c>
      <c r="D390" s="322">
        <f>IF(ISERROR(VLOOKUP(C390,Defines!$A$7:$B$21,2,FALSE)), "",VLOOKUP(C390,Defines!$A$7:$B$21,2,FALSE))</f>
        <v>4</v>
      </c>
      <c r="E390" s="328"/>
      <c r="F390" s="322">
        <f t="shared" si="6"/>
        <v>4</v>
      </c>
      <c r="G390" s="329">
        <v>0</v>
      </c>
      <c r="H390" s="329"/>
      <c r="I390" s="329"/>
      <c r="J390" s="328" t="s">
        <v>4183</v>
      </c>
      <c r="K390" s="330"/>
      <c r="L390" s="331"/>
      <c r="M390" s="331"/>
      <c r="N390" s="331"/>
      <c r="O390" s="331"/>
      <c r="P390" s="331"/>
      <c r="Q390" s="326"/>
      <c r="R390" s="326"/>
      <c r="S390" s="326"/>
      <c r="T390" s="326"/>
      <c r="U390" s="326"/>
      <c r="V390" s="326"/>
      <c r="W390" s="326"/>
      <c r="X390" s="326"/>
      <c r="Y390" s="326"/>
      <c r="Z390" s="335" t="s">
        <v>4563</v>
      </c>
      <c r="AA390" s="331"/>
      <c r="AB390" s="331" t="s">
        <v>1131</v>
      </c>
      <c r="AC390" s="331" t="s">
        <v>1131</v>
      </c>
      <c r="AD390" s="331"/>
      <c r="AE390" s="331"/>
      <c r="AF390" s="331"/>
      <c r="AG390" s="331"/>
      <c r="AH390" s="331"/>
      <c r="AI390" s="331" t="s">
        <v>1131</v>
      </c>
      <c r="AJ390" s="331"/>
      <c r="AK390" s="331"/>
      <c r="AL390" s="331"/>
      <c r="AM390" s="331"/>
      <c r="AN390" s="331"/>
      <c r="AO390" s="331"/>
      <c r="AP390" s="331"/>
      <c r="AQ390" s="331"/>
      <c r="AR390" s="331"/>
      <c r="AS390" s="331"/>
      <c r="AT390" s="331"/>
      <c r="AU390" s="331"/>
      <c r="AV390" s="331"/>
      <c r="AW390" s="331"/>
      <c r="AX390" s="331"/>
      <c r="AY390" s="331"/>
      <c r="AZ390" s="331"/>
      <c r="BA390" s="332" t="s">
        <v>1131</v>
      </c>
      <c r="BB390" s="332" t="s">
        <v>1131</v>
      </c>
      <c r="BC390" s="332" t="s">
        <v>1131</v>
      </c>
      <c r="BD390" s="332" t="s">
        <v>1131</v>
      </c>
      <c r="BE390" s="332"/>
      <c r="BF390" s="53"/>
      <c r="BG390" s="331"/>
      <c r="BH390" s="331"/>
      <c r="BI390" s="331"/>
      <c r="BJ390" s="331"/>
      <c r="BK390" s="331"/>
      <c r="BL390" s="331"/>
      <c r="BM390" s="331"/>
      <c r="BN390" s="331"/>
      <c r="BO390" s="331"/>
      <c r="BP390" s="331"/>
      <c r="BQ390" s="331"/>
      <c r="BR390" s="331"/>
      <c r="BS390" s="331"/>
      <c r="BT390" s="331"/>
      <c r="BU390" s="331"/>
      <c r="BV390" s="331"/>
      <c r="BW390" s="331"/>
      <c r="BX390" s="331"/>
      <c r="BY390" s="331"/>
      <c r="BZ390" s="338" t="s">
        <v>10887</v>
      </c>
      <c r="CA390" s="326" t="s">
        <v>4561</v>
      </c>
      <c r="CB390" s="331">
        <f ca="1">IF(INDIRECT("R390C2",FALSE)="","",LEN(INDIRECT("R390C79",FALSE) ) )</f>
        <v>12</v>
      </c>
      <c r="CC390" s="335" t="s">
        <v>4564</v>
      </c>
      <c r="CD390" s="331">
        <f ca="1">IF(INDIRECT("R390C2",FALSE)="","",LEN(INDIRECT("R390C81",FALSE) ) )</f>
        <v>57</v>
      </c>
      <c r="CE390" s="326"/>
      <c r="CF390" s="331">
        <f ca="1">IF(INDIRECT("R390C2",FALSE)="","",LEN(INDIRECT("R390C83",FALSE) ) )</f>
        <v>0</v>
      </c>
      <c r="CG390" s="326"/>
      <c r="CH390" s="326"/>
      <c r="CI390" s="326"/>
      <c r="CJ390" s="334"/>
      <c r="CK390" s="326"/>
      <c r="CL390" s="326"/>
      <c r="CM390" s="326"/>
      <c r="CN390" s="326"/>
      <c r="CO390" s="326"/>
      <c r="CP390" s="326"/>
      <c r="CQ390" s="326"/>
      <c r="CR390" s="326"/>
      <c r="CS390" s="326"/>
      <c r="CT390" s="326"/>
      <c r="CU390" s="326"/>
      <c r="CV390" s="326"/>
      <c r="CW390" s="326"/>
      <c r="CX390" s="326"/>
      <c r="CY390" s="326"/>
      <c r="CZ390" s="326"/>
      <c r="DA390" s="335" t="s">
        <v>2632</v>
      </c>
    </row>
    <row r="391" spans="1:105" s="345" customFormat="1" ht="13.5" customHeight="1" x14ac:dyDescent="0.25">
      <c r="A391" s="326" t="s">
        <v>4690</v>
      </c>
      <c r="B391" s="326" t="s">
        <v>4685</v>
      </c>
      <c r="C391" s="339" t="s">
        <v>1146</v>
      </c>
      <c r="D391" s="223">
        <f>IF(ISERROR(VLOOKUP(C391,Defines!$A$7:$B$21,2,FALSE)), "",VLOOKUP(C391,Defines!$A$7:$B$21,2,FALSE))</f>
        <v>1</v>
      </c>
      <c r="E391" s="340"/>
      <c r="F391" s="322">
        <f t="shared" si="6"/>
        <v>1</v>
      </c>
      <c r="G391" s="341">
        <v>1</v>
      </c>
      <c r="H391" s="341"/>
      <c r="I391" s="341"/>
      <c r="J391" s="340"/>
      <c r="K391" s="342"/>
      <c r="L391" s="332"/>
      <c r="M391" s="332"/>
      <c r="N391" s="332"/>
      <c r="O391" s="332"/>
      <c r="P391" s="332"/>
      <c r="Q391" s="338"/>
      <c r="R391" s="338"/>
      <c r="S391" s="338"/>
      <c r="T391" s="338"/>
      <c r="U391" s="338"/>
      <c r="V391" s="338"/>
      <c r="W391" s="338"/>
      <c r="X391" s="338"/>
      <c r="Y391" s="338"/>
      <c r="Z391" s="338"/>
      <c r="AA391" s="332"/>
      <c r="AB391" s="332" t="s">
        <v>1131</v>
      </c>
      <c r="AC391" s="332" t="s">
        <v>1131</v>
      </c>
      <c r="AD391" s="332"/>
      <c r="AE391" s="332"/>
      <c r="AF391" s="332"/>
      <c r="AG391" s="332"/>
      <c r="AH391" s="332"/>
      <c r="AI391" s="332"/>
      <c r="AJ391" s="332"/>
      <c r="AK391" s="332"/>
      <c r="AL391" s="332"/>
      <c r="AM391" s="332"/>
      <c r="AN391" s="332"/>
      <c r="AO391" s="332"/>
      <c r="AP391" s="332"/>
      <c r="AQ391" s="332"/>
      <c r="AR391" s="332"/>
      <c r="AS391" s="332"/>
      <c r="AT391" s="332"/>
      <c r="AU391" s="332"/>
      <c r="AV391" s="332"/>
      <c r="AW391" s="332"/>
      <c r="AX391" s="332"/>
      <c r="AY391" s="332"/>
      <c r="AZ391" s="332"/>
      <c r="BA391" s="332" t="s">
        <v>1131</v>
      </c>
      <c r="BB391" s="332" t="s">
        <v>1131</v>
      </c>
      <c r="BC391" s="332" t="s">
        <v>1131</v>
      </c>
      <c r="BD391" s="332" t="s">
        <v>1131</v>
      </c>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2"/>
      <c r="BZ391" s="338" t="s">
        <v>10894</v>
      </c>
      <c r="CA391" s="326" t="s">
        <v>4690</v>
      </c>
      <c r="CB391" s="332">
        <f ca="1">IF(INDIRECT("R391C2",FALSE)="","",LEN(INDIRECT("R391C79",FALSE) ) )</f>
        <v>23</v>
      </c>
      <c r="CC391" s="326" t="s">
        <v>4716</v>
      </c>
      <c r="CD391" s="332">
        <f ca="1">IF(INDIRECT("R391C2",FALSE)="","",LEN(INDIRECT("R391C81",FALSE) ) )</f>
        <v>60</v>
      </c>
      <c r="CE391" s="338"/>
      <c r="CF391" s="332">
        <f ca="1">IF(INDIRECT("R391C2",FALSE)="","",LEN(INDIRECT("R391C83",FALSE) ) )</f>
        <v>0</v>
      </c>
      <c r="CG391" s="338"/>
      <c r="CH391" s="338"/>
      <c r="CI391" s="338"/>
      <c r="CJ391" s="344"/>
      <c r="CK391" s="338"/>
      <c r="CL391" s="338"/>
      <c r="CM391" s="338"/>
      <c r="CN391" s="338"/>
      <c r="CO391" s="338"/>
      <c r="CP391" s="338"/>
      <c r="CQ391" s="338"/>
      <c r="CR391" s="338"/>
      <c r="CS391" s="338"/>
      <c r="CT391" s="338"/>
      <c r="CU391" s="338"/>
      <c r="CV391" s="338"/>
      <c r="CW391" s="338"/>
      <c r="CX391" s="338"/>
      <c r="CY391" s="338"/>
      <c r="CZ391" s="338"/>
      <c r="DA391" s="343"/>
    </row>
    <row r="392" spans="1:105" s="345" customFormat="1" ht="13.5" customHeight="1" x14ac:dyDescent="0.25">
      <c r="A392" s="326" t="s">
        <v>4691</v>
      </c>
      <c r="B392" s="326" t="s">
        <v>4686</v>
      </c>
      <c r="C392" s="339" t="s">
        <v>1137</v>
      </c>
      <c r="D392" s="223">
        <f>IF(ISERROR(VLOOKUP(C392,Defines!$A$7:$B$21,2,FALSE)), "",VLOOKUP(C392,Defines!$A$7:$B$21,2,FALSE))</f>
        <v>1</v>
      </c>
      <c r="E392" s="340"/>
      <c r="F392" s="322">
        <f t="shared" si="6"/>
        <v>1</v>
      </c>
      <c r="G392" s="341">
        <v>1</v>
      </c>
      <c r="H392" s="341">
        <v>1</v>
      </c>
      <c r="I392" s="341">
        <v>3</v>
      </c>
      <c r="J392" s="340"/>
      <c r="K392" s="342"/>
      <c r="L392" s="332"/>
      <c r="M392" s="332"/>
      <c r="N392" s="332"/>
      <c r="O392" s="332"/>
      <c r="P392" s="332"/>
      <c r="Q392" s="338"/>
      <c r="R392" s="338"/>
      <c r="S392" s="338"/>
      <c r="T392" s="338"/>
      <c r="U392" s="338"/>
      <c r="V392" s="338"/>
      <c r="W392" s="338"/>
      <c r="X392" s="338"/>
      <c r="Y392" s="338"/>
      <c r="Z392" s="338"/>
      <c r="AA392" s="332"/>
      <c r="AB392" s="332" t="s">
        <v>1131</v>
      </c>
      <c r="AC392" s="332" t="s">
        <v>1131</v>
      </c>
      <c r="AD392" s="332"/>
      <c r="AE392" s="332" t="s">
        <v>1131</v>
      </c>
      <c r="AF392" s="332"/>
      <c r="AG392" s="332"/>
      <c r="AH392" s="332"/>
      <c r="AI392" s="332"/>
      <c r="AJ392" s="332"/>
      <c r="AK392" s="332"/>
      <c r="AL392" s="332"/>
      <c r="AM392" s="332"/>
      <c r="AN392" s="332"/>
      <c r="AO392" s="332"/>
      <c r="AP392" s="332"/>
      <c r="AQ392" s="332"/>
      <c r="AR392" s="332"/>
      <c r="AS392" s="332"/>
      <c r="AT392" s="332"/>
      <c r="AU392" s="332"/>
      <c r="AV392" s="332"/>
      <c r="AW392" s="332"/>
      <c r="AX392" s="332"/>
      <c r="AY392" s="332"/>
      <c r="AZ392" s="332"/>
      <c r="BA392" s="332" t="s">
        <v>1131</v>
      </c>
      <c r="BB392" s="332" t="s">
        <v>1131</v>
      </c>
      <c r="BC392" s="332" t="s">
        <v>1131</v>
      </c>
      <c r="BD392" s="332" t="s">
        <v>1131</v>
      </c>
      <c r="BE392" s="332" t="s">
        <v>1131</v>
      </c>
      <c r="BF392" s="332"/>
      <c r="BG392" s="332"/>
      <c r="BH392" s="332"/>
      <c r="BI392" s="332"/>
      <c r="BJ392" s="332"/>
      <c r="BK392" s="332"/>
      <c r="BL392" s="332"/>
      <c r="BM392" s="332"/>
      <c r="BN392" s="332"/>
      <c r="BO392" s="332"/>
      <c r="BP392" s="332"/>
      <c r="BQ392" s="332"/>
      <c r="BR392" s="332"/>
      <c r="BS392" s="332"/>
      <c r="BT392" s="332"/>
      <c r="BU392" s="332"/>
      <c r="BV392" s="332"/>
      <c r="BW392" s="332"/>
      <c r="BX392" s="332"/>
      <c r="BY392" s="332"/>
      <c r="BZ392" s="338" t="s">
        <v>10894</v>
      </c>
      <c r="CA392" s="326" t="s">
        <v>4691</v>
      </c>
      <c r="CB392" s="332">
        <f ca="1">IF(INDIRECT("R392C2",FALSE)="","",LEN(INDIRECT("R392C79",FALSE) ) )</f>
        <v>27</v>
      </c>
      <c r="CC392" s="338" t="s">
        <v>4695</v>
      </c>
      <c r="CD392" s="332">
        <f ca="1">IF(INDIRECT("R392C2",FALSE)="","",LEN(INDIRECT("R392C81",FALSE) ) )</f>
        <v>43</v>
      </c>
      <c r="CE392" s="338"/>
      <c r="CF392" s="332">
        <f ca="1">IF(INDIRECT("R392C2",FALSE)="","",LEN(INDIRECT("R392C83",FALSE) ) )</f>
        <v>0</v>
      </c>
      <c r="CG392" s="338"/>
      <c r="CH392" s="338"/>
      <c r="CI392" s="338"/>
      <c r="CJ392" s="344"/>
      <c r="CK392" s="338"/>
      <c r="CL392" s="338"/>
      <c r="CM392" s="338"/>
      <c r="CN392" s="338"/>
      <c r="CO392" s="338"/>
      <c r="CP392" s="338"/>
      <c r="CQ392" s="338"/>
      <c r="CR392" s="338"/>
      <c r="CS392" s="338"/>
      <c r="CT392" s="338"/>
      <c r="CU392" s="338"/>
      <c r="CV392" s="338"/>
      <c r="CW392" s="338"/>
      <c r="CX392" s="338"/>
      <c r="CY392" s="338"/>
      <c r="CZ392" s="338"/>
      <c r="DA392" s="343"/>
    </row>
    <row r="393" spans="1:105" s="345" customFormat="1" ht="13.5" customHeight="1" x14ac:dyDescent="0.25">
      <c r="A393" s="338" t="s">
        <v>2747</v>
      </c>
      <c r="B393" s="338" t="s">
        <v>2748</v>
      </c>
      <c r="C393" s="339" t="s">
        <v>1138</v>
      </c>
      <c r="D393" s="223">
        <f>IF(ISERROR(VLOOKUP(C393,Defines!$A$7:$B$21,2,FALSE)), "",VLOOKUP(C393,Defines!$A$7:$B$21,2,FALSE))</f>
        <v>2</v>
      </c>
      <c r="E393" s="340"/>
      <c r="F393" s="322">
        <f t="shared" si="6"/>
        <v>2</v>
      </c>
      <c r="G393" s="341">
        <v>900</v>
      </c>
      <c r="H393" s="341">
        <v>900</v>
      </c>
      <c r="I393" s="341">
        <v>1800</v>
      </c>
      <c r="J393" s="340"/>
      <c r="K393" s="330"/>
      <c r="L393" s="331"/>
      <c r="M393" s="331"/>
      <c r="N393" s="331"/>
      <c r="O393" s="331"/>
      <c r="P393" s="331"/>
      <c r="Q393" s="326"/>
      <c r="R393" s="326"/>
      <c r="S393" s="326"/>
      <c r="T393" s="326"/>
      <c r="U393" s="326"/>
      <c r="V393" s="326"/>
      <c r="W393" s="326"/>
      <c r="X393" s="326"/>
      <c r="Y393" s="326"/>
      <c r="Z393" s="326"/>
      <c r="AA393" s="331"/>
      <c r="AB393" s="331" t="s">
        <v>1131</v>
      </c>
      <c r="AC393" s="331" t="s">
        <v>1131</v>
      </c>
      <c r="AD393" s="331"/>
      <c r="AE393" s="331" t="s">
        <v>1131</v>
      </c>
      <c r="AF393" s="331"/>
      <c r="AG393" s="331"/>
      <c r="AH393" s="331"/>
      <c r="AI393" s="331"/>
      <c r="AJ393" s="331"/>
      <c r="AK393" s="331"/>
      <c r="AL393" s="331"/>
      <c r="AM393" s="331"/>
      <c r="AN393" s="331"/>
      <c r="AO393" s="331"/>
      <c r="AP393" s="331"/>
      <c r="AQ393" s="331"/>
      <c r="AR393" s="331"/>
      <c r="AS393" s="331"/>
      <c r="AT393" s="331"/>
      <c r="AU393" s="331"/>
      <c r="AV393" s="331"/>
      <c r="AW393" s="331"/>
      <c r="AX393" s="331"/>
      <c r="AY393" s="331"/>
      <c r="AZ393" s="331"/>
      <c r="BA393" s="332" t="s">
        <v>1131</v>
      </c>
      <c r="BB393" s="332" t="s">
        <v>1131</v>
      </c>
      <c r="BC393" s="332" t="s">
        <v>1131</v>
      </c>
      <c r="BD393" s="332" t="s">
        <v>1131</v>
      </c>
      <c r="BE393" s="331" t="s">
        <v>1131</v>
      </c>
      <c r="BF393" s="332"/>
      <c r="BG393" s="332"/>
      <c r="BH393" s="332"/>
      <c r="BI393" s="332"/>
      <c r="BJ393" s="332"/>
      <c r="BK393" s="332"/>
      <c r="BL393" s="332"/>
      <c r="BM393" s="332"/>
      <c r="BN393" s="332"/>
      <c r="BO393" s="332"/>
      <c r="BP393" s="332"/>
      <c r="BQ393" s="332"/>
      <c r="BR393" s="332"/>
      <c r="BS393" s="332"/>
      <c r="BT393" s="332"/>
      <c r="BU393" s="332"/>
      <c r="BV393" s="332"/>
      <c r="BW393" s="332"/>
      <c r="BX393" s="332"/>
      <c r="BY393" s="332"/>
      <c r="BZ393" s="338" t="s">
        <v>10894</v>
      </c>
      <c r="CA393" s="338" t="s">
        <v>2747</v>
      </c>
      <c r="CB393" s="332">
        <f ca="1">IF(INDIRECT("R393C2",FALSE)="","",LEN(INDIRECT("R393C79",FALSE) ) )</f>
        <v>31</v>
      </c>
      <c r="CC393" s="338" t="s">
        <v>2749</v>
      </c>
      <c r="CD393" s="332">
        <f ca="1">IF(INDIRECT("R393C2",FALSE)="","",LEN(INDIRECT("R393C81",FALSE) ) )</f>
        <v>42</v>
      </c>
      <c r="CE393" s="338" t="s">
        <v>2751</v>
      </c>
      <c r="CF393" s="332">
        <f ca="1">IF(INDIRECT("R393C2",FALSE)="","",LEN(INDIRECT("R393C83",FALSE) ) )</f>
        <v>7</v>
      </c>
      <c r="CG393" s="338"/>
      <c r="CH393" s="338"/>
      <c r="CI393" s="333"/>
      <c r="CJ393" s="344"/>
      <c r="CK393" s="338"/>
      <c r="CL393" s="338"/>
      <c r="CM393" s="338"/>
      <c r="CN393" s="338"/>
      <c r="CO393" s="338"/>
      <c r="CP393" s="338"/>
      <c r="CQ393" s="338"/>
      <c r="CR393" s="338"/>
      <c r="CS393" s="338"/>
      <c r="CT393" s="338"/>
      <c r="CU393" s="338"/>
      <c r="CV393" s="338"/>
      <c r="CW393" s="338"/>
      <c r="CX393" s="338"/>
      <c r="CY393" s="338"/>
      <c r="CZ393" s="338"/>
      <c r="DA393" s="343"/>
    </row>
    <row r="394" spans="1:105" s="345" customFormat="1" ht="13.5" customHeight="1" x14ac:dyDescent="0.25">
      <c r="A394" s="326" t="s">
        <v>4693</v>
      </c>
      <c r="B394" s="326" t="s">
        <v>4687</v>
      </c>
      <c r="C394" s="339" t="s">
        <v>1139</v>
      </c>
      <c r="D394" s="223">
        <f>IF(ISERROR(VLOOKUP(C394,Defines!$A$7:$B$21,2,FALSE)), "",VLOOKUP(C394,Defines!$A$7:$B$21,2,FALSE))</f>
        <v>4</v>
      </c>
      <c r="E394" s="340"/>
      <c r="F394" s="322">
        <f t="shared" si="6"/>
        <v>4</v>
      </c>
      <c r="G394" s="341">
        <v>21600</v>
      </c>
      <c r="H394" s="341">
        <v>1800</v>
      </c>
      <c r="I394" s="341">
        <v>43200</v>
      </c>
      <c r="J394" s="340"/>
      <c r="K394" s="342"/>
      <c r="L394" s="332"/>
      <c r="M394" s="332"/>
      <c r="N394" s="332"/>
      <c r="O394" s="332"/>
      <c r="P394" s="332"/>
      <c r="Q394" s="338"/>
      <c r="R394" s="338"/>
      <c r="S394" s="338"/>
      <c r="T394" s="338"/>
      <c r="U394" s="338"/>
      <c r="V394" s="338"/>
      <c r="W394" s="338"/>
      <c r="X394" s="338"/>
      <c r="Y394" s="338"/>
      <c r="Z394" s="338"/>
      <c r="AA394" s="332"/>
      <c r="AB394" s="332" t="s">
        <v>1131</v>
      </c>
      <c r="AC394" s="332" t="s">
        <v>1131</v>
      </c>
      <c r="AD394" s="332"/>
      <c r="AE394" s="332" t="s">
        <v>1131</v>
      </c>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32" t="s">
        <v>1131</v>
      </c>
      <c r="BB394" s="332" t="s">
        <v>1131</v>
      </c>
      <c r="BC394" s="332" t="s">
        <v>1131</v>
      </c>
      <c r="BD394" s="332" t="s">
        <v>1131</v>
      </c>
      <c r="BE394" s="332" t="s">
        <v>1131</v>
      </c>
      <c r="BF394" s="332"/>
      <c r="BG394" s="332"/>
      <c r="BH394" s="332"/>
      <c r="BI394" s="332"/>
      <c r="BJ394" s="332"/>
      <c r="BK394" s="332"/>
      <c r="BL394" s="332"/>
      <c r="BM394" s="332"/>
      <c r="BN394" s="332"/>
      <c r="BO394" s="332"/>
      <c r="BP394" s="332"/>
      <c r="BQ394" s="332"/>
      <c r="BR394" s="332"/>
      <c r="BS394" s="332"/>
      <c r="BT394" s="332"/>
      <c r="BU394" s="332"/>
      <c r="BV394" s="332"/>
      <c r="BW394" s="332"/>
      <c r="BX394" s="332"/>
      <c r="BY394" s="332"/>
      <c r="BZ394" s="338" t="s">
        <v>10894</v>
      </c>
      <c r="CA394" s="326" t="s">
        <v>4693</v>
      </c>
      <c r="CB394" s="332">
        <f ca="1">IF(INDIRECT("R394C2",FALSE)="","",LEN(INDIRECT("R394C79",FALSE) ) )</f>
        <v>21</v>
      </c>
      <c r="CC394" s="338" t="s">
        <v>4696</v>
      </c>
      <c r="CD394" s="332">
        <f ca="1">IF(INDIRECT("R394C2",FALSE)="","",LEN(INDIRECT("R394C81",FALSE) ) )</f>
        <v>72</v>
      </c>
      <c r="CE394" s="338" t="s">
        <v>2751</v>
      </c>
      <c r="CF394" s="332">
        <f ca="1">IF(INDIRECT("R394C2",FALSE)="","",LEN(INDIRECT("R394C83",FALSE) ) )</f>
        <v>7</v>
      </c>
      <c r="CG394" s="338"/>
      <c r="CH394" s="338"/>
      <c r="CI394" s="338"/>
      <c r="CJ394" s="344"/>
      <c r="CK394" s="338"/>
      <c r="CL394" s="338"/>
      <c r="CM394" s="338"/>
      <c r="CN394" s="338"/>
      <c r="CO394" s="338"/>
      <c r="CP394" s="338"/>
      <c r="CQ394" s="338"/>
      <c r="CR394" s="338"/>
      <c r="CS394" s="338"/>
      <c r="CT394" s="338"/>
      <c r="CU394" s="338"/>
      <c r="CV394" s="338"/>
      <c r="CW394" s="338"/>
      <c r="CX394" s="338"/>
      <c r="CY394" s="338"/>
      <c r="CZ394" s="338"/>
      <c r="DA394" s="343"/>
    </row>
    <row r="395" spans="1:105" s="345" customFormat="1" ht="13.5" customHeight="1" x14ac:dyDescent="0.25">
      <c r="A395" s="326" t="s">
        <v>4692</v>
      </c>
      <c r="B395" s="326" t="s">
        <v>4688</v>
      </c>
      <c r="C395" s="339" t="s">
        <v>1138</v>
      </c>
      <c r="D395" s="223">
        <f>IF(ISERROR(VLOOKUP(C395,Defines!$A$7:$B$21,2,FALSE)), "",VLOOKUP(C395,Defines!$A$7:$B$21,2,FALSE))</f>
        <v>2</v>
      </c>
      <c r="E395" s="340"/>
      <c r="F395" s="322">
        <f t="shared" si="6"/>
        <v>2</v>
      </c>
      <c r="G395" s="341">
        <v>300</v>
      </c>
      <c r="H395" s="341">
        <v>300</v>
      </c>
      <c r="I395" s="341">
        <v>1800</v>
      </c>
      <c r="J395" s="340"/>
      <c r="K395" s="342"/>
      <c r="L395" s="332"/>
      <c r="M395" s="332"/>
      <c r="N395" s="332"/>
      <c r="O395" s="332"/>
      <c r="P395" s="332"/>
      <c r="Q395" s="338"/>
      <c r="R395" s="338"/>
      <c r="S395" s="338"/>
      <c r="T395" s="338"/>
      <c r="U395" s="338"/>
      <c r="V395" s="338"/>
      <c r="W395" s="338"/>
      <c r="X395" s="338"/>
      <c r="Y395" s="338"/>
      <c r="Z395" s="338"/>
      <c r="AA395" s="332"/>
      <c r="AB395" s="332" t="s">
        <v>1131</v>
      </c>
      <c r="AC395" s="332" t="s">
        <v>1131</v>
      </c>
      <c r="AD395" s="332"/>
      <c r="AE395" s="332" t="s">
        <v>1131</v>
      </c>
      <c r="AF395" s="332"/>
      <c r="AG395" s="332"/>
      <c r="AH395" s="332"/>
      <c r="AI395" s="332"/>
      <c r="AJ395" s="332"/>
      <c r="AK395" s="332"/>
      <c r="AL395" s="332"/>
      <c r="AM395" s="332"/>
      <c r="AN395" s="332"/>
      <c r="AO395" s="332"/>
      <c r="AP395" s="332"/>
      <c r="AQ395" s="332"/>
      <c r="AR395" s="332"/>
      <c r="AS395" s="332"/>
      <c r="AT395" s="332"/>
      <c r="AU395" s="332"/>
      <c r="AV395" s="332"/>
      <c r="AW395" s="332"/>
      <c r="AX395" s="332"/>
      <c r="AY395" s="332"/>
      <c r="AZ395" s="332"/>
      <c r="BA395" s="332" t="s">
        <v>1131</v>
      </c>
      <c r="BB395" s="332" t="s">
        <v>1131</v>
      </c>
      <c r="BC395" s="332" t="s">
        <v>1131</v>
      </c>
      <c r="BD395" s="332" t="s">
        <v>1131</v>
      </c>
      <c r="BE395" s="332" t="s">
        <v>1131</v>
      </c>
      <c r="BF395" s="332"/>
      <c r="BG395" s="332"/>
      <c r="BH395" s="332"/>
      <c r="BI395" s="332"/>
      <c r="BJ395" s="332"/>
      <c r="BK395" s="332"/>
      <c r="BL395" s="332"/>
      <c r="BM395" s="332"/>
      <c r="BN395" s="332"/>
      <c r="BO395" s="332"/>
      <c r="BP395" s="332"/>
      <c r="BQ395" s="332"/>
      <c r="BR395" s="332"/>
      <c r="BS395" s="332"/>
      <c r="BT395" s="332"/>
      <c r="BU395" s="332"/>
      <c r="BV395" s="332"/>
      <c r="BW395" s="332"/>
      <c r="BX395" s="332"/>
      <c r="BY395" s="332"/>
      <c r="BZ395" s="338" t="s">
        <v>10894</v>
      </c>
      <c r="CA395" s="326" t="s">
        <v>4692</v>
      </c>
      <c r="CB395" s="332">
        <f ca="1">IF(INDIRECT("R395C2",FALSE)="","",LEN(INDIRECT("R395C79",FALSE) ) )</f>
        <v>14</v>
      </c>
      <c r="CC395" s="338" t="s">
        <v>4697</v>
      </c>
      <c r="CD395" s="332">
        <f ca="1">IF(INDIRECT("R395C2",FALSE)="","",LEN(INDIRECT("R395C81",FALSE) ) )</f>
        <v>94</v>
      </c>
      <c r="CE395" s="338" t="s">
        <v>2751</v>
      </c>
      <c r="CF395" s="332">
        <f ca="1">IF(INDIRECT("R395C2",FALSE)="","",LEN(INDIRECT("R395C83",FALSE) ) )</f>
        <v>7</v>
      </c>
      <c r="CG395" s="338"/>
      <c r="CH395" s="338"/>
      <c r="CI395" s="338"/>
      <c r="CJ395" s="344"/>
      <c r="CK395" s="338"/>
      <c r="CL395" s="338"/>
      <c r="CM395" s="338"/>
      <c r="CN395" s="338"/>
      <c r="CO395" s="338"/>
      <c r="CP395" s="338"/>
      <c r="CQ395" s="338"/>
      <c r="CR395" s="338"/>
      <c r="CS395" s="338"/>
      <c r="CT395" s="338"/>
      <c r="CU395" s="338"/>
      <c r="CV395" s="338"/>
      <c r="CW395" s="338"/>
      <c r="CX395" s="338"/>
      <c r="CY395" s="338"/>
      <c r="CZ395" s="338"/>
      <c r="DA395" s="343"/>
    </row>
    <row r="396" spans="1:105" s="345" customFormat="1" ht="13.5" customHeight="1" x14ac:dyDescent="0.25">
      <c r="A396" s="326" t="s">
        <v>4694</v>
      </c>
      <c r="B396" s="326" t="s">
        <v>4689</v>
      </c>
      <c r="C396" s="339" t="s">
        <v>1138</v>
      </c>
      <c r="D396" s="223">
        <f>IF(ISERROR(VLOOKUP(C396,Defines!$A$7:$B$21,2,FALSE)), "",VLOOKUP(C396,Defines!$A$7:$B$21,2,FALSE))</f>
        <v>2</v>
      </c>
      <c r="E396" s="340"/>
      <c r="F396" s="322">
        <f t="shared" si="6"/>
        <v>2</v>
      </c>
      <c r="G396" s="341">
        <v>10</v>
      </c>
      <c r="H396" s="341">
        <v>3</v>
      </c>
      <c r="I396" s="341">
        <v>10</v>
      </c>
      <c r="J396" s="340"/>
      <c r="K396" s="342"/>
      <c r="L396" s="332"/>
      <c r="M396" s="332"/>
      <c r="N396" s="332"/>
      <c r="O396" s="332"/>
      <c r="P396" s="332"/>
      <c r="Q396" s="338"/>
      <c r="R396" s="338"/>
      <c r="S396" s="338"/>
      <c r="T396" s="338"/>
      <c r="U396" s="338"/>
      <c r="V396" s="338"/>
      <c r="W396" s="338"/>
      <c r="X396" s="338"/>
      <c r="Y396" s="338"/>
      <c r="Z396" s="338"/>
      <c r="AA396" s="332"/>
      <c r="AB396" s="332" t="s">
        <v>1131</v>
      </c>
      <c r="AC396" s="332" t="s">
        <v>1131</v>
      </c>
      <c r="AD396" s="332"/>
      <c r="AE396" s="332" t="s">
        <v>1131</v>
      </c>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32" t="s">
        <v>1131</v>
      </c>
      <c r="BB396" s="332" t="s">
        <v>1131</v>
      </c>
      <c r="BC396" s="332" t="s">
        <v>1131</v>
      </c>
      <c r="BD396" s="332" t="s">
        <v>1131</v>
      </c>
      <c r="BE396" s="332" t="s">
        <v>1131</v>
      </c>
      <c r="BF396" s="332"/>
      <c r="BG396" s="332"/>
      <c r="BH396" s="332"/>
      <c r="BI396" s="332"/>
      <c r="BJ396" s="332"/>
      <c r="BK396" s="332"/>
      <c r="BL396" s="332"/>
      <c r="BM396" s="332"/>
      <c r="BN396" s="332"/>
      <c r="BO396" s="332"/>
      <c r="BP396" s="332"/>
      <c r="BQ396" s="332"/>
      <c r="BR396" s="332"/>
      <c r="BS396" s="332"/>
      <c r="BT396" s="332"/>
      <c r="BU396" s="332"/>
      <c r="BV396" s="332"/>
      <c r="BW396" s="332"/>
      <c r="BX396" s="332"/>
      <c r="BY396" s="332"/>
      <c r="BZ396" s="338" t="s">
        <v>10894</v>
      </c>
      <c r="CA396" s="326" t="s">
        <v>4694</v>
      </c>
      <c r="CB396" s="332">
        <f ca="1">IF(INDIRECT("R396C2",FALSE)="","",LEN(INDIRECT("R396C79",FALSE) ) )</f>
        <v>29</v>
      </c>
      <c r="CC396" s="338" t="s">
        <v>4698</v>
      </c>
      <c r="CD396" s="332">
        <f ca="1">IF(INDIRECT("R396C2",FALSE)="","",LEN(INDIRECT("R396C81",FALSE) ) )</f>
        <v>64</v>
      </c>
      <c r="CE396" s="338"/>
      <c r="CF396" s="332">
        <f ca="1">IF(INDIRECT("R396C2",FALSE)="","",LEN(INDIRECT("R396C83",FALSE) ) )</f>
        <v>0</v>
      </c>
      <c r="CG396" s="338"/>
      <c r="CH396" s="338"/>
      <c r="CI396" s="338"/>
      <c r="CJ396" s="344"/>
      <c r="CK396" s="338"/>
      <c r="CL396" s="338"/>
      <c r="CM396" s="338"/>
      <c r="CN396" s="338"/>
      <c r="CO396" s="338"/>
      <c r="CP396" s="338"/>
      <c r="CQ396" s="338"/>
      <c r="CR396" s="338"/>
      <c r="CS396" s="338"/>
      <c r="CT396" s="338"/>
      <c r="CU396" s="338"/>
      <c r="CV396" s="338"/>
      <c r="CW396" s="338"/>
      <c r="CX396" s="338"/>
      <c r="CY396" s="338"/>
      <c r="CZ396" s="338"/>
      <c r="DA396" s="343"/>
    </row>
    <row r="397" spans="1:105" s="345" customFormat="1" ht="13.5" customHeight="1" x14ac:dyDescent="0.25">
      <c r="A397" s="326" t="s">
        <v>4717</v>
      </c>
      <c r="B397" s="326" t="s">
        <v>4718</v>
      </c>
      <c r="C397" s="339" t="s">
        <v>1137</v>
      </c>
      <c r="D397" s="322">
        <f>IF(ISERROR(VLOOKUP(C397,Defines!$A$7:$B$21,2,FALSE)), "",VLOOKUP(C397,Defines!$A$7:$B$21,2,FALSE))</f>
        <v>1</v>
      </c>
      <c r="E397" s="340"/>
      <c r="F397" s="322">
        <f t="shared" si="6"/>
        <v>1</v>
      </c>
      <c r="G397" s="341">
        <v>0</v>
      </c>
      <c r="H397" s="341"/>
      <c r="I397" s="341"/>
      <c r="J397" s="340" t="s">
        <v>4055</v>
      </c>
      <c r="K397" s="342"/>
      <c r="L397" s="332"/>
      <c r="M397" s="332"/>
      <c r="N397" s="332"/>
      <c r="O397" s="332"/>
      <c r="P397" s="332"/>
      <c r="Q397" s="338"/>
      <c r="R397" s="338"/>
      <c r="S397" s="338"/>
      <c r="T397" s="338"/>
      <c r="U397" s="338"/>
      <c r="V397" s="338"/>
      <c r="W397" s="338"/>
      <c r="X397" s="338"/>
      <c r="Y397" s="338"/>
      <c r="Z397" s="343" t="s">
        <v>4719</v>
      </c>
      <c r="AA397" s="332"/>
      <c r="AB397" s="332" t="s">
        <v>1131</v>
      </c>
      <c r="AC397" s="332" t="s">
        <v>1131</v>
      </c>
      <c r="AD397" s="332"/>
      <c r="AE397" s="332"/>
      <c r="AF397" s="332"/>
      <c r="AG397" s="332"/>
      <c r="AH397" s="332"/>
      <c r="AI397" s="332" t="s">
        <v>1131</v>
      </c>
      <c r="AJ397" s="332"/>
      <c r="AK397" s="332"/>
      <c r="AL397" s="332"/>
      <c r="AM397" s="332"/>
      <c r="AN397" s="332"/>
      <c r="AO397" s="332"/>
      <c r="AP397" s="332"/>
      <c r="AQ397" s="332"/>
      <c r="AR397" s="332"/>
      <c r="AS397" s="332"/>
      <c r="AT397" s="332"/>
      <c r="AU397" s="332"/>
      <c r="AV397" s="332"/>
      <c r="AW397" s="332"/>
      <c r="AX397" s="332"/>
      <c r="AY397" s="332"/>
      <c r="AZ397" s="332"/>
      <c r="BA397" s="332" t="s">
        <v>1131</v>
      </c>
      <c r="BB397" s="332" t="s">
        <v>1131</v>
      </c>
      <c r="BC397" s="332" t="s">
        <v>1131</v>
      </c>
      <c r="BD397" s="332" t="s">
        <v>1131</v>
      </c>
      <c r="BE397" s="332"/>
      <c r="BF397" s="332" t="s">
        <v>1131</v>
      </c>
      <c r="BG397" s="332"/>
      <c r="BH397" s="332"/>
      <c r="BI397" s="332"/>
      <c r="BJ397" s="332"/>
      <c r="BK397" s="332"/>
      <c r="BL397" s="332"/>
      <c r="BM397" s="332"/>
      <c r="BN397" s="332"/>
      <c r="BO397" s="332"/>
      <c r="BP397" s="332"/>
      <c r="BQ397" s="332"/>
      <c r="BR397" s="332"/>
      <c r="BS397" s="332"/>
      <c r="BT397" s="332"/>
      <c r="BU397" s="332"/>
      <c r="BV397" s="332"/>
      <c r="BW397" s="332"/>
      <c r="BX397" s="332"/>
      <c r="BY397" s="332"/>
      <c r="BZ397" s="338" t="s">
        <v>10894</v>
      </c>
      <c r="CA397" s="326" t="s">
        <v>4720</v>
      </c>
      <c r="CB397" s="331">
        <f ca="1">IF(INDIRECT("R397C2",FALSE)="","",LEN(INDIRECT("R397C79",FALSE) ) )</f>
        <v>16</v>
      </c>
      <c r="CC397" s="335" t="s">
        <v>4721</v>
      </c>
      <c r="CD397" s="332">
        <f ca="1">IF(INDIRECT("R397C2",FALSE)="","",LEN(INDIRECT("R397C81",FALSE) ) )</f>
        <v>81</v>
      </c>
      <c r="CE397" s="338"/>
      <c r="CF397" s="332">
        <f ca="1">IF(INDIRECT("R397C2",FALSE)="","",LEN(INDIRECT("R397C83",FALSE) ) )</f>
        <v>0</v>
      </c>
      <c r="CG397" s="338"/>
      <c r="CH397" s="338"/>
      <c r="CI397" s="338"/>
      <c r="CJ397" s="344"/>
      <c r="CK397" s="338"/>
      <c r="CL397" s="338"/>
      <c r="CM397" s="338"/>
      <c r="CN397" s="338"/>
      <c r="CO397" s="338"/>
      <c r="CP397" s="338"/>
      <c r="CQ397" s="338"/>
      <c r="CR397" s="338"/>
      <c r="CS397" s="338"/>
      <c r="CT397" s="338"/>
      <c r="CU397" s="338"/>
      <c r="CV397" s="338"/>
      <c r="CW397" s="338"/>
      <c r="CX397" s="338"/>
      <c r="CY397" s="338"/>
      <c r="CZ397" s="338"/>
      <c r="DA397" s="343"/>
    </row>
    <row r="398" spans="1:105" s="345" customFormat="1" ht="13.5" customHeight="1" x14ac:dyDescent="0.25">
      <c r="A398" s="383" t="s">
        <v>4740</v>
      </c>
      <c r="B398" s="382" t="s">
        <v>4741</v>
      </c>
      <c r="C398" s="372" t="s">
        <v>1137</v>
      </c>
      <c r="D398" s="223">
        <f>IF(ISERROR(VLOOKUP(C398,Defines!$A$7:$B$21,2,FALSE)), "",VLOOKUP(C398,Defines!$A$7:$B$21,2,FALSE))</f>
        <v>1</v>
      </c>
      <c r="E398" s="340">
        <v>18</v>
      </c>
      <c r="F398" s="322">
        <f t="shared" si="6"/>
        <v>18</v>
      </c>
      <c r="G398" s="364" t="s">
        <v>4742</v>
      </c>
      <c r="H398" s="341"/>
      <c r="I398" s="341"/>
      <c r="J398" s="340"/>
      <c r="K398" s="342"/>
      <c r="L398" s="332"/>
      <c r="M398" s="332"/>
      <c r="N398" s="332"/>
      <c r="O398" s="332"/>
      <c r="P398" s="332"/>
      <c r="Q398" s="338"/>
      <c r="R398" s="338"/>
      <c r="S398" s="338"/>
      <c r="T398" s="338"/>
      <c r="U398" s="338"/>
      <c r="V398" s="338"/>
      <c r="W398" s="338"/>
      <c r="X398" s="338"/>
      <c r="Y398" s="338"/>
      <c r="Z398" s="338"/>
      <c r="AA398" s="332"/>
      <c r="AB398" s="332"/>
      <c r="AC398" s="332" t="s">
        <v>1131</v>
      </c>
      <c r="AD398" s="332"/>
      <c r="AE398" s="332"/>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32" t="s">
        <v>1131</v>
      </c>
      <c r="BB398" s="332"/>
      <c r="BC398" s="332"/>
      <c r="BD398" s="53"/>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2"/>
      <c r="BZ398" s="338" t="s">
        <v>10910</v>
      </c>
      <c r="CA398" s="362" t="s">
        <v>4743</v>
      </c>
      <c r="CB398" s="332">
        <f ca="1">IF(INDIRECT("R398C2",FALSE)="","",LEN(INDIRECT("R398C79",FALSE) ) )</f>
        <v>29</v>
      </c>
      <c r="CC398" s="362" t="s">
        <v>4743</v>
      </c>
      <c r="CD398" s="332">
        <f ca="1">IF(INDIRECT("R398C2",FALSE)="","",LEN(INDIRECT("R398C81",FALSE) ) )</f>
        <v>29</v>
      </c>
      <c r="CE398" s="338"/>
      <c r="CF398" s="332">
        <f ca="1">IF(INDIRECT("R398C2",FALSE)="","",LEN(INDIRECT("R398C83",FALSE) ) )</f>
        <v>0</v>
      </c>
      <c r="CG398" s="338"/>
      <c r="CH398" s="338"/>
      <c r="CI398" s="338"/>
      <c r="CJ398" s="344"/>
      <c r="CK398" s="338"/>
      <c r="CL398" s="338"/>
      <c r="CM398" s="338"/>
      <c r="CN398" s="338"/>
      <c r="CO398" s="338"/>
      <c r="CP398" s="338"/>
      <c r="CQ398" s="338"/>
      <c r="CR398" s="338"/>
      <c r="CS398" s="338"/>
      <c r="CT398" s="338"/>
      <c r="CU398" s="338"/>
      <c r="CV398" s="338"/>
      <c r="CW398" s="338"/>
      <c r="CX398" s="338"/>
      <c r="CY398" s="338"/>
      <c r="CZ398" s="338"/>
      <c r="DA398" s="343" t="s">
        <v>2632</v>
      </c>
    </row>
    <row r="399" spans="1:105" s="345" customFormat="1" ht="13.5" customHeight="1" x14ac:dyDescent="0.25">
      <c r="A399" s="383" t="s">
        <v>4744</v>
      </c>
      <c r="B399" s="382" t="s">
        <v>4745</v>
      </c>
      <c r="C399" s="372" t="s">
        <v>1140</v>
      </c>
      <c r="D399" s="223">
        <f>IF(ISERROR(VLOOKUP(C399,Defines!$A$7:$B$21,2,FALSE)), "",VLOOKUP(C399,Defines!$A$7:$B$21,2,FALSE))</f>
        <v>1</v>
      </c>
      <c r="E399" s="340"/>
      <c r="F399" s="322">
        <f t="shared" si="6"/>
        <v>1</v>
      </c>
      <c r="G399" s="364">
        <v>-4</v>
      </c>
      <c r="H399" s="341"/>
      <c r="I399" s="341"/>
      <c r="J399" s="340"/>
      <c r="K399" s="342"/>
      <c r="L399" s="332"/>
      <c r="M399" s="332"/>
      <c r="N399" s="332"/>
      <c r="O399" s="332"/>
      <c r="P399" s="332"/>
      <c r="Q399" s="338"/>
      <c r="R399" s="338"/>
      <c r="S399" s="338"/>
      <c r="T399" s="338"/>
      <c r="U399" s="338"/>
      <c r="V399" s="338"/>
      <c r="W399" s="338"/>
      <c r="X399" s="338"/>
      <c r="Y399" s="338"/>
      <c r="Z399" s="338"/>
      <c r="AA399" s="332"/>
      <c r="AB399" s="332"/>
      <c r="AC399" s="332" t="s">
        <v>1131</v>
      </c>
      <c r="AD399" s="332"/>
      <c r="AE399" s="332"/>
      <c r="AF399" s="332"/>
      <c r="AG399" s="332"/>
      <c r="AH399" s="332"/>
      <c r="AI399" s="332"/>
      <c r="AJ399" s="332"/>
      <c r="AK399" s="332"/>
      <c r="AL399" s="332"/>
      <c r="AM399" s="332"/>
      <c r="AN399" s="332"/>
      <c r="AO399" s="332"/>
      <c r="AP399" s="332"/>
      <c r="AQ399" s="332"/>
      <c r="AR399" s="332"/>
      <c r="AS399" s="332"/>
      <c r="AT399" s="332"/>
      <c r="AU399" s="332"/>
      <c r="AV399" s="332"/>
      <c r="AW399" s="332"/>
      <c r="AX399" s="332"/>
      <c r="AY399" s="332"/>
      <c r="AZ399" s="332"/>
      <c r="BA399" s="332" t="s">
        <v>1131</v>
      </c>
      <c r="BB399" s="332"/>
      <c r="BC399" s="332"/>
      <c r="BD399" s="53"/>
      <c r="BE399" s="332"/>
      <c r="BF399" s="332"/>
      <c r="BG399" s="332"/>
      <c r="BH399" s="332"/>
      <c r="BI399" s="332"/>
      <c r="BJ399" s="332"/>
      <c r="BK399" s="332"/>
      <c r="BL399" s="332"/>
      <c r="BM399" s="332"/>
      <c r="BN399" s="332"/>
      <c r="BO399" s="332"/>
      <c r="BP399" s="332"/>
      <c r="BQ399" s="332"/>
      <c r="BR399" s="332"/>
      <c r="BS399" s="332"/>
      <c r="BT399" s="332"/>
      <c r="BU399" s="332"/>
      <c r="BV399" s="332"/>
      <c r="BW399" s="332"/>
      <c r="BX399" s="332"/>
      <c r="BY399" s="332"/>
      <c r="BZ399" s="338" t="s">
        <v>10910</v>
      </c>
      <c r="CA399" s="362" t="s">
        <v>4746</v>
      </c>
      <c r="CB399" s="332">
        <f ca="1">IF(INDIRECT("R399C2",FALSE)="","",LEN(INDIRECT("R399C79",FALSE) ) )</f>
        <v>14</v>
      </c>
      <c r="CC399" s="362" t="s">
        <v>4746</v>
      </c>
      <c r="CD399" s="332">
        <f ca="1">IF(INDIRECT("R399C2",FALSE)="","",LEN(INDIRECT("R399C81",FALSE) ) )</f>
        <v>14</v>
      </c>
      <c r="CE399" s="338"/>
      <c r="CF399" s="332">
        <f ca="1">IF(INDIRECT("R399C2",FALSE)="","",LEN(INDIRECT("R399C83",FALSE) ) )</f>
        <v>0</v>
      </c>
      <c r="CG399" s="338"/>
      <c r="CH399" s="338"/>
      <c r="CI399" s="338"/>
      <c r="CJ399" s="344"/>
      <c r="CK399" s="338"/>
      <c r="CL399" s="338"/>
      <c r="CM399" s="338"/>
      <c r="CN399" s="338"/>
      <c r="CO399" s="338"/>
      <c r="CP399" s="338"/>
      <c r="CQ399" s="338"/>
      <c r="CR399" s="338"/>
      <c r="CS399" s="338"/>
      <c r="CT399" s="338"/>
      <c r="CU399" s="338"/>
      <c r="CV399" s="338"/>
      <c r="CW399" s="338"/>
      <c r="CX399" s="338"/>
      <c r="CY399" s="338"/>
      <c r="CZ399" s="338"/>
      <c r="DA399" s="343" t="s">
        <v>2632</v>
      </c>
    </row>
    <row r="400" spans="1:105" s="345" customFormat="1" ht="13.5" customHeight="1" x14ac:dyDescent="0.25">
      <c r="A400" s="383" t="s">
        <v>4747</v>
      </c>
      <c r="B400" s="384" t="s">
        <v>4748</v>
      </c>
      <c r="C400" s="372" t="s">
        <v>1137</v>
      </c>
      <c r="D400" s="223">
        <f>IF(ISERROR(VLOOKUP(C400,Defines!$A$7:$B$21,2,FALSE)), "",VLOOKUP(C400,Defines!$A$7:$B$21,2,FALSE))</f>
        <v>1</v>
      </c>
      <c r="E400" s="340">
        <v>2</v>
      </c>
      <c r="F400" s="322">
        <f t="shared" si="6"/>
        <v>2</v>
      </c>
      <c r="G400" s="364" t="s">
        <v>4749</v>
      </c>
      <c r="H400" s="341"/>
      <c r="I400" s="341"/>
      <c r="J400" s="340"/>
      <c r="K400" s="342"/>
      <c r="L400" s="332"/>
      <c r="M400" s="332"/>
      <c r="N400" s="332"/>
      <c r="O400" s="332"/>
      <c r="P400" s="332"/>
      <c r="Q400" s="338"/>
      <c r="R400" s="338"/>
      <c r="S400" s="338"/>
      <c r="T400" s="338"/>
      <c r="U400" s="338"/>
      <c r="V400" s="338"/>
      <c r="W400" s="338"/>
      <c r="X400" s="338"/>
      <c r="Y400" s="338"/>
      <c r="Z400" s="338"/>
      <c r="AA400" s="332"/>
      <c r="AB400" s="332"/>
      <c r="AC400" s="332" t="s">
        <v>1131</v>
      </c>
      <c r="AD400" s="332"/>
      <c r="AE400" s="332"/>
      <c r="AF400" s="332"/>
      <c r="AG400" s="332"/>
      <c r="AH400" s="332"/>
      <c r="AI400" s="332"/>
      <c r="AJ400" s="332"/>
      <c r="AK400" s="332"/>
      <c r="AL400" s="332"/>
      <c r="AM400" s="332"/>
      <c r="AN400" s="332"/>
      <c r="AO400" s="332"/>
      <c r="AP400" s="332"/>
      <c r="AQ400" s="332"/>
      <c r="AR400" s="332"/>
      <c r="AS400" s="332"/>
      <c r="AT400" s="332"/>
      <c r="AU400" s="332"/>
      <c r="AV400" s="332"/>
      <c r="AW400" s="332"/>
      <c r="AX400" s="332"/>
      <c r="AY400" s="332"/>
      <c r="AZ400" s="332"/>
      <c r="BA400" s="332" t="s">
        <v>1131</v>
      </c>
      <c r="BB400" s="332"/>
      <c r="BC400" s="332"/>
      <c r="BD400" s="53"/>
      <c r="BE400" s="332"/>
      <c r="BF400" s="332"/>
      <c r="BG400" s="332"/>
      <c r="BH400" s="332"/>
      <c r="BI400" s="332"/>
      <c r="BJ400" s="332"/>
      <c r="BK400" s="332"/>
      <c r="BL400" s="332"/>
      <c r="BM400" s="332"/>
      <c r="BN400" s="332"/>
      <c r="BO400" s="332"/>
      <c r="BP400" s="332"/>
      <c r="BQ400" s="332"/>
      <c r="BR400" s="332"/>
      <c r="BS400" s="332"/>
      <c r="BT400" s="332"/>
      <c r="BU400" s="332"/>
      <c r="BV400" s="332"/>
      <c r="BW400" s="332"/>
      <c r="BX400" s="332"/>
      <c r="BY400" s="332"/>
      <c r="BZ400" s="338" t="s">
        <v>10910</v>
      </c>
      <c r="CA400" s="362" t="s">
        <v>4750</v>
      </c>
      <c r="CB400" s="332">
        <f ca="1">IF(INDIRECT("R400C2",FALSE)="","",LEN(INDIRECT("R400C79",FALSE) ) )</f>
        <v>20</v>
      </c>
      <c r="CC400" s="362" t="s">
        <v>4750</v>
      </c>
      <c r="CD400" s="332">
        <f ca="1">IF(INDIRECT("R400C2",FALSE)="","",LEN(INDIRECT("R400C81",FALSE) ) )</f>
        <v>20</v>
      </c>
      <c r="CE400" s="338"/>
      <c r="CF400" s="332">
        <f ca="1">IF(INDIRECT("R400C2",FALSE)="","",LEN(INDIRECT("R400C83",FALSE) ) )</f>
        <v>0</v>
      </c>
      <c r="CG400" s="338"/>
      <c r="CH400" s="338"/>
      <c r="CI400" s="338"/>
      <c r="CJ400" s="344"/>
      <c r="CK400" s="338"/>
      <c r="CL400" s="338"/>
      <c r="CM400" s="338"/>
      <c r="CN400" s="338"/>
      <c r="CO400" s="338"/>
      <c r="CP400" s="338"/>
      <c r="CQ400" s="338"/>
      <c r="CR400" s="338"/>
      <c r="CS400" s="338"/>
      <c r="CT400" s="338"/>
      <c r="CU400" s="338"/>
      <c r="CV400" s="338"/>
      <c r="CW400" s="338"/>
      <c r="CX400" s="338"/>
      <c r="CY400" s="338"/>
      <c r="CZ400" s="338"/>
      <c r="DA400" s="343" t="s">
        <v>2632</v>
      </c>
    </row>
    <row r="401" spans="1:105" s="345" customFormat="1" ht="13.5" customHeight="1" x14ac:dyDescent="0.25">
      <c r="A401" s="383" t="s">
        <v>4751</v>
      </c>
      <c r="B401" s="384" t="s">
        <v>4752</v>
      </c>
      <c r="C401" s="372" t="s">
        <v>1137</v>
      </c>
      <c r="D401" s="223">
        <f>IF(ISERROR(VLOOKUP(C401,Defines!$A$7:$B$21,2,FALSE)), "",VLOOKUP(C401,Defines!$A$7:$B$21,2,FALSE))</f>
        <v>1</v>
      </c>
      <c r="E401" s="340">
        <v>2</v>
      </c>
      <c r="F401" s="322">
        <f t="shared" si="6"/>
        <v>2</v>
      </c>
      <c r="G401" s="364" t="s">
        <v>4753</v>
      </c>
      <c r="H401" s="341"/>
      <c r="I401" s="341"/>
      <c r="J401" s="340"/>
      <c r="K401" s="342"/>
      <c r="L401" s="332"/>
      <c r="M401" s="332"/>
      <c r="N401" s="332"/>
      <c r="O401" s="332"/>
      <c r="P401" s="332"/>
      <c r="Q401" s="338"/>
      <c r="R401" s="338"/>
      <c r="S401" s="338"/>
      <c r="T401" s="338"/>
      <c r="U401" s="338"/>
      <c r="V401" s="338"/>
      <c r="W401" s="338"/>
      <c r="X401" s="338"/>
      <c r="Y401" s="338"/>
      <c r="Z401" s="338"/>
      <c r="AA401" s="332"/>
      <c r="AB401" s="332"/>
      <c r="AC401" s="332" t="s">
        <v>1131</v>
      </c>
      <c r="AD401" s="332"/>
      <c r="AE401" s="332"/>
      <c r="AF401" s="332"/>
      <c r="AG401" s="332"/>
      <c r="AH401" s="332"/>
      <c r="AI401" s="332"/>
      <c r="AJ401" s="332"/>
      <c r="AK401" s="332"/>
      <c r="AL401" s="332"/>
      <c r="AM401" s="332"/>
      <c r="AN401" s="332"/>
      <c r="AO401" s="332"/>
      <c r="AP401" s="332"/>
      <c r="AQ401" s="332"/>
      <c r="AR401" s="332"/>
      <c r="AS401" s="332"/>
      <c r="AT401" s="332"/>
      <c r="AU401" s="332"/>
      <c r="AV401" s="332"/>
      <c r="AW401" s="332"/>
      <c r="AX401" s="332"/>
      <c r="AY401" s="332"/>
      <c r="AZ401" s="332"/>
      <c r="BA401" s="332" t="s">
        <v>1131</v>
      </c>
      <c r="BB401" s="332"/>
      <c r="BC401" s="332"/>
      <c r="BD401" s="53"/>
      <c r="BE401" s="332"/>
      <c r="BF401" s="332"/>
      <c r="BG401" s="332"/>
      <c r="BH401" s="332"/>
      <c r="BI401" s="332"/>
      <c r="BJ401" s="332"/>
      <c r="BK401" s="332"/>
      <c r="BL401" s="332"/>
      <c r="BM401" s="332"/>
      <c r="BN401" s="332"/>
      <c r="BO401" s="332"/>
      <c r="BP401" s="332"/>
      <c r="BQ401" s="332"/>
      <c r="BR401" s="332"/>
      <c r="BS401" s="332"/>
      <c r="BT401" s="332"/>
      <c r="BU401" s="332"/>
      <c r="BV401" s="332"/>
      <c r="BW401" s="332"/>
      <c r="BX401" s="332"/>
      <c r="BY401" s="332"/>
      <c r="BZ401" s="338" t="s">
        <v>10910</v>
      </c>
      <c r="CA401" s="362" t="s">
        <v>4754</v>
      </c>
      <c r="CB401" s="332">
        <f ca="1">IF(INDIRECT("R401C2",FALSE)="","",LEN(INDIRECT("R401C79",FALSE) ) )</f>
        <v>20</v>
      </c>
      <c r="CC401" s="362" t="s">
        <v>4754</v>
      </c>
      <c r="CD401" s="332">
        <f ca="1">IF(INDIRECT("R401C2",FALSE)="","",LEN(INDIRECT("R401C81",FALSE) ) )</f>
        <v>20</v>
      </c>
      <c r="CE401" s="338"/>
      <c r="CF401" s="332">
        <f ca="1">IF(INDIRECT("R401C2",FALSE)="","",LEN(INDIRECT("R401C83",FALSE) ) )</f>
        <v>0</v>
      </c>
      <c r="CG401" s="338"/>
      <c r="CH401" s="338"/>
      <c r="CI401" s="338"/>
      <c r="CJ401" s="344"/>
      <c r="CK401" s="338"/>
      <c r="CL401" s="338"/>
      <c r="CM401" s="338"/>
      <c r="CN401" s="338"/>
      <c r="CO401" s="338"/>
      <c r="CP401" s="338"/>
      <c r="CQ401" s="338"/>
      <c r="CR401" s="338"/>
      <c r="CS401" s="338"/>
      <c r="CT401" s="338"/>
      <c r="CU401" s="338"/>
      <c r="CV401" s="338"/>
      <c r="CW401" s="338"/>
      <c r="CX401" s="338"/>
      <c r="CY401" s="338"/>
      <c r="CZ401" s="338"/>
      <c r="DA401" s="343" t="s">
        <v>2632</v>
      </c>
    </row>
    <row r="402" spans="1:105" s="345" customFormat="1" ht="13.5" customHeight="1" x14ac:dyDescent="0.25">
      <c r="A402" s="383" t="s">
        <v>4755</v>
      </c>
      <c r="B402" s="382" t="s">
        <v>4756</v>
      </c>
      <c r="C402" s="372" t="s">
        <v>1137</v>
      </c>
      <c r="D402" s="223">
        <f>IF(ISERROR(VLOOKUP(C402,Defines!$A$7:$B$21,2,FALSE)), "",VLOOKUP(C402,Defines!$A$7:$B$21,2,FALSE))</f>
        <v>1</v>
      </c>
      <c r="E402" s="340">
        <v>16</v>
      </c>
      <c r="F402" s="322">
        <f t="shared" si="6"/>
        <v>16</v>
      </c>
      <c r="G402" s="385" t="s">
        <v>4757</v>
      </c>
      <c r="H402" s="341"/>
      <c r="I402" s="341"/>
      <c r="J402" s="340"/>
      <c r="K402" s="342"/>
      <c r="L402" s="332"/>
      <c r="M402" s="332"/>
      <c r="N402" s="332"/>
      <c r="O402" s="332"/>
      <c r="P402" s="332"/>
      <c r="Q402" s="338"/>
      <c r="R402" s="338"/>
      <c r="S402" s="338"/>
      <c r="T402" s="338"/>
      <c r="U402" s="338"/>
      <c r="V402" s="338"/>
      <c r="W402" s="338"/>
      <c r="X402" s="338"/>
      <c r="Y402" s="338"/>
      <c r="Z402" s="338"/>
      <c r="AA402" s="332"/>
      <c r="AB402" s="332"/>
      <c r="AC402" s="332" t="s">
        <v>1131</v>
      </c>
      <c r="AD402" s="332"/>
      <c r="AE402" s="332"/>
      <c r="AF402" s="332"/>
      <c r="AG402" s="332"/>
      <c r="AH402" s="332"/>
      <c r="AI402" s="332"/>
      <c r="AJ402" s="332"/>
      <c r="AK402" s="332"/>
      <c r="AL402" s="332"/>
      <c r="AM402" s="332"/>
      <c r="AN402" s="332"/>
      <c r="AO402" s="332"/>
      <c r="AP402" s="332"/>
      <c r="AQ402" s="332"/>
      <c r="AR402" s="332"/>
      <c r="AS402" s="332"/>
      <c r="AT402" s="332"/>
      <c r="AU402" s="332"/>
      <c r="AV402" s="332"/>
      <c r="AW402" s="332"/>
      <c r="AX402" s="332"/>
      <c r="AY402" s="332"/>
      <c r="AZ402" s="332"/>
      <c r="BA402" s="332" t="s">
        <v>1131</v>
      </c>
      <c r="BB402" s="332"/>
      <c r="BC402" s="332"/>
      <c r="BD402" s="53"/>
      <c r="BE402" s="332"/>
      <c r="BF402" s="332"/>
      <c r="BG402" s="332"/>
      <c r="BH402" s="332"/>
      <c r="BI402" s="332"/>
      <c r="BJ402" s="332"/>
      <c r="BK402" s="332"/>
      <c r="BL402" s="332"/>
      <c r="BM402" s="332"/>
      <c r="BN402" s="332"/>
      <c r="BO402" s="332"/>
      <c r="BP402" s="332"/>
      <c r="BQ402" s="332"/>
      <c r="BR402" s="332"/>
      <c r="BS402" s="332"/>
      <c r="BT402" s="332"/>
      <c r="BU402" s="332"/>
      <c r="BV402" s="332"/>
      <c r="BW402" s="332"/>
      <c r="BX402" s="332"/>
      <c r="BY402" s="332"/>
      <c r="BZ402" s="338" t="s">
        <v>10910</v>
      </c>
      <c r="CA402" s="362" t="s">
        <v>4758</v>
      </c>
      <c r="CB402" s="332">
        <f ca="1">IF(INDIRECT("R402C2",FALSE)="","",LEN(INDIRECT("R402C79",FALSE) ) )</f>
        <v>20</v>
      </c>
      <c r="CC402" s="362" t="s">
        <v>4758</v>
      </c>
      <c r="CD402" s="332">
        <f ca="1">IF(INDIRECT("R402C2",FALSE)="","",LEN(INDIRECT("R402C81",FALSE) ) )</f>
        <v>20</v>
      </c>
      <c r="CE402" s="338"/>
      <c r="CF402" s="332">
        <f ca="1">IF(INDIRECT("R402C2",FALSE)="","",LEN(INDIRECT("R402C83",FALSE) ) )</f>
        <v>0</v>
      </c>
      <c r="CG402" s="338"/>
      <c r="CH402" s="338"/>
      <c r="CI402" s="338"/>
      <c r="CJ402" s="344"/>
      <c r="CK402" s="338"/>
      <c r="CL402" s="338"/>
      <c r="CM402" s="338"/>
      <c r="CN402" s="338"/>
      <c r="CO402" s="338"/>
      <c r="CP402" s="338"/>
      <c r="CQ402" s="338"/>
      <c r="CR402" s="338"/>
      <c r="CS402" s="338"/>
      <c r="CT402" s="338"/>
      <c r="CU402" s="338"/>
      <c r="CV402" s="338"/>
      <c r="CW402" s="338"/>
      <c r="CX402" s="338"/>
      <c r="CY402" s="338"/>
      <c r="CZ402" s="338"/>
      <c r="DA402" s="343" t="s">
        <v>2632</v>
      </c>
    </row>
    <row r="403" spans="1:105" s="345" customFormat="1" ht="13.5" customHeight="1" x14ac:dyDescent="0.25">
      <c r="A403" s="383" t="s">
        <v>4759</v>
      </c>
      <c r="B403" s="386" t="s">
        <v>4760</v>
      </c>
      <c r="C403" s="339" t="s">
        <v>1138</v>
      </c>
      <c r="D403" s="223">
        <f>IF(ISERROR(VLOOKUP(C403,Defines!$A$7:$B$21,2,FALSE)), "",VLOOKUP(C403,Defines!$A$7:$B$21,2,FALSE))</f>
        <v>2</v>
      </c>
      <c r="E403" s="340"/>
      <c r="F403" s="322">
        <f t="shared" si="6"/>
        <v>2</v>
      </c>
      <c r="G403" s="341">
        <v>0</v>
      </c>
      <c r="H403" s="341"/>
      <c r="I403" s="341"/>
      <c r="J403" s="340"/>
      <c r="K403" s="342"/>
      <c r="L403" s="332"/>
      <c r="M403" s="332"/>
      <c r="N403" s="332"/>
      <c r="O403" s="332"/>
      <c r="P403" s="332"/>
      <c r="Q403" s="338"/>
      <c r="R403" s="338"/>
      <c r="S403" s="338"/>
      <c r="T403" s="338"/>
      <c r="U403" s="338"/>
      <c r="V403" s="338"/>
      <c r="W403" s="338"/>
      <c r="X403" s="338"/>
      <c r="Y403" s="338"/>
      <c r="Z403" s="338"/>
      <c r="AA403" s="332"/>
      <c r="AB403" s="332"/>
      <c r="AC403" s="332" t="s">
        <v>1131</v>
      </c>
      <c r="AD403" s="332"/>
      <c r="AE403" s="332"/>
      <c r="AF403" s="332"/>
      <c r="AG403" s="332" t="s">
        <v>1131</v>
      </c>
      <c r="AH403" s="332"/>
      <c r="AI403" s="332"/>
      <c r="AJ403" s="332"/>
      <c r="AK403" s="332"/>
      <c r="AL403" s="332"/>
      <c r="AM403" s="332"/>
      <c r="AN403" s="332"/>
      <c r="AO403" s="332"/>
      <c r="AP403" s="332"/>
      <c r="AQ403" s="332"/>
      <c r="AR403" s="332"/>
      <c r="AS403" s="332"/>
      <c r="AT403" s="332"/>
      <c r="AU403" s="332"/>
      <c r="AV403" s="332"/>
      <c r="AW403" s="332"/>
      <c r="AX403" s="332"/>
      <c r="AY403" s="332"/>
      <c r="AZ403" s="332"/>
      <c r="BA403" s="332" t="s">
        <v>1131</v>
      </c>
      <c r="BB403" s="332"/>
      <c r="BC403" s="332"/>
      <c r="BD403" s="332" t="s">
        <v>1131</v>
      </c>
      <c r="BE403" s="332"/>
      <c r="BF403" s="332"/>
      <c r="BG403" s="332"/>
      <c r="BH403" s="332"/>
      <c r="BI403" s="332"/>
      <c r="BJ403" s="332"/>
      <c r="BK403" s="332"/>
      <c r="BL403" s="332"/>
      <c r="BM403" s="332"/>
      <c r="BN403" s="332"/>
      <c r="BO403" s="332"/>
      <c r="BP403" s="332"/>
      <c r="BQ403" s="332"/>
      <c r="BR403" s="332"/>
      <c r="BS403" s="332"/>
      <c r="BT403" s="332"/>
      <c r="BU403" s="332"/>
      <c r="BV403" s="332"/>
      <c r="BW403" s="332"/>
      <c r="BX403" s="332"/>
      <c r="BY403" s="332"/>
      <c r="BZ403" s="338" t="s">
        <v>10910</v>
      </c>
      <c r="CA403" s="362" t="s">
        <v>4761</v>
      </c>
      <c r="CB403" s="332">
        <f ca="1">IF(INDIRECT("R403C2",FALSE)="","",LEN(INDIRECT("R403C79",FALSE) ) )</f>
        <v>18</v>
      </c>
      <c r="CC403" s="362" t="s">
        <v>4761</v>
      </c>
      <c r="CD403" s="332">
        <f ca="1">IF(INDIRECT("R403C2",FALSE)="","",LEN(INDIRECT("R403C81",FALSE) ) )</f>
        <v>18</v>
      </c>
      <c r="CE403" s="338"/>
      <c r="CF403" s="332">
        <f ca="1">IF(INDIRECT("R403C2",FALSE)="","",LEN(INDIRECT("R403C83",FALSE) ) )</f>
        <v>0</v>
      </c>
      <c r="CG403" s="338"/>
      <c r="CH403" s="338"/>
      <c r="CI403" s="338"/>
      <c r="CJ403" s="344"/>
      <c r="CK403" s="338"/>
      <c r="CL403" s="338"/>
      <c r="CM403" s="338"/>
      <c r="CN403" s="338"/>
      <c r="CO403" s="338"/>
      <c r="CP403" s="338"/>
      <c r="CQ403" s="338"/>
      <c r="CR403" s="338"/>
      <c r="CS403" s="338"/>
      <c r="CT403" s="338"/>
      <c r="CU403" s="338"/>
      <c r="CV403" s="338"/>
      <c r="CW403" s="338"/>
      <c r="CX403" s="338"/>
      <c r="CY403" s="338"/>
      <c r="CZ403" s="338"/>
      <c r="DA403" s="343"/>
    </row>
    <row r="404" spans="1:105" s="345" customFormat="1" ht="13.5" customHeight="1" x14ac:dyDescent="0.25">
      <c r="A404" s="338" t="s">
        <v>4823</v>
      </c>
      <c r="B404" s="338" t="s">
        <v>4824</v>
      </c>
      <c r="C404" s="339" t="s">
        <v>1146</v>
      </c>
      <c r="D404" s="223">
        <f>IF(ISERROR(VLOOKUP(C404,Defines!$A$7:$B$21,2,FALSE)), "",VLOOKUP(C404,Defines!$A$7:$B$21,2,FALSE))</f>
        <v>1</v>
      </c>
      <c r="E404" s="340"/>
      <c r="F404" s="322">
        <f t="shared" si="6"/>
        <v>1</v>
      </c>
      <c r="G404" s="341" t="b">
        <v>0</v>
      </c>
      <c r="H404" s="341"/>
      <c r="I404" s="341"/>
      <c r="J404" s="340"/>
      <c r="K404" s="342"/>
      <c r="L404" s="332"/>
      <c r="M404" s="332"/>
      <c r="N404" s="332"/>
      <c r="O404" s="332"/>
      <c r="P404" s="332"/>
      <c r="Q404" s="338"/>
      <c r="R404" s="338"/>
      <c r="S404" s="338"/>
      <c r="T404" s="338"/>
      <c r="U404" s="338"/>
      <c r="V404" s="338"/>
      <c r="W404" s="338"/>
      <c r="X404" s="338"/>
      <c r="Y404" s="338"/>
      <c r="Z404" s="338"/>
      <c r="AA404" s="332"/>
      <c r="AB404" s="332" t="s">
        <v>1131</v>
      </c>
      <c r="AC404" s="332" t="s">
        <v>1131</v>
      </c>
      <c r="AD404" s="332"/>
      <c r="AE404" s="332"/>
      <c r="AF404" s="332"/>
      <c r="AG404" s="332" t="s">
        <v>1131</v>
      </c>
      <c r="AH404" s="332"/>
      <c r="AI404" s="332"/>
      <c r="AJ404" s="332"/>
      <c r="AK404" s="332"/>
      <c r="AL404" s="332"/>
      <c r="AM404" s="332"/>
      <c r="AN404" s="332"/>
      <c r="AO404" s="332"/>
      <c r="AP404" s="332"/>
      <c r="AQ404" s="332"/>
      <c r="AR404" s="332"/>
      <c r="AS404" s="332"/>
      <c r="AT404" s="332"/>
      <c r="AU404" s="332"/>
      <c r="AV404" s="332"/>
      <c r="AW404" s="332"/>
      <c r="AX404" s="332"/>
      <c r="AY404" s="332"/>
      <c r="AZ404" s="332"/>
      <c r="BA404" s="332" t="s">
        <v>1131</v>
      </c>
      <c r="BB404" s="332" t="s">
        <v>1131</v>
      </c>
      <c r="BC404" s="332" t="s">
        <v>1131</v>
      </c>
      <c r="BD404" s="332" t="s">
        <v>1131</v>
      </c>
      <c r="BE404" s="332"/>
      <c r="BF404" s="332"/>
      <c r="BG404" s="332"/>
      <c r="BH404" s="332"/>
      <c r="BI404" s="332"/>
      <c r="BJ404" s="332"/>
      <c r="BK404" s="332"/>
      <c r="BL404" s="332"/>
      <c r="BM404" s="332"/>
      <c r="BN404" s="332"/>
      <c r="BO404" s="332"/>
      <c r="BP404" s="332"/>
      <c r="BQ404" s="332"/>
      <c r="BR404" s="332"/>
      <c r="BS404" s="332"/>
      <c r="BT404" s="332"/>
      <c r="BU404" s="332"/>
      <c r="BV404" s="332"/>
      <c r="BW404" s="332"/>
      <c r="BX404" s="332"/>
      <c r="BY404" s="332"/>
      <c r="BZ404" s="338" t="s">
        <v>10915</v>
      </c>
      <c r="CA404" s="338" t="s">
        <v>4825</v>
      </c>
      <c r="CB404" s="332">
        <f ca="1">IF(INDIRECT("R404C2",FALSE)="","",LEN(INDIRECT("R404C79",FALSE) ) )</f>
        <v>30</v>
      </c>
      <c r="CC404" s="338" t="s">
        <v>4825</v>
      </c>
      <c r="CD404" s="332">
        <f ca="1">IF(INDIRECT("R404C2",FALSE)="","",LEN(INDIRECT("R404C81",FALSE) ) )</f>
        <v>30</v>
      </c>
      <c r="CE404" s="338"/>
      <c r="CF404" s="332">
        <f ca="1">IF(INDIRECT("R404C2",FALSE)="","",LEN(INDIRECT("R404C83",FALSE) ) )</f>
        <v>0</v>
      </c>
      <c r="CG404" s="338"/>
      <c r="CH404" s="338"/>
      <c r="CI404" s="338"/>
      <c r="CJ404" s="344"/>
      <c r="CK404" s="338"/>
      <c r="CL404" s="338"/>
      <c r="CM404" s="338"/>
      <c r="CN404" s="338"/>
      <c r="CO404" s="338"/>
      <c r="CP404" s="338"/>
      <c r="CQ404" s="338"/>
      <c r="CR404" s="338"/>
      <c r="CS404" s="338"/>
      <c r="CT404" s="338"/>
      <c r="CU404" s="338"/>
      <c r="CV404" s="338"/>
      <c r="CW404" s="338"/>
      <c r="CX404" s="338"/>
      <c r="CY404" s="338"/>
      <c r="CZ404" s="338"/>
      <c r="DA404" s="343"/>
    </row>
    <row r="405" spans="1:105" s="345" customFormat="1" ht="13.5" customHeight="1" x14ac:dyDescent="0.25">
      <c r="A405" s="338" t="s">
        <v>4826</v>
      </c>
      <c r="B405" s="338" t="s">
        <v>4827</v>
      </c>
      <c r="C405" s="339" t="s">
        <v>160</v>
      </c>
      <c r="D405" s="223">
        <f>IF(ISERROR(VLOOKUP(C405,Defines!$A$7:$B$21,2,FALSE)), "",VLOOKUP(C405,Defines!$A$7:$B$21,2,FALSE))</f>
        <v>1</v>
      </c>
      <c r="E405" s="340">
        <v>64</v>
      </c>
      <c r="F405" s="322">
        <f t="shared" si="6"/>
        <v>64</v>
      </c>
      <c r="G405" s="341" t="s">
        <v>4828</v>
      </c>
      <c r="H405" s="341"/>
      <c r="I405" s="341"/>
      <c r="J405" s="340"/>
      <c r="K405" s="342"/>
      <c r="L405" s="332"/>
      <c r="M405" s="332"/>
      <c r="N405" s="332"/>
      <c r="O405" s="332"/>
      <c r="P405" s="332"/>
      <c r="Q405" s="338"/>
      <c r="R405" s="338"/>
      <c r="S405" s="338"/>
      <c r="T405" s="338"/>
      <c r="U405" s="338"/>
      <c r="V405" s="338"/>
      <c r="W405" s="338"/>
      <c r="X405" s="338"/>
      <c r="Y405" s="338"/>
      <c r="Z405" s="338"/>
      <c r="AA405" s="332"/>
      <c r="AB405" s="332" t="s">
        <v>1131</v>
      </c>
      <c r="AC405" s="332" t="s">
        <v>1131</v>
      </c>
      <c r="AD405" s="332"/>
      <c r="AE405" s="332"/>
      <c r="AF405" s="332"/>
      <c r="AG405" s="332"/>
      <c r="AH405" s="332"/>
      <c r="AI405" s="332"/>
      <c r="AJ405" s="332"/>
      <c r="AK405" s="332"/>
      <c r="AL405" s="332"/>
      <c r="AM405" s="332"/>
      <c r="AN405" s="332"/>
      <c r="AO405" s="332"/>
      <c r="AP405" s="332"/>
      <c r="AQ405" s="332"/>
      <c r="AR405" s="332"/>
      <c r="AS405" s="332"/>
      <c r="AT405" s="332"/>
      <c r="AU405" s="332"/>
      <c r="AV405" s="332"/>
      <c r="AW405" s="332"/>
      <c r="AX405" s="332"/>
      <c r="AY405" s="332"/>
      <c r="AZ405" s="332"/>
      <c r="BA405" s="332" t="s">
        <v>1131</v>
      </c>
      <c r="BB405" s="332" t="s">
        <v>1131</v>
      </c>
      <c r="BC405" s="332" t="s">
        <v>1131</v>
      </c>
      <c r="BD405" s="332" t="s">
        <v>1131</v>
      </c>
      <c r="BE405" s="332"/>
      <c r="BF405" s="332"/>
      <c r="BG405" s="332"/>
      <c r="BH405" s="332"/>
      <c r="BI405" s="332"/>
      <c r="BJ405" s="332"/>
      <c r="BK405" s="332"/>
      <c r="BL405" s="332"/>
      <c r="BM405" s="332"/>
      <c r="BN405" s="332"/>
      <c r="BO405" s="332"/>
      <c r="BP405" s="332"/>
      <c r="BQ405" s="332"/>
      <c r="BR405" s="332"/>
      <c r="BS405" s="332"/>
      <c r="BT405" s="332"/>
      <c r="BU405" s="332"/>
      <c r="BV405" s="332"/>
      <c r="BW405" s="332"/>
      <c r="BX405" s="332"/>
      <c r="BY405" s="332"/>
      <c r="BZ405" s="338" t="s">
        <v>10915</v>
      </c>
      <c r="CA405" s="338" t="s">
        <v>4829</v>
      </c>
      <c r="CB405" s="332">
        <f ca="1">IF(INDIRECT("R405C2",FALSE)="","",LEN(INDIRECT("R405C79",FALSE) ) )</f>
        <v>31</v>
      </c>
      <c r="CC405" s="338" t="s">
        <v>4829</v>
      </c>
      <c r="CD405" s="332">
        <f ca="1">IF(INDIRECT("R405C2",FALSE)="","",LEN(INDIRECT("R405C81",FALSE) ) )</f>
        <v>31</v>
      </c>
      <c r="CE405" s="338"/>
      <c r="CF405" s="332">
        <f ca="1">IF(INDIRECT("R405C2",FALSE)="","",LEN(INDIRECT("R405C83",FALSE) ) )</f>
        <v>0</v>
      </c>
      <c r="CG405" s="338"/>
      <c r="CH405" s="338"/>
      <c r="CI405" s="338"/>
      <c r="CJ405" s="344"/>
      <c r="CK405" s="338"/>
      <c r="CL405" s="338"/>
      <c r="CM405" s="338"/>
      <c r="CN405" s="338"/>
      <c r="CO405" s="338"/>
      <c r="CP405" s="338"/>
      <c r="CQ405" s="338"/>
      <c r="CR405" s="338"/>
      <c r="CS405" s="338"/>
      <c r="CT405" s="338"/>
      <c r="CU405" s="338"/>
      <c r="CV405" s="338"/>
      <c r="CW405" s="338"/>
      <c r="CX405" s="338"/>
      <c r="CY405" s="338"/>
      <c r="CZ405" s="338"/>
      <c r="DA405" s="343"/>
    </row>
    <row r="406" spans="1:105" s="345" customFormat="1" ht="13.5" customHeight="1" x14ac:dyDescent="0.25">
      <c r="A406" s="338" t="s">
        <v>4830</v>
      </c>
      <c r="B406" s="338" t="s">
        <v>4831</v>
      </c>
      <c r="C406" s="339" t="s">
        <v>1137</v>
      </c>
      <c r="D406" s="223">
        <f>IF(ISERROR(VLOOKUP(C406,Defines!$A$7:$B$21,2,FALSE)), "",VLOOKUP(C406,Defines!$A$7:$B$21,2,FALSE))</f>
        <v>1</v>
      </c>
      <c r="E406" s="340">
        <v>4</v>
      </c>
      <c r="F406" s="322">
        <f t="shared" si="6"/>
        <v>4</v>
      </c>
      <c r="G406" s="341" t="s">
        <v>4853</v>
      </c>
      <c r="H406" s="341"/>
      <c r="I406" s="341"/>
      <c r="J406" s="340"/>
      <c r="K406" s="342"/>
      <c r="L406" s="332"/>
      <c r="M406" s="332"/>
      <c r="N406" s="332"/>
      <c r="O406" s="332"/>
      <c r="P406" s="332"/>
      <c r="Q406" s="338"/>
      <c r="R406" s="338"/>
      <c r="S406" s="338"/>
      <c r="T406" s="338"/>
      <c r="U406" s="338"/>
      <c r="V406" s="338"/>
      <c r="W406" s="338"/>
      <c r="X406" s="338"/>
      <c r="Y406" s="338"/>
      <c r="Z406" s="338"/>
      <c r="AA406" s="332"/>
      <c r="AB406" s="332"/>
      <c r="AC406" s="332" t="s">
        <v>1131</v>
      </c>
      <c r="AD406" s="332"/>
      <c r="AE406" s="332"/>
      <c r="AF406" s="332"/>
      <c r="AG406" s="332" t="s">
        <v>1131</v>
      </c>
      <c r="AH406" s="332"/>
      <c r="AI406" s="332"/>
      <c r="AJ406" s="332"/>
      <c r="AK406" s="332"/>
      <c r="AL406" s="332"/>
      <c r="AM406" s="332"/>
      <c r="AN406" s="332"/>
      <c r="AO406" s="332"/>
      <c r="AP406" s="332"/>
      <c r="AQ406" s="332"/>
      <c r="AR406" s="332"/>
      <c r="AS406" s="332"/>
      <c r="AT406" s="332"/>
      <c r="AU406" s="332"/>
      <c r="AV406" s="332"/>
      <c r="AW406" s="332"/>
      <c r="AX406" s="332"/>
      <c r="AY406" s="332"/>
      <c r="AZ406" s="332"/>
      <c r="BA406" s="332" t="s">
        <v>1131</v>
      </c>
      <c r="BB406" s="332"/>
      <c r="BC406" s="332"/>
      <c r="BD406" s="332" t="s">
        <v>1131</v>
      </c>
      <c r="BE406" s="332"/>
      <c r="BF406" s="332"/>
      <c r="BG406" s="332"/>
      <c r="BH406" s="332"/>
      <c r="BI406" s="332"/>
      <c r="BJ406" s="332"/>
      <c r="BK406" s="332"/>
      <c r="BL406" s="332"/>
      <c r="BM406" s="332"/>
      <c r="BN406" s="332"/>
      <c r="BO406" s="332"/>
      <c r="BP406" s="332"/>
      <c r="BQ406" s="332"/>
      <c r="BR406" s="332"/>
      <c r="BS406" s="332"/>
      <c r="BT406" s="332"/>
      <c r="BU406" s="332"/>
      <c r="BV406" s="332"/>
      <c r="BW406" s="332"/>
      <c r="BX406" s="332"/>
      <c r="BY406" s="332"/>
      <c r="BZ406" s="338" t="s">
        <v>10915</v>
      </c>
      <c r="CA406" s="338" t="s">
        <v>4832</v>
      </c>
      <c r="CB406" s="332">
        <f ca="1">IF(INDIRECT("R406C2",FALSE)="","",LEN(INDIRECT("R406C79",FALSE) ) )</f>
        <v>24</v>
      </c>
      <c r="CC406" s="338" t="s">
        <v>4832</v>
      </c>
      <c r="CD406" s="332">
        <f ca="1">IF(INDIRECT("R406C2",FALSE)="","",LEN(INDIRECT("R406C81",FALSE) ) )</f>
        <v>24</v>
      </c>
      <c r="CE406" s="338" t="s">
        <v>2472</v>
      </c>
      <c r="CF406" s="332">
        <f ca="1">IF(INDIRECT("R406C2",FALSE)="","",LEN(INDIRECT("R406C83",FALSE) ) )</f>
        <v>2</v>
      </c>
      <c r="CG406" s="338"/>
      <c r="CH406" s="338"/>
      <c r="CI406" s="338" t="s">
        <v>4500</v>
      </c>
      <c r="CJ406" s="344"/>
      <c r="CK406" s="338"/>
      <c r="CL406" s="338"/>
      <c r="CM406" s="338"/>
      <c r="CN406" s="338"/>
      <c r="CO406" s="338"/>
      <c r="CP406" s="338"/>
      <c r="CQ406" s="338"/>
      <c r="CR406" s="338"/>
      <c r="CS406" s="338"/>
      <c r="CT406" s="338"/>
      <c r="CU406" s="338"/>
      <c r="CV406" s="338"/>
      <c r="CW406" s="338"/>
      <c r="CX406" s="338"/>
      <c r="CY406" s="338"/>
      <c r="CZ406" s="338"/>
      <c r="DA406" s="343"/>
    </row>
    <row r="407" spans="1:105" s="345" customFormat="1" ht="13.5" customHeight="1" x14ac:dyDescent="0.25">
      <c r="A407" s="338" t="s">
        <v>4833</v>
      </c>
      <c r="B407" s="338" t="s">
        <v>4834</v>
      </c>
      <c r="C407" s="339" t="s">
        <v>1138</v>
      </c>
      <c r="D407" s="223">
        <f>IF(ISERROR(VLOOKUP(C407,Defines!$A$7:$B$21,2,FALSE)), "",VLOOKUP(C407,Defines!$A$7:$B$21,2,FALSE))</f>
        <v>2</v>
      </c>
      <c r="E407" s="340"/>
      <c r="F407" s="322">
        <f t="shared" si="6"/>
        <v>2</v>
      </c>
      <c r="G407" s="341">
        <v>0</v>
      </c>
      <c r="H407" s="341"/>
      <c r="I407" s="341"/>
      <c r="J407" s="340"/>
      <c r="K407" s="342"/>
      <c r="L407" s="332"/>
      <c r="M407" s="332"/>
      <c r="N407" s="332"/>
      <c r="O407" s="332"/>
      <c r="P407" s="332"/>
      <c r="Q407" s="338"/>
      <c r="R407" s="338"/>
      <c r="S407" s="338"/>
      <c r="T407" s="338"/>
      <c r="U407" s="338"/>
      <c r="V407" s="338"/>
      <c r="W407" s="338"/>
      <c r="X407" s="338"/>
      <c r="Y407" s="338"/>
      <c r="Z407" s="338"/>
      <c r="AA407" s="332"/>
      <c r="AB407" s="332"/>
      <c r="AC407" s="332" t="s">
        <v>1131</v>
      </c>
      <c r="AD407" s="332"/>
      <c r="AE407" s="332"/>
      <c r="AF407" s="332"/>
      <c r="AG407" s="332"/>
      <c r="AH407" s="332"/>
      <c r="AI407" s="332"/>
      <c r="AJ407" s="332"/>
      <c r="AK407" s="332"/>
      <c r="AL407" s="332"/>
      <c r="AM407" s="332"/>
      <c r="AN407" s="332"/>
      <c r="AO407" s="332"/>
      <c r="AP407" s="332"/>
      <c r="AQ407" s="332"/>
      <c r="AR407" s="332"/>
      <c r="AS407" s="332"/>
      <c r="AT407" s="332"/>
      <c r="AU407" s="332"/>
      <c r="AV407" s="332"/>
      <c r="AW407" s="332"/>
      <c r="AX407" s="332"/>
      <c r="AY407" s="332"/>
      <c r="AZ407" s="332"/>
      <c r="BA407" s="332" t="s">
        <v>1131</v>
      </c>
      <c r="BB407" s="332"/>
      <c r="BC407" s="332"/>
      <c r="BD407" s="332" t="s">
        <v>1131</v>
      </c>
      <c r="BE407" s="332"/>
      <c r="BF407" s="332"/>
      <c r="BG407" s="332"/>
      <c r="BH407" s="332"/>
      <c r="BI407" s="332"/>
      <c r="BJ407" s="332"/>
      <c r="BK407" s="332"/>
      <c r="BL407" s="332"/>
      <c r="BM407" s="332"/>
      <c r="BN407" s="332"/>
      <c r="BO407" s="332"/>
      <c r="BP407" s="332"/>
      <c r="BQ407" s="332"/>
      <c r="BR407" s="332"/>
      <c r="BS407" s="332"/>
      <c r="BT407" s="332"/>
      <c r="BU407" s="332"/>
      <c r="BV407" s="332"/>
      <c r="BW407" s="332"/>
      <c r="BX407" s="332"/>
      <c r="BY407" s="332"/>
      <c r="BZ407" s="338" t="s">
        <v>10915</v>
      </c>
      <c r="CA407" s="338" t="s">
        <v>4835</v>
      </c>
      <c r="CB407" s="332">
        <f ca="1">IF(INDIRECT("R407C2",FALSE)="","",LEN(INDIRECT("R407C79",FALSE) ) )</f>
        <v>33</v>
      </c>
      <c r="CC407" s="338" t="s">
        <v>4835</v>
      </c>
      <c r="CD407" s="332">
        <f ca="1">IF(INDIRECT("R407C2",FALSE)="","",LEN(INDIRECT("R407C81",FALSE) ) )</f>
        <v>33</v>
      </c>
      <c r="CE407" s="338"/>
      <c r="CF407" s="332">
        <f ca="1">IF(INDIRECT("R407C2",FALSE)="","",LEN(INDIRECT("R407C83",FALSE) ) )</f>
        <v>0</v>
      </c>
      <c r="CG407" s="338"/>
      <c r="CH407" s="338"/>
      <c r="CI407" s="338"/>
      <c r="CJ407" s="344"/>
      <c r="CK407" s="338"/>
      <c r="CL407" s="338"/>
      <c r="CM407" s="338"/>
      <c r="CN407" s="338"/>
      <c r="CO407" s="338"/>
      <c r="CP407" s="338"/>
      <c r="CQ407" s="338"/>
      <c r="CR407" s="338"/>
      <c r="CS407" s="338"/>
      <c r="CT407" s="338"/>
      <c r="CU407" s="338"/>
      <c r="CV407" s="338"/>
      <c r="CW407" s="338"/>
      <c r="CX407" s="338"/>
      <c r="CY407" s="338"/>
      <c r="CZ407" s="338"/>
      <c r="DA407" s="343"/>
    </row>
    <row r="408" spans="1:105" s="345" customFormat="1" ht="13.5" customHeight="1" x14ac:dyDescent="0.25">
      <c r="A408" s="338" t="s">
        <v>4898</v>
      </c>
      <c r="B408" s="338" t="s">
        <v>4899</v>
      </c>
      <c r="C408" s="339" t="s">
        <v>1137</v>
      </c>
      <c r="D408" s="223">
        <f>IF(ISERROR(VLOOKUP(C408,Defines!$A$7:$B$21,2,FALSE)), "",VLOOKUP(C408,Defines!$A$7:$B$21,2,FALSE))</f>
        <v>1</v>
      </c>
      <c r="E408" s="340"/>
      <c r="F408" s="322">
        <f t="shared" si="6"/>
        <v>1</v>
      </c>
      <c r="G408" s="341">
        <v>0</v>
      </c>
      <c r="H408" s="341"/>
      <c r="I408" s="341"/>
      <c r="J408" s="340"/>
      <c r="K408" s="342"/>
      <c r="L408" s="332"/>
      <c r="M408" s="332"/>
      <c r="N408" s="332"/>
      <c r="O408" s="332"/>
      <c r="P408" s="332"/>
      <c r="Q408" s="338"/>
      <c r="R408" s="338"/>
      <c r="S408" s="338"/>
      <c r="T408" s="338"/>
      <c r="U408" s="338"/>
      <c r="V408" s="338"/>
      <c r="W408" s="338"/>
      <c r="X408" s="338"/>
      <c r="Y408" s="338"/>
      <c r="Z408" s="338"/>
      <c r="AA408" s="332"/>
      <c r="AB408" s="332"/>
      <c r="AC408" s="332" t="s">
        <v>1131</v>
      </c>
      <c r="AD408" s="332"/>
      <c r="AE408" s="332"/>
      <c r="AF408" s="332"/>
      <c r="AG408" s="332"/>
      <c r="AH408" s="332"/>
      <c r="AI408" s="332"/>
      <c r="AJ408" s="332"/>
      <c r="AK408" s="332"/>
      <c r="AL408" s="332"/>
      <c r="AM408" s="332"/>
      <c r="AN408" s="332"/>
      <c r="AO408" s="332"/>
      <c r="AP408" s="332"/>
      <c r="AQ408" s="332"/>
      <c r="AR408" s="332"/>
      <c r="AS408" s="332"/>
      <c r="AT408" s="332"/>
      <c r="AU408" s="332"/>
      <c r="AV408" s="332"/>
      <c r="AW408" s="332"/>
      <c r="AX408" s="332"/>
      <c r="AY408" s="332"/>
      <c r="AZ408" s="332"/>
      <c r="BA408" s="332" t="s">
        <v>1131</v>
      </c>
      <c r="BB408" s="332"/>
      <c r="BC408" s="332"/>
      <c r="BD408" s="332" t="s">
        <v>1131</v>
      </c>
      <c r="BE408" s="332"/>
      <c r="BF408" s="332"/>
      <c r="BG408" s="332"/>
      <c r="BH408" s="332"/>
      <c r="BI408" s="332"/>
      <c r="BJ408" s="332"/>
      <c r="BK408" s="332"/>
      <c r="BL408" s="332"/>
      <c r="BM408" s="332"/>
      <c r="BN408" s="332"/>
      <c r="BO408" s="332"/>
      <c r="BP408" s="332"/>
      <c r="BQ408" s="332"/>
      <c r="BR408" s="332"/>
      <c r="BS408" s="332"/>
      <c r="BT408" s="332"/>
      <c r="BU408" s="332"/>
      <c r="BV408" s="332"/>
      <c r="BW408" s="332"/>
      <c r="BX408" s="332"/>
      <c r="BY408" s="332"/>
      <c r="BZ408" s="352" t="s">
        <v>10916</v>
      </c>
      <c r="CA408" s="338" t="s">
        <v>4900</v>
      </c>
      <c r="CB408" s="332">
        <f ca="1">IF(INDIRECT("R408C2",FALSE)="","",LEN(INDIRECT("R408C79",FALSE) ) )</f>
        <v>23</v>
      </c>
      <c r="CC408" s="338" t="s">
        <v>4900</v>
      </c>
      <c r="CD408" s="332">
        <f ca="1">IF(INDIRECT("R408C2",FALSE)="","",LEN(INDIRECT("R408C81",FALSE) ) )</f>
        <v>23</v>
      </c>
      <c r="CE408" s="338"/>
      <c r="CF408" s="332">
        <f ca="1">IF(INDIRECT("R408C2",FALSE)="","",LEN(INDIRECT("R408C83",FALSE) ) )</f>
        <v>0</v>
      </c>
      <c r="CG408" s="338"/>
      <c r="CH408" s="338"/>
      <c r="CI408" s="338"/>
      <c r="CJ408" s="344"/>
      <c r="CK408" s="338"/>
      <c r="CL408" s="338"/>
      <c r="CM408" s="338"/>
      <c r="CN408" s="338"/>
      <c r="CO408" s="338"/>
      <c r="CP408" s="338"/>
      <c r="CQ408" s="338"/>
      <c r="CR408" s="338"/>
      <c r="CS408" s="338"/>
      <c r="CT408" s="338"/>
      <c r="CU408" s="338"/>
      <c r="CV408" s="338"/>
      <c r="CW408" s="338"/>
      <c r="CX408" s="338"/>
      <c r="CY408" s="338"/>
      <c r="CZ408" s="338"/>
      <c r="DA408" s="343"/>
    </row>
    <row r="409" spans="1:105" s="345" customFormat="1" ht="13.5" customHeight="1" x14ac:dyDescent="0.25">
      <c r="A409" s="338" t="s">
        <v>4901</v>
      </c>
      <c r="B409" s="338" t="s">
        <v>4902</v>
      </c>
      <c r="C409" s="339" t="s">
        <v>1137</v>
      </c>
      <c r="D409" s="223">
        <f>IF(ISERROR(VLOOKUP(C409,Defines!$A$7:$B$21,2,FALSE)), "",VLOOKUP(C409,Defines!$A$7:$B$21,2,FALSE))</f>
        <v>1</v>
      </c>
      <c r="E409" s="340"/>
      <c r="F409" s="322">
        <f t="shared" si="6"/>
        <v>1</v>
      </c>
      <c r="G409" s="341">
        <v>0</v>
      </c>
      <c r="H409" s="341"/>
      <c r="I409" s="341"/>
      <c r="J409" s="340"/>
      <c r="K409" s="342"/>
      <c r="L409" s="332"/>
      <c r="M409" s="332"/>
      <c r="N409" s="332"/>
      <c r="O409" s="332"/>
      <c r="P409" s="332"/>
      <c r="Q409" s="338"/>
      <c r="R409" s="338"/>
      <c r="S409" s="338"/>
      <c r="T409" s="338"/>
      <c r="U409" s="338"/>
      <c r="V409" s="338"/>
      <c r="W409" s="338"/>
      <c r="X409" s="338"/>
      <c r="Y409" s="338"/>
      <c r="Z409" s="338"/>
      <c r="AA409" s="332"/>
      <c r="AB409" s="332"/>
      <c r="AC409" s="332" t="s">
        <v>1131</v>
      </c>
      <c r="AD409" s="332"/>
      <c r="AE409" s="332"/>
      <c r="AF409" s="332"/>
      <c r="AG409" s="332"/>
      <c r="AH409" s="332"/>
      <c r="AI409" s="332"/>
      <c r="AJ409" s="332"/>
      <c r="AK409" s="332"/>
      <c r="AL409" s="332"/>
      <c r="AM409" s="332"/>
      <c r="AN409" s="332"/>
      <c r="AO409" s="332"/>
      <c r="AP409" s="332"/>
      <c r="AQ409" s="332"/>
      <c r="AR409" s="332"/>
      <c r="AS409" s="332"/>
      <c r="AT409" s="332"/>
      <c r="AU409" s="332"/>
      <c r="AV409" s="332"/>
      <c r="AW409" s="332"/>
      <c r="AX409" s="332"/>
      <c r="AY409" s="332"/>
      <c r="AZ409" s="332"/>
      <c r="BA409" s="332" t="s">
        <v>1131</v>
      </c>
      <c r="BB409" s="332"/>
      <c r="BC409" s="332"/>
      <c r="BD409" s="332" t="s">
        <v>1131</v>
      </c>
      <c r="BE409" s="332"/>
      <c r="BF409" s="332"/>
      <c r="BG409" s="332"/>
      <c r="BH409" s="332"/>
      <c r="BI409" s="332"/>
      <c r="BJ409" s="332"/>
      <c r="BK409" s="332"/>
      <c r="BL409" s="332"/>
      <c r="BM409" s="332"/>
      <c r="BN409" s="332"/>
      <c r="BO409" s="332"/>
      <c r="BP409" s="332"/>
      <c r="BQ409" s="332"/>
      <c r="BR409" s="332"/>
      <c r="BS409" s="332"/>
      <c r="BT409" s="332"/>
      <c r="BU409" s="332"/>
      <c r="BV409" s="332"/>
      <c r="BW409" s="332"/>
      <c r="BX409" s="332"/>
      <c r="BY409" s="332"/>
      <c r="BZ409" s="352" t="s">
        <v>10917</v>
      </c>
      <c r="CA409" s="338" t="s">
        <v>4903</v>
      </c>
      <c r="CB409" s="332">
        <f ca="1">IF(INDIRECT("R409C2",FALSE)="","",LEN(INDIRECT("R409C79",FALSE) ) )</f>
        <v>23</v>
      </c>
      <c r="CC409" s="338" t="s">
        <v>4903</v>
      </c>
      <c r="CD409" s="332">
        <f ca="1">IF(INDIRECT("R409C2",FALSE)="","",LEN(INDIRECT("R409C81",FALSE) ) )</f>
        <v>23</v>
      </c>
      <c r="CE409" s="338"/>
      <c r="CF409" s="332">
        <f ca="1">IF(INDIRECT("R409C2",FALSE)="","",LEN(INDIRECT("R409C83",FALSE) ) )</f>
        <v>0</v>
      </c>
      <c r="CG409" s="338"/>
      <c r="CH409" s="338"/>
      <c r="CI409" s="338"/>
      <c r="CJ409" s="344"/>
      <c r="CK409" s="338"/>
      <c r="CL409" s="338"/>
      <c r="CM409" s="338"/>
      <c r="CN409" s="338"/>
      <c r="CO409" s="338"/>
      <c r="CP409" s="338"/>
      <c r="CQ409" s="338"/>
      <c r="CR409" s="338"/>
      <c r="CS409" s="338"/>
      <c r="CT409" s="338"/>
      <c r="CU409" s="338"/>
      <c r="CV409" s="338"/>
      <c r="CW409" s="338"/>
      <c r="CX409" s="338"/>
      <c r="CY409" s="338"/>
      <c r="CZ409" s="338"/>
      <c r="DA409" s="343"/>
    </row>
    <row r="410" spans="1:105" s="345" customFormat="1" ht="13.5" customHeight="1" x14ac:dyDescent="0.25">
      <c r="A410" s="338" t="s">
        <v>4904</v>
      </c>
      <c r="B410" s="338" t="s">
        <v>4905</v>
      </c>
      <c r="C410" s="339" t="s">
        <v>1137</v>
      </c>
      <c r="D410" s="223">
        <f>IF(ISERROR(VLOOKUP(C410,Defines!$A$7:$B$21,2,FALSE)), "",VLOOKUP(C410,Defines!$A$7:$B$21,2,FALSE))</f>
        <v>1</v>
      </c>
      <c r="E410" s="340"/>
      <c r="F410" s="322">
        <f t="shared" si="6"/>
        <v>1</v>
      </c>
      <c r="G410" s="341">
        <v>0</v>
      </c>
      <c r="H410" s="341"/>
      <c r="I410" s="341"/>
      <c r="J410" s="340"/>
      <c r="K410" s="342"/>
      <c r="L410" s="332"/>
      <c r="M410" s="332"/>
      <c r="N410" s="332"/>
      <c r="O410" s="332"/>
      <c r="P410" s="332"/>
      <c r="Q410" s="338"/>
      <c r="R410" s="338"/>
      <c r="S410" s="338"/>
      <c r="T410" s="338"/>
      <c r="U410" s="338"/>
      <c r="V410" s="338"/>
      <c r="W410" s="338"/>
      <c r="X410" s="338"/>
      <c r="Y410" s="338"/>
      <c r="Z410" s="338"/>
      <c r="AA410" s="332"/>
      <c r="AB410" s="332"/>
      <c r="AC410" s="332" t="s">
        <v>1131</v>
      </c>
      <c r="AD410" s="332"/>
      <c r="AE410" s="332"/>
      <c r="AF410" s="332"/>
      <c r="AG410" s="332"/>
      <c r="AH410" s="332"/>
      <c r="AI410" s="332"/>
      <c r="AJ410" s="332"/>
      <c r="AK410" s="332"/>
      <c r="AL410" s="332"/>
      <c r="AM410" s="332"/>
      <c r="AN410" s="332"/>
      <c r="AO410" s="332"/>
      <c r="AP410" s="332"/>
      <c r="AQ410" s="332"/>
      <c r="AR410" s="332"/>
      <c r="AS410" s="332"/>
      <c r="AT410" s="332"/>
      <c r="AU410" s="332"/>
      <c r="AV410" s="332"/>
      <c r="AW410" s="332"/>
      <c r="AX410" s="332"/>
      <c r="AY410" s="332"/>
      <c r="AZ410" s="332"/>
      <c r="BA410" s="332" t="s">
        <v>1131</v>
      </c>
      <c r="BB410" s="332"/>
      <c r="BC410" s="332"/>
      <c r="BD410" s="332" t="s">
        <v>1131</v>
      </c>
      <c r="BE410" s="332"/>
      <c r="BF410" s="332"/>
      <c r="BG410" s="332"/>
      <c r="BH410" s="332"/>
      <c r="BI410" s="332"/>
      <c r="BJ410" s="332"/>
      <c r="BK410" s="332"/>
      <c r="BL410" s="332"/>
      <c r="BM410" s="332"/>
      <c r="BN410" s="332"/>
      <c r="BO410" s="332"/>
      <c r="BP410" s="332"/>
      <c r="BQ410" s="332"/>
      <c r="BR410" s="332"/>
      <c r="BS410" s="332"/>
      <c r="BT410" s="332"/>
      <c r="BU410" s="332"/>
      <c r="BV410" s="332"/>
      <c r="BW410" s="332"/>
      <c r="BX410" s="332"/>
      <c r="BY410" s="332"/>
      <c r="BZ410" s="352" t="s">
        <v>10917</v>
      </c>
      <c r="CA410" s="338" t="s">
        <v>4930</v>
      </c>
      <c r="CB410" s="332">
        <f ca="1">IF(INDIRECT("R410C2",FALSE)="","",LEN(INDIRECT("R410C79",FALSE) ) )</f>
        <v>23</v>
      </c>
      <c r="CC410" s="338" t="s">
        <v>4930</v>
      </c>
      <c r="CD410" s="332">
        <f ca="1">IF(INDIRECT("R410C2",FALSE)="","",LEN(INDIRECT("R410C81",FALSE) ) )</f>
        <v>23</v>
      </c>
      <c r="CE410" s="338"/>
      <c r="CF410" s="332">
        <f ca="1">IF(INDIRECT("R410C2",FALSE)="","",LEN(INDIRECT("R410C83",FALSE) ) )</f>
        <v>0</v>
      </c>
      <c r="CG410" s="338"/>
      <c r="CH410" s="338"/>
      <c r="CI410" s="338"/>
      <c r="CJ410" s="344"/>
      <c r="CK410" s="338"/>
      <c r="CL410" s="338"/>
      <c r="CM410" s="338"/>
      <c r="CN410" s="338"/>
      <c r="CO410" s="338"/>
      <c r="CP410" s="338"/>
      <c r="CQ410" s="338"/>
      <c r="CR410" s="338"/>
      <c r="CS410" s="338"/>
      <c r="CT410" s="338"/>
      <c r="CU410" s="338"/>
      <c r="CV410" s="338"/>
      <c r="CW410" s="338"/>
      <c r="CX410" s="338"/>
      <c r="CY410" s="338"/>
      <c r="CZ410" s="338"/>
      <c r="DA410" s="343"/>
    </row>
    <row r="411" spans="1:105" s="345" customFormat="1" ht="13.5" customHeight="1" x14ac:dyDescent="0.25">
      <c r="A411" s="338" t="s">
        <v>4906</v>
      </c>
      <c r="B411" s="338" t="s">
        <v>4907</v>
      </c>
      <c r="C411" s="339" t="s">
        <v>1138</v>
      </c>
      <c r="D411" s="223">
        <f>IF(ISERROR(VLOOKUP(C411,Defines!$A$7:$B$21,2,FALSE)), "",VLOOKUP(C411,Defines!$A$7:$B$21,2,FALSE))</f>
        <v>2</v>
      </c>
      <c r="E411" s="340"/>
      <c r="F411" s="322">
        <f t="shared" si="6"/>
        <v>2</v>
      </c>
      <c r="G411" s="341">
        <v>0</v>
      </c>
      <c r="H411" s="341"/>
      <c r="I411" s="341"/>
      <c r="J411" s="340"/>
      <c r="K411" s="342"/>
      <c r="L411" s="332"/>
      <c r="M411" s="332"/>
      <c r="N411" s="332"/>
      <c r="O411" s="332"/>
      <c r="P411" s="332"/>
      <c r="Q411" s="338"/>
      <c r="R411" s="338"/>
      <c r="S411" s="338"/>
      <c r="T411" s="338"/>
      <c r="U411" s="338"/>
      <c r="V411" s="338"/>
      <c r="W411" s="338"/>
      <c r="X411" s="338"/>
      <c r="Y411" s="338"/>
      <c r="Z411" s="338"/>
      <c r="AA411" s="332"/>
      <c r="AB411" s="332"/>
      <c r="AC411" s="332" t="s">
        <v>1131</v>
      </c>
      <c r="AD411" s="332"/>
      <c r="AE411" s="332"/>
      <c r="AF411" s="332"/>
      <c r="AG411" s="332"/>
      <c r="AH411" s="332"/>
      <c r="AI411" s="332"/>
      <c r="AJ411" s="332"/>
      <c r="AK411" s="332"/>
      <c r="AL411" s="332"/>
      <c r="AM411" s="332"/>
      <c r="AN411" s="332"/>
      <c r="AO411" s="332"/>
      <c r="AP411" s="332"/>
      <c r="AQ411" s="332"/>
      <c r="AR411" s="332"/>
      <c r="AS411" s="332"/>
      <c r="AT411" s="332"/>
      <c r="AU411" s="332"/>
      <c r="AV411" s="332"/>
      <c r="AW411" s="332"/>
      <c r="AX411" s="332"/>
      <c r="AY411" s="332"/>
      <c r="AZ411" s="332"/>
      <c r="BA411" s="332" t="s">
        <v>1131</v>
      </c>
      <c r="BB411" s="332"/>
      <c r="BC411" s="332"/>
      <c r="BD411" s="332" t="s">
        <v>1131</v>
      </c>
      <c r="BE411" s="332"/>
      <c r="BF411" s="332"/>
      <c r="BG411" s="332"/>
      <c r="BH411" s="332"/>
      <c r="BI411" s="332"/>
      <c r="BJ411" s="332"/>
      <c r="BK411" s="332"/>
      <c r="BL411" s="332"/>
      <c r="BM411" s="332"/>
      <c r="BN411" s="332"/>
      <c r="BO411" s="332"/>
      <c r="BP411" s="332"/>
      <c r="BQ411" s="332"/>
      <c r="BR411" s="332"/>
      <c r="BS411" s="332"/>
      <c r="BT411" s="332"/>
      <c r="BU411" s="332"/>
      <c r="BV411" s="332"/>
      <c r="BW411" s="332"/>
      <c r="BX411" s="332"/>
      <c r="BY411" s="332"/>
      <c r="BZ411" s="352" t="s">
        <v>10917</v>
      </c>
      <c r="CA411" s="338" t="s">
        <v>4931</v>
      </c>
      <c r="CB411" s="332">
        <f ca="1">IF(INDIRECT("R411C2",FALSE)="","",LEN(INDIRECT("R411C79",FALSE) ) )</f>
        <v>23</v>
      </c>
      <c r="CC411" s="338" t="s">
        <v>4931</v>
      </c>
      <c r="CD411" s="332">
        <f ca="1">IF(INDIRECT("R411C2",FALSE)="","",LEN(INDIRECT("R411C81",FALSE) ) )</f>
        <v>23</v>
      </c>
      <c r="CE411" s="338"/>
      <c r="CF411" s="332">
        <f ca="1">IF(INDIRECT("R411C2",FALSE)="","",LEN(INDIRECT("R411C83",FALSE) ) )</f>
        <v>0</v>
      </c>
      <c r="CG411" s="338"/>
      <c r="CH411" s="338"/>
      <c r="CI411" s="338"/>
      <c r="CJ411" s="344"/>
      <c r="CK411" s="338"/>
      <c r="CL411" s="338"/>
      <c r="CM411" s="338"/>
      <c r="CN411" s="338"/>
      <c r="CO411" s="338"/>
      <c r="CP411" s="338"/>
      <c r="CQ411" s="338"/>
      <c r="CR411" s="338"/>
      <c r="CS411" s="338"/>
      <c r="CT411" s="338"/>
      <c r="CU411" s="338"/>
      <c r="CV411" s="338"/>
      <c r="CW411" s="338"/>
      <c r="CX411" s="338"/>
      <c r="CY411" s="338"/>
      <c r="CZ411" s="338"/>
      <c r="DA411" s="343"/>
    </row>
    <row r="412" spans="1:105" s="345" customFormat="1" ht="13.5" customHeight="1" x14ac:dyDescent="0.25">
      <c r="A412" s="338" t="s">
        <v>4908</v>
      </c>
      <c r="B412" s="338" t="s">
        <v>4909</v>
      </c>
      <c r="C412" s="339" t="s">
        <v>1138</v>
      </c>
      <c r="D412" s="223">
        <f>IF(ISERROR(VLOOKUP(C412,Defines!$A$7:$B$21,2,FALSE)), "",VLOOKUP(C412,Defines!$A$7:$B$21,2,FALSE))</f>
        <v>2</v>
      </c>
      <c r="E412" s="340"/>
      <c r="F412" s="322">
        <f t="shared" si="6"/>
        <v>2</v>
      </c>
      <c r="G412" s="341">
        <v>0</v>
      </c>
      <c r="H412" s="341"/>
      <c r="I412" s="341"/>
      <c r="J412" s="340"/>
      <c r="K412" s="342"/>
      <c r="L412" s="332"/>
      <c r="M412" s="332"/>
      <c r="N412" s="332"/>
      <c r="O412" s="332"/>
      <c r="P412" s="332"/>
      <c r="Q412" s="338"/>
      <c r="R412" s="338"/>
      <c r="S412" s="338"/>
      <c r="T412" s="338"/>
      <c r="U412" s="338"/>
      <c r="V412" s="338"/>
      <c r="W412" s="338"/>
      <c r="X412" s="338"/>
      <c r="Y412" s="338"/>
      <c r="Z412" s="338"/>
      <c r="AA412" s="332"/>
      <c r="AB412" s="332"/>
      <c r="AC412" s="332" t="s">
        <v>1131</v>
      </c>
      <c r="AD412" s="332"/>
      <c r="AE412" s="332"/>
      <c r="AF412" s="332"/>
      <c r="AG412" s="332"/>
      <c r="AH412" s="332"/>
      <c r="AI412" s="332"/>
      <c r="AJ412" s="332"/>
      <c r="AK412" s="332"/>
      <c r="AL412" s="332"/>
      <c r="AM412" s="332"/>
      <c r="AN412" s="332"/>
      <c r="AO412" s="332"/>
      <c r="AP412" s="332"/>
      <c r="AQ412" s="332"/>
      <c r="AR412" s="332"/>
      <c r="AS412" s="332"/>
      <c r="AT412" s="332"/>
      <c r="AU412" s="332"/>
      <c r="AV412" s="332"/>
      <c r="AW412" s="332"/>
      <c r="AX412" s="332"/>
      <c r="AY412" s="332"/>
      <c r="AZ412" s="332"/>
      <c r="BA412" s="332" t="s">
        <v>1131</v>
      </c>
      <c r="BB412" s="332"/>
      <c r="BC412" s="332"/>
      <c r="BD412" s="332" t="s">
        <v>1131</v>
      </c>
      <c r="BE412" s="332"/>
      <c r="BF412" s="332"/>
      <c r="BG412" s="332"/>
      <c r="BH412" s="332"/>
      <c r="BI412" s="332"/>
      <c r="BJ412" s="332"/>
      <c r="BK412" s="332"/>
      <c r="BL412" s="332"/>
      <c r="BM412" s="332"/>
      <c r="BN412" s="332"/>
      <c r="BO412" s="332"/>
      <c r="BP412" s="332"/>
      <c r="BQ412" s="332"/>
      <c r="BR412" s="332"/>
      <c r="BS412" s="332"/>
      <c r="BT412" s="332"/>
      <c r="BU412" s="332"/>
      <c r="BV412" s="332"/>
      <c r="BW412" s="332"/>
      <c r="BX412" s="332"/>
      <c r="BY412" s="332"/>
      <c r="BZ412" s="352" t="s">
        <v>10917</v>
      </c>
      <c r="CA412" s="338" t="s">
        <v>4932</v>
      </c>
      <c r="CB412" s="332">
        <f ca="1">IF(INDIRECT("R412C2",FALSE)="","",LEN(INDIRECT("R412C79",FALSE) ) )</f>
        <v>23</v>
      </c>
      <c r="CC412" s="338" t="s">
        <v>4932</v>
      </c>
      <c r="CD412" s="332">
        <f ca="1">IF(INDIRECT("R412C2",FALSE)="","",LEN(INDIRECT("R412C81",FALSE) ) )</f>
        <v>23</v>
      </c>
      <c r="CE412" s="338"/>
      <c r="CF412" s="332">
        <f ca="1">IF(INDIRECT("R412C2",FALSE)="","",LEN(INDIRECT("R412C83",FALSE) ) )</f>
        <v>0</v>
      </c>
      <c r="CG412" s="338"/>
      <c r="CH412" s="338"/>
      <c r="CI412" s="338"/>
      <c r="CJ412" s="344"/>
      <c r="CK412" s="338"/>
      <c r="CL412" s="338"/>
      <c r="CM412" s="338"/>
      <c r="CN412" s="338"/>
      <c r="CO412" s="338"/>
      <c r="CP412" s="338"/>
      <c r="CQ412" s="338"/>
      <c r="CR412" s="338"/>
      <c r="CS412" s="338"/>
      <c r="CT412" s="338"/>
      <c r="CU412" s="338"/>
      <c r="CV412" s="338"/>
      <c r="CW412" s="338"/>
      <c r="CX412" s="338"/>
      <c r="CY412" s="338"/>
      <c r="CZ412" s="338"/>
      <c r="DA412" s="343"/>
    </row>
    <row r="413" spans="1:105" s="345" customFormat="1" ht="13.5" customHeight="1" x14ac:dyDescent="0.25">
      <c r="A413" s="338" t="s">
        <v>4910</v>
      </c>
      <c r="B413" s="338" t="s">
        <v>4911</v>
      </c>
      <c r="C413" s="339" t="s">
        <v>1138</v>
      </c>
      <c r="D413" s="223">
        <f>IF(ISERROR(VLOOKUP(C413,Defines!$A$7:$B$21,2,FALSE)), "",VLOOKUP(C413,Defines!$A$7:$B$21,2,FALSE))</f>
        <v>2</v>
      </c>
      <c r="E413" s="340"/>
      <c r="F413" s="322">
        <f t="shared" si="6"/>
        <v>2</v>
      </c>
      <c r="G413" s="341">
        <v>0</v>
      </c>
      <c r="H413" s="341"/>
      <c r="I413" s="341"/>
      <c r="J413" s="340"/>
      <c r="K413" s="342"/>
      <c r="L413" s="332"/>
      <c r="M413" s="332"/>
      <c r="N413" s="332"/>
      <c r="O413" s="332"/>
      <c r="P413" s="332"/>
      <c r="Q413" s="338"/>
      <c r="R413" s="338"/>
      <c r="S413" s="338"/>
      <c r="T413" s="338"/>
      <c r="U413" s="338"/>
      <c r="V413" s="338"/>
      <c r="W413" s="338"/>
      <c r="X413" s="338"/>
      <c r="Y413" s="338"/>
      <c r="Z413" s="338"/>
      <c r="AA413" s="332"/>
      <c r="AB413" s="332"/>
      <c r="AC413" s="332" t="s">
        <v>1131</v>
      </c>
      <c r="AD413" s="332"/>
      <c r="AE413" s="332"/>
      <c r="AF413" s="332"/>
      <c r="AG413" s="332"/>
      <c r="AH413" s="332"/>
      <c r="AI413" s="332"/>
      <c r="AJ413" s="332"/>
      <c r="AK413" s="332"/>
      <c r="AL413" s="332"/>
      <c r="AM413" s="332"/>
      <c r="AN413" s="332"/>
      <c r="AO413" s="332"/>
      <c r="AP413" s="332"/>
      <c r="AQ413" s="332"/>
      <c r="AR413" s="332"/>
      <c r="AS413" s="332"/>
      <c r="AT413" s="332"/>
      <c r="AU413" s="332"/>
      <c r="AV413" s="332"/>
      <c r="AW413" s="332"/>
      <c r="AX413" s="332"/>
      <c r="AY413" s="332"/>
      <c r="AZ413" s="332"/>
      <c r="BA413" s="332" t="s">
        <v>1131</v>
      </c>
      <c r="BB413" s="332"/>
      <c r="BC413" s="332"/>
      <c r="BD413" s="332" t="s">
        <v>1131</v>
      </c>
      <c r="BE413" s="332"/>
      <c r="BF413" s="332"/>
      <c r="BG413" s="332"/>
      <c r="BH413" s="332"/>
      <c r="BI413" s="332"/>
      <c r="BJ413" s="332"/>
      <c r="BK413" s="332"/>
      <c r="BL413" s="332"/>
      <c r="BM413" s="332"/>
      <c r="BN413" s="332"/>
      <c r="BO413" s="332"/>
      <c r="BP413" s="332"/>
      <c r="BQ413" s="332"/>
      <c r="BR413" s="332"/>
      <c r="BS413" s="332"/>
      <c r="BT413" s="332"/>
      <c r="BU413" s="332"/>
      <c r="BV413" s="332"/>
      <c r="BW413" s="332"/>
      <c r="BX413" s="332"/>
      <c r="BY413" s="332"/>
      <c r="BZ413" s="352" t="s">
        <v>10917</v>
      </c>
      <c r="CA413" s="338" t="s">
        <v>4933</v>
      </c>
      <c r="CB413" s="332">
        <f ca="1">IF(INDIRECT("R413C2",FALSE)="","",LEN(INDIRECT("R413C79",FALSE) ) )</f>
        <v>23</v>
      </c>
      <c r="CC413" s="338" t="s">
        <v>4933</v>
      </c>
      <c r="CD413" s="332">
        <f ca="1">IF(INDIRECT("R413C2",FALSE)="","",LEN(INDIRECT("R413C81",FALSE) ) )</f>
        <v>23</v>
      </c>
      <c r="CE413" s="338"/>
      <c r="CF413" s="332">
        <f ca="1">IF(INDIRECT("R413C2",FALSE)="","",LEN(INDIRECT("R413C83",FALSE) ) )</f>
        <v>0</v>
      </c>
      <c r="CG413" s="338"/>
      <c r="CH413" s="338"/>
      <c r="CI413" s="338"/>
      <c r="CJ413" s="344"/>
      <c r="CK413" s="338"/>
      <c r="CL413" s="338"/>
      <c r="CM413" s="338"/>
      <c r="CN413" s="338"/>
      <c r="CO413" s="338"/>
      <c r="CP413" s="338"/>
      <c r="CQ413" s="338"/>
      <c r="CR413" s="338"/>
      <c r="CS413" s="338"/>
      <c r="CT413" s="338"/>
      <c r="CU413" s="338"/>
      <c r="CV413" s="338"/>
      <c r="CW413" s="338"/>
      <c r="CX413" s="338"/>
      <c r="CY413" s="338"/>
      <c r="CZ413" s="338"/>
      <c r="DA413" s="343"/>
    </row>
    <row r="414" spans="1:105" s="345" customFormat="1" ht="13.5" customHeight="1" x14ac:dyDescent="0.25">
      <c r="A414" s="338" t="s">
        <v>4912</v>
      </c>
      <c r="B414" s="338" t="s">
        <v>4913</v>
      </c>
      <c r="C414" s="339" t="s">
        <v>1137</v>
      </c>
      <c r="D414" s="223">
        <f>IF(ISERROR(VLOOKUP(C414,Defines!$A$7:$B$21,2,FALSE)), "",VLOOKUP(C414,Defines!$A$7:$B$21,2,FALSE))</f>
        <v>1</v>
      </c>
      <c r="E414" s="340"/>
      <c r="F414" s="322">
        <f t="shared" si="6"/>
        <v>1</v>
      </c>
      <c r="G414" s="341">
        <v>0</v>
      </c>
      <c r="H414" s="341"/>
      <c r="I414" s="341"/>
      <c r="J414" s="340"/>
      <c r="K414" s="342"/>
      <c r="L414" s="332"/>
      <c r="M414" s="332"/>
      <c r="N414" s="332"/>
      <c r="O414" s="332"/>
      <c r="P414" s="332"/>
      <c r="Q414" s="338"/>
      <c r="R414" s="338"/>
      <c r="S414" s="338"/>
      <c r="T414" s="338"/>
      <c r="U414" s="338"/>
      <c r="V414" s="338"/>
      <c r="W414" s="338"/>
      <c r="X414" s="338"/>
      <c r="Y414" s="338"/>
      <c r="Z414" s="338"/>
      <c r="AA414" s="332"/>
      <c r="AB414" s="332"/>
      <c r="AC414" s="332" t="s">
        <v>1131</v>
      </c>
      <c r="AD414" s="332"/>
      <c r="AE414" s="332"/>
      <c r="AF414" s="332"/>
      <c r="AG414" s="332"/>
      <c r="AH414" s="332"/>
      <c r="AI414" s="332"/>
      <c r="AJ414" s="332"/>
      <c r="AK414" s="332"/>
      <c r="AL414" s="332"/>
      <c r="AM414" s="332"/>
      <c r="AN414" s="332"/>
      <c r="AO414" s="332"/>
      <c r="AP414" s="332"/>
      <c r="AQ414" s="332"/>
      <c r="AR414" s="332"/>
      <c r="AS414" s="332"/>
      <c r="AT414" s="332"/>
      <c r="AU414" s="332"/>
      <c r="AV414" s="332"/>
      <c r="AW414" s="332"/>
      <c r="AX414" s="332"/>
      <c r="AY414" s="332"/>
      <c r="AZ414" s="332"/>
      <c r="BA414" s="332" t="s">
        <v>1131</v>
      </c>
      <c r="BB414" s="332"/>
      <c r="BC414" s="332"/>
      <c r="BD414" s="332" t="s">
        <v>1131</v>
      </c>
      <c r="BE414" s="332"/>
      <c r="BF414" s="332"/>
      <c r="BG414" s="332"/>
      <c r="BH414" s="332"/>
      <c r="BI414" s="332"/>
      <c r="BJ414" s="332"/>
      <c r="BK414" s="332"/>
      <c r="BL414" s="332"/>
      <c r="BM414" s="332"/>
      <c r="BN414" s="332"/>
      <c r="BO414" s="332"/>
      <c r="BP414" s="332"/>
      <c r="BQ414" s="332"/>
      <c r="BR414" s="332"/>
      <c r="BS414" s="332"/>
      <c r="BT414" s="332"/>
      <c r="BU414" s="332"/>
      <c r="BV414" s="332"/>
      <c r="BW414" s="332"/>
      <c r="BX414" s="332"/>
      <c r="BY414" s="332"/>
      <c r="BZ414" s="352" t="s">
        <v>10917</v>
      </c>
      <c r="CA414" s="338" t="s">
        <v>4934</v>
      </c>
      <c r="CB414" s="332">
        <f ca="1">IF(INDIRECT("R414C2",FALSE)="","",LEN(INDIRECT("R414C79",FALSE) ) )</f>
        <v>23</v>
      </c>
      <c r="CC414" s="338" t="s">
        <v>4934</v>
      </c>
      <c r="CD414" s="332">
        <f ca="1">IF(INDIRECT("R414C2",FALSE)="","",LEN(INDIRECT("R414C81",FALSE) ) )</f>
        <v>23</v>
      </c>
      <c r="CE414" s="338"/>
      <c r="CF414" s="332">
        <f ca="1">IF(INDIRECT("R414C2",FALSE)="","",LEN(INDIRECT("R414C83",FALSE) ) )</f>
        <v>0</v>
      </c>
      <c r="CG414" s="338"/>
      <c r="CH414" s="338"/>
      <c r="CI414" s="338"/>
      <c r="CJ414" s="344"/>
      <c r="CK414" s="338"/>
      <c r="CL414" s="338"/>
      <c r="CM414" s="338"/>
      <c r="CN414" s="338"/>
      <c r="CO414" s="338"/>
      <c r="CP414" s="338"/>
      <c r="CQ414" s="338"/>
      <c r="CR414" s="338"/>
      <c r="CS414" s="338"/>
      <c r="CT414" s="338"/>
      <c r="CU414" s="338"/>
      <c r="CV414" s="338"/>
      <c r="CW414" s="338"/>
      <c r="CX414" s="338"/>
      <c r="CY414" s="338"/>
      <c r="CZ414" s="338"/>
      <c r="DA414" s="343"/>
    </row>
    <row r="415" spans="1:105" s="345" customFormat="1" ht="13.5" customHeight="1" x14ac:dyDescent="0.25">
      <c r="A415" s="338" t="s">
        <v>4914</v>
      </c>
      <c r="B415" s="338" t="s">
        <v>4915</v>
      </c>
      <c r="C415" s="339" t="s">
        <v>1138</v>
      </c>
      <c r="D415" s="223">
        <f>IF(ISERROR(VLOOKUP(C415,Defines!$A$7:$B$21,2,FALSE)), "",VLOOKUP(C415,Defines!$A$7:$B$21,2,FALSE))</f>
        <v>2</v>
      </c>
      <c r="E415" s="340"/>
      <c r="F415" s="322">
        <f t="shared" si="6"/>
        <v>2</v>
      </c>
      <c r="G415" s="341">
        <v>0</v>
      </c>
      <c r="H415" s="341"/>
      <c r="I415" s="341"/>
      <c r="J415" s="340"/>
      <c r="K415" s="342"/>
      <c r="L415" s="332"/>
      <c r="M415" s="332"/>
      <c r="N415" s="332"/>
      <c r="O415" s="332"/>
      <c r="P415" s="332"/>
      <c r="Q415" s="338"/>
      <c r="R415" s="338"/>
      <c r="S415" s="338"/>
      <c r="T415" s="338"/>
      <c r="U415" s="338"/>
      <c r="V415" s="338"/>
      <c r="W415" s="338"/>
      <c r="X415" s="338"/>
      <c r="Y415" s="338"/>
      <c r="Z415" s="338"/>
      <c r="AA415" s="332"/>
      <c r="AB415" s="332"/>
      <c r="AC415" s="332" t="s">
        <v>1131</v>
      </c>
      <c r="AD415" s="332"/>
      <c r="AE415" s="332"/>
      <c r="AF415" s="332"/>
      <c r="AG415" s="332"/>
      <c r="AH415" s="332"/>
      <c r="AI415" s="332"/>
      <c r="AJ415" s="332"/>
      <c r="AK415" s="332"/>
      <c r="AL415" s="332"/>
      <c r="AM415" s="332"/>
      <c r="AN415" s="332"/>
      <c r="AO415" s="332"/>
      <c r="AP415" s="332"/>
      <c r="AQ415" s="332"/>
      <c r="AR415" s="332"/>
      <c r="AS415" s="332"/>
      <c r="AT415" s="332"/>
      <c r="AU415" s="332"/>
      <c r="AV415" s="332"/>
      <c r="AW415" s="332"/>
      <c r="AX415" s="332"/>
      <c r="AY415" s="332"/>
      <c r="AZ415" s="332"/>
      <c r="BA415" s="332" t="s">
        <v>1131</v>
      </c>
      <c r="BB415" s="332"/>
      <c r="BC415" s="332"/>
      <c r="BD415" s="332" t="s">
        <v>1131</v>
      </c>
      <c r="BE415" s="332"/>
      <c r="BF415" s="332"/>
      <c r="BG415" s="332"/>
      <c r="BH415" s="332"/>
      <c r="BI415" s="332"/>
      <c r="BJ415" s="332"/>
      <c r="BK415" s="332"/>
      <c r="BL415" s="332"/>
      <c r="BM415" s="332"/>
      <c r="BN415" s="332"/>
      <c r="BO415" s="332"/>
      <c r="BP415" s="332"/>
      <c r="BQ415" s="332"/>
      <c r="BR415" s="332"/>
      <c r="BS415" s="332"/>
      <c r="BT415" s="332"/>
      <c r="BU415" s="332"/>
      <c r="BV415" s="332"/>
      <c r="BW415" s="332"/>
      <c r="BX415" s="332"/>
      <c r="BY415" s="332"/>
      <c r="BZ415" s="352" t="s">
        <v>10917</v>
      </c>
      <c r="CA415" s="338" t="s">
        <v>4935</v>
      </c>
      <c r="CB415" s="332">
        <f ca="1">IF(INDIRECT("R415C2",FALSE)="","",LEN(INDIRECT("R415C79",FALSE) ) )</f>
        <v>23</v>
      </c>
      <c r="CC415" s="338" t="s">
        <v>4935</v>
      </c>
      <c r="CD415" s="332">
        <f ca="1">IF(INDIRECT("R415C2",FALSE)="","",LEN(INDIRECT("R415C81",FALSE) ) )</f>
        <v>23</v>
      </c>
      <c r="CE415" s="338"/>
      <c r="CF415" s="332">
        <f ca="1">IF(INDIRECT("R415C2",FALSE)="","",LEN(INDIRECT("R415C83",FALSE) ) )</f>
        <v>0</v>
      </c>
      <c r="CG415" s="338"/>
      <c r="CH415" s="338"/>
      <c r="CI415" s="338"/>
      <c r="CJ415" s="344"/>
      <c r="CK415" s="338"/>
      <c r="CL415" s="338"/>
      <c r="CM415" s="338"/>
      <c r="CN415" s="338"/>
      <c r="CO415" s="338"/>
      <c r="CP415" s="338"/>
      <c r="CQ415" s="338"/>
      <c r="CR415" s="338"/>
      <c r="CS415" s="338"/>
      <c r="CT415" s="338"/>
      <c r="CU415" s="338"/>
      <c r="CV415" s="338"/>
      <c r="CW415" s="338"/>
      <c r="CX415" s="338"/>
      <c r="CY415" s="338"/>
      <c r="CZ415" s="338"/>
      <c r="DA415" s="343"/>
    </row>
    <row r="416" spans="1:105" s="345" customFormat="1" ht="13.5" customHeight="1" x14ac:dyDescent="0.25">
      <c r="A416" s="338" t="s">
        <v>4916</v>
      </c>
      <c r="B416" s="338" t="s">
        <v>4917</v>
      </c>
      <c r="C416" s="339" t="s">
        <v>1139</v>
      </c>
      <c r="D416" s="223">
        <f>IF(ISERROR(VLOOKUP(C416,Defines!$A$7:$B$21,2,FALSE)), "",VLOOKUP(C416,Defines!$A$7:$B$21,2,FALSE))</f>
        <v>4</v>
      </c>
      <c r="E416" s="340"/>
      <c r="F416" s="322">
        <f t="shared" ref="F416:F481" si="7">IF(E416="", D416,E416*D416)</f>
        <v>4</v>
      </c>
      <c r="G416" s="341">
        <v>0</v>
      </c>
      <c r="H416" s="341"/>
      <c r="I416" s="341"/>
      <c r="J416" s="340"/>
      <c r="K416" s="342"/>
      <c r="L416" s="332"/>
      <c r="M416" s="332"/>
      <c r="N416" s="332"/>
      <c r="O416" s="332"/>
      <c r="P416" s="332"/>
      <c r="Q416" s="338"/>
      <c r="R416" s="338"/>
      <c r="S416" s="338"/>
      <c r="T416" s="338"/>
      <c r="U416" s="338"/>
      <c r="V416" s="338"/>
      <c r="W416" s="338"/>
      <c r="X416" s="338"/>
      <c r="Y416" s="338"/>
      <c r="Z416" s="338"/>
      <c r="AA416" s="332"/>
      <c r="AB416" s="332"/>
      <c r="AC416" s="332" t="s">
        <v>1131</v>
      </c>
      <c r="AD416" s="332"/>
      <c r="AE416" s="332"/>
      <c r="AF416" s="332"/>
      <c r="AG416" s="332"/>
      <c r="AH416" s="332"/>
      <c r="AI416" s="332"/>
      <c r="AJ416" s="332"/>
      <c r="AK416" s="332"/>
      <c r="AL416" s="332"/>
      <c r="AM416" s="332"/>
      <c r="AN416" s="332"/>
      <c r="AO416" s="332"/>
      <c r="AP416" s="332"/>
      <c r="AQ416" s="332"/>
      <c r="AR416" s="332"/>
      <c r="AS416" s="332"/>
      <c r="AT416" s="332"/>
      <c r="AU416" s="332"/>
      <c r="AV416" s="332"/>
      <c r="AW416" s="332"/>
      <c r="AX416" s="332"/>
      <c r="AY416" s="332"/>
      <c r="AZ416" s="332"/>
      <c r="BA416" s="332" t="s">
        <v>1131</v>
      </c>
      <c r="BB416" s="332"/>
      <c r="BC416" s="332"/>
      <c r="BD416" s="332" t="s">
        <v>1131</v>
      </c>
      <c r="BE416" s="332"/>
      <c r="BF416" s="332"/>
      <c r="BG416" s="332"/>
      <c r="BH416" s="332"/>
      <c r="BI416" s="332"/>
      <c r="BJ416" s="332"/>
      <c r="BK416" s="332"/>
      <c r="BL416" s="332"/>
      <c r="BM416" s="332"/>
      <c r="BN416" s="332"/>
      <c r="BO416" s="332"/>
      <c r="BP416" s="332"/>
      <c r="BQ416" s="332"/>
      <c r="BR416" s="332"/>
      <c r="BS416" s="332"/>
      <c r="BT416" s="332"/>
      <c r="BU416" s="332"/>
      <c r="BV416" s="332"/>
      <c r="BW416" s="332"/>
      <c r="BX416" s="332"/>
      <c r="BY416" s="332"/>
      <c r="BZ416" s="352" t="s">
        <v>10917</v>
      </c>
      <c r="CA416" s="338" t="s">
        <v>4936</v>
      </c>
      <c r="CB416" s="332">
        <f ca="1">IF(INDIRECT("R416C2",FALSE)="","",LEN(INDIRECT("R416C79",FALSE) ) )</f>
        <v>23</v>
      </c>
      <c r="CC416" s="338" t="s">
        <v>4936</v>
      </c>
      <c r="CD416" s="332">
        <f ca="1">IF(INDIRECT("R416C2",FALSE)="","",LEN(INDIRECT("R416C81",FALSE) ) )</f>
        <v>23</v>
      </c>
      <c r="CE416" s="338"/>
      <c r="CF416" s="332">
        <f ca="1">IF(INDIRECT("R416C2",FALSE)="","",LEN(INDIRECT("R416C83",FALSE) ) )</f>
        <v>0</v>
      </c>
      <c r="CG416" s="338"/>
      <c r="CH416" s="338"/>
      <c r="CI416" s="338"/>
      <c r="CJ416" s="344"/>
      <c r="CK416" s="338"/>
      <c r="CL416" s="338"/>
      <c r="CM416" s="338"/>
      <c r="CN416" s="338"/>
      <c r="CO416" s="338"/>
      <c r="CP416" s="338"/>
      <c r="CQ416" s="338"/>
      <c r="CR416" s="338"/>
      <c r="CS416" s="338"/>
      <c r="CT416" s="338"/>
      <c r="CU416" s="338"/>
      <c r="CV416" s="338"/>
      <c r="CW416" s="338"/>
      <c r="CX416" s="338"/>
      <c r="CY416" s="338"/>
      <c r="CZ416" s="338"/>
      <c r="DA416" s="343"/>
    </row>
    <row r="417" spans="1:105" s="345" customFormat="1" ht="13.5" customHeight="1" x14ac:dyDescent="0.25">
      <c r="A417" s="338" t="s">
        <v>4918</v>
      </c>
      <c r="B417" s="338" t="s">
        <v>4919</v>
      </c>
      <c r="C417" s="339" t="s">
        <v>1139</v>
      </c>
      <c r="D417" s="223">
        <f>IF(ISERROR(VLOOKUP(C417,Defines!$A$7:$B$21,2,FALSE)), "",VLOOKUP(C417,Defines!$A$7:$B$21,2,FALSE))</f>
        <v>4</v>
      </c>
      <c r="E417" s="340"/>
      <c r="F417" s="322">
        <f t="shared" si="7"/>
        <v>4</v>
      </c>
      <c r="G417" s="341">
        <v>0</v>
      </c>
      <c r="H417" s="341"/>
      <c r="I417" s="341"/>
      <c r="J417" s="340"/>
      <c r="K417" s="342"/>
      <c r="L417" s="332"/>
      <c r="M417" s="332"/>
      <c r="N417" s="332"/>
      <c r="O417" s="332"/>
      <c r="P417" s="332"/>
      <c r="Q417" s="338"/>
      <c r="R417" s="338"/>
      <c r="S417" s="338"/>
      <c r="T417" s="338"/>
      <c r="U417" s="338"/>
      <c r="V417" s="338"/>
      <c r="W417" s="338"/>
      <c r="X417" s="338"/>
      <c r="Y417" s="338"/>
      <c r="Z417" s="338"/>
      <c r="AA417" s="332"/>
      <c r="AB417" s="332"/>
      <c r="AC417" s="332" t="s">
        <v>1131</v>
      </c>
      <c r="AD417" s="332"/>
      <c r="AE417" s="332"/>
      <c r="AF417" s="332"/>
      <c r="AG417" s="332"/>
      <c r="AH417" s="332"/>
      <c r="AI417" s="332"/>
      <c r="AJ417" s="332"/>
      <c r="AK417" s="332"/>
      <c r="AL417" s="332"/>
      <c r="AM417" s="332"/>
      <c r="AN417" s="332"/>
      <c r="AO417" s="332"/>
      <c r="AP417" s="332"/>
      <c r="AQ417" s="332"/>
      <c r="AR417" s="332"/>
      <c r="AS417" s="332"/>
      <c r="AT417" s="332"/>
      <c r="AU417" s="332"/>
      <c r="AV417" s="332"/>
      <c r="AW417" s="332"/>
      <c r="AX417" s="332"/>
      <c r="AY417" s="332"/>
      <c r="AZ417" s="332"/>
      <c r="BA417" s="332" t="s">
        <v>1131</v>
      </c>
      <c r="BB417" s="332"/>
      <c r="BC417" s="332"/>
      <c r="BD417" s="332" t="s">
        <v>1131</v>
      </c>
      <c r="BE417" s="332"/>
      <c r="BF417" s="332"/>
      <c r="BG417" s="332"/>
      <c r="BH417" s="332"/>
      <c r="BI417" s="332"/>
      <c r="BJ417" s="332"/>
      <c r="BK417" s="332"/>
      <c r="BL417" s="332"/>
      <c r="BM417" s="332"/>
      <c r="BN417" s="332"/>
      <c r="BO417" s="332"/>
      <c r="BP417" s="332"/>
      <c r="BQ417" s="332"/>
      <c r="BR417" s="332"/>
      <c r="BS417" s="332"/>
      <c r="BT417" s="332"/>
      <c r="BU417" s="332"/>
      <c r="BV417" s="332"/>
      <c r="BW417" s="332"/>
      <c r="BX417" s="332"/>
      <c r="BY417" s="332"/>
      <c r="BZ417" s="352" t="s">
        <v>10917</v>
      </c>
      <c r="CA417" s="338" t="s">
        <v>4937</v>
      </c>
      <c r="CB417" s="332">
        <f ca="1">IF(INDIRECT("R417C2",FALSE)="","",LEN(INDIRECT("R417C79",FALSE) ) )</f>
        <v>24</v>
      </c>
      <c r="CC417" s="338" t="s">
        <v>4937</v>
      </c>
      <c r="CD417" s="332">
        <f ca="1">IF(INDIRECT("R417C2",FALSE)="","",LEN(INDIRECT("R417C81",FALSE) ) )</f>
        <v>24</v>
      </c>
      <c r="CE417" s="338"/>
      <c r="CF417" s="332">
        <f ca="1">IF(INDIRECT("R417C2",FALSE)="","",LEN(INDIRECT("R417C83",FALSE) ) )</f>
        <v>0</v>
      </c>
      <c r="CG417" s="338"/>
      <c r="CH417" s="338"/>
      <c r="CI417" s="338"/>
      <c r="CJ417" s="344"/>
      <c r="CK417" s="338"/>
      <c r="CL417" s="338"/>
      <c r="CM417" s="338"/>
      <c r="CN417" s="338"/>
      <c r="CO417" s="338"/>
      <c r="CP417" s="338"/>
      <c r="CQ417" s="338"/>
      <c r="CR417" s="338"/>
      <c r="CS417" s="338"/>
      <c r="CT417" s="338"/>
      <c r="CU417" s="338"/>
      <c r="CV417" s="338"/>
      <c r="CW417" s="338"/>
      <c r="CX417" s="338"/>
      <c r="CY417" s="338"/>
      <c r="CZ417" s="338"/>
      <c r="DA417" s="343"/>
    </row>
    <row r="418" spans="1:105" s="345" customFormat="1" ht="13.5" customHeight="1" x14ac:dyDescent="0.25">
      <c r="A418" s="338" t="s">
        <v>4987</v>
      </c>
      <c r="B418" s="338" t="s">
        <v>4988</v>
      </c>
      <c r="C418" s="339" t="s">
        <v>1137</v>
      </c>
      <c r="D418" s="223">
        <f>IF(ISERROR(VLOOKUP(C418,Defines!$A$7:$B$21,2,FALSE)), "",VLOOKUP(C418,Defines!$A$7:$B$21,2,FALSE))</f>
        <v>1</v>
      </c>
      <c r="E418" s="340"/>
      <c r="F418" s="322">
        <f t="shared" si="7"/>
        <v>1</v>
      </c>
      <c r="G418" s="341">
        <v>0</v>
      </c>
      <c r="H418" s="341">
        <v>0</v>
      </c>
      <c r="I418" s="341">
        <v>2</v>
      </c>
      <c r="J418" s="340" t="s">
        <v>4044</v>
      </c>
      <c r="K418" s="342"/>
      <c r="L418" s="332"/>
      <c r="M418" s="332"/>
      <c r="N418" s="332"/>
      <c r="O418" s="332"/>
      <c r="P418" s="332"/>
      <c r="Q418" s="338"/>
      <c r="R418" s="338"/>
      <c r="S418" s="338"/>
      <c r="T418" s="338"/>
      <c r="U418" s="338"/>
      <c r="V418" s="338"/>
      <c r="W418" s="338"/>
      <c r="X418" s="338"/>
      <c r="Y418" s="338"/>
      <c r="Z418" s="343" t="s">
        <v>4986</v>
      </c>
      <c r="AA418" s="332"/>
      <c r="AB418" s="332" t="s">
        <v>1131</v>
      </c>
      <c r="AC418" s="332" t="s">
        <v>1131</v>
      </c>
      <c r="AD418" s="332"/>
      <c r="AE418" s="332" t="s">
        <v>1131</v>
      </c>
      <c r="AF418" s="332"/>
      <c r="AG418" s="332"/>
      <c r="AH418" s="332"/>
      <c r="AI418" s="332" t="s">
        <v>1131</v>
      </c>
      <c r="AJ418" s="332"/>
      <c r="AK418" s="332"/>
      <c r="AL418" s="332"/>
      <c r="AM418" s="332"/>
      <c r="AN418" s="332"/>
      <c r="AO418" s="332"/>
      <c r="AP418" s="332"/>
      <c r="AQ418" s="332"/>
      <c r="AR418" s="332"/>
      <c r="AS418" s="332"/>
      <c r="AT418" s="332"/>
      <c r="AU418" s="332"/>
      <c r="AV418" s="332"/>
      <c r="AW418" s="332"/>
      <c r="AX418" s="332"/>
      <c r="AY418" s="332"/>
      <c r="AZ418" s="332"/>
      <c r="BA418" s="332"/>
      <c r="BB418" s="332" t="s">
        <v>1131</v>
      </c>
      <c r="BC418" s="332"/>
      <c r="BD418" s="332" t="s">
        <v>1131</v>
      </c>
      <c r="BE418" s="53"/>
      <c r="BF418" s="332" t="s">
        <v>1131</v>
      </c>
      <c r="BG418" s="332"/>
      <c r="BH418" s="332"/>
      <c r="BI418" s="332"/>
      <c r="BJ418" s="332"/>
      <c r="BK418" s="332"/>
      <c r="BL418" s="332"/>
      <c r="BM418" s="332"/>
      <c r="BN418" s="332"/>
      <c r="BO418" s="332"/>
      <c r="BP418" s="332"/>
      <c r="BQ418" s="332"/>
      <c r="BR418" s="332"/>
      <c r="BS418" s="332"/>
      <c r="BT418" s="332"/>
      <c r="BU418" s="332"/>
      <c r="BV418" s="332"/>
      <c r="BW418" s="332"/>
      <c r="BX418" s="332"/>
      <c r="BY418" s="332"/>
      <c r="BZ418" s="338" t="s">
        <v>10894</v>
      </c>
      <c r="CA418" s="338" t="s">
        <v>4989</v>
      </c>
      <c r="CB418" s="332">
        <f ca="1">IF(INDIRECT("R418C2",FALSE)="","",LEN(INDIRECT("R418C79",FALSE) ) )</f>
        <v>23</v>
      </c>
      <c r="CC418" s="338" t="s">
        <v>4989</v>
      </c>
      <c r="CD418" s="332">
        <f ca="1">IF(INDIRECT("R418C2",FALSE)="","",LEN(INDIRECT("R418C81",FALSE) ) )</f>
        <v>23</v>
      </c>
      <c r="CE418" s="332"/>
      <c r="CF418" s="332">
        <f ca="1">IF(INDIRECT("R418C2",FALSE)="","",LEN(INDIRECT("R418C83",FALSE) ) )</f>
        <v>0</v>
      </c>
      <c r="CG418" s="338"/>
      <c r="CH418" s="338"/>
      <c r="CI418" s="338"/>
      <c r="CJ418" s="344"/>
      <c r="CK418" s="338"/>
      <c r="CL418" s="338"/>
      <c r="CM418" s="338"/>
      <c r="CN418" s="338"/>
      <c r="CO418" s="338"/>
      <c r="CP418" s="338"/>
      <c r="CQ418" s="338"/>
      <c r="CR418" s="338"/>
      <c r="CS418" s="338"/>
      <c r="CT418" s="338"/>
      <c r="CU418" s="338"/>
      <c r="CV418" s="338"/>
      <c r="CW418" s="338"/>
      <c r="CX418" s="338"/>
      <c r="CY418" s="338"/>
      <c r="CZ418" s="338"/>
      <c r="DA418" s="343" t="s">
        <v>2632</v>
      </c>
    </row>
    <row r="419" spans="1:105" s="345" customFormat="1" ht="13.5" customHeight="1" x14ac:dyDescent="0.25">
      <c r="A419" s="338" t="s">
        <v>5000</v>
      </c>
      <c r="B419" s="338" t="s">
        <v>5001</v>
      </c>
      <c r="C419" s="339" t="s">
        <v>160</v>
      </c>
      <c r="D419" s="223">
        <f>IF(ISERROR(VLOOKUP(C419,Defines!$A$7:$B$21,2,FALSE)), "",VLOOKUP(C419,Defines!$A$7:$B$21,2,FALSE))</f>
        <v>1</v>
      </c>
      <c r="E419" s="340">
        <v>84</v>
      </c>
      <c r="F419" s="322">
        <f t="shared" si="7"/>
        <v>84</v>
      </c>
      <c r="G419" s="387" t="s">
        <v>5002</v>
      </c>
      <c r="H419" s="341"/>
      <c r="I419" s="341"/>
      <c r="J419" s="340"/>
      <c r="K419" s="342"/>
      <c r="L419" s="332"/>
      <c r="M419" s="332"/>
      <c r="N419" s="332"/>
      <c r="O419" s="332"/>
      <c r="P419" s="332"/>
      <c r="Q419" s="338"/>
      <c r="R419" s="338"/>
      <c r="S419" s="338"/>
      <c r="T419" s="338"/>
      <c r="U419" s="338"/>
      <c r="V419" s="338"/>
      <c r="W419" s="338"/>
      <c r="X419" s="338"/>
      <c r="Y419" s="338"/>
      <c r="Z419" s="338"/>
      <c r="AA419" s="332" t="s">
        <v>1131</v>
      </c>
      <c r="AB419" s="332"/>
      <c r="AC419" s="332"/>
      <c r="AD419" s="332"/>
      <c r="AE419" s="332"/>
      <c r="AF419" s="332"/>
      <c r="AG419" s="332"/>
      <c r="AH419" s="332"/>
      <c r="AI419" s="332"/>
      <c r="AJ419" s="332"/>
      <c r="AK419" s="332"/>
      <c r="AL419" s="332"/>
      <c r="AM419" s="332"/>
      <c r="AN419" s="332"/>
      <c r="AO419" s="332"/>
      <c r="AP419" s="332"/>
      <c r="AQ419" s="332"/>
      <c r="AR419" s="332"/>
      <c r="AS419" s="332"/>
      <c r="AT419" s="332"/>
      <c r="AU419" s="332"/>
      <c r="AV419" s="332"/>
      <c r="AW419" s="332"/>
      <c r="AX419" s="332"/>
      <c r="AY419" s="332"/>
      <c r="AZ419" s="332"/>
      <c r="BA419" s="332"/>
      <c r="BB419" s="332"/>
      <c r="BC419" s="332"/>
      <c r="BD419" s="332"/>
      <c r="BE419" s="332"/>
      <c r="BF419" s="332"/>
      <c r="BG419" s="332"/>
      <c r="BH419" s="332"/>
      <c r="BI419" s="332"/>
      <c r="BJ419" s="332"/>
      <c r="BK419" s="332"/>
      <c r="BL419" s="332"/>
      <c r="BM419" s="332"/>
      <c r="BN419" s="332"/>
      <c r="BO419" s="332"/>
      <c r="BP419" s="332"/>
      <c r="BQ419" s="332"/>
      <c r="BR419" s="332"/>
      <c r="BS419" s="332"/>
      <c r="BT419" s="332"/>
      <c r="BU419" s="332"/>
      <c r="BV419" s="332"/>
      <c r="BW419" s="332"/>
      <c r="BX419" s="332"/>
      <c r="BY419" s="332"/>
      <c r="BZ419" s="338" t="s">
        <v>10894</v>
      </c>
      <c r="CA419" s="338" t="s">
        <v>5000</v>
      </c>
      <c r="CB419" s="332">
        <f ca="1">IF(INDIRECT("R419C2",FALSE)="","",LEN(INDIRECT("R419C79",FALSE) ) )</f>
        <v>19</v>
      </c>
      <c r="CC419" s="338" t="s">
        <v>5000</v>
      </c>
      <c r="CD419" s="332">
        <f ca="1">IF(INDIRECT("R419C2",FALSE)="","",LEN(INDIRECT("R419C81",FALSE) ) )</f>
        <v>19</v>
      </c>
      <c r="CE419" s="338"/>
      <c r="CF419" s="332">
        <f ca="1">IF(INDIRECT("R419C2",FALSE)="","",LEN(INDIRECT("R419C83",FALSE) ) )</f>
        <v>0</v>
      </c>
      <c r="CG419" s="338"/>
      <c r="CH419" s="338"/>
      <c r="CI419" s="338"/>
      <c r="CJ419" s="344"/>
      <c r="CK419" s="338"/>
      <c r="CL419" s="338"/>
      <c r="CM419" s="338"/>
      <c r="CN419" s="338"/>
      <c r="CO419" s="338"/>
      <c r="CP419" s="338"/>
      <c r="CQ419" s="338"/>
      <c r="CR419" s="338"/>
      <c r="CS419" s="338"/>
      <c r="CT419" s="338"/>
      <c r="CU419" s="338"/>
      <c r="CV419" s="338"/>
      <c r="CW419" s="338"/>
      <c r="CX419" s="338"/>
      <c r="CY419" s="338"/>
      <c r="CZ419" s="338"/>
      <c r="DA419" s="343"/>
    </row>
    <row r="420" spans="1:105" s="345" customFormat="1" ht="13.5" customHeight="1" x14ac:dyDescent="0.25">
      <c r="A420" s="338" t="s">
        <v>5267</v>
      </c>
      <c r="B420" s="338" t="s">
        <v>5268</v>
      </c>
      <c r="C420" s="339" t="s">
        <v>160</v>
      </c>
      <c r="D420" s="322">
        <f>IF(ISERROR(VLOOKUP(C420,Defines!$A$7:$B$21,2,FALSE)), "",VLOOKUP(C420,Defines!$A$7:$B$21,2,FALSE))</f>
        <v>1</v>
      </c>
      <c r="E420" s="340">
        <v>21</v>
      </c>
      <c r="F420" s="322">
        <f t="shared" si="7"/>
        <v>21</v>
      </c>
      <c r="G420" s="341" t="s">
        <v>2754</v>
      </c>
      <c r="H420" s="341"/>
      <c r="I420" s="341"/>
      <c r="J420" s="340"/>
      <c r="K420" s="342"/>
      <c r="L420" s="332"/>
      <c r="M420" s="332"/>
      <c r="N420" s="332"/>
      <c r="O420" s="332"/>
      <c r="P420" s="332"/>
      <c r="Q420" s="338"/>
      <c r="R420" s="338"/>
      <c r="S420" s="338"/>
      <c r="T420" s="338"/>
      <c r="U420" s="338"/>
      <c r="V420" s="338"/>
      <c r="W420" s="338"/>
      <c r="X420" s="338"/>
      <c r="Y420" s="338"/>
      <c r="Z420" s="338"/>
      <c r="AA420" s="332"/>
      <c r="AB420" s="331" t="s">
        <v>1131</v>
      </c>
      <c r="AC420" s="331" t="s">
        <v>1131</v>
      </c>
      <c r="AD420" s="332"/>
      <c r="AE420" s="332"/>
      <c r="AF420" s="332"/>
      <c r="AG420" s="332" t="s">
        <v>1131</v>
      </c>
      <c r="AH420" s="332"/>
      <c r="AI420" s="332"/>
      <c r="AJ420" s="332"/>
      <c r="AK420" s="332"/>
      <c r="AL420" s="332"/>
      <c r="AM420" s="332"/>
      <c r="AN420" s="332"/>
      <c r="AO420" s="332"/>
      <c r="AP420" s="332"/>
      <c r="AQ420" s="332"/>
      <c r="AR420" s="332"/>
      <c r="AS420" s="332"/>
      <c r="AT420" s="332"/>
      <c r="AU420" s="332"/>
      <c r="AV420" s="332"/>
      <c r="AW420" s="332"/>
      <c r="AX420" s="332"/>
      <c r="AY420" s="332"/>
      <c r="AZ420" s="332"/>
      <c r="BA420" s="332" t="s">
        <v>1131</v>
      </c>
      <c r="BB420" s="332" t="s">
        <v>1131</v>
      </c>
      <c r="BC420" s="332" t="s">
        <v>1131</v>
      </c>
      <c r="BD420" s="332" t="s">
        <v>1131</v>
      </c>
      <c r="BE420" s="332"/>
      <c r="BF420" s="332"/>
      <c r="BG420" s="332"/>
      <c r="BH420" s="332"/>
      <c r="BI420" s="332"/>
      <c r="BJ420" s="332"/>
      <c r="BK420" s="332"/>
      <c r="BL420" s="332"/>
      <c r="BM420" s="332"/>
      <c r="BN420" s="332"/>
      <c r="BO420" s="332"/>
      <c r="BP420" s="332"/>
      <c r="BQ420" s="332"/>
      <c r="BR420" s="332"/>
      <c r="BS420" s="332"/>
      <c r="BT420" s="332"/>
      <c r="BU420" s="332"/>
      <c r="BV420" s="332"/>
      <c r="BW420" s="332"/>
      <c r="BX420" s="332"/>
      <c r="BY420" s="332"/>
      <c r="BZ420" s="338" t="s">
        <v>10894</v>
      </c>
      <c r="CA420" s="338" t="s">
        <v>5267</v>
      </c>
      <c r="CB420" s="332">
        <f ca="1">IF(INDIRECT("R420C2",FALSE)="","",LEN(INDIRECT("R420C79",FALSE) ) )</f>
        <v>23</v>
      </c>
      <c r="CC420" s="338" t="s">
        <v>5267</v>
      </c>
      <c r="CD420" s="332">
        <f ca="1">IF(INDIRECT("R420C2",FALSE)="","",LEN(INDIRECT("R420C81",FALSE) ) )</f>
        <v>23</v>
      </c>
      <c r="CE420" s="338"/>
      <c r="CF420" s="332">
        <f ca="1">IF(INDIRECT("R420C2",FALSE)="","",LEN(INDIRECT("R420C83",FALSE) ) )</f>
        <v>0</v>
      </c>
      <c r="CG420" s="338"/>
      <c r="CH420" s="338"/>
      <c r="CI420" s="338" t="s">
        <v>4725</v>
      </c>
      <c r="CJ420" s="344"/>
      <c r="CK420" s="338"/>
      <c r="CL420" s="338"/>
      <c r="CM420" s="338"/>
      <c r="CN420" s="338"/>
      <c r="CO420" s="338"/>
      <c r="CP420" s="338"/>
      <c r="CQ420" s="338"/>
      <c r="CR420" s="338"/>
      <c r="CS420" s="338"/>
      <c r="CT420" s="338"/>
      <c r="CU420" s="338"/>
      <c r="CV420" s="338"/>
      <c r="CW420" s="338"/>
      <c r="CX420" s="338"/>
      <c r="CY420" s="338"/>
      <c r="CZ420" s="338"/>
      <c r="DA420" s="343"/>
    </row>
    <row r="421" spans="1:105" s="345" customFormat="1" ht="13.5" customHeight="1" x14ac:dyDescent="0.25">
      <c r="A421" s="338" t="s">
        <v>5293</v>
      </c>
      <c r="B421" s="338" t="s">
        <v>5292</v>
      </c>
      <c r="C421" s="339" t="s">
        <v>1137</v>
      </c>
      <c r="D421" s="223">
        <f>IF(ISERROR(VLOOKUP(C421,Defines!$A$7:$B$21,2,FALSE)), "",VLOOKUP(C421,Defines!$A$7:$B$21,2,FALSE))</f>
        <v>1</v>
      </c>
      <c r="E421" s="340"/>
      <c r="F421" s="322">
        <f t="shared" si="7"/>
        <v>1</v>
      </c>
      <c r="G421" s="341">
        <v>0</v>
      </c>
      <c r="H421" s="341"/>
      <c r="I421" s="341"/>
      <c r="J421" s="340" t="s">
        <v>4183</v>
      </c>
      <c r="K421" s="342"/>
      <c r="L421" s="332"/>
      <c r="M421" s="332"/>
      <c r="N421" s="332"/>
      <c r="O421" s="332"/>
      <c r="P421" s="332"/>
      <c r="Q421" s="338"/>
      <c r="R421" s="338"/>
      <c r="S421" s="338"/>
      <c r="T421" s="338"/>
      <c r="U421" s="338"/>
      <c r="V421" s="338"/>
      <c r="W421" s="338"/>
      <c r="X421" s="338"/>
      <c r="Y421" s="338"/>
      <c r="Z421" s="343" t="s">
        <v>5294</v>
      </c>
      <c r="AA421" s="332"/>
      <c r="AB421" s="332" t="s">
        <v>1131</v>
      </c>
      <c r="AC421" s="332" t="s">
        <v>1131</v>
      </c>
      <c r="AD421" s="332"/>
      <c r="AE421" s="332"/>
      <c r="AF421" s="332"/>
      <c r="AG421" s="332"/>
      <c r="AH421" s="332"/>
      <c r="AI421" s="332" t="s">
        <v>1131</v>
      </c>
      <c r="AJ421" s="332"/>
      <c r="AK421" s="332"/>
      <c r="AL421" s="332"/>
      <c r="AM421" s="332"/>
      <c r="AN421" s="332"/>
      <c r="AO421" s="332"/>
      <c r="AP421" s="332"/>
      <c r="AQ421" s="332"/>
      <c r="AR421" s="332"/>
      <c r="AS421" s="332"/>
      <c r="AT421" s="332"/>
      <c r="AU421" s="332"/>
      <c r="AV421" s="332"/>
      <c r="AW421" s="332"/>
      <c r="AX421" s="332"/>
      <c r="AY421" s="332"/>
      <c r="AZ421" s="332"/>
      <c r="BA421" s="332" t="s">
        <v>1131</v>
      </c>
      <c r="BB421" s="332" t="s">
        <v>1131</v>
      </c>
      <c r="BC421" s="332" t="s">
        <v>1131</v>
      </c>
      <c r="BD421" s="332" t="s">
        <v>1131</v>
      </c>
      <c r="BE421" s="332"/>
      <c r="BF421" s="332" t="s">
        <v>1131</v>
      </c>
      <c r="BG421" s="332"/>
      <c r="BH421" s="332"/>
      <c r="BI421" s="332"/>
      <c r="BJ421" s="332"/>
      <c r="BK421" s="332"/>
      <c r="BL421" s="332"/>
      <c r="BM421" s="332"/>
      <c r="BN421" s="332"/>
      <c r="BO421" s="332"/>
      <c r="BP421" s="332"/>
      <c r="BQ421" s="332"/>
      <c r="BR421" s="332"/>
      <c r="BS421" s="332"/>
      <c r="BT421" s="332"/>
      <c r="BU421" s="332"/>
      <c r="BV421" s="332"/>
      <c r="BW421" s="332"/>
      <c r="BX421" s="332"/>
      <c r="BY421" s="332"/>
      <c r="BZ421" s="338" t="s">
        <v>10918</v>
      </c>
      <c r="CA421" s="338" t="s">
        <v>5293</v>
      </c>
      <c r="CB421" s="332">
        <f ca="1">IF(INDIRECT("R421C2",FALSE)="","",LEN(INDIRECT("R421C79",FALSE) ) )</f>
        <v>26</v>
      </c>
      <c r="CC421" s="338" t="s">
        <v>5293</v>
      </c>
      <c r="CD421" s="332">
        <f ca="1">IF(INDIRECT("R421C2",FALSE)="","",LEN(INDIRECT("R421C81",FALSE) ) )</f>
        <v>26</v>
      </c>
      <c r="CE421" s="338"/>
      <c r="CF421" s="332">
        <f ca="1">IF(INDIRECT("R421C2",FALSE)="","",LEN(INDIRECT("R421C83",FALSE) ) )</f>
        <v>0</v>
      </c>
      <c r="CG421" s="338"/>
      <c r="CH421" s="338"/>
      <c r="CI421" s="338"/>
      <c r="CJ421" s="344"/>
      <c r="CK421" s="338"/>
      <c r="CL421" s="338"/>
      <c r="CM421" s="338"/>
      <c r="CN421" s="338"/>
      <c r="CO421" s="338"/>
      <c r="CP421" s="338"/>
      <c r="CQ421" s="338"/>
      <c r="CR421" s="338"/>
      <c r="CS421" s="338"/>
      <c r="CT421" s="338"/>
      <c r="CU421" s="338"/>
      <c r="CV421" s="338"/>
      <c r="CW421" s="338"/>
      <c r="CX421" s="338"/>
      <c r="CY421" s="338"/>
      <c r="CZ421" s="338"/>
      <c r="DA421" s="343"/>
    </row>
    <row r="422" spans="1:105" s="345" customFormat="1" ht="13.5" customHeight="1" x14ac:dyDescent="0.25">
      <c r="A422" s="338" t="s">
        <v>5295</v>
      </c>
      <c r="B422" s="338" t="s">
        <v>5296</v>
      </c>
      <c r="C422" s="339" t="s">
        <v>160</v>
      </c>
      <c r="D422" s="223">
        <f>IF(ISERROR(VLOOKUP(C422,Defines!$A$7:$B$21,2,FALSE)), "",VLOOKUP(C422,Defines!$A$7:$B$21,2,FALSE))</f>
        <v>1</v>
      </c>
      <c r="E422" s="340">
        <v>6</v>
      </c>
      <c r="F422" s="322">
        <f t="shared" si="7"/>
        <v>6</v>
      </c>
      <c r="G422" s="341" t="s">
        <v>5297</v>
      </c>
      <c r="H422" s="341"/>
      <c r="I422" s="341"/>
      <c r="J422" s="340"/>
      <c r="K422" s="342"/>
      <c r="L422" s="332"/>
      <c r="M422" s="332"/>
      <c r="N422" s="332"/>
      <c r="O422" s="332"/>
      <c r="P422" s="332"/>
      <c r="Q422" s="338"/>
      <c r="R422" s="338"/>
      <c r="S422" s="338"/>
      <c r="T422" s="338"/>
      <c r="U422" s="338"/>
      <c r="V422" s="338"/>
      <c r="W422" s="338"/>
      <c r="X422" s="338"/>
      <c r="Y422" s="338"/>
      <c r="Z422" s="338"/>
      <c r="AA422" s="332"/>
      <c r="AB422" s="332" t="s">
        <v>1131</v>
      </c>
      <c r="AC422" s="332" t="s">
        <v>1131</v>
      </c>
      <c r="AD422" s="332"/>
      <c r="AE422" s="332"/>
      <c r="AF422" s="332"/>
      <c r="AG422" s="332"/>
      <c r="AH422" s="332"/>
      <c r="AI422" s="332"/>
      <c r="AJ422" s="332"/>
      <c r="AK422" s="332"/>
      <c r="AL422" s="332"/>
      <c r="AM422" s="332"/>
      <c r="AN422" s="332"/>
      <c r="AO422" s="332"/>
      <c r="AP422" s="332"/>
      <c r="AQ422" s="332"/>
      <c r="AR422" s="332"/>
      <c r="AS422" s="332"/>
      <c r="AT422" s="332"/>
      <c r="AU422" s="332"/>
      <c r="AV422" s="332"/>
      <c r="AW422" s="332"/>
      <c r="AX422" s="332"/>
      <c r="AY422" s="332"/>
      <c r="AZ422" s="332"/>
      <c r="BA422" s="332" t="s">
        <v>1131</v>
      </c>
      <c r="BB422" s="332" t="s">
        <v>1131</v>
      </c>
      <c r="BC422" s="332" t="s">
        <v>1131</v>
      </c>
      <c r="BD422" s="332" t="s">
        <v>1131</v>
      </c>
      <c r="BE422" s="332"/>
      <c r="BF422" s="332"/>
      <c r="BG422" s="332"/>
      <c r="BH422" s="332"/>
      <c r="BI422" s="332"/>
      <c r="BJ422" s="332"/>
      <c r="BK422" s="332"/>
      <c r="BL422" s="332"/>
      <c r="BM422" s="332"/>
      <c r="BN422" s="332"/>
      <c r="BO422" s="332"/>
      <c r="BP422" s="332"/>
      <c r="BQ422" s="332"/>
      <c r="BR422" s="332"/>
      <c r="BS422" s="332"/>
      <c r="BT422" s="332"/>
      <c r="BU422" s="332"/>
      <c r="BV422" s="332"/>
      <c r="BW422" s="332"/>
      <c r="BX422" s="332"/>
      <c r="BY422" s="332"/>
      <c r="BZ422" s="338" t="s">
        <v>10918</v>
      </c>
      <c r="CA422" s="338" t="s">
        <v>5295</v>
      </c>
      <c r="CB422" s="332">
        <f ca="1">IF(INDIRECT("R422C2",FALSE)="","",LEN(INDIRECT("R422C79",FALSE) ) )</f>
        <v>27</v>
      </c>
      <c r="CC422" s="338" t="s">
        <v>5309</v>
      </c>
      <c r="CD422" s="332">
        <f ca="1">IF(INDIRECT("R422C2",FALSE)="","",LEN(INDIRECT("R422C81",FALSE) ) )</f>
        <v>50</v>
      </c>
      <c r="CE422" s="338"/>
      <c r="CF422" s="332">
        <f ca="1">IF(INDIRECT("R422C2",FALSE)="","",LEN(INDIRECT("R422C83",FALSE) ) )</f>
        <v>0</v>
      </c>
      <c r="CG422" s="338"/>
      <c r="CH422" s="338"/>
      <c r="CI422" s="338"/>
      <c r="CJ422" s="344"/>
      <c r="CK422" s="338"/>
      <c r="CL422" s="338"/>
      <c r="CM422" s="338"/>
      <c r="CN422" s="338"/>
      <c r="CO422" s="338"/>
      <c r="CP422" s="338"/>
      <c r="CQ422" s="338"/>
      <c r="CR422" s="338"/>
      <c r="CS422" s="338"/>
      <c r="CT422" s="338"/>
      <c r="CU422" s="338"/>
      <c r="CV422" s="338"/>
      <c r="CW422" s="338"/>
      <c r="CX422" s="338"/>
      <c r="CY422" s="338"/>
      <c r="CZ422" s="338"/>
      <c r="DA422" s="343"/>
    </row>
    <row r="423" spans="1:105" s="345" customFormat="1" ht="13.5" customHeight="1" x14ac:dyDescent="0.25">
      <c r="A423" s="326" t="s">
        <v>8811</v>
      </c>
      <c r="B423" s="326" t="s">
        <v>8804</v>
      </c>
      <c r="C423" s="339" t="s">
        <v>1139</v>
      </c>
      <c r="D423" s="223">
        <f>IF(ISERROR(VLOOKUP(C423,Defines!$A$7:$B$21,2,FALSE)), "",VLOOKUP(C423,Defines!$A$7:$B$21,2,FALSE))</f>
        <v>4</v>
      </c>
      <c r="E423" s="340"/>
      <c r="F423" s="322">
        <f t="shared" si="7"/>
        <v>4</v>
      </c>
      <c r="G423" s="329"/>
      <c r="H423" s="341"/>
      <c r="I423" s="341"/>
      <c r="J423" s="340"/>
      <c r="K423" s="342"/>
      <c r="L423" s="332"/>
      <c r="M423" s="332"/>
      <c r="N423" s="332"/>
      <c r="O423" s="332"/>
      <c r="P423" s="332"/>
      <c r="Q423" s="338"/>
      <c r="R423" s="338"/>
      <c r="S423" s="338"/>
      <c r="T423" s="338"/>
      <c r="U423" s="338"/>
      <c r="V423" s="338"/>
      <c r="W423" s="338"/>
      <c r="X423" s="338"/>
      <c r="Y423" s="338"/>
      <c r="Z423" s="338"/>
      <c r="AA423" s="332"/>
      <c r="AB423" s="332" t="s">
        <v>1131</v>
      </c>
      <c r="AC423" s="53"/>
      <c r="AD423" s="332"/>
      <c r="AE423" s="332"/>
      <c r="AF423" s="332"/>
      <c r="AG423" s="332"/>
      <c r="AH423" s="332"/>
      <c r="AI423" s="332"/>
      <c r="AJ423" s="332"/>
      <c r="AK423" s="332"/>
      <c r="AL423" s="332"/>
      <c r="AM423" s="332"/>
      <c r="AN423" s="332"/>
      <c r="AO423" s="332"/>
      <c r="AP423" s="332"/>
      <c r="AQ423" s="332"/>
      <c r="AR423" s="332"/>
      <c r="AS423" s="332"/>
      <c r="AT423" s="332"/>
      <c r="AU423" s="332"/>
      <c r="AV423" s="332"/>
      <c r="AW423" s="332"/>
      <c r="AX423" s="332"/>
      <c r="AY423" s="332"/>
      <c r="AZ423" s="332"/>
      <c r="BA423" s="332"/>
      <c r="BB423" s="332" t="s">
        <v>1131</v>
      </c>
      <c r="BC423" s="332"/>
      <c r="BD423" s="332"/>
      <c r="BE423" s="332"/>
      <c r="BF423" s="332"/>
      <c r="BG423" s="332"/>
      <c r="BH423" s="332"/>
      <c r="BI423" s="332"/>
      <c r="BJ423" s="332"/>
      <c r="BK423" s="332"/>
      <c r="BL423" s="332"/>
      <c r="BM423" s="332"/>
      <c r="BN423" s="332"/>
      <c r="BO423" s="332"/>
      <c r="BP423" s="332"/>
      <c r="BQ423" s="332"/>
      <c r="BR423" s="332"/>
      <c r="BS423" s="332"/>
      <c r="BT423" s="332"/>
      <c r="BU423" s="332"/>
      <c r="BV423" s="332"/>
      <c r="BW423" s="332"/>
      <c r="BX423" s="332"/>
      <c r="BY423" s="332"/>
      <c r="BZ423" s="338" t="s">
        <v>10919</v>
      </c>
      <c r="CA423" s="338" t="s">
        <v>8797</v>
      </c>
      <c r="CB423" s="332">
        <f ca="1">IF(INDIRECT("R423C2",FALSE)="","",LEN(INDIRECT("R423C79",FALSE) ) )</f>
        <v>25</v>
      </c>
      <c r="CC423" s="326" t="s">
        <v>8798</v>
      </c>
      <c r="CD423" s="332">
        <f ca="1">IF(INDIRECT("R423C2",FALSE)="","",LEN(INDIRECT("R423C81",FALSE) ) )</f>
        <v>33</v>
      </c>
      <c r="CE423" s="338"/>
      <c r="CF423" s="332">
        <f ca="1">IF(INDIRECT("R423C2",FALSE)="","",LEN(INDIRECT("R423C83",FALSE) ) )</f>
        <v>0</v>
      </c>
      <c r="CG423" s="338"/>
      <c r="CH423" s="338"/>
      <c r="CI423" s="333"/>
      <c r="CJ423" s="344"/>
      <c r="CK423" s="338"/>
      <c r="CL423" s="338"/>
      <c r="CM423" s="338"/>
      <c r="CN423" s="338"/>
      <c r="CO423" s="338"/>
      <c r="CP423" s="338"/>
      <c r="CQ423" s="338"/>
      <c r="CR423" s="338"/>
      <c r="CS423" s="338"/>
      <c r="CT423" s="338"/>
      <c r="CU423" s="338"/>
      <c r="CV423" s="338"/>
      <c r="CW423" s="338"/>
      <c r="CX423" s="338"/>
      <c r="CY423" s="338"/>
      <c r="CZ423" s="338"/>
      <c r="DA423" s="343" t="s">
        <v>2461</v>
      </c>
    </row>
    <row r="424" spans="1:105" s="345" customFormat="1" ht="13.5" customHeight="1" x14ac:dyDescent="0.25">
      <c r="A424" s="326" t="s">
        <v>7988</v>
      </c>
      <c r="B424" s="326" t="s">
        <v>7991</v>
      </c>
      <c r="C424" s="339" t="s">
        <v>160</v>
      </c>
      <c r="D424" s="223">
        <f>IF(ISERROR(VLOOKUP(C424,Defines!$A$7:$B$21,2,FALSE)), "",VLOOKUP(C424,Defines!$A$7:$B$21,2,FALSE))</f>
        <v>1</v>
      </c>
      <c r="E424" s="340">
        <v>21</v>
      </c>
      <c r="F424" s="322">
        <f t="shared" si="7"/>
        <v>21</v>
      </c>
      <c r="G424" s="341" t="s">
        <v>2753</v>
      </c>
      <c r="H424" s="341"/>
      <c r="I424" s="341"/>
      <c r="J424" s="340"/>
      <c r="K424" s="342"/>
      <c r="L424" s="332"/>
      <c r="M424" s="332"/>
      <c r="N424" s="332"/>
      <c r="O424" s="332"/>
      <c r="P424" s="332"/>
      <c r="Q424" s="338"/>
      <c r="R424" s="338"/>
      <c r="S424" s="338"/>
      <c r="T424" s="338"/>
      <c r="U424" s="338"/>
      <c r="V424" s="338"/>
      <c r="W424" s="338"/>
      <c r="X424" s="338"/>
      <c r="Y424" s="338"/>
      <c r="Z424" s="338"/>
      <c r="AA424" s="332"/>
      <c r="AB424" s="332" t="s">
        <v>1131</v>
      </c>
      <c r="AC424" s="332" t="s">
        <v>1131</v>
      </c>
      <c r="AD424" s="332"/>
      <c r="AE424" s="332"/>
      <c r="AF424" s="332"/>
      <c r="AG424" s="332"/>
      <c r="AH424" s="332"/>
      <c r="AI424" s="332"/>
      <c r="AJ424" s="332"/>
      <c r="AK424" s="332"/>
      <c r="AL424" s="332"/>
      <c r="AM424" s="332"/>
      <c r="AN424" s="332"/>
      <c r="AO424" s="332"/>
      <c r="AP424" s="332"/>
      <c r="AQ424" s="332"/>
      <c r="AR424" s="332"/>
      <c r="AS424" s="332"/>
      <c r="AT424" s="332"/>
      <c r="AU424" s="332"/>
      <c r="AV424" s="332"/>
      <c r="AW424" s="332"/>
      <c r="AX424" s="332"/>
      <c r="AY424" s="332"/>
      <c r="AZ424" s="332"/>
      <c r="BA424" s="332"/>
      <c r="BB424" s="53"/>
      <c r="BC424" s="332"/>
      <c r="BD424" s="53"/>
      <c r="BE424" s="332"/>
      <c r="BF424" s="332"/>
      <c r="BG424" s="332"/>
      <c r="BH424" s="332"/>
      <c r="BI424" s="332"/>
      <c r="BJ424" s="332"/>
      <c r="BK424" s="332"/>
      <c r="BL424" s="332"/>
      <c r="BM424" s="332"/>
      <c r="BN424" s="332"/>
      <c r="BO424" s="332"/>
      <c r="BP424" s="332"/>
      <c r="BQ424" s="332"/>
      <c r="BR424" s="332"/>
      <c r="BS424" s="332"/>
      <c r="BT424" s="332"/>
      <c r="BU424" s="332"/>
      <c r="BV424" s="332"/>
      <c r="BW424" s="332"/>
      <c r="BX424" s="332"/>
      <c r="BY424" s="332"/>
      <c r="BZ424" s="338" t="s">
        <v>10919</v>
      </c>
      <c r="CA424" s="326" t="s">
        <v>8006</v>
      </c>
      <c r="CB424" s="332">
        <f ca="1">IF(INDIRECT("R424C2",FALSE)="","",LEN(INDIRECT("R424C79",FALSE) ) )</f>
        <v>31</v>
      </c>
      <c r="CC424" s="326" t="s">
        <v>8005</v>
      </c>
      <c r="CD424" s="332">
        <f ca="1">IF(INDIRECT("R424C2",FALSE)="","",LEN(INDIRECT("R424C81",FALSE) ) )</f>
        <v>40</v>
      </c>
      <c r="CE424" s="338"/>
      <c r="CF424" s="332">
        <f ca="1">IF(INDIRECT("R424C2",FALSE)="","",LEN(INDIRECT("R424C83",FALSE) ) )</f>
        <v>0</v>
      </c>
      <c r="CG424" s="338"/>
      <c r="CH424" s="338"/>
      <c r="CI424" s="333"/>
      <c r="CJ424" s="344"/>
      <c r="CK424" s="338"/>
      <c r="CL424" s="338"/>
      <c r="CM424" s="338"/>
      <c r="CN424" s="338"/>
      <c r="CO424" s="338"/>
      <c r="CP424" s="338"/>
      <c r="CQ424" s="338"/>
      <c r="CR424" s="338"/>
      <c r="CS424" s="338"/>
      <c r="CT424" s="338"/>
      <c r="CU424" s="338"/>
      <c r="CV424" s="338"/>
      <c r="CW424" s="338"/>
      <c r="CX424" s="338"/>
      <c r="CY424" s="338"/>
      <c r="CZ424" s="338"/>
      <c r="DA424" s="343" t="s">
        <v>2632</v>
      </c>
    </row>
    <row r="425" spans="1:105" s="345" customFormat="1" ht="13.5" customHeight="1" x14ac:dyDescent="0.25">
      <c r="A425" s="326" t="s">
        <v>7989</v>
      </c>
      <c r="B425" s="326" t="s">
        <v>7990</v>
      </c>
      <c r="C425" s="339" t="s">
        <v>1139</v>
      </c>
      <c r="D425" s="223">
        <f>IF(ISERROR(VLOOKUP(C425,Defines!$A$7:$B$21,2,FALSE)), "",VLOOKUP(C425,Defines!$A$7:$B$21,2,FALSE))</f>
        <v>4</v>
      </c>
      <c r="E425" s="340"/>
      <c r="F425" s="322">
        <f t="shared" si="7"/>
        <v>4</v>
      </c>
      <c r="G425" s="341">
        <v>0</v>
      </c>
      <c r="H425" s="341"/>
      <c r="I425" s="341"/>
      <c r="J425" s="340"/>
      <c r="K425" s="342"/>
      <c r="L425" s="332"/>
      <c r="M425" s="332"/>
      <c r="N425" s="332"/>
      <c r="O425" s="332"/>
      <c r="P425" s="332"/>
      <c r="Q425" s="338"/>
      <c r="R425" s="338"/>
      <c r="S425" s="338"/>
      <c r="T425" s="338"/>
      <c r="U425" s="338"/>
      <c r="V425" s="338"/>
      <c r="W425" s="338"/>
      <c r="X425" s="338"/>
      <c r="Y425" s="338"/>
      <c r="Z425" s="338"/>
      <c r="AA425" s="332"/>
      <c r="AB425" s="332" t="s">
        <v>1131</v>
      </c>
      <c r="AC425" s="332" t="s">
        <v>1131</v>
      </c>
      <c r="AD425" s="332"/>
      <c r="AE425" s="332"/>
      <c r="AF425" s="332"/>
      <c r="AG425" s="332"/>
      <c r="AH425" s="332"/>
      <c r="AI425" s="332"/>
      <c r="AJ425" s="332"/>
      <c r="AK425" s="332"/>
      <c r="AL425" s="332"/>
      <c r="AM425" s="332"/>
      <c r="AN425" s="332"/>
      <c r="AO425" s="332"/>
      <c r="AP425" s="332"/>
      <c r="AQ425" s="332"/>
      <c r="AR425" s="332"/>
      <c r="AS425" s="332"/>
      <c r="AT425" s="332"/>
      <c r="AU425" s="332"/>
      <c r="AV425" s="332"/>
      <c r="AW425" s="332"/>
      <c r="AX425" s="332"/>
      <c r="AY425" s="332"/>
      <c r="AZ425" s="332"/>
      <c r="BA425" s="332"/>
      <c r="BB425" s="53"/>
      <c r="BC425" s="332"/>
      <c r="BD425" s="53"/>
      <c r="BE425" s="332"/>
      <c r="BF425" s="332"/>
      <c r="BG425" s="332"/>
      <c r="BH425" s="332"/>
      <c r="BI425" s="332"/>
      <c r="BJ425" s="332"/>
      <c r="BK425" s="332"/>
      <c r="BL425" s="332"/>
      <c r="BM425" s="332"/>
      <c r="BN425" s="332"/>
      <c r="BO425" s="332"/>
      <c r="BP425" s="332"/>
      <c r="BQ425" s="332"/>
      <c r="BR425" s="332"/>
      <c r="BS425" s="332"/>
      <c r="BT425" s="332"/>
      <c r="BU425" s="332"/>
      <c r="BV425" s="332"/>
      <c r="BW425" s="332"/>
      <c r="BX425" s="332"/>
      <c r="BY425" s="332"/>
      <c r="BZ425" s="338" t="s">
        <v>10919</v>
      </c>
      <c r="CA425" s="326" t="s">
        <v>7989</v>
      </c>
      <c r="CB425" s="332">
        <f ca="1">IF(INDIRECT("R425C2",FALSE)="","",LEN(INDIRECT("R425C79",FALSE) ) )</f>
        <v>36</v>
      </c>
      <c r="CC425" s="338" t="s">
        <v>4883</v>
      </c>
      <c r="CD425" s="332">
        <f ca="1">IF(INDIRECT("R425C2",FALSE)="","",LEN(INDIRECT("R425C81",FALSE) ) )</f>
        <v>10</v>
      </c>
      <c r="CE425" s="338"/>
      <c r="CF425" s="332">
        <f ca="1">IF(INDIRECT("R425C2",FALSE)="","",LEN(INDIRECT("R425C83",FALSE) ) )</f>
        <v>0</v>
      </c>
      <c r="CG425" s="338"/>
      <c r="CH425" s="338"/>
      <c r="CI425" s="333"/>
      <c r="CJ425" s="344"/>
      <c r="CK425" s="338"/>
      <c r="CL425" s="338"/>
      <c r="CM425" s="338"/>
      <c r="CN425" s="338"/>
      <c r="CO425" s="338"/>
      <c r="CP425" s="338"/>
      <c r="CQ425" s="338"/>
      <c r="CR425" s="338"/>
      <c r="CS425" s="338"/>
      <c r="CT425" s="338"/>
      <c r="CU425" s="338"/>
      <c r="CV425" s="338"/>
      <c r="CW425" s="338"/>
      <c r="CX425" s="338"/>
      <c r="CY425" s="338"/>
      <c r="CZ425" s="338"/>
      <c r="DA425" s="343" t="s">
        <v>2632</v>
      </c>
    </row>
    <row r="426" spans="1:105" s="345" customFormat="1" ht="13.5" customHeight="1" x14ac:dyDescent="0.25">
      <c r="A426" s="326" t="s">
        <v>8864</v>
      </c>
      <c r="B426" s="326" t="s">
        <v>8862</v>
      </c>
      <c r="C426" s="339" t="s">
        <v>1137</v>
      </c>
      <c r="D426" s="223">
        <f>IF(ISERROR(VLOOKUP(C426,Defines!$A$7:$B$21,2,FALSE)), "",VLOOKUP(C426,Defines!$A$7:$B$21,2,FALSE))</f>
        <v>1</v>
      </c>
      <c r="E426" s="340">
        <v>130</v>
      </c>
      <c r="F426" s="322">
        <f t="shared" si="7"/>
        <v>130</v>
      </c>
      <c r="G426" s="341"/>
      <c r="H426" s="341"/>
      <c r="I426" s="341"/>
      <c r="J426" s="340"/>
      <c r="K426" s="342"/>
      <c r="L426" s="332"/>
      <c r="M426" s="332"/>
      <c r="N426" s="332"/>
      <c r="O426" s="332"/>
      <c r="P426" s="332"/>
      <c r="Q426" s="338"/>
      <c r="R426" s="338"/>
      <c r="S426" s="338"/>
      <c r="T426" s="338"/>
      <c r="U426" s="338"/>
      <c r="V426" s="338"/>
      <c r="W426" s="338"/>
      <c r="X426" s="338"/>
      <c r="Y426" s="338"/>
      <c r="Z426" s="338"/>
      <c r="AA426" s="332"/>
      <c r="AB426" s="332"/>
      <c r="AC426" s="332"/>
      <c r="AD426" s="332"/>
      <c r="AE426" s="332"/>
      <c r="AF426" s="332"/>
      <c r="AG426" s="332" t="s">
        <v>1131</v>
      </c>
      <c r="AH426" s="332"/>
      <c r="AI426" s="332"/>
      <c r="AJ426" s="332"/>
      <c r="AK426" s="332"/>
      <c r="AL426" s="332"/>
      <c r="AM426" s="332"/>
      <c r="AN426" s="332"/>
      <c r="AO426" s="332"/>
      <c r="AP426" s="332"/>
      <c r="AQ426" s="332"/>
      <c r="AR426" s="332"/>
      <c r="AS426" s="332"/>
      <c r="AT426" s="332"/>
      <c r="AU426" s="332"/>
      <c r="AV426" s="332"/>
      <c r="AW426" s="332"/>
      <c r="AX426" s="332"/>
      <c r="AY426" s="332"/>
      <c r="AZ426" s="332"/>
      <c r="BA426" s="332"/>
      <c r="BB426" s="332"/>
      <c r="BC426" s="332"/>
      <c r="BD426" s="332"/>
      <c r="BE426" s="332"/>
      <c r="BF426" s="332"/>
      <c r="BG426" s="332"/>
      <c r="BH426" s="332"/>
      <c r="BI426" s="332"/>
      <c r="BJ426" s="332"/>
      <c r="BK426" s="332"/>
      <c r="BL426" s="332"/>
      <c r="BM426" s="332"/>
      <c r="BN426" s="332"/>
      <c r="BO426" s="332"/>
      <c r="BP426" s="332"/>
      <c r="BQ426" s="332"/>
      <c r="BR426" s="332"/>
      <c r="BS426" s="332"/>
      <c r="BT426" s="332"/>
      <c r="BU426" s="332"/>
      <c r="BV426" s="332"/>
      <c r="BW426" s="332"/>
      <c r="BX426" s="332"/>
      <c r="BY426" s="332"/>
      <c r="BZ426" s="338" t="s">
        <v>10920</v>
      </c>
      <c r="CA426" s="338"/>
      <c r="CB426" s="332">
        <f ca="1">IF(INDIRECT("R426C2",FALSE)="","",LEN(INDIRECT("R426C79",FALSE) ) )</f>
        <v>0</v>
      </c>
      <c r="CC426" s="338"/>
      <c r="CD426" s="332">
        <f ca="1">IF(INDIRECT("R426C2",FALSE)="","",LEN(INDIRECT("R426C81",FALSE) ) )</f>
        <v>0</v>
      </c>
      <c r="CE426" s="338"/>
      <c r="CF426" s="332">
        <f ca="1">IF(INDIRECT("R426C2",FALSE)="","",LEN(INDIRECT("R426C83",FALSE) ) )</f>
        <v>0</v>
      </c>
      <c r="CG426" s="338"/>
      <c r="CH426" s="338"/>
      <c r="CI426" s="338"/>
      <c r="CJ426" s="344"/>
      <c r="CK426" s="338"/>
      <c r="CL426" s="338"/>
      <c r="CM426" s="338"/>
      <c r="CN426" s="338"/>
      <c r="CO426" s="338"/>
      <c r="CP426" s="338"/>
      <c r="CQ426" s="338"/>
      <c r="CR426" s="338"/>
      <c r="CS426" s="338"/>
      <c r="CT426" s="338"/>
      <c r="CU426" s="338"/>
      <c r="CV426" s="338"/>
      <c r="CW426" s="338"/>
      <c r="CX426" s="338"/>
      <c r="CY426" s="338"/>
      <c r="CZ426" s="338"/>
      <c r="DA426" s="343"/>
    </row>
    <row r="427" spans="1:105" s="345" customFormat="1" ht="13.5" customHeight="1" x14ac:dyDescent="0.25">
      <c r="A427" s="326" t="s">
        <v>8865</v>
      </c>
      <c r="B427" s="338" t="s">
        <v>8863</v>
      </c>
      <c r="C427" s="339" t="s">
        <v>1139</v>
      </c>
      <c r="D427" s="223">
        <f>IF(ISERROR(VLOOKUP(C427,Defines!$A$7:$B$21,2,FALSE)), "",VLOOKUP(C427,Defines!$A$7:$B$21,2,FALSE))</f>
        <v>4</v>
      </c>
      <c r="E427" s="340"/>
      <c r="F427" s="322">
        <f t="shared" si="7"/>
        <v>4</v>
      </c>
      <c r="G427" s="341">
        <v>0</v>
      </c>
      <c r="H427" s="341"/>
      <c r="I427" s="341"/>
      <c r="J427" s="340"/>
      <c r="K427" s="342"/>
      <c r="L427" s="332"/>
      <c r="M427" s="332"/>
      <c r="N427" s="332"/>
      <c r="O427" s="332"/>
      <c r="P427" s="332"/>
      <c r="Q427" s="338"/>
      <c r="R427" s="338"/>
      <c r="S427" s="338"/>
      <c r="T427" s="338"/>
      <c r="U427" s="338"/>
      <c r="V427" s="338"/>
      <c r="W427" s="338"/>
      <c r="X427" s="338"/>
      <c r="Y427" s="338"/>
      <c r="Z427" s="338"/>
      <c r="AA427" s="332"/>
      <c r="AB427" s="332"/>
      <c r="AC427" s="332" t="s">
        <v>1131</v>
      </c>
      <c r="AD427" s="332"/>
      <c r="AE427" s="332"/>
      <c r="AF427" s="332"/>
      <c r="AG427" s="332" t="s">
        <v>1131</v>
      </c>
      <c r="AH427" s="332"/>
      <c r="AI427" s="332"/>
      <c r="AJ427" s="332"/>
      <c r="AK427" s="332"/>
      <c r="AL427" s="332"/>
      <c r="AM427" s="332"/>
      <c r="AN427" s="332"/>
      <c r="AO427" s="332"/>
      <c r="AP427" s="332"/>
      <c r="AQ427" s="332"/>
      <c r="AR427" s="332"/>
      <c r="AS427" s="332"/>
      <c r="AT427" s="332"/>
      <c r="AU427" s="332"/>
      <c r="AV427" s="332"/>
      <c r="AW427" s="332"/>
      <c r="AX427" s="332"/>
      <c r="AY427" s="332"/>
      <c r="AZ427" s="332"/>
      <c r="BA427" s="332" t="s">
        <v>1131</v>
      </c>
      <c r="BB427" s="332"/>
      <c r="BC427" s="332"/>
      <c r="BD427" s="53"/>
      <c r="BE427" s="332"/>
      <c r="BF427" s="332"/>
      <c r="BG427" s="332"/>
      <c r="BH427" s="332"/>
      <c r="BI427" s="332"/>
      <c r="BJ427" s="332"/>
      <c r="BK427" s="332"/>
      <c r="BL427" s="332"/>
      <c r="BM427" s="332"/>
      <c r="BN427" s="332"/>
      <c r="BO427" s="332"/>
      <c r="BP427" s="332"/>
      <c r="BQ427" s="332"/>
      <c r="BR427" s="332"/>
      <c r="BS427" s="332"/>
      <c r="BT427" s="332"/>
      <c r="BU427" s="332"/>
      <c r="BV427" s="332"/>
      <c r="BW427" s="332"/>
      <c r="BX427" s="332"/>
      <c r="BY427" s="332"/>
      <c r="BZ427" s="338" t="s">
        <v>10920</v>
      </c>
      <c r="CA427" s="338"/>
      <c r="CB427" s="332">
        <f ca="1">IF(INDIRECT("R427C2",FALSE)="","",LEN(INDIRECT("R427C79",FALSE) ) )</f>
        <v>0</v>
      </c>
      <c r="CC427" s="338"/>
      <c r="CD427" s="332">
        <f ca="1">IF(INDIRECT("R427C2",FALSE)="","",LEN(INDIRECT("R427C81",FALSE) ) )</f>
        <v>0</v>
      </c>
      <c r="CE427" s="338"/>
      <c r="CF427" s="332">
        <f ca="1">IF(INDIRECT("R427C2",FALSE)="","",LEN(INDIRECT("R427C83",FALSE) ) )</f>
        <v>0</v>
      </c>
      <c r="CG427" s="338"/>
      <c r="CH427" s="338"/>
      <c r="CI427" s="338"/>
      <c r="CJ427" s="344"/>
      <c r="CK427" s="338"/>
      <c r="CL427" s="338"/>
      <c r="CM427" s="338"/>
      <c r="CN427" s="338"/>
      <c r="CO427" s="338"/>
      <c r="CP427" s="338"/>
      <c r="CQ427" s="338"/>
      <c r="CR427" s="338"/>
      <c r="CS427" s="338"/>
      <c r="CT427" s="338"/>
      <c r="CU427" s="338"/>
      <c r="CV427" s="338"/>
      <c r="CW427" s="338"/>
      <c r="CX427" s="338"/>
      <c r="CY427" s="338"/>
      <c r="CZ427" s="338"/>
      <c r="DA427" s="343" t="s">
        <v>2632</v>
      </c>
    </row>
    <row r="428" spans="1:105" s="345" customFormat="1" ht="13.5" customHeight="1" x14ac:dyDescent="0.25">
      <c r="A428" s="326" t="s">
        <v>8866</v>
      </c>
      <c r="B428" s="338" t="s">
        <v>8861</v>
      </c>
      <c r="C428" s="339" t="s">
        <v>1138</v>
      </c>
      <c r="D428" s="223">
        <f>IF(ISERROR(VLOOKUP(C428,Defines!$A$7:$B$21,2,FALSE)), "",VLOOKUP(C428,Defines!$A$7:$B$21,2,FALSE))</f>
        <v>2</v>
      </c>
      <c r="E428" s="340"/>
      <c r="F428" s="322">
        <f t="shared" si="7"/>
        <v>2</v>
      </c>
      <c r="G428" s="341">
        <v>0</v>
      </c>
      <c r="H428" s="341"/>
      <c r="I428" s="341"/>
      <c r="J428" s="340"/>
      <c r="K428" s="342"/>
      <c r="L428" s="332"/>
      <c r="M428" s="332"/>
      <c r="N428" s="332"/>
      <c r="O428" s="332"/>
      <c r="P428" s="332"/>
      <c r="Q428" s="338"/>
      <c r="R428" s="338"/>
      <c r="S428" s="338"/>
      <c r="T428" s="338"/>
      <c r="U428" s="338"/>
      <c r="V428" s="338"/>
      <c r="W428" s="338"/>
      <c r="X428" s="338"/>
      <c r="Y428" s="338"/>
      <c r="Z428" s="338"/>
      <c r="AA428" s="332"/>
      <c r="AB428" s="332"/>
      <c r="AC428" s="332" t="s">
        <v>1131</v>
      </c>
      <c r="AD428" s="332"/>
      <c r="AE428" s="332"/>
      <c r="AF428" s="332"/>
      <c r="AG428" s="332"/>
      <c r="AH428" s="332"/>
      <c r="AI428" s="332"/>
      <c r="AJ428" s="332"/>
      <c r="AK428" s="332"/>
      <c r="AL428" s="332"/>
      <c r="AM428" s="332"/>
      <c r="AN428" s="332"/>
      <c r="AO428" s="332"/>
      <c r="AP428" s="332"/>
      <c r="AQ428" s="332"/>
      <c r="AR428" s="332"/>
      <c r="AS428" s="332"/>
      <c r="AT428" s="332"/>
      <c r="AU428" s="332"/>
      <c r="AV428" s="332"/>
      <c r="AW428" s="332"/>
      <c r="AX428" s="332"/>
      <c r="AY428" s="332"/>
      <c r="AZ428" s="332"/>
      <c r="BA428" s="332"/>
      <c r="BB428" s="332"/>
      <c r="BC428" s="332"/>
      <c r="BD428" s="53"/>
      <c r="BE428" s="332"/>
      <c r="BF428" s="332"/>
      <c r="BG428" s="332"/>
      <c r="BH428" s="332"/>
      <c r="BI428" s="332"/>
      <c r="BJ428" s="332"/>
      <c r="BK428" s="332"/>
      <c r="BL428" s="332"/>
      <c r="BM428" s="332"/>
      <c r="BN428" s="332"/>
      <c r="BO428" s="332"/>
      <c r="BP428" s="332"/>
      <c r="BQ428" s="332"/>
      <c r="BR428" s="332"/>
      <c r="BS428" s="332"/>
      <c r="BT428" s="332"/>
      <c r="BU428" s="332"/>
      <c r="BV428" s="332"/>
      <c r="BW428" s="332"/>
      <c r="BX428" s="332"/>
      <c r="BY428" s="332"/>
      <c r="BZ428" s="338" t="s">
        <v>10920</v>
      </c>
      <c r="CA428" s="338"/>
      <c r="CB428" s="332">
        <f ca="1">IF(INDIRECT("R428C2",FALSE)="","",LEN(INDIRECT("R428C79",FALSE) ) )</f>
        <v>0</v>
      </c>
      <c r="CC428" s="338"/>
      <c r="CD428" s="332">
        <f ca="1">IF(INDIRECT("R428C2",FALSE)="","",LEN(INDIRECT("R428C81",FALSE) ) )</f>
        <v>0</v>
      </c>
      <c r="CE428" s="338"/>
      <c r="CF428" s="332">
        <f ca="1">IF(INDIRECT("R428C2",FALSE)="","",LEN(INDIRECT("R428C83",FALSE) ) )</f>
        <v>0</v>
      </c>
      <c r="CG428" s="338"/>
      <c r="CH428" s="338"/>
      <c r="CI428" s="338"/>
      <c r="CJ428" s="344"/>
      <c r="CK428" s="338"/>
      <c r="CL428" s="338"/>
      <c r="CM428" s="338"/>
      <c r="CN428" s="338"/>
      <c r="CO428" s="338"/>
      <c r="CP428" s="338"/>
      <c r="CQ428" s="338"/>
      <c r="CR428" s="338"/>
      <c r="CS428" s="338"/>
      <c r="CT428" s="338"/>
      <c r="CU428" s="338"/>
      <c r="CV428" s="338"/>
      <c r="CW428" s="338"/>
      <c r="CX428" s="338"/>
      <c r="CY428" s="338"/>
      <c r="CZ428" s="338"/>
      <c r="DA428" s="343" t="s">
        <v>2632</v>
      </c>
    </row>
    <row r="429" spans="1:105" s="345" customFormat="1" ht="13.5" customHeight="1" x14ac:dyDescent="0.25">
      <c r="A429" s="326" t="s">
        <v>5642</v>
      </c>
      <c r="B429" s="338" t="s">
        <v>8876</v>
      </c>
      <c r="C429" s="339" t="s">
        <v>1138</v>
      </c>
      <c r="D429" s="78">
        <f>IF(ISERROR(VLOOKUP(C429,Defines!$A$7:$B$21,2,FALSE)), "",VLOOKUP(C429,Defines!$A$7:$B$21,2,FALSE))</f>
        <v>2</v>
      </c>
      <c r="E429" s="332"/>
      <c r="F429" s="325">
        <f t="shared" si="7"/>
        <v>2</v>
      </c>
      <c r="G429" s="341">
        <v>0</v>
      </c>
      <c r="H429" s="341"/>
      <c r="I429" s="341"/>
      <c r="J429" s="340"/>
      <c r="K429" s="342"/>
      <c r="L429" s="332"/>
      <c r="M429" s="332"/>
      <c r="N429" s="332"/>
      <c r="O429" s="332"/>
      <c r="P429" s="332"/>
      <c r="Q429" s="338"/>
      <c r="R429" s="338"/>
      <c r="S429" s="338"/>
      <c r="T429" s="338"/>
      <c r="U429" s="338"/>
      <c r="V429" s="338"/>
      <c r="W429" s="338"/>
      <c r="X429" s="338"/>
      <c r="Y429" s="338"/>
      <c r="Z429" s="338"/>
      <c r="AA429" s="332" t="s">
        <v>1131</v>
      </c>
      <c r="AB429" s="332"/>
      <c r="AC429" s="332"/>
      <c r="AD429" s="332"/>
      <c r="AE429" s="332"/>
      <c r="AF429" s="332"/>
      <c r="AG429" s="332"/>
      <c r="AH429" s="332"/>
      <c r="AI429" s="332"/>
      <c r="AJ429" s="332"/>
      <c r="AK429" s="332"/>
      <c r="AL429" s="332"/>
      <c r="AM429" s="332"/>
      <c r="AN429" s="332"/>
      <c r="AO429" s="332"/>
      <c r="AP429" s="332"/>
      <c r="AQ429" s="332"/>
      <c r="AR429" s="332"/>
      <c r="AS429" s="332"/>
      <c r="AT429" s="332"/>
      <c r="AU429" s="332"/>
      <c r="AV429" s="332"/>
      <c r="AW429" s="332"/>
      <c r="AX429" s="332"/>
      <c r="AY429" s="332"/>
      <c r="AZ429" s="332"/>
      <c r="BA429" s="332"/>
      <c r="BB429" s="332"/>
      <c r="BC429" s="332"/>
      <c r="BD429" s="332"/>
      <c r="BE429" s="332"/>
      <c r="BF429" s="332"/>
      <c r="BG429" s="332"/>
      <c r="BH429" s="332"/>
      <c r="BI429" s="332"/>
      <c r="BJ429" s="332"/>
      <c r="BK429" s="332"/>
      <c r="BL429" s="332"/>
      <c r="BM429" s="332"/>
      <c r="BN429" s="332"/>
      <c r="BO429" s="332"/>
      <c r="BP429" s="332"/>
      <c r="BQ429" s="332"/>
      <c r="BR429" s="332"/>
      <c r="BS429" s="332"/>
      <c r="BT429" s="332"/>
      <c r="BU429" s="332"/>
      <c r="BV429" s="332"/>
      <c r="BW429" s="332"/>
      <c r="BX429" s="332"/>
      <c r="BY429" s="332"/>
      <c r="BZ429" s="338" t="s">
        <v>10909</v>
      </c>
      <c r="CA429" s="326" t="s">
        <v>5642</v>
      </c>
      <c r="CB429" s="332">
        <f ca="1">IF(INDIRECT("R429C2",FALSE)="","",LEN(INDIRECT("R429C79",FALSE) ) )</f>
        <v>8</v>
      </c>
      <c r="CC429" s="338" t="s">
        <v>8877</v>
      </c>
      <c r="CD429" s="332">
        <f ca="1">IF(INDIRECT("R429C2",FALSE)="","",LEN(INDIRECT("R429C81",FALSE) ) )</f>
        <v>91</v>
      </c>
      <c r="CE429" s="338"/>
      <c r="CF429" s="332">
        <f ca="1">IF(INDIRECT("R429C2",FALSE)="","",LEN(INDIRECT("R429C83",FALSE) ) )</f>
        <v>0</v>
      </c>
      <c r="CG429" s="338"/>
      <c r="CH429" s="338"/>
      <c r="CI429" s="338"/>
      <c r="CJ429" s="344"/>
      <c r="CK429" s="338"/>
      <c r="CL429" s="338"/>
      <c r="CM429" s="338"/>
      <c r="CN429" s="338"/>
      <c r="CO429" s="338"/>
      <c r="CP429" s="338"/>
      <c r="CQ429" s="338"/>
      <c r="CR429" s="338"/>
      <c r="CS429" s="338"/>
      <c r="CT429" s="338"/>
      <c r="CU429" s="338"/>
      <c r="CV429" s="338"/>
      <c r="CW429" s="338"/>
      <c r="CX429" s="338"/>
      <c r="CY429" s="338"/>
      <c r="CZ429" s="338"/>
      <c r="DA429" s="343"/>
    </row>
    <row r="430" spans="1:105" s="345" customFormat="1" ht="13.5" customHeight="1" x14ac:dyDescent="0.25">
      <c r="A430" s="326" t="s">
        <v>5643</v>
      </c>
      <c r="B430" s="338" t="s">
        <v>8878</v>
      </c>
      <c r="C430" s="339" t="s">
        <v>1138</v>
      </c>
      <c r="D430" s="78">
        <f>IF(ISERROR(VLOOKUP(C430,Defines!$A$7:$B$21,2,FALSE)), "",VLOOKUP(C430,Defines!$A$7:$B$21,2,FALSE))</f>
        <v>2</v>
      </c>
      <c r="E430" s="332"/>
      <c r="F430" s="325">
        <f t="shared" si="7"/>
        <v>2</v>
      </c>
      <c r="G430" s="341">
        <v>0</v>
      </c>
      <c r="H430" s="341"/>
      <c r="I430" s="341"/>
      <c r="J430" s="340"/>
      <c r="K430" s="342"/>
      <c r="L430" s="332"/>
      <c r="M430" s="332"/>
      <c r="N430" s="332"/>
      <c r="O430" s="332"/>
      <c r="P430" s="332"/>
      <c r="Q430" s="338"/>
      <c r="R430" s="338"/>
      <c r="S430" s="338"/>
      <c r="T430" s="338"/>
      <c r="U430" s="338"/>
      <c r="V430" s="338"/>
      <c r="W430" s="338"/>
      <c r="X430" s="338"/>
      <c r="Y430" s="338"/>
      <c r="Z430" s="338"/>
      <c r="AA430" s="332" t="s">
        <v>1131</v>
      </c>
      <c r="AB430" s="332"/>
      <c r="AC430" s="332"/>
      <c r="AD430" s="332"/>
      <c r="AE430" s="332"/>
      <c r="AF430" s="332"/>
      <c r="AG430" s="332"/>
      <c r="AH430" s="332"/>
      <c r="AI430" s="332"/>
      <c r="AJ430" s="332"/>
      <c r="AK430" s="332"/>
      <c r="AL430" s="332"/>
      <c r="AM430" s="332"/>
      <c r="AN430" s="332"/>
      <c r="AO430" s="332"/>
      <c r="AP430" s="332"/>
      <c r="AQ430" s="332"/>
      <c r="AR430" s="332"/>
      <c r="AS430" s="332"/>
      <c r="AT430" s="332"/>
      <c r="AU430" s="332"/>
      <c r="AV430" s="332"/>
      <c r="AW430" s="332"/>
      <c r="AX430" s="332"/>
      <c r="AY430" s="332"/>
      <c r="AZ430" s="332"/>
      <c r="BA430" s="332"/>
      <c r="BB430" s="332"/>
      <c r="BC430" s="332"/>
      <c r="BD430" s="332"/>
      <c r="BE430" s="332"/>
      <c r="BF430" s="332"/>
      <c r="BG430" s="332"/>
      <c r="BH430" s="332"/>
      <c r="BI430" s="332"/>
      <c r="BJ430" s="332"/>
      <c r="BK430" s="332"/>
      <c r="BL430" s="332"/>
      <c r="BM430" s="332"/>
      <c r="BN430" s="332"/>
      <c r="BO430" s="332"/>
      <c r="BP430" s="332"/>
      <c r="BQ430" s="332"/>
      <c r="BR430" s="332"/>
      <c r="BS430" s="332"/>
      <c r="BT430" s="332"/>
      <c r="BU430" s="332"/>
      <c r="BV430" s="332"/>
      <c r="BW430" s="332"/>
      <c r="BX430" s="332"/>
      <c r="BY430" s="332"/>
      <c r="BZ430" s="338" t="s">
        <v>10909</v>
      </c>
      <c r="CA430" s="326" t="s">
        <v>5643</v>
      </c>
      <c r="CB430" s="332">
        <f ca="1">IF(INDIRECT("R430C2",FALSE)="","",LEN(INDIRECT("R430C79",FALSE) ) )</f>
        <v>9</v>
      </c>
      <c r="CC430" s="338" t="s">
        <v>8879</v>
      </c>
      <c r="CD430" s="332">
        <f ca="1">IF(INDIRECT("R430C2",FALSE)="","",LEN(INDIRECT("R430C81",FALSE) ) )</f>
        <v>31</v>
      </c>
      <c r="CE430" s="338"/>
      <c r="CF430" s="332">
        <f ca="1">IF(INDIRECT("R430C2",FALSE)="","",LEN(INDIRECT("R430C83",FALSE) ) )</f>
        <v>0</v>
      </c>
      <c r="CG430" s="338"/>
      <c r="CH430" s="338"/>
      <c r="CI430" s="338"/>
      <c r="CJ430" s="344"/>
      <c r="CK430" s="338"/>
      <c r="CL430" s="338"/>
      <c r="CM430" s="338"/>
      <c r="CN430" s="338"/>
      <c r="CO430" s="338"/>
      <c r="CP430" s="338"/>
      <c r="CQ430" s="338"/>
      <c r="CR430" s="338"/>
      <c r="CS430" s="338"/>
      <c r="CT430" s="338"/>
      <c r="CU430" s="338"/>
      <c r="CV430" s="338"/>
      <c r="CW430" s="338"/>
      <c r="CX430" s="338"/>
      <c r="CY430" s="338"/>
      <c r="CZ430" s="338"/>
      <c r="DA430" s="343"/>
    </row>
    <row r="431" spans="1:105" s="345" customFormat="1" ht="13.5" customHeight="1" x14ac:dyDescent="0.25">
      <c r="A431" s="326" t="s">
        <v>8880</v>
      </c>
      <c r="B431" s="338" t="s">
        <v>8881</v>
      </c>
      <c r="C431" s="339" t="s">
        <v>1138</v>
      </c>
      <c r="D431" s="78">
        <f>IF(ISERROR(VLOOKUP(C431,Defines!$A$7:$B$21,2,FALSE)), "",VLOOKUP(C431,Defines!$A$7:$B$21,2,FALSE))</f>
        <v>2</v>
      </c>
      <c r="E431" s="332"/>
      <c r="F431" s="325">
        <f t="shared" si="7"/>
        <v>2</v>
      </c>
      <c r="G431" s="341">
        <v>0</v>
      </c>
      <c r="H431" s="341"/>
      <c r="I431" s="341"/>
      <c r="J431" s="340"/>
      <c r="K431" s="342"/>
      <c r="L431" s="332"/>
      <c r="M431" s="332"/>
      <c r="N431" s="332"/>
      <c r="O431" s="332"/>
      <c r="P431" s="332"/>
      <c r="Q431" s="338"/>
      <c r="R431" s="338"/>
      <c r="S431" s="338"/>
      <c r="T431" s="338"/>
      <c r="U431" s="338"/>
      <c r="V431" s="338"/>
      <c r="W431" s="338"/>
      <c r="X431" s="338"/>
      <c r="Y431" s="338"/>
      <c r="Z431" s="338"/>
      <c r="AA431" s="332" t="s">
        <v>1131</v>
      </c>
      <c r="AB431" s="332"/>
      <c r="AC431" s="332"/>
      <c r="AD431" s="332"/>
      <c r="AE431" s="332"/>
      <c r="AF431" s="332"/>
      <c r="AG431" s="332"/>
      <c r="AH431" s="332"/>
      <c r="AI431" s="332"/>
      <c r="AJ431" s="332"/>
      <c r="AK431" s="332"/>
      <c r="AL431" s="332"/>
      <c r="AM431" s="332"/>
      <c r="AN431" s="332"/>
      <c r="AO431" s="332"/>
      <c r="AP431" s="332"/>
      <c r="AQ431" s="332"/>
      <c r="AR431" s="332"/>
      <c r="AS431" s="332"/>
      <c r="AT431" s="332"/>
      <c r="AU431" s="332"/>
      <c r="AV431" s="332"/>
      <c r="AW431" s="332"/>
      <c r="AX431" s="332"/>
      <c r="AY431" s="332"/>
      <c r="AZ431" s="332"/>
      <c r="BA431" s="332"/>
      <c r="BB431" s="332"/>
      <c r="BC431" s="332"/>
      <c r="BD431" s="332"/>
      <c r="BE431" s="332"/>
      <c r="BF431" s="332"/>
      <c r="BG431" s="332"/>
      <c r="BH431" s="332"/>
      <c r="BI431" s="332"/>
      <c r="BJ431" s="332"/>
      <c r="BK431" s="332"/>
      <c r="BL431" s="332"/>
      <c r="BM431" s="332"/>
      <c r="BN431" s="332"/>
      <c r="BO431" s="332"/>
      <c r="BP431" s="332"/>
      <c r="BQ431" s="332"/>
      <c r="BR431" s="332"/>
      <c r="BS431" s="332"/>
      <c r="BT431" s="332"/>
      <c r="BU431" s="332"/>
      <c r="BV431" s="332"/>
      <c r="BW431" s="332"/>
      <c r="BX431" s="332"/>
      <c r="BY431" s="332"/>
      <c r="BZ431" s="338" t="s">
        <v>10909</v>
      </c>
      <c r="CA431" s="326" t="s">
        <v>8880</v>
      </c>
      <c r="CB431" s="332">
        <f ca="1">IF(INDIRECT("R431C2",FALSE)="","",LEN(INDIRECT("R431C79",FALSE) ) )</f>
        <v>15</v>
      </c>
      <c r="CC431" s="338" t="s">
        <v>8882</v>
      </c>
      <c r="CD431" s="332">
        <f ca="1">IF(INDIRECT("R431C2",FALSE)="","",LEN(INDIRECT("R431C81",FALSE) ) )</f>
        <v>29</v>
      </c>
      <c r="CE431" s="338"/>
      <c r="CF431" s="332">
        <f ca="1">IF(INDIRECT("R431C2",FALSE)="","",LEN(INDIRECT("R431C83",FALSE) ) )</f>
        <v>0</v>
      </c>
      <c r="CG431" s="338"/>
      <c r="CH431" s="338"/>
      <c r="CI431" s="338"/>
      <c r="CJ431" s="344"/>
      <c r="CK431" s="338"/>
      <c r="CL431" s="338"/>
      <c r="CM431" s="338"/>
      <c r="CN431" s="338"/>
      <c r="CO431" s="338"/>
      <c r="CP431" s="338"/>
      <c r="CQ431" s="338"/>
      <c r="CR431" s="338"/>
      <c r="CS431" s="338"/>
      <c r="CT431" s="338"/>
      <c r="CU431" s="338"/>
      <c r="CV431" s="338"/>
      <c r="CW431" s="338"/>
      <c r="CX431" s="338"/>
      <c r="CY431" s="338"/>
      <c r="CZ431" s="338"/>
      <c r="DA431" s="343"/>
    </row>
    <row r="432" spans="1:105" s="345" customFormat="1" ht="13.5" customHeight="1" x14ac:dyDescent="0.25">
      <c r="A432" s="326" t="s">
        <v>8883</v>
      </c>
      <c r="B432" s="338" t="s">
        <v>8884</v>
      </c>
      <c r="C432" s="339" t="s">
        <v>1138</v>
      </c>
      <c r="D432" s="78">
        <f>IF(ISERROR(VLOOKUP(C432,Defines!$A$7:$B$21,2,FALSE)), "",VLOOKUP(C432,Defines!$A$7:$B$21,2,FALSE))</f>
        <v>2</v>
      </c>
      <c r="E432" s="332"/>
      <c r="F432" s="325">
        <f t="shared" si="7"/>
        <v>2</v>
      </c>
      <c r="G432" s="341">
        <v>0</v>
      </c>
      <c r="H432" s="341"/>
      <c r="I432" s="341"/>
      <c r="J432" s="340"/>
      <c r="K432" s="342"/>
      <c r="L432" s="332"/>
      <c r="M432" s="332"/>
      <c r="N432" s="332"/>
      <c r="O432" s="332"/>
      <c r="P432" s="332"/>
      <c r="Q432" s="338"/>
      <c r="R432" s="338"/>
      <c r="S432" s="338"/>
      <c r="T432" s="338"/>
      <c r="U432" s="338"/>
      <c r="V432" s="338"/>
      <c r="W432" s="338"/>
      <c r="X432" s="338"/>
      <c r="Y432" s="338"/>
      <c r="Z432" s="338"/>
      <c r="AA432" s="332" t="s">
        <v>1131</v>
      </c>
      <c r="AB432" s="332"/>
      <c r="AC432" s="332"/>
      <c r="AD432" s="332"/>
      <c r="AE432" s="332"/>
      <c r="AF432" s="332"/>
      <c r="AG432" s="332"/>
      <c r="AH432" s="332"/>
      <c r="AI432" s="332"/>
      <c r="AJ432" s="332"/>
      <c r="AK432" s="332"/>
      <c r="AL432" s="332"/>
      <c r="AM432" s="332"/>
      <c r="AN432" s="332"/>
      <c r="AO432" s="332"/>
      <c r="AP432" s="332"/>
      <c r="AQ432" s="332"/>
      <c r="AR432" s="332"/>
      <c r="AS432" s="332"/>
      <c r="AT432" s="332"/>
      <c r="AU432" s="332"/>
      <c r="AV432" s="332"/>
      <c r="AW432" s="332"/>
      <c r="AX432" s="332"/>
      <c r="AY432" s="332"/>
      <c r="AZ432" s="332"/>
      <c r="BA432" s="332"/>
      <c r="BB432" s="332"/>
      <c r="BC432" s="332"/>
      <c r="BD432" s="332"/>
      <c r="BE432" s="332"/>
      <c r="BF432" s="332"/>
      <c r="BG432" s="332"/>
      <c r="BH432" s="332"/>
      <c r="BI432" s="332"/>
      <c r="BJ432" s="332"/>
      <c r="BK432" s="332"/>
      <c r="BL432" s="332"/>
      <c r="BM432" s="332"/>
      <c r="BN432" s="332"/>
      <c r="BO432" s="332"/>
      <c r="BP432" s="332"/>
      <c r="BQ432" s="332"/>
      <c r="BR432" s="332"/>
      <c r="BS432" s="332"/>
      <c r="BT432" s="332"/>
      <c r="BU432" s="332"/>
      <c r="BV432" s="332"/>
      <c r="BW432" s="332"/>
      <c r="BX432" s="332"/>
      <c r="BY432" s="332"/>
      <c r="BZ432" s="338" t="s">
        <v>10909</v>
      </c>
      <c r="CA432" s="326" t="s">
        <v>8883</v>
      </c>
      <c r="CB432" s="332">
        <f ca="1">IF(INDIRECT("R432C2",FALSE)="","",LEN(INDIRECT("R432C79",FALSE) ) )</f>
        <v>19</v>
      </c>
      <c r="CC432" s="338" t="s">
        <v>8885</v>
      </c>
      <c r="CD432" s="332">
        <f ca="1">IF(INDIRECT("R432C2",FALSE)="","",LEN(INDIRECT("R432C81",FALSE) ) )</f>
        <v>29</v>
      </c>
      <c r="CE432" s="338"/>
      <c r="CF432" s="332">
        <f ca="1">IF(INDIRECT("R432C2",FALSE)="","",LEN(INDIRECT("R432C83",FALSE) ) )</f>
        <v>0</v>
      </c>
      <c r="CG432" s="338"/>
      <c r="CH432" s="338"/>
      <c r="CI432" s="338"/>
      <c r="CJ432" s="344"/>
      <c r="CK432" s="338"/>
      <c r="CL432" s="338"/>
      <c r="CM432" s="338"/>
      <c r="CN432" s="338"/>
      <c r="CO432" s="338"/>
      <c r="CP432" s="338"/>
      <c r="CQ432" s="338"/>
      <c r="CR432" s="338"/>
      <c r="CS432" s="338"/>
      <c r="CT432" s="338"/>
      <c r="CU432" s="338"/>
      <c r="CV432" s="338"/>
      <c r="CW432" s="338"/>
      <c r="CX432" s="338"/>
      <c r="CY432" s="338"/>
      <c r="CZ432" s="338"/>
      <c r="DA432" s="343"/>
    </row>
    <row r="433" spans="1:105" s="345" customFormat="1" ht="13.5" customHeight="1" x14ac:dyDescent="0.25">
      <c r="A433" s="326" t="s">
        <v>8886</v>
      </c>
      <c r="B433" s="338" t="s">
        <v>8887</v>
      </c>
      <c r="C433" s="339" t="s">
        <v>1138</v>
      </c>
      <c r="D433" s="78">
        <f>IF(ISERROR(VLOOKUP(C433,Defines!$A$7:$B$21,2,FALSE)), "",VLOOKUP(C433,Defines!$A$7:$B$21,2,FALSE))</f>
        <v>2</v>
      </c>
      <c r="E433" s="332"/>
      <c r="F433" s="325">
        <f t="shared" si="7"/>
        <v>2</v>
      </c>
      <c r="G433" s="341">
        <v>0</v>
      </c>
      <c r="H433" s="341"/>
      <c r="I433" s="341"/>
      <c r="J433" s="340"/>
      <c r="K433" s="342"/>
      <c r="L433" s="332"/>
      <c r="M433" s="332"/>
      <c r="N433" s="332"/>
      <c r="O433" s="332"/>
      <c r="P433" s="332"/>
      <c r="Q433" s="338"/>
      <c r="R433" s="338"/>
      <c r="S433" s="338"/>
      <c r="T433" s="338"/>
      <c r="U433" s="338"/>
      <c r="V433" s="338"/>
      <c r="W433" s="338"/>
      <c r="X433" s="338"/>
      <c r="Y433" s="338"/>
      <c r="Z433" s="338"/>
      <c r="AA433" s="332" t="s">
        <v>1131</v>
      </c>
      <c r="AB433" s="332"/>
      <c r="AC433" s="332"/>
      <c r="AD433" s="332"/>
      <c r="AE433" s="332"/>
      <c r="AF433" s="332"/>
      <c r="AG433" s="332"/>
      <c r="AH433" s="332"/>
      <c r="AI433" s="332"/>
      <c r="AJ433" s="332"/>
      <c r="AK433" s="332"/>
      <c r="AL433" s="332"/>
      <c r="AM433" s="332"/>
      <c r="AN433" s="332"/>
      <c r="AO433" s="332"/>
      <c r="AP433" s="332"/>
      <c r="AQ433" s="332"/>
      <c r="AR433" s="332"/>
      <c r="AS433" s="332"/>
      <c r="AT433" s="332"/>
      <c r="AU433" s="332"/>
      <c r="AV433" s="332"/>
      <c r="AW433" s="332"/>
      <c r="AX433" s="332"/>
      <c r="AY433" s="332"/>
      <c r="AZ433" s="332"/>
      <c r="BA433" s="332"/>
      <c r="BB433" s="332"/>
      <c r="BC433" s="332"/>
      <c r="BD433" s="332"/>
      <c r="BE433" s="332"/>
      <c r="BF433" s="332"/>
      <c r="BG433" s="332"/>
      <c r="BH433" s="332"/>
      <c r="BI433" s="332"/>
      <c r="BJ433" s="332"/>
      <c r="BK433" s="332"/>
      <c r="BL433" s="332"/>
      <c r="BM433" s="332"/>
      <c r="BN433" s="332"/>
      <c r="BO433" s="332"/>
      <c r="BP433" s="332"/>
      <c r="BQ433" s="332"/>
      <c r="BR433" s="332"/>
      <c r="BS433" s="332"/>
      <c r="BT433" s="332"/>
      <c r="BU433" s="332"/>
      <c r="BV433" s="332"/>
      <c r="BW433" s="332"/>
      <c r="BX433" s="332"/>
      <c r="BY433" s="332"/>
      <c r="BZ433" s="338" t="s">
        <v>10909</v>
      </c>
      <c r="CA433" s="326" t="s">
        <v>8886</v>
      </c>
      <c r="CB433" s="332">
        <f ca="1">IF(INDIRECT("R433C2",FALSE)="","",LEN(INDIRECT("R433C79",FALSE) ) )</f>
        <v>14</v>
      </c>
      <c r="CC433" s="338" t="s">
        <v>8888</v>
      </c>
      <c r="CD433" s="332">
        <f ca="1">IF(INDIRECT("R433C2",FALSE)="","",LEN(INDIRECT("R433C81",FALSE) ) )</f>
        <v>18</v>
      </c>
      <c r="CE433" s="338"/>
      <c r="CF433" s="332">
        <f ca="1">IF(INDIRECT("R433C2",FALSE)="","",LEN(INDIRECT("R433C83",FALSE) ) )</f>
        <v>0</v>
      </c>
      <c r="CG433" s="338"/>
      <c r="CH433" s="338"/>
      <c r="CI433" s="338"/>
      <c r="CJ433" s="344"/>
      <c r="CK433" s="338"/>
      <c r="CL433" s="338"/>
      <c r="CM433" s="338"/>
      <c r="CN433" s="338"/>
      <c r="CO433" s="338"/>
      <c r="CP433" s="338"/>
      <c r="CQ433" s="338"/>
      <c r="CR433" s="338"/>
      <c r="CS433" s="338"/>
      <c r="CT433" s="338"/>
      <c r="CU433" s="338"/>
      <c r="CV433" s="338"/>
      <c r="CW433" s="338"/>
      <c r="CX433" s="338"/>
      <c r="CY433" s="338"/>
      <c r="CZ433" s="338"/>
      <c r="DA433" s="343"/>
    </row>
    <row r="434" spans="1:105" s="345" customFormat="1" ht="13.5" customHeight="1" x14ac:dyDescent="0.25">
      <c r="A434" s="326" t="s">
        <v>8889</v>
      </c>
      <c r="B434" s="338" t="s">
        <v>8890</v>
      </c>
      <c r="C434" s="339" t="s">
        <v>1138</v>
      </c>
      <c r="D434" s="78">
        <f>IF(ISERROR(VLOOKUP(C434,Defines!$A$7:$B$21,2,FALSE)), "",VLOOKUP(C434,Defines!$A$7:$B$21,2,FALSE))</f>
        <v>2</v>
      </c>
      <c r="E434" s="332"/>
      <c r="F434" s="325">
        <f t="shared" si="7"/>
        <v>2</v>
      </c>
      <c r="G434" s="341">
        <v>0</v>
      </c>
      <c r="H434" s="341"/>
      <c r="I434" s="341"/>
      <c r="J434" s="340"/>
      <c r="K434" s="342"/>
      <c r="L434" s="332"/>
      <c r="M434" s="332"/>
      <c r="N434" s="332"/>
      <c r="O434" s="332"/>
      <c r="P434" s="332"/>
      <c r="Q434" s="338"/>
      <c r="R434" s="338"/>
      <c r="S434" s="338"/>
      <c r="T434" s="338"/>
      <c r="U434" s="338"/>
      <c r="V434" s="338"/>
      <c r="W434" s="338"/>
      <c r="X434" s="338"/>
      <c r="Y434" s="338"/>
      <c r="Z434" s="338"/>
      <c r="AA434" s="332" t="s">
        <v>1131</v>
      </c>
      <c r="AB434" s="332"/>
      <c r="AC434" s="332"/>
      <c r="AD434" s="332"/>
      <c r="AE434" s="332"/>
      <c r="AF434" s="332"/>
      <c r="AG434" s="332"/>
      <c r="AH434" s="332"/>
      <c r="AI434" s="332"/>
      <c r="AJ434" s="332"/>
      <c r="AK434" s="332"/>
      <c r="AL434" s="332"/>
      <c r="AM434" s="332"/>
      <c r="AN434" s="332"/>
      <c r="AO434" s="332"/>
      <c r="AP434" s="332"/>
      <c r="AQ434" s="332"/>
      <c r="AR434" s="332"/>
      <c r="AS434" s="332"/>
      <c r="AT434" s="332"/>
      <c r="AU434" s="332"/>
      <c r="AV434" s="332"/>
      <c r="AW434" s="332"/>
      <c r="AX434" s="332"/>
      <c r="AY434" s="332"/>
      <c r="AZ434" s="332"/>
      <c r="BA434" s="332"/>
      <c r="BB434" s="332"/>
      <c r="BC434" s="332"/>
      <c r="BD434" s="332"/>
      <c r="BE434" s="332"/>
      <c r="BF434" s="332"/>
      <c r="BG434" s="332"/>
      <c r="BH434" s="332"/>
      <c r="BI434" s="332"/>
      <c r="BJ434" s="332"/>
      <c r="BK434" s="332"/>
      <c r="BL434" s="332"/>
      <c r="BM434" s="332"/>
      <c r="BN434" s="332"/>
      <c r="BO434" s="332"/>
      <c r="BP434" s="332"/>
      <c r="BQ434" s="332"/>
      <c r="BR434" s="332"/>
      <c r="BS434" s="332"/>
      <c r="BT434" s="332"/>
      <c r="BU434" s="332"/>
      <c r="BV434" s="332"/>
      <c r="BW434" s="332"/>
      <c r="BX434" s="332"/>
      <c r="BY434" s="332"/>
      <c r="BZ434" s="338" t="s">
        <v>10909</v>
      </c>
      <c r="CA434" s="326" t="s">
        <v>8889</v>
      </c>
      <c r="CB434" s="332">
        <f ca="1">IF(INDIRECT("R434C2",FALSE)="","",LEN(INDIRECT("R434C79",FALSE) ) )</f>
        <v>16</v>
      </c>
      <c r="CC434" s="338" t="s">
        <v>8891</v>
      </c>
      <c r="CD434" s="332">
        <f ca="1">IF(INDIRECT("R434C2",FALSE)="","",LEN(INDIRECT("R434C81",FALSE) ) )</f>
        <v>27</v>
      </c>
      <c r="CE434" s="338"/>
      <c r="CF434" s="332">
        <f ca="1">IF(INDIRECT("R434C2",FALSE)="","",LEN(INDIRECT("R434C83",FALSE) ) )</f>
        <v>0</v>
      </c>
      <c r="CG434" s="338"/>
      <c r="CH434" s="338"/>
      <c r="CI434" s="338"/>
      <c r="CJ434" s="344"/>
      <c r="CK434" s="338"/>
      <c r="CL434" s="338"/>
      <c r="CM434" s="338"/>
      <c r="CN434" s="338"/>
      <c r="CO434" s="338"/>
      <c r="CP434" s="338"/>
      <c r="CQ434" s="338"/>
      <c r="CR434" s="338"/>
      <c r="CS434" s="338"/>
      <c r="CT434" s="338"/>
      <c r="CU434" s="338"/>
      <c r="CV434" s="338"/>
      <c r="CW434" s="338"/>
      <c r="CX434" s="338"/>
      <c r="CY434" s="338"/>
      <c r="CZ434" s="338"/>
      <c r="DA434" s="343"/>
    </row>
    <row r="435" spans="1:105" s="345" customFormat="1" ht="13.5" customHeight="1" x14ac:dyDescent="0.25">
      <c r="A435" s="326" t="s">
        <v>9070</v>
      </c>
      <c r="B435" s="338" t="s">
        <v>9069</v>
      </c>
      <c r="C435" s="339" t="s">
        <v>1139</v>
      </c>
      <c r="D435" s="223">
        <f>IF(ISERROR(VLOOKUP(C435,Defines!$A$7:$B$21,2,FALSE)), "",VLOOKUP(C435,Defines!$A$7:$B$21,2,FALSE))</f>
        <v>4</v>
      </c>
      <c r="E435" s="340"/>
      <c r="F435" s="223">
        <v>4</v>
      </c>
      <c r="G435" s="341">
        <v>0</v>
      </c>
      <c r="H435" s="341"/>
      <c r="I435" s="341"/>
      <c r="J435" s="340"/>
      <c r="K435" s="342"/>
      <c r="L435" s="332"/>
      <c r="M435" s="332"/>
      <c r="N435" s="332"/>
      <c r="O435" s="332"/>
      <c r="P435" s="332"/>
      <c r="Q435" s="338"/>
      <c r="R435" s="338"/>
      <c r="S435" s="338"/>
      <c r="T435" s="338"/>
      <c r="U435" s="338"/>
      <c r="V435" s="338"/>
      <c r="W435" s="338"/>
      <c r="X435" s="338"/>
      <c r="Y435" s="338"/>
      <c r="Z435" s="338"/>
      <c r="AA435" s="332"/>
      <c r="AB435" s="332"/>
      <c r="AC435" s="332" t="s">
        <v>1131</v>
      </c>
      <c r="AD435" s="332"/>
      <c r="AE435" s="332"/>
      <c r="AF435" s="332"/>
      <c r="AG435" s="332"/>
      <c r="AH435" s="332"/>
      <c r="AI435" s="332"/>
      <c r="AJ435" s="332"/>
      <c r="AK435" s="332"/>
      <c r="AL435" s="332"/>
      <c r="AM435" s="332"/>
      <c r="AN435" s="332"/>
      <c r="AO435" s="332"/>
      <c r="AP435" s="332"/>
      <c r="AQ435" s="332"/>
      <c r="AR435" s="332"/>
      <c r="AS435" s="332"/>
      <c r="AT435" s="332"/>
      <c r="AU435" s="332"/>
      <c r="AV435" s="332"/>
      <c r="AW435" s="332"/>
      <c r="AX435" s="332"/>
      <c r="AY435" s="332"/>
      <c r="AZ435" s="332"/>
      <c r="BA435" s="332"/>
      <c r="BB435" s="332"/>
      <c r="BC435" s="332"/>
      <c r="BD435" s="332" t="s">
        <v>1131</v>
      </c>
      <c r="BE435" s="332"/>
      <c r="BF435" s="332"/>
      <c r="BG435" s="332"/>
      <c r="BH435" s="332"/>
      <c r="BI435" s="332"/>
      <c r="BJ435" s="332"/>
      <c r="BK435" s="332"/>
      <c r="BL435" s="332"/>
      <c r="BM435" s="332"/>
      <c r="BN435" s="332"/>
      <c r="BO435" s="332"/>
      <c r="BP435" s="332"/>
      <c r="BQ435" s="332"/>
      <c r="BR435" s="332"/>
      <c r="BS435" s="332"/>
      <c r="BT435" s="332"/>
      <c r="BU435" s="332"/>
      <c r="BV435" s="332"/>
      <c r="BW435" s="332"/>
      <c r="BX435" s="332"/>
      <c r="BY435" s="332"/>
      <c r="BZ435" s="338" t="s">
        <v>10880</v>
      </c>
      <c r="CA435" s="326" t="s">
        <v>9070</v>
      </c>
      <c r="CB435" s="332">
        <f ca="1">IF(INDIRECT("R435C2",FALSE)="","",LEN(INDIRECT("R435C79",FALSE) ) )</f>
        <v>14</v>
      </c>
      <c r="CC435" s="338" t="s">
        <v>9071</v>
      </c>
      <c r="CD435" s="332">
        <f ca="1">IF(INDIRECT("R435C2",FALSE)="","",LEN(INDIRECT("R435C81",FALSE) ) )</f>
        <v>44</v>
      </c>
      <c r="CE435" s="338" t="s">
        <v>2751</v>
      </c>
      <c r="CF435" s="332">
        <f ca="1">IF(INDIRECT("R435C2",FALSE)="","",LEN(INDIRECT("R435C83",FALSE) ) )</f>
        <v>7</v>
      </c>
      <c r="CG435" s="338"/>
      <c r="CH435" s="338"/>
      <c r="CI435" s="338"/>
      <c r="CJ435" s="344"/>
      <c r="CK435" s="338"/>
      <c r="CL435" s="338"/>
      <c r="CM435" s="338"/>
      <c r="CN435" s="338"/>
      <c r="CO435" s="338"/>
      <c r="CP435" s="338"/>
      <c r="CQ435" s="338"/>
      <c r="CR435" s="338"/>
      <c r="CS435" s="338"/>
      <c r="CT435" s="338"/>
      <c r="CU435" s="338"/>
      <c r="CV435" s="338"/>
      <c r="CW435" s="338"/>
      <c r="CX435" s="338"/>
      <c r="CY435" s="338"/>
      <c r="CZ435" s="338"/>
      <c r="DA435" s="343"/>
    </row>
    <row r="436" spans="1:105" s="345" customFormat="1" ht="13.5" customHeight="1" x14ac:dyDescent="0.25">
      <c r="A436" s="326" t="s">
        <v>10922</v>
      </c>
      <c r="B436" s="338" t="s">
        <v>10923</v>
      </c>
      <c r="C436" s="339" t="s">
        <v>1146</v>
      </c>
      <c r="D436" s="78">
        <f>IF(ISERROR(VLOOKUP(C436,Defines!$A$7:$B$21,2,FALSE)), "",VLOOKUP(C436,Defines!$A$7:$B$21,2,FALSE))</f>
        <v>1</v>
      </c>
      <c r="E436" s="340"/>
      <c r="F436" s="325">
        <f t="shared" si="7"/>
        <v>1</v>
      </c>
      <c r="G436" s="341" t="b">
        <v>0</v>
      </c>
      <c r="H436" s="341"/>
      <c r="I436" s="341"/>
      <c r="J436" s="340" t="s">
        <v>4055</v>
      </c>
      <c r="K436" s="342"/>
      <c r="L436" s="332"/>
      <c r="M436" s="332"/>
      <c r="N436" s="332"/>
      <c r="O436" s="332"/>
      <c r="P436" s="332"/>
      <c r="Q436" s="338"/>
      <c r="R436" s="338"/>
      <c r="S436" s="338"/>
      <c r="T436" s="338"/>
      <c r="U436" s="338"/>
      <c r="V436" s="338"/>
      <c r="W436" s="338"/>
      <c r="X436" s="338"/>
      <c r="Y436" s="338"/>
      <c r="Z436" s="343" t="s">
        <v>10924</v>
      </c>
      <c r="AA436" s="332"/>
      <c r="AB436" s="332" t="s">
        <v>1131</v>
      </c>
      <c r="AC436" s="332" t="s">
        <v>1131</v>
      </c>
      <c r="AD436" s="332"/>
      <c r="AE436" s="332"/>
      <c r="AF436" s="332"/>
      <c r="AG436" s="332"/>
      <c r="AH436" s="332"/>
      <c r="AI436" s="332" t="s">
        <v>1131</v>
      </c>
      <c r="AJ436" s="332"/>
      <c r="AK436" s="332"/>
      <c r="AL436" s="332"/>
      <c r="AM436" s="332"/>
      <c r="AN436" s="332"/>
      <c r="AO436" s="332"/>
      <c r="AP436" s="332"/>
      <c r="AQ436" s="332"/>
      <c r="AR436" s="332"/>
      <c r="AS436" s="332"/>
      <c r="AT436" s="332"/>
      <c r="AU436" s="332"/>
      <c r="AV436" s="332"/>
      <c r="AW436" s="332"/>
      <c r="AX436" s="332"/>
      <c r="AY436" s="332"/>
      <c r="AZ436" s="332"/>
      <c r="BA436" s="332" t="s">
        <v>1131</v>
      </c>
      <c r="BB436" s="332" t="s">
        <v>1131</v>
      </c>
      <c r="BC436" s="332" t="s">
        <v>1131</v>
      </c>
      <c r="BD436" s="332" t="s">
        <v>1131</v>
      </c>
      <c r="BE436" s="332"/>
      <c r="BF436" s="332" t="s">
        <v>1131</v>
      </c>
      <c r="BG436" s="332"/>
      <c r="BH436" s="332"/>
      <c r="BI436" s="332"/>
      <c r="BJ436" s="332"/>
      <c r="BK436" s="332"/>
      <c r="BL436" s="332"/>
      <c r="BM436" s="332"/>
      <c r="BN436" s="332"/>
      <c r="BO436" s="332"/>
      <c r="BP436" s="332"/>
      <c r="BQ436" s="332"/>
      <c r="BR436" s="332"/>
      <c r="BS436" s="332"/>
      <c r="BT436" s="332"/>
      <c r="BU436" s="332"/>
      <c r="BV436" s="332"/>
      <c r="BW436" s="332"/>
      <c r="BX436" s="332"/>
      <c r="BY436" s="332"/>
      <c r="BZ436" s="352" t="s">
        <v>10926</v>
      </c>
      <c r="CA436" s="338" t="s">
        <v>10925</v>
      </c>
      <c r="CB436" s="332">
        <f ca="1">IF(INDIRECT("R436C2",FALSE)="","",LEN(INDIRECT("R436C79",FALSE) ) )</f>
        <v>21</v>
      </c>
      <c r="CC436" s="338" t="s">
        <v>10925</v>
      </c>
      <c r="CD436" s="332">
        <f ca="1">IF(INDIRECT("R436C2",FALSE)="","",LEN(INDIRECT("R436C81",FALSE) ) )</f>
        <v>21</v>
      </c>
      <c r="CE436" s="338"/>
      <c r="CF436" s="332">
        <f ca="1">IF(INDIRECT("R436C2",FALSE)="","",LEN(INDIRECT("R436C83",FALSE) ) )</f>
        <v>0</v>
      </c>
      <c r="CG436" s="338"/>
      <c r="CH436" s="338"/>
      <c r="CI436" s="338"/>
      <c r="CJ436" s="344"/>
      <c r="CK436" s="338"/>
      <c r="CL436" s="338"/>
      <c r="CM436" s="338"/>
      <c r="CN436" s="338"/>
      <c r="CO436" s="338"/>
      <c r="CP436" s="338"/>
      <c r="CQ436" s="338"/>
      <c r="CR436" s="338"/>
      <c r="CS436" s="338"/>
      <c r="CT436" s="338"/>
      <c r="CU436" s="338"/>
      <c r="CV436" s="338"/>
      <c r="CW436" s="338"/>
      <c r="CX436" s="338"/>
      <c r="CY436" s="338"/>
      <c r="CZ436" s="338"/>
      <c r="DA436" s="343"/>
    </row>
    <row r="437" spans="1:105" s="345" customFormat="1" ht="13.5" customHeight="1" x14ac:dyDescent="0.25">
      <c r="A437" s="326" t="s">
        <v>12359</v>
      </c>
      <c r="B437" s="338" t="s">
        <v>12361</v>
      </c>
      <c r="C437" s="339" t="s">
        <v>1139</v>
      </c>
      <c r="D437" s="78">
        <f>IF(ISERROR(VLOOKUP(C437,Defines!$A$7:$B$21,2,FALSE)), "",VLOOKUP(C437,Defines!$A$7:$B$21,2,FALSE))</f>
        <v>4</v>
      </c>
      <c r="E437" s="340"/>
      <c r="F437" s="325">
        <v>4</v>
      </c>
      <c r="G437" s="341">
        <v>0</v>
      </c>
      <c r="H437" s="341"/>
      <c r="I437" s="341"/>
      <c r="J437" s="340"/>
      <c r="K437" s="342"/>
      <c r="L437" s="332"/>
      <c r="M437" s="332"/>
      <c r="N437" s="332"/>
      <c r="O437" s="332"/>
      <c r="P437" s="332"/>
      <c r="Q437" s="338"/>
      <c r="R437" s="338"/>
      <c r="S437" s="338"/>
      <c r="T437" s="338"/>
      <c r="U437" s="338"/>
      <c r="V437" s="338"/>
      <c r="W437" s="338"/>
      <c r="X437" s="338"/>
      <c r="Y437" s="338"/>
      <c r="Z437" s="343"/>
      <c r="AA437" s="332"/>
      <c r="AB437" s="332"/>
      <c r="AC437" s="332" t="s">
        <v>1131</v>
      </c>
      <c r="AD437" s="332"/>
      <c r="AE437" s="332"/>
      <c r="AF437" s="332"/>
      <c r="AG437" s="332"/>
      <c r="AH437" s="332"/>
      <c r="AI437" s="332"/>
      <c r="AJ437" s="332"/>
      <c r="AK437" s="332"/>
      <c r="AL437" s="332"/>
      <c r="AM437" s="332"/>
      <c r="AN437" s="332"/>
      <c r="AO437" s="332"/>
      <c r="AP437" s="332"/>
      <c r="AQ437" s="332"/>
      <c r="AR437" s="332"/>
      <c r="AS437" s="332"/>
      <c r="AT437" s="332"/>
      <c r="AU437" s="332"/>
      <c r="AV437" s="332"/>
      <c r="AW437" s="332"/>
      <c r="AX437" s="332"/>
      <c r="AY437" s="332"/>
      <c r="AZ437" s="332"/>
      <c r="BA437" s="332"/>
      <c r="BB437" s="332"/>
      <c r="BC437" s="332"/>
      <c r="BD437" s="332" t="s">
        <v>1131</v>
      </c>
      <c r="BE437" s="332"/>
      <c r="BF437" s="332"/>
      <c r="BG437" s="332"/>
      <c r="BH437" s="332"/>
      <c r="BI437" s="332"/>
      <c r="BJ437" s="332"/>
      <c r="BK437" s="332"/>
      <c r="BL437" s="332"/>
      <c r="BM437" s="332"/>
      <c r="BN437" s="332"/>
      <c r="BO437" s="332"/>
      <c r="BP437" s="332"/>
      <c r="BQ437" s="332"/>
      <c r="BR437" s="332"/>
      <c r="BS437" s="332"/>
      <c r="BT437" s="332"/>
      <c r="BU437" s="332"/>
      <c r="BV437" s="332"/>
      <c r="BW437" s="332"/>
      <c r="BX437" s="332"/>
      <c r="BY437" s="332"/>
      <c r="BZ437" s="352" t="s">
        <v>10880</v>
      </c>
      <c r="CA437" s="338" t="s">
        <v>12363</v>
      </c>
      <c r="CB437" s="332">
        <f ca="1">IF(INDIRECT("R437C2",FALSE)="","",LEN(INDIRECT("R437C79",FALSE) ) )</f>
        <v>21</v>
      </c>
      <c r="CC437" s="338" t="s">
        <v>12357</v>
      </c>
      <c r="CD437" s="332">
        <f ca="1">IF(INDIRECT("R437C2",FALSE)="","",LEN(INDIRECT("R437C81",FALSE) ) )</f>
        <v>29</v>
      </c>
      <c r="CE437" s="338" t="s">
        <v>2751</v>
      </c>
      <c r="CF437" s="332">
        <f ca="1">IF(INDIRECT("R437C2",FALSE)="","",LEN(INDIRECT("R437C83",FALSE) ) )</f>
        <v>7</v>
      </c>
      <c r="CG437" s="338"/>
      <c r="CH437" s="338"/>
      <c r="CI437" s="338"/>
      <c r="CJ437" s="344"/>
      <c r="CK437" s="338"/>
      <c r="CL437" s="338"/>
      <c r="CM437" s="338"/>
      <c r="CN437" s="338"/>
      <c r="CO437" s="338"/>
      <c r="CP437" s="338"/>
      <c r="CQ437" s="338"/>
      <c r="CR437" s="338"/>
      <c r="CS437" s="338"/>
      <c r="CT437" s="338"/>
      <c r="CU437" s="338"/>
      <c r="CV437" s="338"/>
      <c r="CW437" s="338"/>
      <c r="CX437" s="338"/>
      <c r="CY437" s="338"/>
      <c r="CZ437" s="338"/>
      <c r="DA437" s="343"/>
    </row>
    <row r="438" spans="1:105" s="345" customFormat="1" ht="13.5" customHeight="1" x14ac:dyDescent="0.25">
      <c r="A438" s="326" t="s">
        <v>12360</v>
      </c>
      <c r="B438" s="338" t="s">
        <v>12362</v>
      </c>
      <c r="C438" s="339" t="s">
        <v>1139</v>
      </c>
      <c r="D438" s="78">
        <f>IF(ISERROR(VLOOKUP(C438,Defines!$A$7:$B$21,2,FALSE)), "",VLOOKUP(C438,Defines!$A$7:$B$21,2,FALSE))</f>
        <v>4</v>
      </c>
      <c r="E438" s="340"/>
      <c r="F438" s="325">
        <v>4</v>
      </c>
      <c r="G438" s="341">
        <v>0</v>
      </c>
      <c r="H438" s="341"/>
      <c r="I438" s="341"/>
      <c r="J438" s="340"/>
      <c r="K438" s="342"/>
      <c r="L438" s="332"/>
      <c r="M438" s="332"/>
      <c r="N438" s="332"/>
      <c r="O438" s="332"/>
      <c r="P438" s="332"/>
      <c r="Q438" s="338"/>
      <c r="R438" s="338"/>
      <c r="S438" s="338"/>
      <c r="T438" s="338"/>
      <c r="U438" s="338"/>
      <c r="V438" s="338"/>
      <c r="W438" s="338"/>
      <c r="X438" s="338"/>
      <c r="Y438" s="338"/>
      <c r="Z438" s="343"/>
      <c r="AA438" s="332"/>
      <c r="AB438" s="332"/>
      <c r="AC438" s="332" t="s">
        <v>1131</v>
      </c>
      <c r="AD438" s="332"/>
      <c r="AE438" s="332"/>
      <c r="AF438" s="332"/>
      <c r="AG438" s="332"/>
      <c r="AH438" s="332"/>
      <c r="AI438" s="332"/>
      <c r="AJ438" s="332"/>
      <c r="AK438" s="332"/>
      <c r="AL438" s="332"/>
      <c r="AM438" s="332"/>
      <c r="AN438" s="332"/>
      <c r="AO438" s="332"/>
      <c r="AP438" s="332"/>
      <c r="AQ438" s="332"/>
      <c r="AR438" s="332"/>
      <c r="AS438" s="332"/>
      <c r="AT438" s="332"/>
      <c r="AU438" s="332"/>
      <c r="AV438" s="332"/>
      <c r="AW438" s="332"/>
      <c r="AX438" s="332"/>
      <c r="AY438" s="332"/>
      <c r="AZ438" s="332"/>
      <c r="BA438" s="332"/>
      <c r="BB438" s="332"/>
      <c r="BC438" s="332"/>
      <c r="BD438" s="332" t="s">
        <v>1131</v>
      </c>
      <c r="BE438" s="332"/>
      <c r="BF438" s="332"/>
      <c r="BG438" s="332"/>
      <c r="BH438" s="332"/>
      <c r="BI438" s="332"/>
      <c r="BJ438" s="332"/>
      <c r="BK438" s="332"/>
      <c r="BL438" s="332"/>
      <c r="BM438" s="332"/>
      <c r="BN438" s="332"/>
      <c r="BO438" s="332"/>
      <c r="BP438" s="332"/>
      <c r="BQ438" s="332"/>
      <c r="BR438" s="332"/>
      <c r="BS438" s="332"/>
      <c r="BT438" s="332"/>
      <c r="BU438" s="332"/>
      <c r="BV438" s="332"/>
      <c r="BW438" s="332"/>
      <c r="BX438" s="332"/>
      <c r="BY438" s="332"/>
      <c r="BZ438" s="352" t="s">
        <v>10880</v>
      </c>
      <c r="CA438" s="338" t="s">
        <v>12364</v>
      </c>
      <c r="CB438" s="332">
        <f ca="1">IF(INDIRECT("R438C2",FALSE)="","",LEN(INDIRECT("R438C79",FALSE) ) )</f>
        <v>25</v>
      </c>
      <c r="CC438" s="338" t="s">
        <v>12358</v>
      </c>
      <c r="CD438" s="332">
        <f ca="1">IF(INDIRECT("R438C2",FALSE)="","",LEN(INDIRECT("R438C81",FALSE) ) )</f>
        <v>33</v>
      </c>
      <c r="CE438" s="338" t="s">
        <v>12356</v>
      </c>
      <c r="CF438" s="332">
        <f ca="1">IF(INDIRECT("R438C2",FALSE)="","",LEN(INDIRECT("R438C83",FALSE) ) )</f>
        <v>11</v>
      </c>
      <c r="CG438" s="338"/>
      <c r="CH438" s="338"/>
      <c r="CI438" s="338"/>
      <c r="CJ438" s="344"/>
      <c r="CK438" s="338"/>
      <c r="CL438" s="338"/>
      <c r="CM438" s="338"/>
      <c r="CN438" s="338"/>
      <c r="CO438" s="338"/>
      <c r="CP438" s="338"/>
      <c r="CQ438" s="338"/>
      <c r="CR438" s="338"/>
      <c r="CS438" s="338"/>
      <c r="CT438" s="338"/>
      <c r="CU438" s="338"/>
      <c r="CV438" s="338"/>
      <c r="CW438" s="338"/>
      <c r="CX438" s="338"/>
      <c r="CY438" s="338"/>
      <c r="CZ438" s="338"/>
      <c r="DA438" s="343"/>
    </row>
    <row r="439" spans="1:105" s="345" customFormat="1" ht="13.5" customHeight="1" x14ac:dyDescent="0.25">
      <c r="A439" s="326" t="s">
        <v>10951</v>
      </c>
      <c r="B439" s="372" t="s">
        <v>10952</v>
      </c>
      <c r="C439" s="339" t="s">
        <v>1137</v>
      </c>
      <c r="D439" s="78">
        <f>IF(ISERROR(VLOOKUP(C439,Defines!$A$7:$B$21,2,FALSE)), "",VLOOKUP(C439,Defines!$A$7:$B$21,2,FALSE))</f>
        <v>1</v>
      </c>
      <c r="E439" s="332"/>
      <c r="F439" s="325">
        <f t="shared" si="7"/>
        <v>1</v>
      </c>
      <c r="G439" s="341">
        <v>2</v>
      </c>
      <c r="H439" s="341"/>
      <c r="I439" s="341"/>
      <c r="J439" s="340"/>
      <c r="K439" s="342"/>
      <c r="L439" s="332"/>
      <c r="M439" s="332"/>
      <c r="N439" s="332"/>
      <c r="O439" s="332"/>
      <c r="P439" s="332"/>
      <c r="Q439" s="338"/>
      <c r="R439" s="338"/>
      <c r="S439" s="338"/>
      <c r="T439" s="338"/>
      <c r="U439" s="338"/>
      <c r="V439" s="338"/>
      <c r="W439" s="338"/>
      <c r="X439" s="338"/>
      <c r="Y439" s="338"/>
      <c r="Z439" s="338"/>
      <c r="AA439" s="332"/>
      <c r="AB439" s="332"/>
      <c r="AC439" s="332" t="s">
        <v>1131</v>
      </c>
      <c r="AD439" s="332"/>
      <c r="AE439" s="332"/>
      <c r="AF439" s="332"/>
      <c r="AG439" s="332"/>
      <c r="AH439" s="332"/>
      <c r="AI439" s="332"/>
      <c r="AJ439" s="332"/>
      <c r="AK439" s="332"/>
      <c r="AL439" s="332"/>
      <c r="AM439" s="332"/>
      <c r="AN439" s="332"/>
      <c r="AO439" s="332"/>
      <c r="AP439" s="332"/>
      <c r="AQ439" s="332"/>
      <c r="AR439" s="332"/>
      <c r="AS439" s="332"/>
      <c r="AT439" s="332"/>
      <c r="AU439" s="332"/>
      <c r="AV439" s="332"/>
      <c r="AW439" s="332"/>
      <c r="AX439" s="332"/>
      <c r="AY439" s="332"/>
      <c r="AZ439" s="332"/>
      <c r="BA439" s="332"/>
      <c r="BB439" s="332"/>
      <c r="BC439" s="332"/>
      <c r="BD439" s="332" t="s">
        <v>1131</v>
      </c>
      <c r="BE439" s="332"/>
      <c r="BF439" s="332"/>
      <c r="BG439" s="332"/>
      <c r="BH439" s="332"/>
      <c r="BI439" s="332"/>
      <c r="BJ439" s="332"/>
      <c r="BK439" s="332"/>
      <c r="BL439" s="332"/>
      <c r="BM439" s="332"/>
      <c r="BN439" s="332"/>
      <c r="BO439" s="332"/>
      <c r="BP439" s="332"/>
      <c r="BQ439" s="332"/>
      <c r="BR439" s="332"/>
      <c r="BS439" s="332"/>
      <c r="BT439" s="332"/>
      <c r="BU439" s="332"/>
      <c r="BV439" s="332"/>
      <c r="BW439" s="332"/>
      <c r="BX439" s="332"/>
      <c r="BY439" s="332"/>
      <c r="BZ439" s="352" t="s">
        <v>11255</v>
      </c>
      <c r="CA439" s="326" t="s">
        <v>10951</v>
      </c>
      <c r="CB439" s="332">
        <f ca="1">IF(INDIRECT("R439C2",FALSE)="","",LEN(INDIRECT("R439C79",FALSE) ) )</f>
        <v>13</v>
      </c>
      <c r="CC439" s="326" t="s">
        <v>10951</v>
      </c>
      <c r="CD439" s="332">
        <f ca="1">IF(INDIRECT("R439C2",FALSE)="","",LEN(INDIRECT("R439C81",FALSE) ) )</f>
        <v>13</v>
      </c>
      <c r="CE439" s="338"/>
      <c r="CF439" s="332">
        <f ca="1">IF(INDIRECT("R439C2",FALSE)="","",LEN(INDIRECT("R439C83",FALSE) ) )</f>
        <v>0</v>
      </c>
      <c r="CG439" s="338"/>
      <c r="CH439" s="338"/>
      <c r="CI439" s="338"/>
      <c r="CJ439" s="344"/>
      <c r="CK439" s="338"/>
      <c r="CL439" s="338"/>
      <c r="CM439" s="338"/>
      <c r="CN439" s="338"/>
      <c r="CO439" s="338"/>
      <c r="CP439" s="338"/>
      <c r="CQ439" s="338"/>
      <c r="CR439" s="338"/>
      <c r="CS439" s="338"/>
      <c r="CT439" s="338"/>
      <c r="CU439" s="338"/>
      <c r="CV439" s="338"/>
      <c r="CW439" s="338"/>
      <c r="CX439" s="338"/>
      <c r="CY439" s="338"/>
      <c r="CZ439" s="338"/>
      <c r="DA439" s="343"/>
    </row>
    <row r="440" spans="1:105" s="345" customFormat="1" ht="13.5" customHeight="1" x14ac:dyDescent="0.25">
      <c r="A440" s="326" t="s">
        <v>10954</v>
      </c>
      <c r="B440" s="372" t="s">
        <v>10955</v>
      </c>
      <c r="C440" s="339" t="s">
        <v>1138</v>
      </c>
      <c r="D440" s="78">
        <f>IF(ISERROR(VLOOKUP(C440,Defines!$A$7:$B$21,2,FALSE)), "",VLOOKUP(C440,Defines!$A$7:$B$21,2,FALSE))</f>
        <v>2</v>
      </c>
      <c r="E440" s="332"/>
      <c r="F440" s="325">
        <f t="shared" si="7"/>
        <v>2</v>
      </c>
      <c r="G440" s="341">
        <v>2</v>
      </c>
      <c r="H440" s="341"/>
      <c r="I440" s="341"/>
      <c r="J440" s="340"/>
      <c r="K440" s="342"/>
      <c r="L440" s="332"/>
      <c r="M440" s="332"/>
      <c r="N440" s="332"/>
      <c r="O440" s="332"/>
      <c r="P440" s="332"/>
      <c r="Q440" s="338"/>
      <c r="R440" s="338"/>
      <c r="S440" s="338"/>
      <c r="T440" s="338"/>
      <c r="U440" s="338"/>
      <c r="V440" s="338"/>
      <c r="W440" s="338"/>
      <c r="X440" s="338"/>
      <c r="Y440" s="338"/>
      <c r="Z440" s="338"/>
      <c r="AA440" s="332"/>
      <c r="AB440" s="332"/>
      <c r="AC440" s="332" t="s">
        <v>1131</v>
      </c>
      <c r="AD440" s="332"/>
      <c r="AE440" s="332"/>
      <c r="AF440" s="332"/>
      <c r="AG440" s="332"/>
      <c r="AH440" s="332"/>
      <c r="AI440" s="332"/>
      <c r="AJ440" s="332"/>
      <c r="AK440" s="332"/>
      <c r="AL440" s="332"/>
      <c r="AM440" s="332"/>
      <c r="AN440" s="332"/>
      <c r="AO440" s="332"/>
      <c r="AP440" s="332"/>
      <c r="AQ440" s="332"/>
      <c r="AR440" s="332"/>
      <c r="AS440" s="332"/>
      <c r="AT440" s="332"/>
      <c r="AU440" s="332"/>
      <c r="AV440" s="332"/>
      <c r="AW440" s="332"/>
      <c r="AX440" s="332"/>
      <c r="AY440" s="332"/>
      <c r="AZ440" s="332"/>
      <c r="BA440" s="332"/>
      <c r="BB440" s="332"/>
      <c r="BC440" s="332"/>
      <c r="BD440" s="332" t="s">
        <v>1131</v>
      </c>
      <c r="BE440" s="332"/>
      <c r="BF440" s="332"/>
      <c r="BG440" s="332"/>
      <c r="BH440" s="332"/>
      <c r="BI440" s="332"/>
      <c r="BJ440" s="332"/>
      <c r="BK440" s="332"/>
      <c r="BL440" s="332"/>
      <c r="BM440" s="332"/>
      <c r="BN440" s="332"/>
      <c r="BO440" s="332"/>
      <c r="BP440" s="332"/>
      <c r="BQ440" s="332"/>
      <c r="BR440" s="332"/>
      <c r="BS440" s="332"/>
      <c r="BT440" s="332"/>
      <c r="BU440" s="332"/>
      <c r="BV440" s="332"/>
      <c r="BW440" s="332"/>
      <c r="BX440" s="332"/>
      <c r="BY440" s="332"/>
      <c r="BZ440" s="352" t="s">
        <v>11255</v>
      </c>
      <c r="CA440" s="326" t="s">
        <v>10954</v>
      </c>
      <c r="CB440" s="332">
        <f ca="1">IF(INDIRECT("R440C2",FALSE)="","",LEN(INDIRECT("R440C79",FALSE) ) )</f>
        <v>8</v>
      </c>
      <c r="CC440" s="326" t="s">
        <v>10954</v>
      </c>
      <c r="CD440" s="332">
        <f ca="1">IF(INDIRECT("R440C2",FALSE)="","",LEN(INDIRECT("R440C81",FALSE) ) )</f>
        <v>8</v>
      </c>
      <c r="CE440" s="338"/>
      <c r="CF440" s="332">
        <f ca="1">IF(INDIRECT("R440C2",FALSE)="","",LEN(INDIRECT("R440C83",FALSE) ) )</f>
        <v>0</v>
      </c>
      <c r="CG440" s="338"/>
      <c r="CH440" s="338"/>
      <c r="CI440" s="338"/>
      <c r="CJ440" s="344"/>
      <c r="CK440" s="338"/>
      <c r="CL440" s="338"/>
      <c r="CM440" s="338"/>
      <c r="CN440" s="338"/>
      <c r="CO440" s="338"/>
      <c r="CP440" s="338"/>
      <c r="CQ440" s="338"/>
      <c r="CR440" s="338"/>
      <c r="CS440" s="338"/>
      <c r="CT440" s="338"/>
      <c r="CU440" s="338"/>
      <c r="CV440" s="338"/>
      <c r="CW440" s="338"/>
      <c r="CX440" s="338"/>
      <c r="CY440" s="338"/>
      <c r="CZ440" s="338"/>
      <c r="DA440" s="343"/>
    </row>
    <row r="441" spans="1:105" s="345" customFormat="1" ht="13.5" customHeight="1" x14ac:dyDescent="0.25">
      <c r="A441" s="326" t="s">
        <v>10957</v>
      </c>
      <c r="B441" s="372" t="s">
        <v>10958</v>
      </c>
      <c r="C441" s="339" t="s">
        <v>1141</v>
      </c>
      <c r="D441" s="78">
        <f>IF(ISERROR(VLOOKUP(C441,Defines!$A$7:$B$21,2,FALSE)), "",VLOOKUP(C441,Defines!$A$7:$B$21,2,FALSE))</f>
        <v>2</v>
      </c>
      <c r="E441" s="332"/>
      <c r="F441" s="325">
        <f t="shared" si="7"/>
        <v>2</v>
      </c>
      <c r="G441" s="341">
        <v>1001</v>
      </c>
      <c r="H441" s="341"/>
      <c r="I441" s="341"/>
      <c r="J441" s="340"/>
      <c r="K441" s="342"/>
      <c r="L441" s="332"/>
      <c r="M441" s="332"/>
      <c r="N441" s="332"/>
      <c r="O441" s="332"/>
      <c r="P441" s="332"/>
      <c r="Q441" s="338"/>
      <c r="R441" s="338"/>
      <c r="S441" s="338"/>
      <c r="T441" s="338"/>
      <c r="U441" s="338"/>
      <c r="V441" s="338"/>
      <c r="W441" s="338"/>
      <c r="X441" s="338"/>
      <c r="Y441" s="338"/>
      <c r="Z441" s="338"/>
      <c r="AA441" s="332"/>
      <c r="AB441" s="332"/>
      <c r="AC441" s="332" t="s">
        <v>1131</v>
      </c>
      <c r="AD441" s="332"/>
      <c r="AE441" s="332"/>
      <c r="AF441" s="332"/>
      <c r="AG441" s="332"/>
      <c r="AH441" s="332"/>
      <c r="AI441" s="332"/>
      <c r="AJ441" s="332"/>
      <c r="AK441" s="332"/>
      <c r="AL441" s="332"/>
      <c r="AM441" s="332"/>
      <c r="AN441" s="332"/>
      <c r="AO441" s="332"/>
      <c r="AP441" s="332"/>
      <c r="AQ441" s="332"/>
      <c r="AR441" s="332"/>
      <c r="AS441" s="332"/>
      <c r="AT441" s="332"/>
      <c r="AU441" s="332"/>
      <c r="AV441" s="332"/>
      <c r="AW441" s="332"/>
      <c r="AX441" s="332"/>
      <c r="AY441" s="332"/>
      <c r="AZ441" s="332"/>
      <c r="BA441" s="332"/>
      <c r="BB441" s="332"/>
      <c r="BC441" s="332"/>
      <c r="BD441" s="332" t="s">
        <v>1131</v>
      </c>
      <c r="BE441" s="332"/>
      <c r="BF441" s="332"/>
      <c r="BG441" s="332"/>
      <c r="BH441" s="332"/>
      <c r="BI441" s="332"/>
      <c r="BJ441" s="332"/>
      <c r="BK441" s="332"/>
      <c r="BL441" s="332"/>
      <c r="BM441" s="332"/>
      <c r="BN441" s="332"/>
      <c r="BO441" s="332"/>
      <c r="BP441" s="332"/>
      <c r="BQ441" s="332"/>
      <c r="BR441" s="332"/>
      <c r="BS441" s="332"/>
      <c r="BT441" s="332"/>
      <c r="BU441" s="332"/>
      <c r="BV441" s="332"/>
      <c r="BW441" s="332"/>
      <c r="BX441" s="332"/>
      <c r="BY441" s="332"/>
      <c r="BZ441" s="352" t="s">
        <v>11255</v>
      </c>
      <c r="CA441" s="326" t="s">
        <v>10957</v>
      </c>
      <c r="CB441" s="332">
        <f ca="1">IF(INDIRECT("R441C2",FALSE)="","",LEN(INDIRECT("R441C79",FALSE) ) )</f>
        <v>19</v>
      </c>
      <c r="CC441" s="326" t="s">
        <v>10957</v>
      </c>
      <c r="CD441" s="332">
        <f ca="1">IF(INDIRECT("R441C2",FALSE)="","",LEN(INDIRECT("R441C81",FALSE) ) )</f>
        <v>19</v>
      </c>
      <c r="CE441" s="338"/>
      <c r="CF441" s="332">
        <f ca="1">IF(INDIRECT("R441C2",FALSE)="","",LEN(INDIRECT("R441C83",FALSE) ) )</f>
        <v>0</v>
      </c>
      <c r="CG441" s="338"/>
      <c r="CH441" s="338"/>
      <c r="CI441" s="338"/>
      <c r="CJ441" s="344"/>
      <c r="CK441" s="338"/>
      <c r="CL441" s="338"/>
      <c r="CM441" s="338"/>
      <c r="CN441" s="338"/>
      <c r="CO441" s="338"/>
      <c r="CP441" s="338"/>
      <c r="CQ441" s="338"/>
      <c r="CR441" s="338"/>
      <c r="CS441" s="338"/>
      <c r="CT441" s="338"/>
      <c r="CU441" s="338"/>
      <c r="CV441" s="338"/>
      <c r="CW441" s="338"/>
      <c r="CX441" s="338"/>
      <c r="CY441" s="338"/>
      <c r="CZ441" s="338"/>
      <c r="DA441" s="343"/>
    </row>
    <row r="442" spans="1:105" s="345" customFormat="1" ht="13.5" customHeight="1" x14ac:dyDescent="0.25">
      <c r="A442" s="343" t="s">
        <v>10960</v>
      </c>
      <c r="B442" s="372" t="s">
        <v>10961</v>
      </c>
      <c r="C442" s="339" t="s">
        <v>1137</v>
      </c>
      <c r="D442" s="78">
        <f>IF(ISERROR(VLOOKUP(C442,Defines!$A$7:$B$21,2,FALSE)), "",VLOOKUP(C442,Defines!$A$7:$B$21,2,FALSE))</f>
        <v>1</v>
      </c>
      <c r="E442" s="332">
        <v>6</v>
      </c>
      <c r="F442" s="325">
        <f t="shared" si="7"/>
        <v>6</v>
      </c>
      <c r="G442" s="341" t="s">
        <v>11236</v>
      </c>
      <c r="H442" s="341"/>
      <c r="I442" s="341"/>
      <c r="J442" s="340"/>
      <c r="K442" s="342"/>
      <c r="L442" s="332"/>
      <c r="M442" s="332"/>
      <c r="N442" s="332"/>
      <c r="O442" s="332"/>
      <c r="P442" s="332"/>
      <c r="Q442" s="338"/>
      <c r="R442" s="338"/>
      <c r="S442" s="338"/>
      <c r="T442" s="338"/>
      <c r="U442" s="338"/>
      <c r="V442" s="338"/>
      <c r="W442" s="338"/>
      <c r="X442" s="338"/>
      <c r="Y442" s="338"/>
      <c r="Z442" s="338"/>
      <c r="AA442" s="332"/>
      <c r="AB442" s="332"/>
      <c r="AC442" s="332" t="s">
        <v>1131</v>
      </c>
      <c r="AD442" s="332"/>
      <c r="AE442" s="332"/>
      <c r="AF442" s="332"/>
      <c r="AG442" s="332"/>
      <c r="AH442" s="332"/>
      <c r="AI442" s="332"/>
      <c r="AJ442" s="332"/>
      <c r="AK442" s="332"/>
      <c r="AL442" s="332"/>
      <c r="AM442" s="332"/>
      <c r="AN442" s="332"/>
      <c r="AO442" s="332"/>
      <c r="AP442" s="332"/>
      <c r="AQ442" s="332"/>
      <c r="AR442" s="332"/>
      <c r="AS442" s="332"/>
      <c r="AT442" s="332"/>
      <c r="AU442" s="332"/>
      <c r="AV442" s="332"/>
      <c r="AW442" s="332"/>
      <c r="AX442" s="332"/>
      <c r="AY442" s="332"/>
      <c r="AZ442" s="332"/>
      <c r="BA442" s="332"/>
      <c r="BB442" s="332"/>
      <c r="BC442" s="332"/>
      <c r="BD442" s="332" t="s">
        <v>1131</v>
      </c>
      <c r="BE442" s="332"/>
      <c r="BF442" s="332"/>
      <c r="BG442" s="332"/>
      <c r="BH442" s="332"/>
      <c r="BI442" s="332"/>
      <c r="BJ442" s="332"/>
      <c r="BK442" s="332"/>
      <c r="BL442" s="332"/>
      <c r="BM442" s="332"/>
      <c r="BN442" s="332"/>
      <c r="BO442" s="332"/>
      <c r="BP442" s="332"/>
      <c r="BQ442" s="332"/>
      <c r="BR442" s="332"/>
      <c r="BS442" s="332"/>
      <c r="BT442" s="332"/>
      <c r="BU442" s="332"/>
      <c r="BV442" s="332"/>
      <c r="BW442" s="332"/>
      <c r="BX442" s="332"/>
      <c r="BY442" s="332"/>
      <c r="BZ442" s="352" t="s">
        <v>11255</v>
      </c>
      <c r="CA442" s="343" t="s">
        <v>10960</v>
      </c>
      <c r="CB442" s="332">
        <f ca="1">IF(INDIRECT("R442C2",FALSE)="","",LEN(INDIRECT("R442C79",FALSE) ) )</f>
        <v>13</v>
      </c>
      <c r="CC442" s="343" t="s">
        <v>10960</v>
      </c>
      <c r="CD442" s="332">
        <f ca="1">IF(INDIRECT("R442C2",FALSE)="","",LEN(INDIRECT("R442C81",FALSE) ) )</f>
        <v>13</v>
      </c>
      <c r="CE442" s="338"/>
      <c r="CF442" s="332">
        <f ca="1">IF(INDIRECT("R442C2",FALSE)="","",LEN(INDIRECT("R442C83",FALSE) ) )</f>
        <v>0</v>
      </c>
      <c r="CG442" s="338"/>
      <c r="CH442" s="338"/>
      <c r="CI442" s="338"/>
      <c r="CJ442" s="344"/>
      <c r="CK442" s="338"/>
      <c r="CL442" s="338"/>
      <c r="CM442" s="338"/>
      <c r="CN442" s="338"/>
      <c r="CO442" s="338"/>
      <c r="CP442" s="338"/>
      <c r="CQ442" s="338"/>
      <c r="CR442" s="338"/>
      <c r="CS442" s="338"/>
      <c r="CT442" s="338"/>
      <c r="CU442" s="338"/>
      <c r="CV442" s="338"/>
      <c r="CW442" s="338"/>
      <c r="CX442" s="338"/>
      <c r="CY442" s="338"/>
      <c r="CZ442" s="338"/>
      <c r="DA442" s="343"/>
    </row>
    <row r="443" spans="1:105" s="345" customFormat="1" ht="13.5" customHeight="1" x14ac:dyDescent="0.25">
      <c r="A443" s="326" t="s">
        <v>10963</v>
      </c>
      <c r="B443" s="338" t="s">
        <v>10964</v>
      </c>
      <c r="C443" s="339" t="s">
        <v>160</v>
      </c>
      <c r="D443" s="78">
        <f>IF(ISERROR(VLOOKUP(C443,Defines!$A$7:$B$21,2,FALSE)), "",VLOOKUP(C443,Defines!$A$7:$B$21,2,FALSE))</f>
        <v>1</v>
      </c>
      <c r="E443" s="332">
        <v>32</v>
      </c>
      <c r="F443" s="325">
        <f t="shared" si="7"/>
        <v>32</v>
      </c>
      <c r="G443" s="360" t="s">
        <v>11237</v>
      </c>
      <c r="H443" s="341"/>
      <c r="I443" s="341"/>
      <c r="J443" s="340"/>
      <c r="K443" s="342"/>
      <c r="L443" s="332"/>
      <c r="M443" s="332"/>
      <c r="N443" s="332"/>
      <c r="O443" s="332"/>
      <c r="P443" s="332"/>
      <c r="Q443" s="338"/>
      <c r="R443" s="338"/>
      <c r="S443" s="338"/>
      <c r="T443" s="338"/>
      <c r="U443" s="338"/>
      <c r="V443" s="338"/>
      <c r="W443" s="338"/>
      <c r="X443" s="338"/>
      <c r="Y443" s="338"/>
      <c r="Z443" s="338"/>
      <c r="AA443" s="332"/>
      <c r="AB443" s="332"/>
      <c r="AC443" s="332" t="s">
        <v>1131</v>
      </c>
      <c r="AD443" s="332"/>
      <c r="AE443" s="332"/>
      <c r="AF443" s="332"/>
      <c r="AG443" s="332"/>
      <c r="AH443" s="332"/>
      <c r="AI443" s="332"/>
      <c r="AJ443" s="332"/>
      <c r="AK443" s="332"/>
      <c r="AL443" s="332"/>
      <c r="AM443" s="332"/>
      <c r="AN443" s="332"/>
      <c r="AO443" s="332"/>
      <c r="AP443" s="332"/>
      <c r="AQ443" s="332"/>
      <c r="AR443" s="332"/>
      <c r="AS443" s="332"/>
      <c r="AT443" s="332"/>
      <c r="AU443" s="332"/>
      <c r="AV443" s="332"/>
      <c r="AW443" s="332"/>
      <c r="AX443" s="332"/>
      <c r="AY443" s="332"/>
      <c r="AZ443" s="332"/>
      <c r="BA443" s="332"/>
      <c r="BB443" s="332"/>
      <c r="BC443" s="332"/>
      <c r="BD443" s="332" t="s">
        <v>1131</v>
      </c>
      <c r="BE443" s="332"/>
      <c r="BF443" s="332"/>
      <c r="BG443" s="332"/>
      <c r="BH443" s="332"/>
      <c r="BI443" s="332"/>
      <c r="BJ443" s="332"/>
      <c r="BK443" s="332"/>
      <c r="BL443" s="332"/>
      <c r="BM443" s="332"/>
      <c r="BN443" s="332"/>
      <c r="BO443" s="332"/>
      <c r="BP443" s="332"/>
      <c r="BQ443" s="332"/>
      <c r="BR443" s="332"/>
      <c r="BS443" s="332"/>
      <c r="BT443" s="332"/>
      <c r="BU443" s="332"/>
      <c r="BV443" s="332"/>
      <c r="BW443" s="332"/>
      <c r="BX443" s="332"/>
      <c r="BY443" s="332"/>
      <c r="BZ443" s="352" t="s">
        <v>11255</v>
      </c>
      <c r="CA443" s="326" t="s">
        <v>10963</v>
      </c>
      <c r="CB443" s="332">
        <f ca="1">IF(INDIRECT("R443C2",FALSE)="","",LEN(INDIRECT("R443C79",FALSE) ) )</f>
        <v>10</v>
      </c>
      <c r="CC443" s="326" t="s">
        <v>10963</v>
      </c>
      <c r="CD443" s="332">
        <f ca="1">IF(INDIRECT("R443C2",FALSE)="","",LEN(INDIRECT("R443C81",FALSE) ) )</f>
        <v>10</v>
      </c>
      <c r="CE443" s="338"/>
      <c r="CF443" s="332">
        <f ca="1">IF(INDIRECT("R443C2",FALSE)="","",LEN(INDIRECT("R443C83",FALSE) ) )</f>
        <v>0</v>
      </c>
      <c r="CG443" s="338"/>
      <c r="CH443" s="338"/>
      <c r="CI443" s="338"/>
      <c r="CJ443" s="344"/>
      <c r="CK443" s="338"/>
      <c r="CL443" s="338"/>
      <c r="CM443" s="338"/>
      <c r="CN443" s="338"/>
      <c r="CO443" s="338"/>
      <c r="CP443" s="338"/>
      <c r="CQ443" s="338"/>
      <c r="CR443" s="338"/>
      <c r="CS443" s="338"/>
      <c r="CT443" s="338"/>
      <c r="CU443" s="338"/>
      <c r="CV443" s="338"/>
      <c r="CW443" s="338"/>
      <c r="CX443" s="338"/>
      <c r="CY443" s="338"/>
      <c r="CZ443" s="338"/>
      <c r="DA443" s="343"/>
    </row>
    <row r="444" spans="1:105" s="345" customFormat="1" ht="13.5" customHeight="1" x14ac:dyDescent="0.25">
      <c r="A444" s="326" t="s">
        <v>10965</v>
      </c>
      <c r="B444" s="338" t="s">
        <v>10966</v>
      </c>
      <c r="C444" s="339" t="s">
        <v>160</v>
      </c>
      <c r="D444" s="78">
        <f>IF(ISERROR(VLOOKUP(C444,Defines!$A$7:$B$21,2,FALSE)), "",VLOOKUP(C444,Defines!$A$7:$B$21,2,FALSE))</f>
        <v>1</v>
      </c>
      <c r="E444" s="332">
        <v>32</v>
      </c>
      <c r="F444" s="325">
        <f t="shared" si="7"/>
        <v>32</v>
      </c>
      <c r="G444" s="360" t="s">
        <v>10948</v>
      </c>
      <c r="H444" s="341"/>
      <c r="I444" s="341"/>
      <c r="J444" s="340"/>
      <c r="K444" s="342"/>
      <c r="L444" s="332"/>
      <c r="M444" s="332"/>
      <c r="N444" s="332"/>
      <c r="O444" s="332"/>
      <c r="P444" s="332"/>
      <c r="Q444" s="338"/>
      <c r="R444" s="338"/>
      <c r="S444" s="338"/>
      <c r="T444" s="338"/>
      <c r="U444" s="338"/>
      <c r="V444" s="338"/>
      <c r="W444" s="338"/>
      <c r="X444" s="338"/>
      <c r="Y444" s="338"/>
      <c r="Z444" s="338"/>
      <c r="AA444" s="332"/>
      <c r="AB444" s="332"/>
      <c r="AC444" s="332" t="s">
        <v>1131</v>
      </c>
      <c r="AD444" s="332"/>
      <c r="AE444" s="332"/>
      <c r="AF444" s="332"/>
      <c r="AG444" s="332"/>
      <c r="AH444" s="332"/>
      <c r="AI444" s="332"/>
      <c r="AJ444" s="332"/>
      <c r="AK444" s="332"/>
      <c r="AL444" s="332"/>
      <c r="AM444" s="332"/>
      <c r="AN444" s="332"/>
      <c r="AO444" s="332"/>
      <c r="AP444" s="332"/>
      <c r="AQ444" s="332"/>
      <c r="AR444" s="332"/>
      <c r="AS444" s="332"/>
      <c r="AT444" s="332"/>
      <c r="AU444" s="332"/>
      <c r="AV444" s="332"/>
      <c r="AW444" s="332"/>
      <c r="AX444" s="332"/>
      <c r="AY444" s="332"/>
      <c r="AZ444" s="332"/>
      <c r="BA444" s="332"/>
      <c r="BB444" s="332"/>
      <c r="BC444" s="332"/>
      <c r="BD444" s="332" t="s">
        <v>1131</v>
      </c>
      <c r="BE444" s="332"/>
      <c r="BF444" s="332"/>
      <c r="BG444" s="332"/>
      <c r="BH444" s="332"/>
      <c r="BI444" s="332"/>
      <c r="BJ444" s="332"/>
      <c r="BK444" s="332"/>
      <c r="BL444" s="332"/>
      <c r="BM444" s="332"/>
      <c r="BN444" s="332"/>
      <c r="BO444" s="332"/>
      <c r="BP444" s="332"/>
      <c r="BQ444" s="332"/>
      <c r="BR444" s="332"/>
      <c r="BS444" s="332"/>
      <c r="BT444" s="332"/>
      <c r="BU444" s="332"/>
      <c r="BV444" s="332"/>
      <c r="BW444" s="332"/>
      <c r="BX444" s="332"/>
      <c r="BY444" s="332"/>
      <c r="BZ444" s="352" t="s">
        <v>11255</v>
      </c>
      <c r="CA444" s="326" t="s">
        <v>10965</v>
      </c>
      <c r="CB444" s="332">
        <f ca="1">IF(INDIRECT("R444C2",FALSE)="","",LEN(INDIRECT("R444C79",FALSE) ) )</f>
        <v>13</v>
      </c>
      <c r="CC444" s="326" t="s">
        <v>10965</v>
      </c>
      <c r="CD444" s="332">
        <f ca="1">IF(INDIRECT("R444C2",FALSE)="","",LEN(INDIRECT("R444C81",FALSE) ) )</f>
        <v>13</v>
      </c>
      <c r="CE444" s="338"/>
      <c r="CF444" s="332">
        <f ca="1">IF(INDIRECT("R444C2",FALSE)="","",LEN(INDIRECT("R444C83",FALSE) ) )</f>
        <v>0</v>
      </c>
      <c r="CG444" s="338"/>
      <c r="CH444" s="338"/>
      <c r="CI444" s="338"/>
      <c r="CJ444" s="344"/>
      <c r="CK444" s="338"/>
      <c r="CL444" s="338"/>
      <c r="CM444" s="338"/>
      <c r="CN444" s="338"/>
      <c r="CO444" s="338"/>
      <c r="CP444" s="338"/>
      <c r="CQ444" s="338"/>
      <c r="CR444" s="338"/>
      <c r="CS444" s="338"/>
      <c r="CT444" s="338"/>
      <c r="CU444" s="338"/>
      <c r="CV444" s="338"/>
      <c r="CW444" s="338"/>
      <c r="CX444" s="338"/>
      <c r="CY444" s="338"/>
      <c r="CZ444" s="338"/>
      <c r="DA444" s="343"/>
    </row>
    <row r="445" spans="1:105" s="345" customFormat="1" ht="13.5" customHeight="1" x14ac:dyDescent="0.25">
      <c r="A445" s="326" t="s">
        <v>10967</v>
      </c>
      <c r="B445" s="338" t="s">
        <v>10968</v>
      </c>
      <c r="C445" s="339" t="s">
        <v>160</v>
      </c>
      <c r="D445" s="78">
        <f>IF(ISERROR(VLOOKUP(C445,Defines!$A$7:$B$21,2,FALSE)), "",VLOOKUP(C445,Defines!$A$7:$B$21,2,FALSE))</f>
        <v>1</v>
      </c>
      <c r="E445" s="332">
        <v>32</v>
      </c>
      <c r="F445" s="325">
        <f t="shared" si="7"/>
        <v>32</v>
      </c>
      <c r="G445" s="341" t="s">
        <v>11238</v>
      </c>
      <c r="H445" s="341"/>
      <c r="I445" s="341"/>
      <c r="J445" s="340"/>
      <c r="K445" s="342"/>
      <c r="L445" s="332"/>
      <c r="M445" s="332"/>
      <c r="N445" s="332"/>
      <c r="O445" s="332"/>
      <c r="P445" s="332"/>
      <c r="Q445" s="338"/>
      <c r="R445" s="338"/>
      <c r="S445" s="338"/>
      <c r="T445" s="338"/>
      <c r="U445" s="338"/>
      <c r="V445" s="338"/>
      <c r="W445" s="338"/>
      <c r="X445" s="338"/>
      <c r="Y445" s="338"/>
      <c r="Z445" s="338"/>
      <c r="AA445" s="332"/>
      <c r="AB445" s="332"/>
      <c r="AC445" s="332" t="s">
        <v>1131</v>
      </c>
      <c r="AD445" s="332"/>
      <c r="AE445" s="332"/>
      <c r="AF445" s="332"/>
      <c r="AG445" s="332"/>
      <c r="AH445" s="332"/>
      <c r="AI445" s="332"/>
      <c r="AJ445" s="332"/>
      <c r="AK445" s="332"/>
      <c r="AL445" s="332"/>
      <c r="AM445" s="332"/>
      <c r="AN445" s="332"/>
      <c r="AO445" s="332"/>
      <c r="AP445" s="332"/>
      <c r="AQ445" s="332"/>
      <c r="AR445" s="332"/>
      <c r="AS445" s="332"/>
      <c r="AT445" s="332"/>
      <c r="AU445" s="332"/>
      <c r="AV445" s="332"/>
      <c r="AW445" s="332"/>
      <c r="AX445" s="332"/>
      <c r="AY445" s="332"/>
      <c r="AZ445" s="332"/>
      <c r="BA445" s="332"/>
      <c r="BB445" s="332"/>
      <c r="BC445" s="332"/>
      <c r="BD445" s="332" t="s">
        <v>1131</v>
      </c>
      <c r="BE445" s="332"/>
      <c r="BF445" s="332"/>
      <c r="BG445" s="332"/>
      <c r="BH445" s="332"/>
      <c r="BI445" s="332"/>
      <c r="BJ445" s="332"/>
      <c r="BK445" s="332"/>
      <c r="BL445" s="332"/>
      <c r="BM445" s="332"/>
      <c r="BN445" s="332"/>
      <c r="BO445" s="332"/>
      <c r="BP445" s="332"/>
      <c r="BQ445" s="332"/>
      <c r="BR445" s="332"/>
      <c r="BS445" s="332"/>
      <c r="BT445" s="332"/>
      <c r="BU445" s="332"/>
      <c r="BV445" s="332"/>
      <c r="BW445" s="332"/>
      <c r="BX445" s="332"/>
      <c r="BY445" s="332"/>
      <c r="BZ445" s="352" t="s">
        <v>11255</v>
      </c>
      <c r="CA445" s="326" t="s">
        <v>10967</v>
      </c>
      <c r="CB445" s="332">
        <f ca="1">IF(INDIRECT("R445C2",FALSE)="","",LEN(INDIRECT("R445C79",FALSE) ) )</f>
        <v>15</v>
      </c>
      <c r="CC445" s="326" t="s">
        <v>10967</v>
      </c>
      <c r="CD445" s="332">
        <f ca="1">IF(INDIRECT("R445C2",FALSE)="","",LEN(INDIRECT("R445C81",FALSE) ) )</f>
        <v>15</v>
      </c>
      <c r="CE445" s="338"/>
      <c r="CF445" s="332">
        <f ca="1">IF(INDIRECT("R445C2",FALSE)="","",LEN(INDIRECT("R445C83",FALSE) ) )</f>
        <v>0</v>
      </c>
      <c r="CG445" s="338"/>
      <c r="CH445" s="338"/>
      <c r="CI445" s="338"/>
      <c r="CJ445" s="344"/>
      <c r="CK445" s="338"/>
      <c r="CL445" s="338"/>
      <c r="CM445" s="338"/>
      <c r="CN445" s="338"/>
      <c r="CO445" s="338"/>
      <c r="CP445" s="338"/>
      <c r="CQ445" s="338"/>
      <c r="CR445" s="338"/>
      <c r="CS445" s="338"/>
      <c r="CT445" s="338"/>
      <c r="CU445" s="338"/>
      <c r="CV445" s="338"/>
      <c r="CW445" s="338"/>
      <c r="CX445" s="338"/>
      <c r="CY445" s="338"/>
      <c r="CZ445" s="338"/>
      <c r="DA445" s="343"/>
    </row>
    <row r="446" spans="1:105" s="345" customFormat="1" ht="13.5" customHeight="1" x14ac:dyDescent="0.25">
      <c r="A446" s="326" t="s">
        <v>10969</v>
      </c>
      <c r="B446" s="338" t="s">
        <v>10970</v>
      </c>
      <c r="C446" s="339" t="s">
        <v>1139</v>
      </c>
      <c r="D446" s="78">
        <f>IF(ISERROR(VLOOKUP(C446,Defines!$A$7:$B$21,2,FALSE)), "",VLOOKUP(C446,Defines!$A$7:$B$21,2,FALSE))</f>
        <v>4</v>
      </c>
      <c r="E446" s="332"/>
      <c r="F446" s="325">
        <f t="shared" si="7"/>
        <v>4</v>
      </c>
      <c r="G446" s="341">
        <v>0</v>
      </c>
      <c r="H446" s="341"/>
      <c r="I446" s="341"/>
      <c r="J446" s="340"/>
      <c r="K446" s="342"/>
      <c r="L446" s="332"/>
      <c r="M446" s="332"/>
      <c r="N446" s="332"/>
      <c r="O446" s="332"/>
      <c r="P446" s="332"/>
      <c r="Q446" s="338"/>
      <c r="R446" s="338"/>
      <c r="S446" s="338"/>
      <c r="T446" s="338"/>
      <c r="U446" s="338"/>
      <c r="V446" s="338"/>
      <c r="W446" s="338"/>
      <c r="X446" s="338"/>
      <c r="Y446" s="338"/>
      <c r="Z446" s="338"/>
      <c r="AA446" s="332"/>
      <c r="AB446" s="332"/>
      <c r="AC446" s="332" t="s">
        <v>1131</v>
      </c>
      <c r="AD446" s="332"/>
      <c r="AE446" s="332"/>
      <c r="AF446" s="332"/>
      <c r="AG446" s="332"/>
      <c r="AH446" s="332"/>
      <c r="AI446" s="332"/>
      <c r="AJ446" s="332"/>
      <c r="AK446" s="332"/>
      <c r="AL446" s="332"/>
      <c r="AM446" s="332"/>
      <c r="AN446" s="332"/>
      <c r="AO446" s="332"/>
      <c r="AP446" s="332"/>
      <c r="AQ446" s="332"/>
      <c r="AR446" s="332"/>
      <c r="AS446" s="332"/>
      <c r="AT446" s="332"/>
      <c r="AU446" s="332"/>
      <c r="AV446" s="332"/>
      <c r="AW446" s="332"/>
      <c r="AX446" s="332"/>
      <c r="AY446" s="332"/>
      <c r="AZ446" s="332"/>
      <c r="BA446" s="332"/>
      <c r="BB446" s="332"/>
      <c r="BC446" s="332"/>
      <c r="BD446" s="332" t="s">
        <v>1131</v>
      </c>
      <c r="BE446" s="332"/>
      <c r="BF446" s="332"/>
      <c r="BG446" s="332"/>
      <c r="BH446" s="332"/>
      <c r="BI446" s="332"/>
      <c r="BJ446" s="332"/>
      <c r="BK446" s="332"/>
      <c r="BL446" s="332"/>
      <c r="BM446" s="332"/>
      <c r="BN446" s="332"/>
      <c r="BO446" s="332"/>
      <c r="BP446" s="332"/>
      <c r="BQ446" s="332"/>
      <c r="BR446" s="332"/>
      <c r="BS446" s="332"/>
      <c r="BT446" s="332"/>
      <c r="BU446" s="332"/>
      <c r="BV446" s="332"/>
      <c r="BW446" s="332"/>
      <c r="BX446" s="332"/>
      <c r="BY446" s="332"/>
      <c r="BZ446" s="352" t="s">
        <v>11255</v>
      </c>
      <c r="CA446" s="326" t="s">
        <v>10969</v>
      </c>
      <c r="CB446" s="332">
        <f ca="1">IF(INDIRECT("R446C2",FALSE)="","",LEN(INDIRECT("R446C79",FALSE) ) )</f>
        <v>9</v>
      </c>
      <c r="CC446" s="326" t="s">
        <v>10969</v>
      </c>
      <c r="CD446" s="332">
        <f ca="1">IF(INDIRECT("R446C2",FALSE)="","",LEN(INDIRECT("R446C81",FALSE) ) )</f>
        <v>9</v>
      </c>
      <c r="CE446" s="338"/>
      <c r="CF446" s="332">
        <f ca="1">IF(INDIRECT("R446C2",FALSE)="","",LEN(INDIRECT("R446C83",FALSE) ) )</f>
        <v>0</v>
      </c>
      <c r="CG446" s="338"/>
      <c r="CH446" s="338"/>
      <c r="CI446" s="338"/>
      <c r="CJ446" s="344"/>
      <c r="CK446" s="338"/>
      <c r="CL446" s="338"/>
      <c r="CM446" s="338"/>
      <c r="CN446" s="338"/>
      <c r="CO446" s="338"/>
      <c r="CP446" s="338"/>
      <c r="CQ446" s="338"/>
      <c r="CR446" s="338"/>
      <c r="CS446" s="338"/>
      <c r="CT446" s="338"/>
      <c r="CU446" s="338"/>
      <c r="CV446" s="338"/>
      <c r="CW446" s="338"/>
      <c r="CX446" s="338"/>
      <c r="CY446" s="338"/>
      <c r="CZ446" s="338"/>
      <c r="DA446" s="343"/>
    </row>
    <row r="447" spans="1:105" s="345" customFormat="1" ht="13.5" customHeight="1" x14ac:dyDescent="0.25">
      <c r="A447" s="326" t="s">
        <v>10971</v>
      </c>
      <c r="B447" s="338" t="s">
        <v>10972</v>
      </c>
      <c r="C447" s="339" t="s">
        <v>1137</v>
      </c>
      <c r="D447" s="78">
        <f>IF(ISERROR(VLOOKUP(C447,Defines!$A$7:$B$21,2,FALSE)), "",VLOOKUP(C447,Defines!$A$7:$B$21,2,FALSE))</f>
        <v>1</v>
      </c>
      <c r="E447" s="332"/>
      <c r="F447" s="325">
        <f t="shared" si="7"/>
        <v>1</v>
      </c>
      <c r="G447" s="341">
        <v>0</v>
      </c>
      <c r="H447" s="341"/>
      <c r="I447" s="341"/>
      <c r="J447" s="340"/>
      <c r="K447" s="342"/>
      <c r="L447" s="332"/>
      <c r="M447" s="332"/>
      <c r="N447" s="332"/>
      <c r="O447" s="332"/>
      <c r="P447" s="332"/>
      <c r="Q447" s="338"/>
      <c r="R447" s="338"/>
      <c r="S447" s="338"/>
      <c r="T447" s="338"/>
      <c r="U447" s="338"/>
      <c r="V447" s="338"/>
      <c r="W447" s="338"/>
      <c r="X447" s="338"/>
      <c r="Y447" s="338"/>
      <c r="Z447" s="338"/>
      <c r="AA447" s="332"/>
      <c r="AB447" s="332"/>
      <c r="AC447" s="332" t="s">
        <v>1131</v>
      </c>
      <c r="AD447" s="332"/>
      <c r="AE447" s="332"/>
      <c r="AF447" s="332"/>
      <c r="AG447" s="332"/>
      <c r="AH447" s="332"/>
      <c r="AI447" s="332"/>
      <c r="AJ447" s="332"/>
      <c r="AK447" s="332"/>
      <c r="AL447" s="332"/>
      <c r="AM447" s="332"/>
      <c r="AN447" s="332"/>
      <c r="AO447" s="332"/>
      <c r="AP447" s="332"/>
      <c r="AQ447" s="332"/>
      <c r="AR447" s="332"/>
      <c r="AS447" s="332"/>
      <c r="AT447" s="332"/>
      <c r="AU447" s="332"/>
      <c r="AV447" s="332"/>
      <c r="AW447" s="332"/>
      <c r="AX447" s="332"/>
      <c r="AY447" s="332"/>
      <c r="AZ447" s="332"/>
      <c r="BA447" s="332"/>
      <c r="BB447" s="332"/>
      <c r="BC447" s="332"/>
      <c r="BD447" s="332" t="s">
        <v>1131</v>
      </c>
      <c r="BE447" s="332"/>
      <c r="BF447" s="332"/>
      <c r="BG447" s="332"/>
      <c r="BH447" s="332"/>
      <c r="BI447" s="332"/>
      <c r="BJ447" s="332"/>
      <c r="BK447" s="332"/>
      <c r="BL447" s="332"/>
      <c r="BM447" s="332"/>
      <c r="BN447" s="332"/>
      <c r="BO447" s="332"/>
      <c r="BP447" s="332"/>
      <c r="BQ447" s="332"/>
      <c r="BR447" s="332"/>
      <c r="BS447" s="332"/>
      <c r="BT447" s="332"/>
      <c r="BU447" s="332"/>
      <c r="BV447" s="332"/>
      <c r="BW447" s="332"/>
      <c r="BX447" s="332"/>
      <c r="BY447" s="332"/>
      <c r="BZ447" s="352" t="s">
        <v>11255</v>
      </c>
      <c r="CA447" s="326" t="s">
        <v>10971</v>
      </c>
      <c r="CB447" s="332">
        <f ca="1">IF(INDIRECT("R447C2",FALSE)="","",LEN(INDIRECT("R447C79",FALSE) ) )</f>
        <v>17</v>
      </c>
      <c r="CC447" s="326" t="s">
        <v>10971</v>
      </c>
      <c r="CD447" s="332">
        <f ca="1">IF(INDIRECT("R447C2",FALSE)="","",LEN(INDIRECT("R447C81",FALSE) ) )</f>
        <v>17</v>
      </c>
      <c r="CE447" s="338"/>
      <c r="CF447" s="332">
        <f ca="1">IF(INDIRECT("R447C2",FALSE)="","",LEN(INDIRECT("R447C83",FALSE) ) )</f>
        <v>0</v>
      </c>
      <c r="CG447" s="338"/>
      <c r="CH447" s="338"/>
      <c r="CI447" s="338"/>
      <c r="CJ447" s="344"/>
      <c r="CK447" s="338"/>
      <c r="CL447" s="338"/>
      <c r="CM447" s="338"/>
      <c r="CN447" s="338"/>
      <c r="CO447" s="338"/>
      <c r="CP447" s="338"/>
      <c r="CQ447" s="338"/>
      <c r="CR447" s="338"/>
      <c r="CS447" s="338"/>
      <c r="CT447" s="338"/>
      <c r="CU447" s="338"/>
      <c r="CV447" s="338"/>
      <c r="CW447" s="338"/>
      <c r="CX447" s="338"/>
      <c r="CY447" s="338"/>
      <c r="CZ447" s="338"/>
      <c r="DA447" s="343"/>
    </row>
    <row r="448" spans="1:105" s="345" customFormat="1" ht="13.5" customHeight="1" x14ac:dyDescent="0.25">
      <c r="A448" s="326" t="s">
        <v>10973</v>
      </c>
      <c r="B448" s="338" t="s">
        <v>10974</v>
      </c>
      <c r="C448" s="339" t="s">
        <v>1137</v>
      </c>
      <c r="D448" s="78">
        <f>IF(ISERROR(VLOOKUP(C448,Defines!$A$7:$B$21,2,FALSE)), "",VLOOKUP(C448,Defines!$A$7:$B$21,2,FALSE))</f>
        <v>1</v>
      </c>
      <c r="E448" s="332"/>
      <c r="F448" s="325">
        <f t="shared" si="7"/>
        <v>1</v>
      </c>
      <c r="G448" s="341">
        <v>0</v>
      </c>
      <c r="H448" s="341"/>
      <c r="I448" s="341"/>
      <c r="J448" s="340"/>
      <c r="K448" s="342"/>
      <c r="L448" s="332"/>
      <c r="M448" s="332"/>
      <c r="N448" s="332"/>
      <c r="O448" s="332"/>
      <c r="P448" s="332"/>
      <c r="Q448" s="338"/>
      <c r="R448" s="338"/>
      <c r="S448" s="338"/>
      <c r="T448" s="338"/>
      <c r="U448" s="338"/>
      <c r="V448" s="338"/>
      <c r="W448" s="338"/>
      <c r="X448" s="338"/>
      <c r="Y448" s="338"/>
      <c r="Z448" s="338"/>
      <c r="AA448" s="332"/>
      <c r="AB448" s="332"/>
      <c r="AC448" s="332" t="s">
        <v>1131</v>
      </c>
      <c r="AD448" s="332"/>
      <c r="AE448" s="332"/>
      <c r="AF448" s="332"/>
      <c r="AG448" s="332"/>
      <c r="AH448" s="332"/>
      <c r="AI448" s="332"/>
      <c r="AJ448" s="332"/>
      <c r="AK448" s="332"/>
      <c r="AL448" s="332"/>
      <c r="AM448" s="332"/>
      <c r="AN448" s="332"/>
      <c r="AO448" s="332"/>
      <c r="AP448" s="332"/>
      <c r="AQ448" s="332"/>
      <c r="AR448" s="332"/>
      <c r="AS448" s="332"/>
      <c r="AT448" s="332"/>
      <c r="AU448" s="332"/>
      <c r="AV448" s="332"/>
      <c r="AW448" s="332"/>
      <c r="AX448" s="332"/>
      <c r="AY448" s="332"/>
      <c r="AZ448" s="332"/>
      <c r="BA448" s="332"/>
      <c r="BB448" s="332"/>
      <c r="BC448" s="332"/>
      <c r="BD448" s="332" t="s">
        <v>1131</v>
      </c>
      <c r="BE448" s="332"/>
      <c r="BF448" s="332"/>
      <c r="BG448" s="332"/>
      <c r="BH448" s="332"/>
      <c r="BI448" s="332"/>
      <c r="BJ448" s="332"/>
      <c r="BK448" s="332"/>
      <c r="BL448" s="332"/>
      <c r="BM448" s="332"/>
      <c r="BN448" s="332"/>
      <c r="BO448" s="332"/>
      <c r="BP448" s="332"/>
      <c r="BQ448" s="332"/>
      <c r="BR448" s="332"/>
      <c r="BS448" s="332"/>
      <c r="BT448" s="332"/>
      <c r="BU448" s="332"/>
      <c r="BV448" s="332"/>
      <c r="BW448" s="332"/>
      <c r="BX448" s="332"/>
      <c r="BY448" s="332"/>
      <c r="BZ448" s="352" t="s">
        <v>11255</v>
      </c>
      <c r="CA448" s="326" t="s">
        <v>10973</v>
      </c>
      <c r="CB448" s="332">
        <f ca="1">IF(INDIRECT("R448C2",FALSE)="","",LEN(INDIRECT("R448C79",FALSE) ) )</f>
        <v>6</v>
      </c>
      <c r="CC448" s="326" t="s">
        <v>10973</v>
      </c>
      <c r="CD448" s="332">
        <f ca="1">IF(INDIRECT("R448C2",FALSE)="","",LEN(INDIRECT("R448C81",FALSE) ) )</f>
        <v>6</v>
      </c>
      <c r="CE448" s="338"/>
      <c r="CF448" s="332">
        <f ca="1">IF(INDIRECT("R448C2",FALSE)="","",LEN(INDIRECT("R448C83",FALSE) ) )</f>
        <v>0</v>
      </c>
      <c r="CG448" s="338"/>
      <c r="CH448" s="338"/>
      <c r="CI448" s="338"/>
      <c r="CJ448" s="344"/>
      <c r="CK448" s="338"/>
      <c r="CL448" s="338"/>
      <c r="CM448" s="338"/>
      <c r="CN448" s="338"/>
      <c r="CO448" s="338"/>
      <c r="CP448" s="338"/>
      <c r="CQ448" s="338"/>
      <c r="CR448" s="338"/>
      <c r="CS448" s="338"/>
      <c r="CT448" s="338"/>
      <c r="CU448" s="338"/>
      <c r="CV448" s="338"/>
      <c r="CW448" s="338"/>
      <c r="CX448" s="338"/>
      <c r="CY448" s="338"/>
      <c r="CZ448" s="338"/>
      <c r="DA448" s="343"/>
    </row>
    <row r="449" spans="1:105" s="345" customFormat="1" ht="13.5" customHeight="1" x14ac:dyDescent="0.25">
      <c r="A449" s="326" t="s">
        <v>10975</v>
      </c>
      <c r="B449" s="338" t="s">
        <v>10976</v>
      </c>
      <c r="C449" s="339" t="s">
        <v>1137</v>
      </c>
      <c r="D449" s="78">
        <f>IF(ISERROR(VLOOKUP(C449,Defines!$A$7:$B$21,2,FALSE)), "",VLOOKUP(C449,Defines!$A$7:$B$21,2,FALSE))</f>
        <v>1</v>
      </c>
      <c r="E449" s="332"/>
      <c r="F449" s="325">
        <f t="shared" si="7"/>
        <v>1</v>
      </c>
      <c r="G449" s="341">
        <v>2</v>
      </c>
      <c r="H449" s="341"/>
      <c r="I449" s="341"/>
      <c r="J449" s="340"/>
      <c r="K449" s="342"/>
      <c r="L449" s="332"/>
      <c r="M449" s="332"/>
      <c r="N449" s="332"/>
      <c r="O449" s="332"/>
      <c r="P449" s="332"/>
      <c r="Q449" s="338"/>
      <c r="R449" s="338"/>
      <c r="S449" s="338"/>
      <c r="T449" s="338"/>
      <c r="U449" s="338"/>
      <c r="V449" s="338"/>
      <c r="W449" s="338"/>
      <c r="X449" s="338"/>
      <c r="Y449" s="338"/>
      <c r="Z449" s="338"/>
      <c r="AA449" s="332"/>
      <c r="AB449" s="332"/>
      <c r="AC449" s="332" t="s">
        <v>1131</v>
      </c>
      <c r="AD449" s="332"/>
      <c r="AE449" s="332"/>
      <c r="AF449" s="332"/>
      <c r="AG449" s="332"/>
      <c r="AH449" s="332"/>
      <c r="AI449" s="332"/>
      <c r="AJ449" s="332"/>
      <c r="AK449" s="332"/>
      <c r="AL449" s="332"/>
      <c r="AM449" s="332"/>
      <c r="AN449" s="332"/>
      <c r="AO449" s="332"/>
      <c r="AP449" s="332"/>
      <c r="AQ449" s="332"/>
      <c r="AR449" s="332"/>
      <c r="AS449" s="332"/>
      <c r="AT449" s="332"/>
      <c r="AU449" s="332"/>
      <c r="AV449" s="332"/>
      <c r="AW449" s="332"/>
      <c r="AX449" s="332"/>
      <c r="AY449" s="332"/>
      <c r="AZ449" s="332"/>
      <c r="BA449" s="332"/>
      <c r="BB449" s="332"/>
      <c r="BC449" s="332"/>
      <c r="BD449" s="332" t="s">
        <v>1131</v>
      </c>
      <c r="BE449" s="332"/>
      <c r="BF449" s="332"/>
      <c r="BG449" s="332"/>
      <c r="BH449" s="332"/>
      <c r="BI449" s="332"/>
      <c r="BJ449" s="332"/>
      <c r="BK449" s="332"/>
      <c r="BL449" s="332"/>
      <c r="BM449" s="332"/>
      <c r="BN449" s="332"/>
      <c r="BO449" s="332"/>
      <c r="BP449" s="332"/>
      <c r="BQ449" s="332"/>
      <c r="BR449" s="332"/>
      <c r="BS449" s="332"/>
      <c r="BT449" s="332"/>
      <c r="BU449" s="332"/>
      <c r="BV449" s="332"/>
      <c r="BW449" s="332"/>
      <c r="BX449" s="332"/>
      <c r="BY449" s="332"/>
      <c r="BZ449" s="352" t="s">
        <v>11255</v>
      </c>
      <c r="CA449" s="326" t="s">
        <v>10975</v>
      </c>
      <c r="CB449" s="332">
        <f ca="1">IF(INDIRECT("R449C2",FALSE)="","",LEN(INDIRECT("R449C79",FALSE) ) )</f>
        <v>28</v>
      </c>
      <c r="CC449" s="326" t="s">
        <v>10975</v>
      </c>
      <c r="CD449" s="332">
        <f ca="1">IF(INDIRECT("R449C2",FALSE)="","",LEN(INDIRECT("R449C81",FALSE) ) )</f>
        <v>28</v>
      </c>
      <c r="CE449" s="338"/>
      <c r="CF449" s="332">
        <f ca="1">IF(INDIRECT("R449C2",FALSE)="","",LEN(INDIRECT("R449C83",FALSE) ) )</f>
        <v>0</v>
      </c>
      <c r="CG449" s="338"/>
      <c r="CH449" s="338"/>
      <c r="CI449" s="338"/>
      <c r="CJ449" s="344"/>
      <c r="CK449" s="338"/>
      <c r="CL449" s="338"/>
      <c r="CM449" s="338"/>
      <c r="CN449" s="338"/>
      <c r="CO449" s="338"/>
      <c r="CP449" s="338"/>
      <c r="CQ449" s="338"/>
      <c r="CR449" s="338"/>
      <c r="CS449" s="338"/>
      <c r="CT449" s="338"/>
      <c r="CU449" s="338"/>
      <c r="CV449" s="338"/>
      <c r="CW449" s="338"/>
      <c r="CX449" s="338"/>
      <c r="CY449" s="338"/>
      <c r="CZ449" s="338"/>
      <c r="DA449" s="343"/>
    </row>
    <row r="450" spans="1:105" s="345" customFormat="1" ht="13.5" customHeight="1" x14ac:dyDescent="0.25">
      <c r="A450" s="326" t="s">
        <v>10979</v>
      </c>
      <c r="B450" s="338" t="s">
        <v>10980</v>
      </c>
      <c r="C450" s="339" t="s">
        <v>1146</v>
      </c>
      <c r="D450" s="78">
        <f>IF(ISERROR(VLOOKUP(C450,Defines!$A$7:$B$21,2,FALSE)), "",VLOOKUP(C450,Defines!$A$7:$B$21,2,FALSE))</f>
        <v>1</v>
      </c>
      <c r="E450" s="332"/>
      <c r="F450" s="325">
        <f t="shared" si="7"/>
        <v>1</v>
      </c>
      <c r="G450" s="341"/>
      <c r="H450" s="341"/>
      <c r="I450" s="341"/>
      <c r="J450" s="340"/>
      <c r="K450" s="342"/>
      <c r="L450" s="332"/>
      <c r="M450" s="332"/>
      <c r="N450" s="332"/>
      <c r="O450" s="332"/>
      <c r="P450" s="332"/>
      <c r="Q450" s="338"/>
      <c r="R450" s="338"/>
      <c r="S450" s="338"/>
      <c r="T450" s="338"/>
      <c r="U450" s="338"/>
      <c r="V450" s="338"/>
      <c r="W450" s="338"/>
      <c r="X450" s="338"/>
      <c r="Y450" s="338"/>
      <c r="Z450" s="338"/>
      <c r="AA450" s="332"/>
      <c r="AB450" s="332"/>
      <c r="AC450" s="332"/>
      <c r="AD450" s="332"/>
      <c r="AE450" s="332"/>
      <c r="AF450" s="332"/>
      <c r="AG450" s="332" t="s">
        <v>1131</v>
      </c>
      <c r="AH450" s="332"/>
      <c r="AI450" s="332"/>
      <c r="AJ450" s="332"/>
      <c r="AK450" s="332"/>
      <c r="AL450" s="332"/>
      <c r="AM450" s="332"/>
      <c r="AN450" s="332"/>
      <c r="AO450" s="332"/>
      <c r="AP450" s="332"/>
      <c r="AQ450" s="332"/>
      <c r="AR450" s="332"/>
      <c r="AS450" s="332"/>
      <c r="AT450" s="332"/>
      <c r="AU450" s="332"/>
      <c r="AV450" s="332"/>
      <c r="AW450" s="332"/>
      <c r="AX450" s="332"/>
      <c r="AY450" s="332"/>
      <c r="AZ450" s="332"/>
      <c r="BA450" s="332" t="s">
        <v>1131</v>
      </c>
      <c r="BB450" s="332"/>
      <c r="BC450" s="332"/>
      <c r="BD450" s="332"/>
      <c r="BE450" s="332"/>
      <c r="BF450" s="332"/>
      <c r="BG450" s="332"/>
      <c r="BH450" s="332"/>
      <c r="BI450" s="332"/>
      <c r="BJ450" s="332"/>
      <c r="BK450" s="332"/>
      <c r="BL450" s="332"/>
      <c r="BM450" s="332"/>
      <c r="BN450" s="332"/>
      <c r="BO450" s="332"/>
      <c r="BP450" s="332"/>
      <c r="BQ450" s="332"/>
      <c r="BR450" s="332"/>
      <c r="BS450" s="332"/>
      <c r="BT450" s="332"/>
      <c r="BU450" s="332"/>
      <c r="BV450" s="332"/>
      <c r="BW450" s="332"/>
      <c r="BX450" s="332"/>
      <c r="BY450" s="332"/>
      <c r="BZ450" s="352" t="s">
        <v>11255</v>
      </c>
      <c r="CA450" s="326" t="s">
        <v>10979</v>
      </c>
      <c r="CB450" s="332">
        <f ca="1">IF(INDIRECT("R450C2",FALSE)="","",LEN(INDIRECT("R450C79",FALSE) ) )</f>
        <v>19</v>
      </c>
      <c r="CC450" s="326" t="s">
        <v>10979</v>
      </c>
      <c r="CD450" s="332">
        <f ca="1">IF(INDIRECT("R450C2",FALSE)="","",LEN(INDIRECT("R450C81",FALSE) ) )</f>
        <v>19</v>
      </c>
      <c r="CE450" s="338"/>
      <c r="CF450" s="332">
        <f ca="1">IF(INDIRECT("R450C2",FALSE)="","",LEN(INDIRECT("R450C83",FALSE) ) )</f>
        <v>0</v>
      </c>
      <c r="CG450" s="338"/>
      <c r="CH450" s="338"/>
      <c r="CI450" s="338"/>
      <c r="CJ450" s="344"/>
      <c r="CK450" s="338"/>
      <c r="CL450" s="338"/>
      <c r="CM450" s="338"/>
      <c r="CN450" s="338"/>
      <c r="CO450" s="338"/>
      <c r="CP450" s="338"/>
      <c r="CQ450" s="338"/>
      <c r="CR450" s="338"/>
      <c r="CS450" s="338"/>
      <c r="CT450" s="338"/>
      <c r="CU450" s="338"/>
      <c r="CV450" s="338"/>
      <c r="CW450" s="338"/>
      <c r="CX450" s="338"/>
      <c r="CY450" s="338"/>
      <c r="CZ450" s="338"/>
      <c r="DA450" s="343"/>
    </row>
    <row r="451" spans="1:105" s="345" customFormat="1" ht="13.5" customHeight="1" x14ac:dyDescent="0.25">
      <c r="A451" s="326" t="s">
        <v>10981</v>
      </c>
      <c r="B451" s="338" t="s">
        <v>10982</v>
      </c>
      <c r="C451" s="339" t="s">
        <v>1138</v>
      </c>
      <c r="D451" s="78">
        <f>IF(ISERROR(VLOOKUP(C451,Defines!$A$7:$B$21,2,FALSE)), "",VLOOKUP(C451,Defines!$A$7:$B$21,2,FALSE))</f>
        <v>2</v>
      </c>
      <c r="E451" s="332"/>
      <c r="F451" s="325">
        <f t="shared" si="7"/>
        <v>2</v>
      </c>
      <c r="G451" s="341"/>
      <c r="H451" s="341"/>
      <c r="I451" s="341"/>
      <c r="J451" s="340"/>
      <c r="K451" s="342"/>
      <c r="L451" s="332"/>
      <c r="M451" s="332"/>
      <c r="N451" s="332"/>
      <c r="O451" s="332"/>
      <c r="P451" s="332"/>
      <c r="Q451" s="338"/>
      <c r="R451" s="338"/>
      <c r="S451" s="338"/>
      <c r="T451" s="338"/>
      <c r="U451" s="338"/>
      <c r="V451" s="338"/>
      <c r="W451" s="338"/>
      <c r="X451" s="338"/>
      <c r="Y451" s="338"/>
      <c r="Z451" s="338"/>
      <c r="AA451" s="332"/>
      <c r="AB451" s="332"/>
      <c r="AC451" s="332"/>
      <c r="AD451" s="332"/>
      <c r="AE451" s="332"/>
      <c r="AF451" s="332"/>
      <c r="AG451" s="332" t="s">
        <v>1131</v>
      </c>
      <c r="AH451" s="332"/>
      <c r="AI451" s="332"/>
      <c r="AJ451" s="332"/>
      <c r="AK451" s="332"/>
      <c r="AL451" s="332"/>
      <c r="AM451" s="332"/>
      <c r="AN451" s="332"/>
      <c r="AO451" s="332"/>
      <c r="AP451" s="332"/>
      <c r="AQ451" s="332"/>
      <c r="AR451" s="332"/>
      <c r="AS451" s="332"/>
      <c r="AT451" s="332"/>
      <c r="AU451" s="332"/>
      <c r="AV451" s="332"/>
      <c r="AW451" s="332"/>
      <c r="AX451" s="332"/>
      <c r="AY451" s="332"/>
      <c r="AZ451" s="332"/>
      <c r="BA451" s="332" t="s">
        <v>1131</v>
      </c>
      <c r="BB451" s="332"/>
      <c r="BC451" s="332"/>
      <c r="BD451" s="332"/>
      <c r="BE451" s="332"/>
      <c r="BF451" s="332"/>
      <c r="BG451" s="332"/>
      <c r="BH451" s="332"/>
      <c r="BI451" s="332"/>
      <c r="BJ451" s="332"/>
      <c r="BK451" s="332"/>
      <c r="BL451" s="332"/>
      <c r="BM451" s="332"/>
      <c r="BN451" s="332"/>
      <c r="BO451" s="332"/>
      <c r="BP451" s="332"/>
      <c r="BQ451" s="332"/>
      <c r="BR451" s="332"/>
      <c r="BS451" s="332"/>
      <c r="BT451" s="332"/>
      <c r="BU451" s="332"/>
      <c r="BV451" s="332"/>
      <c r="BW451" s="332"/>
      <c r="BX451" s="332"/>
      <c r="BY451" s="332"/>
      <c r="BZ451" s="352" t="s">
        <v>11255</v>
      </c>
      <c r="CA451" s="326" t="s">
        <v>10981</v>
      </c>
      <c r="CB451" s="332">
        <f ca="1">IF(INDIRECT("R451C2",FALSE)="","",LEN(INDIRECT("R451C79",FALSE) ) )</f>
        <v>13</v>
      </c>
      <c r="CC451" s="326" t="s">
        <v>10981</v>
      </c>
      <c r="CD451" s="332">
        <f ca="1">IF(INDIRECT("R451C2",FALSE)="","",LEN(INDIRECT("R451C81",FALSE) ) )</f>
        <v>13</v>
      </c>
      <c r="CE451" s="338"/>
      <c r="CF451" s="332">
        <f ca="1">IF(INDIRECT("R451C2",FALSE)="","",LEN(INDIRECT("R451C83",FALSE) ) )</f>
        <v>0</v>
      </c>
      <c r="CG451" s="338"/>
      <c r="CH451" s="338"/>
      <c r="CI451" s="338"/>
      <c r="CJ451" s="344"/>
      <c r="CK451" s="338"/>
      <c r="CL451" s="338"/>
      <c r="CM451" s="338"/>
      <c r="CN451" s="338"/>
      <c r="CO451" s="338"/>
      <c r="CP451" s="338"/>
      <c r="CQ451" s="338"/>
      <c r="CR451" s="338"/>
      <c r="CS451" s="338"/>
      <c r="CT451" s="338"/>
      <c r="CU451" s="338"/>
      <c r="CV451" s="338"/>
      <c r="CW451" s="338"/>
      <c r="CX451" s="338"/>
      <c r="CY451" s="338"/>
      <c r="CZ451" s="338"/>
      <c r="DA451" s="343"/>
    </row>
    <row r="452" spans="1:105" s="345" customFormat="1" ht="13.5" customHeight="1" x14ac:dyDescent="0.25">
      <c r="A452" s="326" t="s">
        <v>10983</v>
      </c>
      <c r="B452" s="338" t="s">
        <v>10984</v>
      </c>
      <c r="C452" s="339" t="s">
        <v>1145</v>
      </c>
      <c r="D452" s="78">
        <f>IF(ISERROR(VLOOKUP(C452,Defines!$A$7:$B$21,2,FALSE)), "",VLOOKUP(C452,Defines!$A$7:$B$21,2,FALSE))</f>
        <v>8</v>
      </c>
      <c r="E452" s="332"/>
      <c r="F452" s="325">
        <f t="shared" si="7"/>
        <v>8</v>
      </c>
      <c r="G452" s="341"/>
      <c r="H452" s="341"/>
      <c r="I452" s="341"/>
      <c r="J452" s="340"/>
      <c r="K452" s="342"/>
      <c r="L452" s="332"/>
      <c r="M452" s="332"/>
      <c r="N452" s="332"/>
      <c r="O452" s="332"/>
      <c r="P452" s="332"/>
      <c r="Q452" s="338"/>
      <c r="R452" s="338"/>
      <c r="S452" s="338"/>
      <c r="T452" s="338"/>
      <c r="U452" s="338"/>
      <c r="V452" s="338"/>
      <c r="W452" s="338"/>
      <c r="X452" s="338"/>
      <c r="Y452" s="338"/>
      <c r="Z452" s="338"/>
      <c r="AA452" s="332"/>
      <c r="AB452" s="332"/>
      <c r="AC452" s="332"/>
      <c r="AD452" s="332"/>
      <c r="AE452" s="332"/>
      <c r="AF452" s="332"/>
      <c r="AG452" s="332" t="s">
        <v>1131</v>
      </c>
      <c r="AH452" s="332"/>
      <c r="AI452" s="332"/>
      <c r="AJ452" s="332"/>
      <c r="AK452" s="332"/>
      <c r="AL452" s="332"/>
      <c r="AM452" s="332"/>
      <c r="AN452" s="332"/>
      <c r="AO452" s="332"/>
      <c r="AP452" s="332"/>
      <c r="AQ452" s="332"/>
      <c r="AR452" s="332"/>
      <c r="AS452" s="332"/>
      <c r="AT452" s="332"/>
      <c r="AU452" s="332"/>
      <c r="AV452" s="332"/>
      <c r="AW452" s="332"/>
      <c r="AX452" s="332"/>
      <c r="AY452" s="332"/>
      <c r="AZ452" s="332"/>
      <c r="BA452" s="332" t="s">
        <v>1131</v>
      </c>
      <c r="BB452" s="332"/>
      <c r="BC452" s="332"/>
      <c r="BD452" s="332"/>
      <c r="BE452" s="332"/>
      <c r="BF452" s="332"/>
      <c r="BG452" s="332"/>
      <c r="BH452" s="332"/>
      <c r="BI452" s="332"/>
      <c r="BJ452" s="332"/>
      <c r="BK452" s="332"/>
      <c r="BL452" s="332"/>
      <c r="BM452" s="332"/>
      <c r="BN452" s="332"/>
      <c r="BO452" s="332"/>
      <c r="BP452" s="332"/>
      <c r="BQ452" s="332"/>
      <c r="BR452" s="332"/>
      <c r="BS452" s="332"/>
      <c r="BT452" s="332"/>
      <c r="BU452" s="332"/>
      <c r="BV452" s="332"/>
      <c r="BW452" s="332"/>
      <c r="BX452" s="332"/>
      <c r="BY452" s="332"/>
      <c r="BZ452" s="352" t="s">
        <v>11255</v>
      </c>
      <c r="CA452" s="326" t="s">
        <v>10983</v>
      </c>
      <c r="CB452" s="332">
        <f ca="1">IF(INDIRECT("R452C2",FALSE)="","",LEN(INDIRECT("R452C79",FALSE) ) )</f>
        <v>10</v>
      </c>
      <c r="CC452" s="326" t="s">
        <v>10983</v>
      </c>
      <c r="CD452" s="332">
        <f ca="1">IF(INDIRECT("R452C2",FALSE)="","",LEN(INDIRECT("R452C81",FALSE) ) )</f>
        <v>10</v>
      </c>
      <c r="CE452" s="338"/>
      <c r="CF452" s="332">
        <f ca="1">IF(INDIRECT("R452C2",FALSE)="","",LEN(INDIRECT("R452C83",FALSE) ) )</f>
        <v>0</v>
      </c>
      <c r="CG452" s="338"/>
      <c r="CH452" s="338"/>
      <c r="CI452" s="338"/>
      <c r="CJ452" s="344"/>
      <c r="CK452" s="338"/>
      <c r="CL452" s="338"/>
      <c r="CM452" s="338"/>
      <c r="CN452" s="338"/>
      <c r="CO452" s="338"/>
      <c r="CP452" s="338"/>
      <c r="CQ452" s="338"/>
      <c r="CR452" s="338"/>
      <c r="CS452" s="338"/>
      <c r="CT452" s="338"/>
      <c r="CU452" s="338"/>
      <c r="CV452" s="338"/>
      <c r="CW452" s="338"/>
      <c r="CX452" s="338"/>
      <c r="CY452" s="338"/>
      <c r="CZ452" s="338"/>
      <c r="DA452" s="343"/>
    </row>
    <row r="453" spans="1:105" s="345" customFormat="1" ht="13.5" customHeight="1" x14ac:dyDescent="0.25">
      <c r="A453" s="326" t="s">
        <v>10987</v>
      </c>
      <c r="B453" s="338" t="s">
        <v>10988</v>
      </c>
      <c r="C453" s="339" t="s">
        <v>1146</v>
      </c>
      <c r="D453" s="78">
        <f>IF(ISERROR(VLOOKUP(C453,Defines!$A$7:$B$21,2,FALSE)), "",VLOOKUP(C453,Defines!$A$7:$B$21,2,FALSE))</f>
        <v>1</v>
      </c>
      <c r="E453" s="332"/>
      <c r="F453" s="325">
        <f t="shared" si="7"/>
        <v>1</v>
      </c>
      <c r="G453" s="341"/>
      <c r="H453" s="341"/>
      <c r="I453" s="341"/>
      <c r="J453" s="340"/>
      <c r="K453" s="342"/>
      <c r="L453" s="332"/>
      <c r="M453" s="332"/>
      <c r="N453" s="332"/>
      <c r="O453" s="332"/>
      <c r="P453" s="332"/>
      <c r="Q453" s="338"/>
      <c r="R453" s="338"/>
      <c r="S453" s="338"/>
      <c r="T453" s="338"/>
      <c r="U453" s="338"/>
      <c r="V453" s="338"/>
      <c r="W453" s="338"/>
      <c r="X453" s="338"/>
      <c r="Y453" s="338"/>
      <c r="Z453" s="338"/>
      <c r="AA453" s="332"/>
      <c r="AB453" s="332"/>
      <c r="AC453" s="332"/>
      <c r="AD453" s="332"/>
      <c r="AE453" s="332"/>
      <c r="AF453" s="332"/>
      <c r="AG453" s="332" t="s">
        <v>1131</v>
      </c>
      <c r="AH453" s="332"/>
      <c r="AI453" s="332"/>
      <c r="AJ453" s="332"/>
      <c r="AK453" s="332"/>
      <c r="AL453" s="332"/>
      <c r="AM453" s="332"/>
      <c r="AN453" s="332"/>
      <c r="AO453" s="332"/>
      <c r="AP453" s="332"/>
      <c r="AQ453" s="332"/>
      <c r="AR453" s="332"/>
      <c r="AS453" s="332"/>
      <c r="AT453" s="332"/>
      <c r="AU453" s="332"/>
      <c r="AV453" s="332"/>
      <c r="AW453" s="332"/>
      <c r="AX453" s="332"/>
      <c r="AY453" s="332"/>
      <c r="AZ453" s="332"/>
      <c r="BA453" s="332" t="s">
        <v>1131</v>
      </c>
      <c r="BB453" s="332"/>
      <c r="BC453" s="332"/>
      <c r="BD453" s="332"/>
      <c r="BE453" s="332"/>
      <c r="BF453" s="332"/>
      <c r="BG453" s="332"/>
      <c r="BH453" s="332"/>
      <c r="BI453" s="332"/>
      <c r="BJ453" s="332"/>
      <c r="BK453" s="332"/>
      <c r="BL453" s="332"/>
      <c r="BM453" s="332"/>
      <c r="BN453" s="332"/>
      <c r="BO453" s="332"/>
      <c r="BP453" s="332"/>
      <c r="BQ453" s="332"/>
      <c r="BR453" s="332"/>
      <c r="BS453" s="332"/>
      <c r="BT453" s="332"/>
      <c r="BU453" s="332"/>
      <c r="BV453" s="332"/>
      <c r="BW453" s="332"/>
      <c r="BX453" s="332"/>
      <c r="BY453" s="332"/>
      <c r="BZ453" s="352" t="s">
        <v>11255</v>
      </c>
      <c r="CA453" s="326" t="s">
        <v>10987</v>
      </c>
      <c r="CB453" s="332">
        <f ca="1">IF(INDIRECT("R453C2",FALSE)="","",LEN(INDIRECT("R453C79",FALSE) ) )</f>
        <v>19</v>
      </c>
      <c r="CC453" s="326" t="s">
        <v>10987</v>
      </c>
      <c r="CD453" s="332">
        <f ca="1">IF(INDIRECT("R453C2",FALSE)="","",LEN(INDIRECT("R453C81",FALSE) ) )</f>
        <v>19</v>
      </c>
      <c r="CE453" s="338"/>
      <c r="CF453" s="332">
        <f ca="1">IF(INDIRECT("R453C2",FALSE)="","",LEN(INDIRECT("R453C83",FALSE) ) )</f>
        <v>0</v>
      </c>
      <c r="CG453" s="338"/>
      <c r="CH453" s="338"/>
      <c r="CI453" s="338"/>
      <c r="CJ453" s="344"/>
      <c r="CK453" s="338"/>
      <c r="CL453" s="338"/>
      <c r="CM453" s="338"/>
      <c r="CN453" s="338"/>
      <c r="CO453" s="338"/>
      <c r="CP453" s="338"/>
      <c r="CQ453" s="338"/>
      <c r="CR453" s="338"/>
      <c r="CS453" s="338"/>
      <c r="CT453" s="338"/>
      <c r="CU453" s="338"/>
      <c r="CV453" s="338"/>
      <c r="CW453" s="338"/>
      <c r="CX453" s="338"/>
      <c r="CY453" s="338"/>
      <c r="CZ453" s="338"/>
      <c r="DA453" s="343"/>
    </row>
    <row r="454" spans="1:105" s="345" customFormat="1" ht="13.5" customHeight="1" x14ac:dyDescent="0.25">
      <c r="A454" s="326" t="s">
        <v>10989</v>
      </c>
      <c r="B454" s="338" t="s">
        <v>10990</v>
      </c>
      <c r="C454" s="339" t="s">
        <v>1138</v>
      </c>
      <c r="D454" s="78">
        <f>IF(ISERROR(VLOOKUP(C454,Defines!$A$7:$B$21,2,FALSE)), "",VLOOKUP(C454,Defines!$A$7:$B$21,2,FALSE))</f>
        <v>2</v>
      </c>
      <c r="E454" s="332"/>
      <c r="F454" s="325">
        <f t="shared" si="7"/>
        <v>2</v>
      </c>
      <c r="G454" s="341"/>
      <c r="H454" s="341"/>
      <c r="I454" s="341"/>
      <c r="J454" s="340"/>
      <c r="K454" s="342"/>
      <c r="L454" s="332"/>
      <c r="M454" s="332"/>
      <c r="N454" s="332"/>
      <c r="O454" s="332"/>
      <c r="P454" s="332"/>
      <c r="Q454" s="338"/>
      <c r="R454" s="338"/>
      <c r="S454" s="338"/>
      <c r="T454" s="338"/>
      <c r="U454" s="338"/>
      <c r="V454" s="338"/>
      <c r="W454" s="338"/>
      <c r="X454" s="338"/>
      <c r="Y454" s="338"/>
      <c r="Z454" s="338"/>
      <c r="AA454" s="332"/>
      <c r="AB454" s="332"/>
      <c r="AC454" s="332"/>
      <c r="AD454" s="332"/>
      <c r="AE454" s="332"/>
      <c r="AF454" s="332"/>
      <c r="AG454" s="332" t="s">
        <v>1131</v>
      </c>
      <c r="AH454" s="332"/>
      <c r="AI454" s="332"/>
      <c r="AJ454" s="332"/>
      <c r="AK454" s="332"/>
      <c r="AL454" s="332"/>
      <c r="AM454" s="332"/>
      <c r="AN454" s="332"/>
      <c r="AO454" s="332"/>
      <c r="AP454" s="332"/>
      <c r="AQ454" s="332"/>
      <c r="AR454" s="332"/>
      <c r="AS454" s="332"/>
      <c r="AT454" s="332"/>
      <c r="AU454" s="332"/>
      <c r="AV454" s="332"/>
      <c r="AW454" s="332"/>
      <c r="AX454" s="332"/>
      <c r="AY454" s="332"/>
      <c r="AZ454" s="332"/>
      <c r="BA454" s="332" t="s">
        <v>1131</v>
      </c>
      <c r="BB454" s="332"/>
      <c r="BC454" s="332"/>
      <c r="BD454" s="332"/>
      <c r="BE454" s="332"/>
      <c r="BF454" s="332"/>
      <c r="BG454" s="332"/>
      <c r="BH454" s="332"/>
      <c r="BI454" s="332"/>
      <c r="BJ454" s="332"/>
      <c r="BK454" s="332"/>
      <c r="BL454" s="332"/>
      <c r="BM454" s="332"/>
      <c r="BN454" s="332"/>
      <c r="BO454" s="332"/>
      <c r="BP454" s="332"/>
      <c r="BQ454" s="332"/>
      <c r="BR454" s="332"/>
      <c r="BS454" s="332"/>
      <c r="BT454" s="332"/>
      <c r="BU454" s="332"/>
      <c r="BV454" s="332"/>
      <c r="BW454" s="332"/>
      <c r="BX454" s="332"/>
      <c r="BY454" s="332"/>
      <c r="BZ454" s="352" t="s">
        <v>11255</v>
      </c>
      <c r="CA454" s="326" t="s">
        <v>10989</v>
      </c>
      <c r="CB454" s="332">
        <f ca="1">IF(INDIRECT("R454C2",FALSE)="","",LEN(INDIRECT("R454C79",FALSE) ) )</f>
        <v>13</v>
      </c>
      <c r="CC454" s="326" t="s">
        <v>10989</v>
      </c>
      <c r="CD454" s="332">
        <f ca="1">IF(INDIRECT("R454C2",FALSE)="","",LEN(INDIRECT("R454C81",FALSE) ) )</f>
        <v>13</v>
      </c>
      <c r="CE454" s="338"/>
      <c r="CF454" s="332">
        <f ca="1">IF(INDIRECT("R454C2",FALSE)="","",LEN(INDIRECT("R454C83",FALSE) ) )</f>
        <v>0</v>
      </c>
      <c r="CG454" s="338"/>
      <c r="CH454" s="338"/>
      <c r="CI454" s="338"/>
      <c r="CJ454" s="344"/>
      <c r="CK454" s="338"/>
      <c r="CL454" s="338"/>
      <c r="CM454" s="338"/>
      <c r="CN454" s="338"/>
      <c r="CO454" s="338"/>
      <c r="CP454" s="338"/>
      <c r="CQ454" s="338"/>
      <c r="CR454" s="338"/>
      <c r="CS454" s="338"/>
      <c r="CT454" s="338"/>
      <c r="CU454" s="338"/>
      <c r="CV454" s="338"/>
      <c r="CW454" s="338"/>
      <c r="CX454" s="338"/>
      <c r="CY454" s="338"/>
      <c r="CZ454" s="338"/>
      <c r="DA454" s="343"/>
    </row>
    <row r="455" spans="1:105" s="345" customFormat="1" ht="13.5" customHeight="1" x14ac:dyDescent="0.25">
      <c r="A455" s="326" t="s">
        <v>10991</v>
      </c>
      <c r="B455" s="338" t="s">
        <v>10992</v>
      </c>
      <c r="C455" s="339" t="s">
        <v>1145</v>
      </c>
      <c r="D455" s="78">
        <f>IF(ISERROR(VLOOKUP(C455,Defines!$A$7:$B$21,2,FALSE)), "",VLOOKUP(C455,Defines!$A$7:$B$21,2,FALSE))</f>
        <v>8</v>
      </c>
      <c r="E455" s="332"/>
      <c r="F455" s="325">
        <f t="shared" si="7"/>
        <v>8</v>
      </c>
      <c r="G455" s="341"/>
      <c r="H455" s="341"/>
      <c r="I455" s="341"/>
      <c r="J455" s="340"/>
      <c r="K455" s="342"/>
      <c r="L455" s="332"/>
      <c r="M455" s="332"/>
      <c r="N455" s="332"/>
      <c r="O455" s="332"/>
      <c r="P455" s="332"/>
      <c r="Q455" s="338"/>
      <c r="R455" s="338"/>
      <c r="S455" s="338"/>
      <c r="T455" s="338"/>
      <c r="U455" s="338"/>
      <c r="V455" s="338"/>
      <c r="W455" s="338"/>
      <c r="X455" s="338"/>
      <c r="Y455" s="338"/>
      <c r="Z455" s="338"/>
      <c r="AA455" s="332"/>
      <c r="AB455" s="332"/>
      <c r="AC455" s="332"/>
      <c r="AD455" s="332"/>
      <c r="AE455" s="332"/>
      <c r="AF455" s="332"/>
      <c r="AG455" s="332" t="s">
        <v>1131</v>
      </c>
      <c r="AH455" s="332"/>
      <c r="AI455" s="332"/>
      <c r="AJ455" s="332"/>
      <c r="AK455" s="332"/>
      <c r="AL455" s="332"/>
      <c r="AM455" s="332"/>
      <c r="AN455" s="332"/>
      <c r="AO455" s="332"/>
      <c r="AP455" s="332"/>
      <c r="AQ455" s="332"/>
      <c r="AR455" s="332"/>
      <c r="AS455" s="332"/>
      <c r="AT455" s="332"/>
      <c r="AU455" s="332"/>
      <c r="AV455" s="332"/>
      <c r="AW455" s="332"/>
      <c r="AX455" s="332"/>
      <c r="AY455" s="332"/>
      <c r="AZ455" s="332"/>
      <c r="BA455" s="332" t="s">
        <v>1131</v>
      </c>
      <c r="BB455" s="332"/>
      <c r="BC455" s="332"/>
      <c r="BD455" s="332"/>
      <c r="BE455" s="332"/>
      <c r="BF455" s="332"/>
      <c r="BG455" s="332"/>
      <c r="BH455" s="332"/>
      <c r="BI455" s="332"/>
      <c r="BJ455" s="332"/>
      <c r="BK455" s="332"/>
      <c r="BL455" s="332"/>
      <c r="BM455" s="332"/>
      <c r="BN455" s="332"/>
      <c r="BO455" s="332"/>
      <c r="BP455" s="332"/>
      <c r="BQ455" s="332"/>
      <c r="BR455" s="332"/>
      <c r="BS455" s="332"/>
      <c r="BT455" s="332"/>
      <c r="BU455" s="332"/>
      <c r="BV455" s="332"/>
      <c r="BW455" s="332"/>
      <c r="BX455" s="332"/>
      <c r="BY455" s="332"/>
      <c r="BZ455" s="352" t="s">
        <v>11255</v>
      </c>
      <c r="CA455" s="326" t="s">
        <v>10991</v>
      </c>
      <c r="CB455" s="332">
        <f ca="1">IF(INDIRECT("R455C2",FALSE)="","",LEN(INDIRECT("R455C79",FALSE) ) )</f>
        <v>10</v>
      </c>
      <c r="CC455" s="326" t="s">
        <v>10991</v>
      </c>
      <c r="CD455" s="332">
        <f ca="1">IF(INDIRECT("R455C2",FALSE)="","",LEN(INDIRECT("R455C81",FALSE) ) )</f>
        <v>10</v>
      </c>
      <c r="CE455" s="338"/>
      <c r="CF455" s="332">
        <f ca="1">IF(INDIRECT("R455C2",FALSE)="","",LEN(INDIRECT("R455C83",FALSE) ) )</f>
        <v>0</v>
      </c>
      <c r="CG455" s="338"/>
      <c r="CH455" s="338"/>
      <c r="CI455" s="338"/>
      <c r="CJ455" s="344"/>
      <c r="CK455" s="338"/>
      <c r="CL455" s="338"/>
      <c r="CM455" s="338"/>
      <c r="CN455" s="338"/>
      <c r="CO455" s="338"/>
      <c r="CP455" s="338"/>
      <c r="CQ455" s="338"/>
      <c r="CR455" s="338"/>
      <c r="CS455" s="338"/>
      <c r="CT455" s="338"/>
      <c r="CU455" s="338"/>
      <c r="CV455" s="338"/>
      <c r="CW455" s="338"/>
      <c r="CX455" s="338"/>
      <c r="CY455" s="338"/>
      <c r="CZ455" s="338"/>
      <c r="DA455" s="343"/>
    </row>
    <row r="456" spans="1:105" s="345" customFormat="1" ht="13.5" customHeight="1" x14ac:dyDescent="0.25">
      <c r="A456" s="326" t="s">
        <v>10951</v>
      </c>
      <c r="B456" s="372" t="s">
        <v>10996</v>
      </c>
      <c r="C456" s="339" t="s">
        <v>1137</v>
      </c>
      <c r="D456" s="78">
        <f>IF(ISERROR(VLOOKUP(C456,Defines!$A$7:$B$21,2,FALSE)), "",VLOOKUP(C456,Defines!$A$7:$B$21,2,FALSE))</f>
        <v>1</v>
      </c>
      <c r="E456" s="332"/>
      <c r="F456" s="325">
        <f t="shared" si="7"/>
        <v>1</v>
      </c>
      <c r="G456" s="341">
        <v>2</v>
      </c>
      <c r="H456" s="341"/>
      <c r="I456" s="341"/>
      <c r="J456" s="340"/>
      <c r="K456" s="342"/>
      <c r="L456" s="332"/>
      <c r="M456" s="332"/>
      <c r="N456" s="332"/>
      <c r="O456" s="332"/>
      <c r="P456" s="332"/>
      <c r="Q456" s="338"/>
      <c r="R456" s="338"/>
      <c r="S456" s="338"/>
      <c r="T456" s="338"/>
      <c r="U456" s="338"/>
      <c r="V456" s="338"/>
      <c r="W456" s="338"/>
      <c r="X456" s="338"/>
      <c r="Y456" s="338"/>
      <c r="Z456" s="338"/>
      <c r="AA456" s="332"/>
      <c r="AB456" s="332"/>
      <c r="AC456" s="332" t="s">
        <v>1131</v>
      </c>
      <c r="AD456" s="332"/>
      <c r="AE456" s="332"/>
      <c r="AF456" s="332"/>
      <c r="AG456" s="332"/>
      <c r="AH456" s="332"/>
      <c r="AI456" s="332"/>
      <c r="AJ456" s="332"/>
      <c r="AK456" s="332"/>
      <c r="AL456" s="332"/>
      <c r="AM456" s="332"/>
      <c r="AN456" s="332"/>
      <c r="AO456" s="332"/>
      <c r="AP456" s="332"/>
      <c r="AQ456" s="332"/>
      <c r="AR456" s="332"/>
      <c r="AS456" s="332"/>
      <c r="AT456" s="332"/>
      <c r="AU456" s="332"/>
      <c r="AV456" s="332"/>
      <c r="AW456" s="332"/>
      <c r="AX456" s="332"/>
      <c r="AY456" s="332"/>
      <c r="AZ456" s="332"/>
      <c r="BA456" s="332"/>
      <c r="BB456" s="332"/>
      <c r="BC456" s="332"/>
      <c r="BD456" s="332" t="s">
        <v>1131</v>
      </c>
      <c r="BE456" s="332"/>
      <c r="BF456" s="332"/>
      <c r="BG456" s="332"/>
      <c r="BH456" s="332"/>
      <c r="BI456" s="332"/>
      <c r="BJ456" s="332"/>
      <c r="BK456" s="332"/>
      <c r="BL456" s="332"/>
      <c r="BM456" s="332"/>
      <c r="BN456" s="332"/>
      <c r="BO456" s="332"/>
      <c r="BP456" s="332"/>
      <c r="BQ456" s="332"/>
      <c r="BR456" s="332"/>
      <c r="BS456" s="332"/>
      <c r="BT456" s="332"/>
      <c r="BU456" s="332"/>
      <c r="BV456" s="332"/>
      <c r="BW456" s="332"/>
      <c r="BX456" s="332"/>
      <c r="BY456" s="332"/>
      <c r="BZ456" s="352" t="s">
        <v>11255</v>
      </c>
      <c r="CA456" s="326" t="s">
        <v>10951</v>
      </c>
      <c r="CB456" s="332">
        <f ca="1">IF(INDIRECT("R456C2",FALSE)="","",LEN(INDIRECT("R456C79",FALSE) ) )</f>
        <v>13</v>
      </c>
      <c r="CC456" s="326" t="s">
        <v>10951</v>
      </c>
      <c r="CD456" s="332">
        <f ca="1">IF(INDIRECT("R456C2",FALSE)="","",LEN(INDIRECT("R456C81",FALSE) ) )</f>
        <v>13</v>
      </c>
      <c r="CE456" s="338"/>
      <c r="CF456" s="332">
        <f ca="1">IF(INDIRECT("R456C2",FALSE)="","",LEN(INDIRECT("R456C83",FALSE) ) )</f>
        <v>0</v>
      </c>
      <c r="CG456" s="338"/>
      <c r="CH456" s="338"/>
      <c r="CI456" s="338"/>
      <c r="CJ456" s="344"/>
      <c r="CK456" s="338"/>
      <c r="CL456" s="338"/>
      <c r="CM456" s="338"/>
      <c r="CN456" s="338"/>
      <c r="CO456" s="338"/>
      <c r="CP456" s="338"/>
      <c r="CQ456" s="338"/>
      <c r="CR456" s="338"/>
      <c r="CS456" s="338"/>
      <c r="CT456" s="338"/>
      <c r="CU456" s="338"/>
      <c r="CV456" s="338"/>
      <c r="CW456" s="338"/>
      <c r="CX456" s="338"/>
      <c r="CY456" s="338"/>
      <c r="CZ456" s="338"/>
      <c r="DA456" s="343"/>
    </row>
    <row r="457" spans="1:105" s="345" customFormat="1" ht="13.5" customHeight="1" x14ac:dyDescent="0.25">
      <c r="A457" s="326" t="s">
        <v>10954</v>
      </c>
      <c r="B457" s="372" t="s">
        <v>10997</v>
      </c>
      <c r="C457" s="339" t="s">
        <v>1138</v>
      </c>
      <c r="D457" s="78">
        <f>IF(ISERROR(VLOOKUP(C457,Defines!$A$7:$B$21,2,FALSE)), "",VLOOKUP(C457,Defines!$A$7:$B$21,2,FALSE))</f>
        <v>2</v>
      </c>
      <c r="E457" s="332"/>
      <c r="F457" s="325">
        <f t="shared" si="7"/>
        <v>2</v>
      </c>
      <c r="G457" s="341">
        <v>2</v>
      </c>
      <c r="H457" s="341"/>
      <c r="I457" s="341"/>
      <c r="J457" s="340"/>
      <c r="K457" s="342"/>
      <c r="L457" s="332"/>
      <c r="M457" s="332"/>
      <c r="N457" s="332"/>
      <c r="O457" s="332"/>
      <c r="P457" s="332"/>
      <c r="Q457" s="338"/>
      <c r="R457" s="338"/>
      <c r="S457" s="338"/>
      <c r="T457" s="338"/>
      <c r="U457" s="338"/>
      <c r="V457" s="338"/>
      <c r="W457" s="338"/>
      <c r="X457" s="338"/>
      <c r="Y457" s="338"/>
      <c r="Z457" s="338"/>
      <c r="AA457" s="332"/>
      <c r="AB457" s="332"/>
      <c r="AC457" s="332" t="s">
        <v>1131</v>
      </c>
      <c r="AD457" s="332"/>
      <c r="AE457" s="332"/>
      <c r="AF457" s="332"/>
      <c r="AG457" s="332"/>
      <c r="AH457" s="332"/>
      <c r="AI457" s="332"/>
      <c r="AJ457" s="332"/>
      <c r="AK457" s="332"/>
      <c r="AL457" s="332"/>
      <c r="AM457" s="332"/>
      <c r="AN457" s="332"/>
      <c r="AO457" s="332"/>
      <c r="AP457" s="332"/>
      <c r="AQ457" s="332"/>
      <c r="AR457" s="332"/>
      <c r="AS457" s="332"/>
      <c r="AT457" s="332"/>
      <c r="AU457" s="332"/>
      <c r="AV457" s="332"/>
      <c r="AW457" s="332"/>
      <c r="AX457" s="332"/>
      <c r="AY457" s="332"/>
      <c r="AZ457" s="332"/>
      <c r="BA457" s="332"/>
      <c r="BB457" s="332"/>
      <c r="BC457" s="332"/>
      <c r="BD457" s="332" t="s">
        <v>1131</v>
      </c>
      <c r="BE457" s="332"/>
      <c r="BF457" s="332"/>
      <c r="BG457" s="332"/>
      <c r="BH457" s="332"/>
      <c r="BI457" s="332"/>
      <c r="BJ457" s="332"/>
      <c r="BK457" s="332"/>
      <c r="BL457" s="332"/>
      <c r="BM457" s="332"/>
      <c r="BN457" s="332"/>
      <c r="BO457" s="332"/>
      <c r="BP457" s="332"/>
      <c r="BQ457" s="332"/>
      <c r="BR457" s="332"/>
      <c r="BS457" s="332"/>
      <c r="BT457" s="332"/>
      <c r="BU457" s="332"/>
      <c r="BV457" s="332"/>
      <c r="BW457" s="332"/>
      <c r="BX457" s="332"/>
      <c r="BY457" s="332"/>
      <c r="BZ457" s="352" t="s">
        <v>11255</v>
      </c>
      <c r="CA457" s="326" t="s">
        <v>10954</v>
      </c>
      <c r="CB457" s="332">
        <f ca="1">IF(INDIRECT("R457C2",FALSE)="","",LEN(INDIRECT("R457C79",FALSE) ) )</f>
        <v>8</v>
      </c>
      <c r="CC457" s="326" t="s">
        <v>10954</v>
      </c>
      <c r="CD457" s="332">
        <f ca="1">IF(INDIRECT("R457C2",FALSE)="","",LEN(INDIRECT("R457C81",FALSE) ) )</f>
        <v>8</v>
      </c>
      <c r="CE457" s="338"/>
      <c r="CF457" s="332">
        <f ca="1">IF(INDIRECT("R457C2",FALSE)="","",LEN(INDIRECT("R457C83",FALSE) ) )</f>
        <v>0</v>
      </c>
      <c r="CG457" s="338"/>
      <c r="CH457" s="338"/>
      <c r="CI457" s="338"/>
      <c r="CJ457" s="344"/>
      <c r="CK457" s="338"/>
      <c r="CL457" s="338"/>
      <c r="CM457" s="338"/>
      <c r="CN457" s="338"/>
      <c r="CO457" s="338"/>
      <c r="CP457" s="338"/>
      <c r="CQ457" s="338"/>
      <c r="CR457" s="338"/>
      <c r="CS457" s="338"/>
      <c r="CT457" s="338"/>
      <c r="CU457" s="338"/>
      <c r="CV457" s="338"/>
      <c r="CW457" s="338"/>
      <c r="CX457" s="338"/>
      <c r="CY457" s="338"/>
      <c r="CZ457" s="338"/>
      <c r="DA457" s="343"/>
    </row>
    <row r="458" spans="1:105" s="345" customFormat="1" ht="13.5" customHeight="1" x14ac:dyDescent="0.25">
      <c r="A458" s="326" t="s">
        <v>10957</v>
      </c>
      <c r="B458" s="372" t="s">
        <v>10998</v>
      </c>
      <c r="C458" s="339" t="s">
        <v>1141</v>
      </c>
      <c r="D458" s="78">
        <f>IF(ISERROR(VLOOKUP(C458,Defines!$A$7:$B$21,2,FALSE)), "",VLOOKUP(C458,Defines!$A$7:$B$21,2,FALSE))</f>
        <v>2</v>
      </c>
      <c r="E458" s="332"/>
      <c r="F458" s="325">
        <f t="shared" si="7"/>
        <v>2</v>
      </c>
      <c r="G458" s="341">
        <v>1002</v>
      </c>
      <c r="H458" s="341"/>
      <c r="I458" s="341"/>
      <c r="J458" s="340"/>
      <c r="K458" s="342"/>
      <c r="L458" s="332"/>
      <c r="M458" s="332"/>
      <c r="N458" s="332"/>
      <c r="O458" s="332"/>
      <c r="P458" s="332"/>
      <c r="Q458" s="338"/>
      <c r="R458" s="338"/>
      <c r="S458" s="338"/>
      <c r="T458" s="338"/>
      <c r="U458" s="338"/>
      <c r="V458" s="338"/>
      <c r="W458" s="338"/>
      <c r="X458" s="338"/>
      <c r="Y458" s="338"/>
      <c r="Z458" s="338"/>
      <c r="AA458" s="332"/>
      <c r="AB458" s="332"/>
      <c r="AC458" s="332" t="s">
        <v>1131</v>
      </c>
      <c r="AD458" s="332"/>
      <c r="AE458" s="332"/>
      <c r="AF458" s="332"/>
      <c r="AG458" s="332"/>
      <c r="AH458" s="332"/>
      <c r="AI458" s="332"/>
      <c r="AJ458" s="332"/>
      <c r="AK458" s="332"/>
      <c r="AL458" s="332"/>
      <c r="AM458" s="332"/>
      <c r="AN458" s="332"/>
      <c r="AO458" s="332"/>
      <c r="AP458" s="332"/>
      <c r="AQ458" s="332"/>
      <c r="AR458" s="332"/>
      <c r="AS458" s="332"/>
      <c r="AT458" s="332"/>
      <c r="AU458" s="332"/>
      <c r="AV458" s="332"/>
      <c r="AW458" s="332"/>
      <c r="AX458" s="332"/>
      <c r="AY458" s="332"/>
      <c r="AZ458" s="332"/>
      <c r="BA458" s="332"/>
      <c r="BB458" s="332"/>
      <c r="BC458" s="332"/>
      <c r="BD458" s="332" t="s">
        <v>1131</v>
      </c>
      <c r="BE458" s="332"/>
      <c r="BF458" s="332"/>
      <c r="BG458" s="332"/>
      <c r="BH458" s="332"/>
      <c r="BI458" s="332"/>
      <c r="BJ458" s="332"/>
      <c r="BK458" s="332"/>
      <c r="BL458" s="332"/>
      <c r="BM458" s="332"/>
      <c r="BN458" s="332"/>
      <c r="BO458" s="332"/>
      <c r="BP458" s="332"/>
      <c r="BQ458" s="332"/>
      <c r="BR458" s="332"/>
      <c r="BS458" s="332"/>
      <c r="BT458" s="332"/>
      <c r="BU458" s="332"/>
      <c r="BV458" s="332"/>
      <c r="BW458" s="332"/>
      <c r="BX458" s="332"/>
      <c r="BY458" s="332"/>
      <c r="BZ458" s="352" t="s">
        <v>11255</v>
      </c>
      <c r="CA458" s="326" t="s">
        <v>10957</v>
      </c>
      <c r="CB458" s="332">
        <f ca="1">IF(INDIRECT("R458C2",FALSE)="","",LEN(INDIRECT("R458C79",FALSE) ) )</f>
        <v>19</v>
      </c>
      <c r="CC458" s="326" t="s">
        <v>10957</v>
      </c>
      <c r="CD458" s="332">
        <f ca="1">IF(INDIRECT("R458C2",FALSE)="","",LEN(INDIRECT("R458C81",FALSE) ) )</f>
        <v>19</v>
      </c>
      <c r="CE458" s="338"/>
      <c r="CF458" s="332">
        <f ca="1">IF(INDIRECT("R458C2",FALSE)="","",LEN(INDIRECT("R458C83",FALSE) ) )</f>
        <v>0</v>
      </c>
      <c r="CG458" s="338"/>
      <c r="CH458" s="338"/>
      <c r="CI458" s="338"/>
      <c r="CJ458" s="344"/>
      <c r="CK458" s="338"/>
      <c r="CL458" s="338"/>
      <c r="CM458" s="338"/>
      <c r="CN458" s="338"/>
      <c r="CO458" s="338"/>
      <c r="CP458" s="338"/>
      <c r="CQ458" s="338"/>
      <c r="CR458" s="338"/>
      <c r="CS458" s="338"/>
      <c r="CT458" s="338"/>
      <c r="CU458" s="338"/>
      <c r="CV458" s="338"/>
      <c r="CW458" s="338"/>
      <c r="CX458" s="338"/>
      <c r="CY458" s="338"/>
      <c r="CZ458" s="338"/>
      <c r="DA458" s="343"/>
    </row>
    <row r="459" spans="1:105" s="345" customFormat="1" ht="13.5" customHeight="1" x14ac:dyDescent="0.25">
      <c r="A459" s="343" t="s">
        <v>10999</v>
      </c>
      <c r="B459" s="372" t="s">
        <v>11000</v>
      </c>
      <c r="C459" s="339" t="s">
        <v>1137</v>
      </c>
      <c r="D459" s="78">
        <f>IF(ISERROR(VLOOKUP(C459,Defines!$A$7:$B$21,2,FALSE)), "",VLOOKUP(C459,Defines!$A$7:$B$21,2,FALSE))</f>
        <v>1</v>
      </c>
      <c r="E459" s="332">
        <v>6</v>
      </c>
      <c r="F459" s="325">
        <f t="shared" si="7"/>
        <v>6</v>
      </c>
      <c r="G459" s="341" t="s">
        <v>11239</v>
      </c>
      <c r="H459" s="341"/>
      <c r="I459" s="341"/>
      <c r="J459" s="340"/>
      <c r="K459" s="342"/>
      <c r="L459" s="332"/>
      <c r="M459" s="332"/>
      <c r="N459" s="332"/>
      <c r="O459" s="332"/>
      <c r="P459" s="332"/>
      <c r="Q459" s="338"/>
      <c r="R459" s="338"/>
      <c r="S459" s="338"/>
      <c r="T459" s="338"/>
      <c r="U459" s="338"/>
      <c r="V459" s="338"/>
      <c r="W459" s="338"/>
      <c r="X459" s="338"/>
      <c r="Y459" s="338"/>
      <c r="Z459" s="338"/>
      <c r="AA459" s="332"/>
      <c r="AB459" s="332"/>
      <c r="AC459" s="332" t="s">
        <v>1131</v>
      </c>
      <c r="AD459" s="332"/>
      <c r="AE459" s="332"/>
      <c r="AF459" s="332"/>
      <c r="AG459" s="332"/>
      <c r="AH459" s="332"/>
      <c r="AI459" s="332"/>
      <c r="AJ459" s="332"/>
      <c r="AK459" s="332"/>
      <c r="AL459" s="332"/>
      <c r="AM459" s="332"/>
      <c r="AN459" s="332"/>
      <c r="AO459" s="332"/>
      <c r="AP459" s="332"/>
      <c r="AQ459" s="332"/>
      <c r="AR459" s="332"/>
      <c r="AS459" s="332"/>
      <c r="AT459" s="332"/>
      <c r="AU459" s="332"/>
      <c r="AV459" s="332"/>
      <c r="AW459" s="332"/>
      <c r="AX459" s="332"/>
      <c r="AY459" s="332"/>
      <c r="AZ459" s="332"/>
      <c r="BA459" s="332"/>
      <c r="BB459" s="332"/>
      <c r="BC459" s="332"/>
      <c r="BD459" s="332" t="s">
        <v>1131</v>
      </c>
      <c r="BE459" s="332"/>
      <c r="BF459" s="332"/>
      <c r="BG459" s="332"/>
      <c r="BH459" s="332"/>
      <c r="BI459" s="332"/>
      <c r="BJ459" s="332"/>
      <c r="BK459" s="332"/>
      <c r="BL459" s="332"/>
      <c r="BM459" s="332"/>
      <c r="BN459" s="332"/>
      <c r="BO459" s="332"/>
      <c r="BP459" s="332"/>
      <c r="BQ459" s="332"/>
      <c r="BR459" s="332"/>
      <c r="BS459" s="332"/>
      <c r="BT459" s="332"/>
      <c r="BU459" s="332"/>
      <c r="BV459" s="332"/>
      <c r="BW459" s="332"/>
      <c r="BX459" s="332"/>
      <c r="BY459" s="332"/>
      <c r="BZ459" s="352" t="s">
        <v>11255</v>
      </c>
      <c r="CA459" s="343" t="s">
        <v>10999</v>
      </c>
      <c r="CB459" s="332">
        <f ca="1">IF(INDIRECT("R459C2",FALSE)="","",LEN(INDIRECT("R459C79",FALSE) ) )</f>
        <v>13</v>
      </c>
      <c r="CC459" s="343" t="s">
        <v>10999</v>
      </c>
      <c r="CD459" s="332">
        <f ca="1">IF(INDIRECT("R459C2",FALSE)="","",LEN(INDIRECT("R459C81",FALSE) ) )</f>
        <v>13</v>
      </c>
      <c r="CE459" s="338"/>
      <c r="CF459" s="332">
        <f ca="1">IF(INDIRECT("R459C2",FALSE)="","",LEN(INDIRECT("R459C83",FALSE) ) )</f>
        <v>0</v>
      </c>
      <c r="CG459" s="338"/>
      <c r="CH459" s="338"/>
      <c r="CI459" s="338"/>
      <c r="CJ459" s="344"/>
      <c r="CK459" s="338"/>
      <c r="CL459" s="338"/>
      <c r="CM459" s="338"/>
      <c r="CN459" s="338"/>
      <c r="CO459" s="338"/>
      <c r="CP459" s="338"/>
      <c r="CQ459" s="338"/>
      <c r="CR459" s="338"/>
      <c r="CS459" s="338"/>
      <c r="CT459" s="338"/>
      <c r="CU459" s="338"/>
      <c r="CV459" s="338"/>
      <c r="CW459" s="338"/>
      <c r="CX459" s="338"/>
      <c r="CY459" s="338"/>
      <c r="CZ459" s="338"/>
      <c r="DA459" s="343"/>
    </row>
    <row r="460" spans="1:105" s="345" customFormat="1" ht="13.5" customHeight="1" x14ac:dyDescent="0.25">
      <c r="A460" s="326" t="s">
        <v>11001</v>
      </c>
      <c r="B460" s="338" t="s">
        <v>11002</v>
      </c>
      <c r="C460" s="339" t="s">
        <v>160</v>
      </c>
      <c r="D460" s="78">
        <f>IF(ISERROR(VLOOKUP(C460,Defines!$A$7:$B$21,2,FALSE)), "",VLOOKUP(C460,Defines!$A$7:$B$21,2,FALSE))</f>
        <v>1</v>
      </c>
      <c r="E460" s="332">
        <v>32</v>
      </c>
      <c r="F460" s="325">
        <f t="shared" si="7"/>
        <v>32</v>
      </c>
      <c r="G460" s="360" t="s">
        <v>11240</v>
      </c>
      <c r="H460" s="341"/>
      <c r="I460" s="341"/>
      <c r="J460" s="340"/>
      <c r="K460" s="342"/>
      <c r="L460" s="332"/>
      <c r="M460" s="332"/>
      <c r="N460" s="332"/>
      <c r="O460" s="332"/>
      <c r="P460" s="332"/>
      <c r="Q460" s="338"/>
      <c r="R460" s="338"/>
      <c r="S460" s="338"/>
      <c r="T460" s="338"/>
      <c r="U460" s="338"/>
      <c r="V460" s="338"/>
      <c r="W460" s="338"/>
      <c r="X460" s="338"/>
      <c r="Y460" s="338"/>
      <c r="Z460" s="338"/>
      <c r="AA460" s="332"/>
      <c r="AB460" s="332"/>
      <c r="AC460" s="332" t="s">
        <v>1131</v>
      </c>
      <c r="AD460" s="332"/>
      <c r="AE460" s="332"/>
      <c r="AF460" s="332"/>
      <c r="AG460" s="332"/>
      <c r="AH460" s="332"/>
      <c r="AI460" s="332"/>
      <c r="AJ460" s="332"/>
      <c r="AK460" s="332"/>
      <c r="AL460" s="332"/>
      <c r="AM460" s="332"/>
      <c r="AN460" s="332"/>
      <c r="AO460" s="332"/>
      <c r="AP460" s="332"/>
      <c r="AQ460" s="332"/>
      <c r="AR460" s="332"/>
      <c r="AS460" s="332"/>
      <c r="AT460" s="332"/>
      <c r="AU460" s="332"/>
      <c r="AV460" s="332"/>
      <c r="AW460" s="332"/>
      <c r="AX460" s="332"/>
      <c r="AY460" s="332"/>
      <c r="AZ460" s="332"/>
      <c r="BA460" s="332"/>
      <c r="BB460" s="332"/>
      <c r="BC460" s="332"/>
      <c r="BD460" s="332" t="s">
        <v>1131</v>
      </c>
      <c r="BE460" s="332"/>
      <c r="BF460" s="332"/>
      <c r="BG460" s="332"/>
      <c r="BH460" s="332"/>
      <c r="BI460" s="332"/>
      <c r="BJ460" s="332"/>
      <c r="BK460" s="332"/>
      <c r="BL460" s="332"/>
      <c r="BM460" s="332"/>
      <c r="BN460" s="332"/>
      <c r="BO460" s="332"/>
      <c r="BP460" s="332"/>
      <c r="BQ460" s="332"/>
      <c r="BR460" s="332"/>
      <c r="BS460" s="332"/>
      <c r="BT460" s="332"/>
      <c r="BU460" s="332"/>
      <c r="BV460" s="332"/>
      <c r="BW460" s="332"/>
      <c r="BX460" s="332"/>
      <c r="BY460" s="332"/>
      <c r="BZ460" s="352" t="s">
        <v>11255</v>
      </c>
      <c r="CA460" s="326" t="s">
        <v>11001</v>
      </c>
      <c r="CB460" s="332">
        <f ca="1">IF(INDIRECT("R460C2",FALSE)="","",LEN(INDIRECT("R460C79",FALSE) ) )</f>
        <v>10</v>
      </c>
      <c r="CC460" s="326" t="s">
        <v>11001</v>
      </c>
      <c r="CD460" s="332">
        <f ca="1">IF(INDIRECT("R460C2",FALSE)="","",LEN(INDIRECT("R460C81",FALSE) ) )</f>
        <v>10</v>
      </c>
      <c r="CE460" s="338"/>
      <c r="CF460" s="332">
        <f ca="1">IF(INDIRECT("R460C2",FALSE)="","",LEN(INDIRECT("R460C83",FALSE) ) )</f>
        <v>0</v>
      </c>
      <c r="CG460" s="338"/>
      <c r="CH460" s="338"/>
      <c r="CI460" s="338"/>
      <c r="CJ460" s="344"/>
      <c r="CK460" s="338"/>
      <c r="CL460" s="338"/>
      <c r="CM460" s="338"/>
      <c r="CN460" s="338"/>
      <c r="CO460" s="338"/>
      <c r="CP460" s="338"/>
      <c r="CQ460" s="338"/>
      <c r="CR460" s="338"/>
      <c r="CS460" s="338"/>
      <c r="CT460" s="338"/>
      <c r="CU460" s="338"/>
      <c r="CV460" s="338"/>
      <c r="CW460" s="338"/>
      <c r="CX460" s="338"/>
      <c r="CY460" s="338"/>
      <c r="CZ460" s="338"/>
      <c r="DA460" s="343"/>
    </row>
    <row r="461" spans="1:105" s="345" customFormat="1" ht="13.5" customHeight="1" x14ac:dyDescent="0.25">
      <c r="A461" s="326" t="s">
        <v>11003</v>
      </c>
      <c r="B461" s="338" t="s">
        <v>11004</v>
      </c>
      <c r="C461" s="339" t="s">
        <v>160</v>
      </c>
      <c r="D461" s="78">
        <f>IF(ISERROR(VLOOKUP(C461,Defines!$A$7:$B$21,2,FALSE)), "",VLOOKUP(C461,Defines!$A$7:$B$21,2,FALSE))</f>
        <v>1</v>
      </c>
      <c r="E461" s="332">
        <v>32</v>
      </c>
      <c r="F461" s="325">
        <f t="shared" si="7"/>
        <v>32</v>
      </c>
      <c r="G461" s="360" t="s">
        <v>10994</v>
      </c>
      <c r="H461" s="341"/>
      <c r="I461" s="341"/>
      <c r="J461" s="340"/>
      <c r="K461" s="342"/>
      <c r="L461" s="332"/>
      <c r="M461" s="332"/>
      <c r="N461" s="332"/>
      <c r="O461" s="332"/>
      <c r="P461" s="332"/>
      <c r="Q461" s="338"/>
      <c r="R461" s="338"/>
      <c r="S461" s="338"/>
      <c r="T461" s="338"/>
      <c r="U461" s="338"/>
      <c r="V461" s="338"/>
      <c r="W461" s="338"/>
      <c r="X461" s="338"/>
      <c r="Y461" s="338"/>
      <c r="Z461" s="338"/>
      <c r="AA461" s="332"/>
      <c r="AB461" s="332"/>
      <c r="AC461" s="332" t="s">
        <v>1131</v>
      </c>
      <c r="AD461" s="332"/>
      <c r="AE461" s="332"/>
      <c r="AF461" s="332"/>
      <c r="AG461" s="332"/>
      <c r="AH461" s="332"/>
      <c r="AI461" s="332"/>
      <c r="AJ461" s="332"/>
      <c r="AK461" s="332"/>
      <c r="AL461" s="332"/>
      <c r="AM461" s="332"/>
      <c r="AN461" s="332"/>
      <c r="AO461" s="332"/>
      <c r="AP461" s="332"/>
      <c r="AQ461" s="332"/>
      <c r="AR461" s="332"/>
      <c r="AS461" s="332"/>
      <c r="AT461" s="332"/>
      <c r="AU461" s="332"/>
      <c r="AV461" s="332"/>
      <c r="AW461" s="332"/>
      <c r="AX461" s="332"/>
      <c r="AY461" s="332"/>
      <c r="AZ461" s="332"/>
      <c r="BA461" s="332"/>
      <c r="BB461" s="332"/>
      <c r="BC461" s="332"/>
      <c r="BD461" s="332" t="s">
        <v>1131</v>
      </c>
      <c r="BE461" s="332"/>
      <c r="BF461" s="332"/>
      <c r="BG461" s="332"/>
      <c r="BH461" s="332"/>
      <c r="BI461" s="332"/>
      <c r="BJ461" s="332"/>
      <c r="BK461" s="332"/>
      <c r="BL461" s="332"/>
      <c r="BM461" s="332"/>
      <c r="BN461" s="332"/>
      <c r="BO461" s="332"/>
      <c r="BP461" s="332"/>
      <c r="BQ461" s="332"/>
      <c r="BR461" s="332"/>
      <c r="BS461" s="332"/>
      <c r="BT461" s="332"/>
      <c r="BU461" s="332"/>
      <c r="BV461" s="332"/>
      <c r="BW461" s="332"/>
      <c r="BX461" s="332"/>
      <c r="BY461" s="332"/>
      <c r="BZ461" s="352" t="s">
        <v>11255</v>
      </c>
      <c r="CA461" s="326" t="s">
        <v>11003</v>
      </c>
      <c r="CB461" s="332">
        <f ca="1">IF(INDIRECT("R461C2",FALSE)="","",LEN(INDIRECT("R461C79",FALSE) ) )</f>
        <v>13</v>
      </c>
      <c r="CC461" s="326" t="s">
        <v>11003</v>
      </c>
      <c r="CD461" s="332">
        <f ca="1">IF(INDIRECT("R461C2",FALSE)="","",LEN(INDIRECT("R461C81",FALSE) ) )</f>
        <v>13</v>
      </c>
      <c r="CE461" s="338"/>
      <c r="CF461" s="332">
        <f ca="1">IF(INDIRECT("R461C2",FALSE)="","",LEN(INDIRECT("R461C83",FALSE) ) )</f>
        <v>0</v>
      </c>
      <c r="CG461" s="338"/>
      <c r="CH461" s="338"/>
      <c r="CI461" s="338"/>
      <c r="CJ461" s="344"/>
      <c r="CK461" s="338"/>
      <c r="CL461" s="338"/>
      <c r="CM461" s="338"/>
      <c r="CN461" s="338"/>
      <c r="CO461" s="338"/>
      <c r="CP461" s="338"/>
      <c r="CQ461" s="338"/>
      <c r="CR461" s="338"/>
      <c r="CS461" s="338"/>
      <c r="CT461" s="338"/>
      <c r="CU461" s="338"/>
      <c r="CV461" s="338"/>
      <c r="CW461" s="338"/>
      <c r="CX461" s="338"/>
      <c r="CY461" s="338"/>
      <c r="CZ461" s="338"/>
      <c r="DA461" s="343"/>
    </row>
    <row r="462" spans="1:105" s="345" customFormat="1" ht="13.5" customHeight="1" x14ac:dyDescent="0.25">
      <c r="A462" s="326" t="s">
        <v>11005</v>
      </c>
      <c r="B462" s="338" t="s">
        <v>11006</v>
      </c>
      <c r="C462" s="339" t="s">
        <v>160</v>
      </c>
      <c r="D462" s="78">
        <f>IF(ISERROR(VLOOKUP(C462,Defines!$A$7:$B$21,2,FALSE)), "",VLOOKUP(C462,Defines!$A$7:$B$21,2,FALSE))</f>
        <v>1</v>
      </c>
      <c r="E462" s="332">
        <v>32</v>
      </c>
      <c r="F462" s="325">
        <f t="shared" si="7"/>
        <v>32</v>
      </c>
      <c r="G462" s="341" t="s">
        <v>11241</v>
      </c>
      <c r="H462" s="341"/>
      <c r="I462" s="341"/>
      <c r="J462" s="340"/>
      <c r="K462" s="342"/>
      <c r="L462" s="332"/>
      <c r="M462" s="332"/>
      <c r="N462" s="332"/>
      <c r="O462" s="332"/>
      <c r="P462" s="332"/>
      <c r="Q462" s="338"/>
      <c r="R462" s="338"/>
      <c r="S462" s="338"/>
      <c r="T462" s="338"/>
      <c r="U462" s="338"/>
      <c r="V462" s="338"/>
      <c r="W462" s="338"/>
      <c r="X462" s="338"/>
      <c r="Y462" s="338"/>
      <c r="Z462" s="338"/>
      <c r="AA462" s="332"/>
      <c r="AB462" s="332"/>
      <c r="AC462" s="332" t="s">
        <v>1131</v>
      </c>
      <c r="AD462" s="332"/>
      <c r="AE462" s="332"/>
      <c r="AF462" s="332"/>
      <c r="AG462" s="332"/>
      <c r="AH462" s="332"/>
      <c r="AI462" s="332"/>
      <c r="AJ462" s="332"/>
      <c r="AK462" s="332"/>
      <c r="AL462" s="332"/>
      <c r="AM462" s="332"/>
      <c r="AN462" s="332"/>
      <c r="AO462" s="332"/>
      <c r="AP462" s="332"/>
      <c r="AQ462" s="332"/>
      <c r="AR462" s="332"/>
      <c r="AS462" s="332"/>
      <c r="AT462" s="332"/>
      <c r="AU462" s="332"/>
      <c r="AV462" s="332"/>
      <c r="AW462" s="332"/>
      <c r="AX462" s="332"/>
      <c r="AY462" s="332"/>
      <c r="AZ462" s="332"/>
      <c r="BA462" s="332"/>
      <c r="BB462" s="332"/>
      <c r="BC462" s="332"/>
      <c r="BD462" s="332" t="s">
        <v>1131</v>
      </c>
      <c r="BE462" s="332"/>
      <c r="BF462" s="332"/>
      <c r="BG462" s="332"/>
      <c r="BH462" s="332"/>
      <c r="BI462" s="332"/>
      <c r="BJ462" s="332"/>
      <c r="BK462" s="332"/>
      <c r="BL462" s="332"/>
      <c r="BM462" s="332"/>
      <c r="BN462" s="332"/>
      <c r="BO462" s="332"/>
      <c r="BP462" s="332"/>
      <c r="BQ462" s="332"/>
      <c r="BR462" s="332"/>
      <c r="BS462" s="332"/>
      <c r="BT462" s="332"/>
      <c r="BU462" s="332"/>
      <c r="BV462" s="332"/>
      <c r="BW462" s="332"/>
      <c r="BX462" s="332"/>
      <c r="BY462" s="332"/>
      <c r="BZ462" s="352" t="s">
        <v>11255</v>
      </c>
      <c r="CA462" s="326" t="s">
        <v>11005</v>
      </c>
      <c r="CB462" s="332">
        <f ca="1">IF(INDIRECT("R462C2",FALSE)="","",LEN(INDIRECT("R462C79",FALSE) ) )</f>
        <v>15</v>
      </c>
      <c r="CC462" s="326" t="s">
        <v>11005</v>
      </c>
      <c r="CD462" s="332">
        <f ca="1">IF(INDIRECT("R462C2",FALSE)="","",LEN(INDIRECT("R462C81",FALSE) ) )</f>
        <v>15</v>
      </c>
      <c r="CE462" s="338"/>
      <c r="CF462" s="332">
        <f ca="1">IF(INDIRECT("R462C2",FALSE)="","",LEN(INDIRECT("R462C83",FALSE) ) )</f>
        <v>0</v>
      </c>
      <c r="CG462" s="338"/>
      <c r="CH462" s="338"/>
      <c r="CI462" s="338"/>
      <c r="CJ462" s="344"/>
      <c r="CK462" s="338"/>
      <c r="CL462" s="338"/>
      <c r="CM462" s="338"/>
      <c r="CN462" s="338"/>
      <c r="CO462" s="338"/>
      <c r="CP462" s="338"/>
      <c r="CQ462" s="338"/>
      <c r="CR462" s="338"/>
      <c r="CS462" s="338"/>
      <c r="CT462" s="338"/>
      <c r="CU462" s="338"/>
      <c r="CV462" s="338"/>
      <c r="CW462" s="338"/>
      <c r="CX462" s="338"/>
      <c r="CY462" s="338"/>
      <c r="CZ462" s="338"/>
      <c r="DA462" s="343"/>
    </row>
    <row r="463" spans="1:105" s="345" customFormat="1" ht="13.5" customHeight="1" x14ac:dyDescent="0.25">
      <c r="A463" s="326" t="s">
        <v>11007</v>
      </c>
      <c r="B463" s="338" t="s">
        <v>11008</v>
      </c>
      <c r="C463" s="339" t="s">
        <v>1139</v>
      </c>
      <c r="D463" s="78">
        <f>IF(ISERROR(VLOOKUP(C463,Defines!$A$7:$B$21,2,FALSE)), "",VLOOKUP(C463,Defines!$A$7:$B$21,2,FALSE))</f>
        <v>4</v>
      </c>
      <c r="E463" s="332"/>
      <c r="F463" s="325">
        <f t="shared" si="7"/>
        <v>4</v>
      </c>
      <c r="G463" s="341">
        <v>0</v>
      </c>
      <c r="H463" s="341"/>
      <c r="I463" s="341"/>
      <c r="J463" s="340"/>
      <c r="K463" s="342"/>
      <c r="L463" s="332"/>
      <c r="M463" s="332"/>
      <c r="N463" s="332"/>
      <c r="O463" s="332"/>
      <c r="P463" s="332"/>
      <c r="Q463" s="338"/>
      <c r="R463" s="338"/>
      <c r="S463" s="338"/>
      <c r="T463" s="338"/>
      <c r="U463" s="338"/>
      <c r="V463" s="338"/>
      <c r="W463" s="338"/>
      <c r="X463" s="338"/>
      <c r="Y463" s="338"/>
      <c r="Z463" s="338"/>
      <c r="AA463" s="332"/>
      <c r="AB463" s="332"/>
      <c r="AC463" s="332" t="s">
        <v>1131</v>
      </c>
      <c r="AD463" s="332"/>
      <c r="AE463" s="332"/>
      <c r="AF463" s="332"/>
      <c r="AG463" s="332"/>
      <c r="AH463" s="332"/>
      <c r="AI463" s="332"/>
      <c r="AJ463" s="332"/>
      <c r="AK463" s="332"/>
      <c r="AL463" s="332"/>
      <c r="AM463" s="332"/>
      <c r="AN463" s="332"/>
      <c r="AO463" s="332"/>
      <c r="AP463" s="332"/>
      <c r="AQ463" s="332"/>
      <c r="AR463" s="332"/>
      <c r="AS463" s="332"/>
      <c r="AT463" s="332"/>
      <c r="AU463" s="332"/>
      <c r="AV463" s="332"/>
      <c r="AW463" s="332"/>
      <c r="AX463" s="332"/>
      <c r="AY463" s="332"/>
      <c r="AZ463" s="332"/>
      <c r="BA463" s="332"/>
      <c r="BB463" s="332"/>
      <c r="BC463" s="332"/>
      <c r="BD463" s="332" t="s">
        <v>1131</v>
      </c>
      <c r="BE463" s="332"/>
      <c r="BF463" s="332"/>
      <c r="BG463" s="332"/>
      <c r="BH463" s="332"/>
      <c r="BI463" s="332"/>
      <c r="BJ463" s="332"/>
      <c r="BK463" s="332"/>
      <c r="BL463" s="332"/>
      <c r="BM463" s="332"/>
      <c r="BN463" s="332"/>
      <c r="BO463" s="332"/>
      <c r="BP463" s="332"/>
      <c r="BQ463" s="332"/>
      <c r="BR463" s="332"/>
      <c r="BS463" s="332"/>
      <c r="BT463" s="332"/>
      <c r="BU463" s="332"/>
      <c r="BV463" s="332"/>
      <c r="BW463" s="332"/>
      <c r="BX463" s="332"/>
      <c r="BY463" s="332"/>
      <c r="BZ463" s="352" t="s">
        <v>11255</v>
      </c>
      <c r="CA463" s="326" t="s">
        <v>11007</v>
      </c>
      <c r="CB463" s="332">
        <f ca="1">IF(INDIRECT("R463C2",FALSE)="","",LEN(INDIRECT("R463C79",FALSE) ) )</f>
        <v>9</v>
      </c>
      <c r="CC463" s="326" t="s">
        <v>11007</v>
      </c>
      <c r="CD463" s="332">
        <f ca="1">IF(INDIRECT("R463C2",FALSE)="","",LEN(INDIRECT("R463C81",FALSE) ) )</f>
        <v>9</v>
      </c>
      <c r="CE463" s="338"/>
      <c r="CF463" s="332">
        <f ca="1">IF(INDIRECT("R463C2",FALSE)="","",LEN(INDIRECT("R463C83",FALSE) ) )</f>
        <v>0</v>
      </c>
      <c r="CG463" s="338"/>
      <c r="CH463" s="338"/>
      <c r="CI463" s="338"/>
      <c r="CJ463" s="344"/>
      <c r="CK463" s="338"/>
      <c r="CL463" s="338"/>
      <c r="CM463" s="338"/>
      <c r="CN463" s="338"/>
      <c r="CO463" s="338"/>
      <c r="CP463" s="338"/>
      <c r="CQ463" s="338"/>
      <c r="CR463" s="338"/>
      <c r="CS463" s="338"/>
      <c r="CT463" s="338"/>
      <c r="CU463" s="338"/>
      <c r="CV463" s="338"/>
      <c r="CW463" s="338"/>
      <c r="CX463" s="338"/>
      <c r="CY463" s="338"/>
      <c r="CZ463" s="338"/>
      <c r="DA463" s="343"/>
    </row>
    <row r="464" spans="1:105" s="345" customFormat="1" ht="13.5" customHeight="1" x14ac:dyDescent="0.25">
      <c r="A464" s="326" t="s">
        <v>11009</v>
      </c>
      <c r="B464" s="338" t="s">
        <v>11010</v>
      </c>
      <c r="C464" s="339" t="s">
        <v>1137</v>
      </c>
      <c r="D464" s="78">
        <f>IF(ISERROR(VLOOKUP(C464,Defines!$A$7:$B$21,2,FALSE)), "",VLOOKUP(C464,Defines!$A$7:$B$21,2,FALSE))</f>
        <v>1</v>
      </c>
      <c r="E464" s="332"/>
      <c r="F464" s="325">
        <f t="shared" si="7"/>
        <v>1</v>
      </c>
      <c r="G464" s="341">
        <v>0</v>
      </c>
      <c r="H464" s="341"/>
      <c r="I464" s="341"/>
      <c r="J464" s="340"/>
      <c r="K464" s="342"/>
      <c r="L464" s="332"/>
      <c r="M464" s="332"/>
      <c r="N464" s="332"/>
      <c r="O464" s="332"/>
      <c r="P464" s="332"/>
      <c r="Q464" s="338"/>
      <c r="R464" s="338"/>
      <c r="S464" s="338"/>
      <c r="T464" s="338"/>
      <c r="U464" s="338"/>
      <c r="V464" s="338"/>
      <c r="W464" s="338"/>
      <c r="X464" s="338"/>
      <c r="Y464" s="338"/>
      <c r="Z464" s="338"/>
      <c r="AA464" s="332"/>
      <c r="AB464" s="332"/>
      <c r="AC464" s="332" t="s">
        <v>1131</v>
      </c>
      <c r="AD464" s="332"/>
      <c r="AE464" s="332"/>
      <c r="AF464" s="332"/>
      <c r="AG464" s="332"/>
      <c r="AH464" s="332"/>
      <c r="AI464" s="332"/>
      <c r="AJ464" s="332"/>
      <c r="AK464" s="332"/>
      <c r="AL464" s="332"/>
      <c r="AM464" s="332"/>
      <c r="AN464" s="332"/>
      <c r="AO464" s="332"/>
      <c r="AP464" s="332"/>
      <c r="AQ464" s="332"/>
      <c r="AR464" s="332"/>
      <c r="AS464" s="332"/>
      <c r="AT464" s="332"/>
      <c r="AU464" s="332"/>
      <c r="AV464" s="332"/>
      <c r="AW464" s="332"/>
      <c r="AX464" s="332"/>
      <c r="AY464" s="332"/>
      <c r="AZ464" s="332"/>
      <c r="BA464" s="332"/>
      <c r="BB464" s="332"/>
      <c r="BC464" s="332"/>
      <c r="BD464" s="332" t="s">
        <v>1131</v>
      </c>
      <c r="BE464" s="332"/>
      <c r="BF464" s="332"/>
      <c r="BG464" s="332"/>
      <c r="BH464" s="332"/>
      <c r="BI464" s="332"/>
      <c r="BJ464" s="332"/>
      <c r="BK464" s="332"/>
      <c r="BL464" s="332"/>
      <c r="BM464" s="332"/>
      <c r="BN464" s="332"/>
      <c r="BO464" s="332"/>
      <c r="BP464" s="332"/>
      <c r="BQ464" s="332"/>
      <c r="BR464" s="332"/>
      <c r="BS464" s="332"/>
      <c r="BT464" s="332"/>
      <c r="BU464" s="332"/>
      <c r="BV464" s="332"/>
      <c r="BW464" s="332"/>
      <c r="BX464" s="332"/>
      <c r="BY464" s="332"/>
      <c r="BZ464" s="352" t="s">
        <v>11255</v>
      </c>
      <c r="CA464" s="326" t="s">
        <v>11009</v>
      </c>
      <c r="CB464" s="332">
        <f ca="1">IF(INDIRECT("R464C2",FALSE)="","",LEN(INDIRECT("R464C79",FALSE) ) )</f>
        <v>17</v>
      </c>
      <c r="CC464" s="326" t="s">
        <v>11009</v>
      </c>
      <c r="CD464" s="332">
        <f ca="1">IF(INDIRECT("R464C2",FALSE)="","",LEN(INDIRECT("R464C81",FALSE) ) )</f>
        <v>17</v>
      </c>
      <c r="CE464" s="338"/>
      <c r="CF464" s="332">
        <f ca="1">IF(INDIRECT("R464C2",FALSE)="","",LEN(INDIRECT("R464C83",FALSE) ) )</f>
        <v>0</v>
      </c>
      <c r="CG464" s="338"/>
      <c r="CH464" s="338"/>
      <c r="CI464" s="338"/>
      <c r="CJ464" s="344"/>
      <c r="CK464" s="338"/>
      <c r="CL464" s="338"/>
      <c r="CM464" s="338"/>
      <c r="CN464" s="338"/>
      <c r="CO464" s="338"/>
      <c r="CP464" s="338"/>
      <c r="CQ464" s="338"/>
      <c r="CR464" s="338"/>
      <c r="CS464" s="338"/>
      <c r="CT464" s="338"/>
      <c r="CU464" s="338"/>
      <c r="CV464" s="338"/>
      <c r="CW464" s="338"/>
      <c r="CX464" s="338"/>
      <c r="CY464" s="338"/>
      <c r="CZ464" s="338"/>
      <c r="DA464" s="343"/>
    </row>
    <row r="465" spans="1:105" s="345" customFormat="1" ht="13.5" customHeight="1" x14ac:dyDescent="0.25">
      <c r="A465" s="326" t="s">
        <v>11011</v>
      </c>
      <c r="B465" s="338" t="s">
        <v>11012</v>
      </c>
      <c r="C465" s="339" t="s">
        <v>1137</v>
      </c>
      <c r="D465" s="78">
        <f>IF(ISERROR(VLOOKUP(C465,Defines!$A$7:$B$21,2,FALSE)), "",VLOOKUP(C465,Defines!$A$7:$B$21,2,FALSE))</f>
        <v>1</v>
      </c>
      <c r="E465" s="332"/>
      <c r="F465" s="325">
        <f t="shared" si="7"/>
        <v>1</v>
      </c>
      <c r="G465" s="341">
        <v>0</v>
      </c>
      <c r="H465" s="341"/>
      <c r="I465" s="341"/>
      <c r="J465" s="340"/>
      <c r="K465" s="342"/>
      <c r="L465" s="332"/>
      <c r="M465" s="332"/>
      <c r="N465" s="332"/>
      <c r="O465" s="332"/>
      <c r="P465" s="332"/>
      <c r="Q465" s="338"/>
      <c r="R465" s="338"/>
      <c r="S465" s="338"/>
      <c r="T465" s="338"/>
      <c r="U465" s="338"/>
      <c r="V465" s="338"/>
      <c r="W465" s="338"/>
      <c r="X465" s="338"/>
      <c r="Y465" s="338"/>
      <c r="Z465" s="338"/>
      <c r="AA465" s="332"/>
      <c r="AB465" s="332"/>
      <c r="AC465" s="332" t="s">
        <v>1131</v>
      </c>
      <c r="AD465" s="332"/>
      <c r="AE465" s="332"/>
      <c r="AF465" s="332"/>
      <c r="AG465" s="332"/>
      <c r="AH465" s="332"/>
      <c r="AI465" s="332"/>
      <c r="AJ465" s="332"/>
      <c r="AK465" s="332"/>
      <c r="AL465" s="332"/>
      <c r="AM465" s="332"/>
      <c r="AN465" s="332"/>
      <c r="AO465" s="332"/>
      <c r="AP465" s="332"/>
      <c r="AQ465" s="332"/>
      <c r="AR465" s="332"/>
      <c r="AS465" s="332"/>
      <c r="AT465" s="332"/>
      <c r="AU465" s="332"/>
      <c r="AV465" s="332"/>
      <c r="AW465" s="332"/>
      <c r="AX465" s="332"/>
      <c r="AY465" s="332"/>
      <c r="AZ465" s="332"/>
      <c r="BA465" s="332"/>
      <c r="BB465" s="332"/>
      <c r="BC465" s="332"/>
      <c r="BD465" s="332" t="s">
        <v>1131</v>
      </c>
      <c r="BE465" s="332"/>
      <c r="BF465" s="332"/>
      <c r="BG465" s="332"/>
      <c r="BH465" s="332"/>
      <c r="BI465" s="332"/>
      <c r="BJ465" s="332"/>
      <c r="BK465" s="332"/>
      <c r="BL465" s="332"/>
      <c r="BM465" s="332"/>
      <c r="BN465" s="332"/>
      <c r="BO465" s="332"/>
      <c r="BP465" s="332"/>
      <c r="BQ465" s="332"/>
      <c r="BR465" s="332"/>
      <c r="BS465" s="332"/>
      <c r="BT465" s="332"/>
      <c r="BU465" s="332"/>
      <c r="BV465" s="332"/>
      <c r="BW465" s="332"/>
      <c r="BX465" s="332"/>
      <c r="BY465" s="332"/>
      <c r="BZ465" s="352" t="s">
        <v>11255</v>
      </c>
      <c r="CA465" s="326" t="s">
        <v>11011</v>
      </c>
      <c r="CB465" s="332">
        <f ca="1">IF(INDIRECT("R465C2",FALSE)="","",LEN(INDIRECT("R465C79",FALSE) ) )</f>
        <v>6</v>
      </c>
      <c r="CC465" s="326" t="s">
        <v>11011</v>
      </c>
      <c r="CD465" s="332">
        <f ca="1">IF(INDIRECT("R465C2",FALSE)="","",LEN(INDIRECT("R465C81",FALSE) ) )</f>
        <v>6</v>
      </c>
      <c r="CE465" s="338"/>
      <c r="CF465" s="332">
        <f ca="1">IF(INDIRECT("R465C2",FALSE)="","",LEN(INDIRECT("R465C83",FALSE) ) )</f>
        <v>0</v>
      </c>
      <c r="CG465" s="338"/>
      <c r="CH465" s="338"/>
      <c r="CI465" s="338"/>
      <c r="CJ465" s="344"/>
      <c r="CK465" s="338"/>
      <c r="CL465" s="338"/>
      <c r="CM465" s="338"/>
      <c r="CN465" s="338"/>
      <c r="CO465" s="338"/>
      <c r="CP465" s="338"/>
      <c r="CQ465" s="338"/>
      <c r="CR465" s="338"/>
      <c r="CS465" s="338"/>
      <c r="CT465" s="338"/>
      <c r="CU465" s="338"/>
      <c r="CV465" s="338"/>
      <c r="CW465" s="338"/>
      <c r="CX465" s="338"/>
      <c r="CY465" s="338"/>
      <c r="CZ465" s="338"/>
      <c r="DA465" s="343"/>
    </row>
    <row r="466" spans="1:105" s="345" customFormat="1" ht="13.5" customHeight="1" x14ac:dyDescent="0.25">
      <c r="A466" s="326" t="s">
        <v>11013</v>
      </c>
      <c r="B466" s="338" t="s">
        <v>11014</v>
      </c>
      <c r="C466" s="339" t="s">
        <v>1137</v>
      </c>
      <c r="D466" s="78">
        <f>IF(ISERROR(VLOOKUP(C466,Defines!$A$7:$B$21,2,FALSE)), "",VLOOKUP(C466,Defines!$A$7:$B$21,2,FALSE))</f>
        <v>1</v>
      </c>
      <c r="E466" s="332"/>
      <c r="F466" s="325">
        <f t="shared" si="7"/>
        <v>1</v>
      </c>
      <c r="G466" s="341">
        <v>2</v>
      </c>
      <c r="H466" s="341"/>
      <c r="I466" s="341"/>
      <c r="J466" s="340"/>
      <c r="K466" s="342"/>
      <c r="L466" s="332"/>
      <c r="M466" s="332"/>
      <c r="N466" s="332"/>
      <c r="O466" s="332"/>
      <c r="P466" s="332"/>
      <c r="Q466" s="338"/>
      <c r="R466" s="338"/>
      <c r="S466" s="338"/>
      <c r="T466" s="338"/>
      <c r="U466" s="338"/>
      <c r="V466" s="338"/>
      <c r="W466" s="338"/>
      <c r="X466" s="338"/>
      <c r="Y466" s="338"/>
      <c r="Z466" s="338"/>
      <c r="AA466" s="332"/>
      <c r="AB466" s="332"/>
      <c r="AC466" s="332" t="s">
        <v>1131</v>
      </c>
      <c r="AD466" s="332"/>
      <c r="AE466" s="332"/>
      <c r="AF466" s="332"/>
      <c r="AG466" s="332"/>
      <c r="AH466" s="332"/>
      <c r="AI466" s="332"/>
      <c r="AJ466" s="332"/>
      <c r="AK466" s="332"/>
      <c r="AL466" s="332"/>
      <c r="AM466" s="332"/>
      <c r="AN466" s="332"/>
      <c r="AO466" s="332"/>
      <c r="AP466" s="332"/>
      <c r="AQ466" s="332"/>
      <c r="AR466" s="332"/>
      <c r="AS466" s="332"/>
      <c r="AT466" s="332"/>
      <c r="AU466" s="332"/>
      <c r="AV466" s="332"/>
      <c r="AW466" s="332"/>
      <c r="AX466" s="332"/>
      <c r="AY466" s="332"/>
      <c r="AZ466" s="332"/>
      <c r="BA466" s="332"/>
      <c r="BB466" s="332"/>
      <c r="BC466" s="332"/>
      <c r="BD466" s="332" t="s">
        <v>1131</v>
      </c>
      <c r="BE466" s="332"/>
      <c r="BF466" s="332"/>
      <c r="BG466" s="332"/>
      <c r="BH466" s="332"/>
      <c r="BI466" s="332"/>
      <c r="BJ466" s="332"/>
      <c r="BK466" s="332"/>
      <c r="BL466" s="332"/>
      <c r="BM466" s="332"/>
      <c r="BN466" s="332"/>
      <c r="BO466" s="332"/>
      <c r="BP466" s="332"/>
      <c r="BQ466" s="332"/>
      <c r="BR466" s="332"/>
      <c r="BS466" s="332"/>
      <c r="BT466" s="332"/>
      <c r="BU466" s="332"/>
      <c r="BV466" s="332"/>
      <c r="BW466" s="332"/>
      <c r="BX466" s="332"/>
      <c r="BY466" s="332"/>
      <c r="BZ466" s="352" t="s">
        <v>11255</v>
      </c>
      <c r="CA466" s="326" t="s">
        <v>11013</v>
      </c>
      <c r="CB466" s="332">
        <f ca="1">IF(INDIRECT("R466C2",FALSE)="","",LEN(INDIRECT("R466C79",FALSE) ) )</f>
        <v>28</v>
      </c>
      <c r="CC466" s="326" t="s">
        <v>11013</v>
      </c>
      <c r="CD466" s="332">
        <f ca="1">IF(INDIRECT("R466C2",FALSE)="","",LEN(INDIRECT("R466C81",FALSE) ) )</f>
        <v>28</v>
      </c>
      <c r="CE466" s="338"/>
      <c r="CF466" s="332">
        <f ca="1">IF(INDIRECT("R466C2",FALSE)="","",LEN(INDIRECT("R466C83",FALSE) ) )</f>
        <v>0</v>
      </c>
      <c r="CG466" s="338"/>
      <c r="CH466" s="338"/>
      <c r="CI466" s="338"/>
      <c r="CJ466" s="344"/>
      <c r="CK466" s="338"/>
      <c r="CL466" s="338"/>
      <c r="CM466" s="338"/>
      <c r="CN466" s="338"/>
      <c r="CO466" s="338"/>
      <c r="CP466" s="338"/>
      <c r="CQ466" s="338"/>
      <c r="CR466" s="338"/>
      <c r="CS466" s="338"/>
      <c r="CT466" s="338"/>
      <c r="CU466" s="338"/>
      <c r="CV466" s="338"/>
      <c r="CW466" s="338"/>
      <c r="CX466" s="338"/>
      <c r="CY466" s="338"/>
      <c r="CZ466" s="338"/>
      <c r="DA466" s="343"/>
    </row>
    <row r="467" spans="1:105" s="345" customFormat="1" ht="13.5" customHeight="1" x14ac:dyDescent="0.25">
      <c r="A467" s="326" t="s">
        <v>11016</v>
      </c>
      <c r="B467" s="338" t="s">
        <v>11017</v>
      </c>
      <c r="C467" s="339" t="s">
        <v>1146</v>
      </c>
      <c r="D467" s="78">
        <f>IF(ISERROR(VLOOKUP(C467,Defines!$A$7:$B$21,2,FALSE)), "",VLOOKUP(C467,Defines!$A$7:$B$21,2,FALSE))</f>
        <v>1</v>
      </c>
      <c r="E467" s="332"/>
      <c r="F467" s="325">
        <f t="shared" si="7"/>
        <v>1</v>
      </c>
      <c r="G467" s="341"/>
      <c r="H467" s="341"/>
      <c r="I467" s="341"/>
      <c r="J467" s="340"/>
      <c r="K467" s="342"/>
      <c r="L467" s="332"/>
      <c r="M467" s="332"/>
      <c r="N467" s="332"/>
      <c r="O467" s="332"/>
      <c r="P467" s="332"/>
      <c r="Q467" s="338"/>
      <c r="R467" s="338"/>
      <c r="S467" s="338"/>
      <c r="T467" s="338"/>
      <c r="U467" s="338"/>
      <c r="V467" s="338"/>
      <c r="W467" s="338"/>
      <c r="X467" s="338"/>
      <c r="Y467" s="338"/>
      <c r="Z467" s="338"/>
      <c r="AA467" s="332"/>
      <c r="AB467" s="332"/>
      <c r="AC467" s="332"/>
      <c r="AD467" s="332"/>
      <c r="AE467" s="332"/>
      <c r="AF467" s="332"/>
      <c r="AG467" s="332" t="s">
        <v>1131</v>
      </c>
      <c r="AH467" s="332"/>
      <c r="AI467" s="332"/>
      <c r="AJ467" s="332"/>
      <c r="AK467" s="332"/>
      <c r="AL467" s="332"/>
      <c r="AM467" s="332"/>
      <c r="AN467" s="332"/>
      <c r="AO467" s="332"/>
      <c r="AP467" s="332"/>
      <c r="AQ467" s="332"/>
      <c r="AR467" s="332"/>
      <c r="AS467" s="332"/>
      <c r="AT467" s="332"/>
      <c r="AU467" s="332"/>
      <c r="AV467" s="332"/>
      <c r="AW467" s="332"/>
      <c r="AX467" s="332"/>
      <c r="AY467" s="332"/>
      <c r="AZ467" s="332"/>
      <c r="BA467" s="332" t="s">
        <v>1131</v>
      </c>
      <c r="BB467" s="332"/>
      <c r="BC467" s="332"/>
      <c r="BD467" s="332"/>
      <c r="BE467" s="332"/>
      <c r="BF467" s="332"/>
      <c r="BG467" s="332"/>
      <c r="BH467" s="332"/>
      <c r="BI467" s="332"/>
      <c r="BJ467" s="332"/>
      <c r="BK467" s="332"/>
      <c r="BL467" s="332"/>
      <c r="BM467" s="332"/>
      <c r="BN467" s="332"/>
      <c r="BO467" s="332"/>
      <c r="BP467" s="332"/>
      <c r="BQ467" s="332"/>
      <c r="BR467" s="332"/>
      <c r="BS467" s="332"/>
      <c r="BT467" s="332"/>
      <c r="BU467" s="332"/>
      <c r="BV467" s="332"/>
      <c r="BW467" s="332"/>
      <c r="BX467" s="332"/>
      <c r="BY467" s="332"/>
      <c r="BZ467" s="352" t="s">
        <v>11255</v>
      </c>
      <c r="CA467" s="326" t="s">
        <v>11016</v>
      </c>
      <c r="CB467" s="332">
        <f ca="1">IF(INDIRECT("R467C2",FALSE)="","",LEN(INDIRECT("R467C79",FALSE) ) )</f>
        <v>19</v>
      </c>
      <c r="CC467" s="326" t="s">
        <v>11016</v>
      </c>
      <c r="CD467" s="332">
        <f ca="1">IF(INDIRECT("R467C2",FALSE)="","",LEN(INDIRECT("R467C81",FALSE) ) )</f>
        <v>19</v>
      </c>
      <c r="CE467" s="338"/>
      <c r="CF467" s="332">
        <f ca="1">IF(INDIRECT("R467C2",FALSE)="","",LEN(INDIRECT("R467C83",FALSE) ) )</f>
        <v>0</v>
      </c>
      <c r="CG467" s="338"/>
      <c r="CH467" s="338"/>
      <c r="CI467" s="338"/>
      <c r="CJ467" s="344"/>
      <c r="CK467" s="338"/>
      <c r="CL467" s="338"/>
      <c r="CM467" s="338"/>
      <c r="CN467" s="338"/>
      <c r="CO467" s="338"/>
      <c r="CP467" s="338"/>
      <c r="CQ467" s="338"/>
      <c r="CR467" s="338"/>
      <c r="CS467" s="338"/>
      <c r="CT467" s="338"/>
      <c r="CU467" s="338"/>
      <c r="CV467" s="338"/>
      <c r="CW467" s="338"/>
      <c r="CX467" s="338"/>
      <c r="CY467" s="338"/>
      <c r="CZ467" s="338"/>
      <c r="DA467" s="343"/>
    </row>
    <row r="468" spans="1:105" s="345" customFormat="1" ht="13.5" customHeight="1" x14ac:dyDescent="0.25">
      <c r="A468" s="326" t="s">
        <v>11018</v>
      </c>
      <c r="B468" s="338" t="s">
        <v>11019</v>
      </c>
      <c r="C468" s="339" t="s">
        <v>1138</v>
      </c>
      <c r="D468" s="78">
        <f>IF(ISERROR(VLOOKUP(C468,Defines!$A$7:$B$21,2,FALSE)), "",VLOOKUP(C468,Defines!$A$7:$B$21,2,FALSE))</f>
        <v>2</v>
      </c>
      <c r="E468" s="332"/>
      <c r="F468" s="325">
        <f t="shared" si="7"/>
        <v>2</v>
      </c>
      <c r="G468" s="341"/>
      <c r="H468" s="341"/>
      <c r="I468" s="341"/>
      <c r="J468" s="340"/>
      <c r="K468" s="342"/>
      <c r="L468" s="332"/>
      <c r="M468" s="332"/>
      <c r="N468" s="332"/>
      <c r="O468" s="332"/>
      <c r="P468" s="332"/>
      <c r="Q468" s="338"/>
      <c r="R468" s="338"/>
      <c r="S468" s="338"/>
      <c r="T468" s="338"/>
      <c r="U468" s="338"/>
      <c r="V468" s="338"/>
      <c r="W468" s="338"/>
      <c r="X468" s="338"/>
      <c r="Y468" s="338"/>
      <c r="Z468" s="338"/>
      <c r="AA468" s="332"/>
      <c r="AB468" s="332"/>
      <c r="AC468" s="332"/>
      <c r="AD468" s="332"/>
      <c r="AE468" s="332"/>
      <c r="AF468" s="332"/>
      <c r="AG468" s="332" t="s">
        <v>1131</v>
      </c>
      <c r="AH468" s="332"/>
      <c r="AI468" s="332"/>
      <c r="AJ468" s="332"/>
      <c r="AK468" s="332"/>
      <c r="AL468" s="332"/>
      <c r="AM468" s="332"/>
      <c r="AN468" s="332"/>
      <c r="AO468" s="332"/>
      <c r="AP468" s="332"/>
      <c r="AQ468" s="332"/>
      <c r="AR468" s="332"/>
      <c r="AS468" s="332"/>
      <c r="AT468" s="332"/>
      <c r="AU468" s="332"/>
      <c r="AV468" s="332"/>
      <c r="AW468" s="332"/>
      <c r="AX468" s="332"/>
      <c r="AY468" s="332"/>
      <c r="AZ468" s="332"/>
      <c r="BA468" s="332" t="s">
        <v>1131</v>
      </c>
      <c r="BB468" s="332"/>
      <c r="BC468" s="332"/>
      <c r="BD468" s="332"/>
      <c r="BE468" s="332"/>
      <c r="BF468" s="332"/>
      <c r="BG468" s="332"/>
      <c r="BH468" s="332"/>
      <c r="BI468" s="332"/>
      <c r="BJ468" s="332"/>
      <c r="BK468" s="332"/>
      <c r="BL468" s="332"/>
      <c r="BM468" s="332"/>
      <c r="BN468" s="332"/>
      <c r="BO468" s="332"/>
      <c r="BP468" s="332"/>
      <c r="BQ468" s="332"/>
      <c r="BR468" s="332"/>
      <c r="BS468" s="332"/>
      <c r="BT468" s="332"/>
      <c r="BU468" s="332"/>
      <c r="BV468" s="332"/>
      <c r="BW468" s="332"/>
      <c r="BX468" s="332"/>
      <c r="BY468" s="332"/>
      <c r="BZ468" s="352" t="s">
        <v>11255</v>
      </c>
      <c r="CA468" s="326" t="s">
        <v>11018</v>
      </c>
      <c r="CB468" s="332">
        <f ca="1">IF(INDIRECT("R468C2",FALSE)="","",LEN(INDIRECT("R468C79",FALSE) ) )</f>
        <v>13</v>
      </c>
      <c r="CC468" s="326" t="s">
        <v>11018</v>
      </c>
      <c r="CD468" s="332">
        <f ca="1">IF(INDIRECT("R468C2",FALSE)="","",LEN(INDIRECT("R468C81",FALSE) ) )</f>
        <v>13</v>
      </c>
      <c r="CE468" s="338"/>
      <c r="CF468" s="332">
        <f ca="1">IF(INDIRECT("R468C2",FALSE)="","",LEN(INDIRECT("R468C83",FALSE) ) )</f>
        <v>0</v>
      </c>
      <c r="CG468" s="338"/>
      <c r="CH468" s="338"/>
      <c r="CI468" s="338"/>
      <c r="CJ468" s="344"/>
      <c r="CK468" s="338"/>
      <c r="CL468" s="338"/>
      <c r="CM468" s="338"/>
      <c r="CN468" s="338"/>
      <c r="CO468" s="338"/>
      <c r="CP468" s="338"/>
      <c r="CQ468" s="338"/>
      <c r="CR468" s="338"/>
      <c r="CS468" s="338"/>
      <c r="CT468" s="338"/>
      <c r="CU468" s="338"/>
      <c r="CV468" s="338"/>
      <c r="CW468" s="338"/>
      <c r="CX468" s="338"/>
      <c r="CY468" s="338"/>
      <c r="CZ468" s="338"/>
      <c r="DA468" s="343"/>
    </row>
    <row r="469" spans="1:105" s="345" customFormat="1" ht="13.5" customHeight="1" x14ac:dyDescent="0.25">
      <c r="A469" s="326" t="s">
        <v>11020</v>
      </c>
      <c r="B469" s="338" t="s">
        <v>11021</v>
      </c>
      <c r="C469" s="339" t="s">
        <v>1145</v>
      </c>
      <c r="D469" s="78">
        <f>IF(ISERROR(VLOOKUP(C469,Defines!$A$7:$B$21,2,FALSE)), "",VLOOKUP(C469,Defines!$A$7:$B$21,2,FALSE))</f>
        <v>8</v>
      </c>
      <c r="E469" s="332"/>
      <c r="F469" s="325">
        <f t="shared" si="7"/>
        <v>8</v>
      </c>
      <c r="G469" s="341"/>
      <c r="H469" s="341"/>
      <c r="I469" s="341"/>
      <c r="J469" s="340"/>
      <c r="K469" s="342"/>
      <c r="L469" s="332"/>
      <c r="M469" s="332"/>
      <c r="N469" s="332"/>
      <c r="O469" s="332"/>
      <c r="P469" s="332"/>
      <c r="Q469" s="338"/>
      <c r="R469" s="338"/>
      <c r="S469" s="338"/>
      <c r="T469" s="338"/>
      <c r="U469" s="338"/>
      <c r="V469" s="338"/>
      <c r="W469" s="338"/>
      <c r="X469" s="338"/>
      <c r="Y469" s="338"/>
      <c r="Z469" s="338"/>
      <c r="AA469" s="332"/>
      <c r="AB469" s="332"/>
      <c r="AC469" s="332"/>
      <c r="AD469" s="332"/>
      <c r="AE469" s="332"/>
      <c r="AF469" s="332"/>
      <c r="AG469" s="332" t="s">
        <v>1131</v>
      </c>
      <c r="AH469" s="332"/>
      <c r="AI469" s="332"/>
      <c r="AJ469" s="332"/>
      <c r="AK469" s="332"/>
      <c r="AL469" s="332"/>
      <c r="AM469" s="332"/>
      <c r="AN469" s="332"/>
      <c r="AO469" s="332"/>
      <c r="AP469" s="332"/>
      <c r="AQ469" s="332"/>
      <c r="AR469" s="332"/>
      <c r="AS469" s="332"/>
      <c r="AT469" s="332"/>
      <c r="AU469" s="332"/>
      <c r="AV469" s="332"/>
      <c r="AW469" s="332"/>
      <c r="AX469" s="332"/>
      <c r="AY469" s="332"/>
      <c r="AZ469" s="332"/>
      <c r="BA469" s="332" t="s">
        <v>1131</v>
      </c>
      <c r="BB469" s="332"/>
      <c r="BC469" s="332"/>
      <c r="BD469" s="332"/>
      <c r="BE469" s="332"/>
      <c r="BF469" s="332"/>
      <c r="BG469" s="332"/>
      <c r="BH469" s="332"/>
      <c r="BI469" s="332"/>
      <c r="BJ469" s="332"/>
      <c r="BK469" s="332"/>
      <c r="BL469" s="332"/>
      <c r="BM469" s="332"/>
      <c r="BN469" s="332"/>
      <c r="BO469" s="332"/>
      <c r="BP469" s="332"/>
      <c r="BQ469" s="332"/>
      <c r="BR469" s="332"/>
      <c r="BS469" s="332"/>
      <c r="BT469" s="332"/>
      <c r="BU469" s="332"/>
      <c r="BV469" s="332"/>
      <c r="BW469" s="332"/>
      <c r="BX469" s="332"/>
      <c r="BY469" s="332"/>
      <c r="BZ469" s="352" t="s">
        <v>11255</v>
      </c>
      <c r="CA469" s="326" t="s">
        <v>11020</v>
      </c>
      <c r="CB469" s="332">
        <f ca="1">IF(INDIRECT("R469C2",FALSE)="","",LEN(INDIRECT("R469C79",FALSE) ) )</f>
        <v>10</v>
      </c>
      <c r="CC469" s="326" t="s">
        <v>11020</v>
      </c>
      <c r="CD469" s="332">
        <f ca="1">IF(INDIRECT("R469C2",FALSE)="","",LEN(INDIRECT("R469C81",FALSE) ) )</f>
        <v>10</v>
      </c>
      <c r="CE469" s="338"/>
      <c r="CF469" s="332">
        <f ca="1">IF(INDIRECT("R469C2",FALSE)="","",LEN(INDIRECT("R469C83",FALSE) ) )</f>
        <v>0</v>
      </c>
      <c r="CG469" s="338"/>
      <c r="CH469" s="338"/>
      <c r="CI469" s="338"/>
      <c r="CJ469" s="344"/>
      <c r="CK469" s="338"/>
      <c r="CL469" s="338"/>
      <c r="CM469" s="338"/>
      <c r="CN469" s="338"/>
      <c r="CO469" s="338"/>
      <c r="CP469" s="338"/>
      <c r="CQ469" s="338"/>
      <c r="CR469" s="338"/>
      <c r="CS469" s="338"/>
      <c r="CT469" s="338"/>
      <c r="CU469" s="338"/>
      <c r="CV469" s="338"/>
      <c r="CW469" s="338"/>
      <c r="CX469" s="338"/>
      <c r="CY469" s="338"/>
      <c r="CZ469" s="338"/>
      <c r="DA469" s="343"/>
    </row>
    <row r="470" spans="1:105" s="345" customFormat="1" ht="13.5" customHeight="1" x14ac:dyDescent="0.25">
      <c r="A470" s="326" t="s">
        <v>11023</v>
      </c>
      <c r="B470" s="338" t="s">
        <v>11024</v>
      </c>
      <c r="C470" s="339" t="s">
        <v>1146</v>
      </c>
      <c r="D470" s="78">
        <f>IF(ISERROR(VLOOKUP(C470,Defines!$A$7:$B$21,2,FALSE)), "",VLOOKUP(C470,Defines!$A$7:$B$21,2,FALSE))</f>
        <v>1</v>
      </c>
      <c r="E470" s="332"/>
      <c r="F470" s="325">
        <f t="shared" si="7"/>
        <v>1</v>
      </c>
      <c r="G470" s="341"/>
      <c r="H470" s="341"/>
      <c r="I470" s="341"/>
      <c r="J470" s="340"/>
      <c r="K470" s="342"/>
      <c r="L470" s="332"/>
      <c r="M470" s="332"/>
      <c r="N470" s="332"/>
      <c r="O470" s="332"/>
      <c r="P470" s="332"/>
      <c r="Q470" s="338"/>
      <c r="R470" s="338"/>
      <c r="S470" s="338"/>
      <c r="T470" s="338"/>
      <c r="U470" s="338"/>
      <c r="V470" s="338"/>
      <c r="W470" s="338"/>
      <c r="X470" s="338"/>
      <c r="Y470" s="338"/>
      <c r="Z470" s="338"/>
      <c r="AA470" s="332"/>
      <c r="AB470" s="332"/>
      <c r="AC470" s="332"/>
      <c r="AD470" s="332"/>
      <c r="AE470" s="332"/>
      <c r="AF470" s="332"/>
      <c r="AG470" s="332" t="s">
        <v>1131</v>
      </c>
      <c r="AH470" s="332"/>
      <c r="AI470" s="332"/>
      <c r="AJ470" s="332"/>
      <c r="AK470" s="332"/>
      <c r="AL470" s="332"/>
      <c r="AM470" s="332"/>
      <c r="AN470" s="332"/>
      <c r="AO470" s="332"/>
      <c r="AP470" s="332"/>
      <c r="AQ470" s="332"/>
      <c r="AR470" s="332"/>
      <c r="AS470" s="332"/>
      <c r="AT470" s="332"/>
      <c r="AU470" s="332"/>
      <c r="AV470" s="332"/>
      <c r="AW470" s="332"/>
      <c r="AX470" s="332"/>
      <c r="AY470" s="332"/>
      <c r="AZ470" s="332"/>
      <c r="BA470" s="332" t="s">
        <v>1131</v>
      </c>
      <c r="BB470" s="332"/>
      <c r="BC470" s="332"/>
      <c r="BD470" s="332"/>
      <c r="BE470" s="332"/>
      <c r="BF470" s="332"/>
      <c r="BG470" s="332"/>
      <c r="BH470" s="332"/>
      <c r="BI470" s="332"/>
      <c r="BJ470" s="332"/>
      <c r="BK470" s="332"/>
      <c r="BL470" s="332"/>
      <c r="BM470" s="332"/>
      <c r="BN470" s="332"/>
      <c r="BO470" s="332"/>
      <c r="BP470" s="332"/>
      <c r="BQ470" s="332"/>
      <c r="BR470" s="332"/>
      <c r="BS470" s="332"/>
      <c r="BT470" s="332"/>
      <c r="BU470" s="332"/>
      <c r="BV470" s="332"/>
      <c r="BW470" s="332"/>
      <c r="BX470" s="332"/>
      <c r="BY470" s="332"/>
      <c r="BZ470" s="352" t="s">
        <v>11255</v>
      </c>
      <c r="CA470" s="326" t="s">
        <v>11023</v>
      </c>
      <c r="CB470" s="332">
        <f ca="1">IF(INDIRECT("R470C2",FALSE)="","",LEN(INDIRECT("R470C79",FALSE) ) )</f>
        <v>19</v>
      </c>
      <c r="CC470" s="326" t="s">
        <v>11023</v>
      </c>
      <c r="CD470" s="332">
        <f ca="1">IF(INDIRECT("R470C2",FALSE)="","",LEN(INDIRECT("R470C81",FALSE) ) )</f>
        <v>19</v>
      </c>
      <c r="CE470" s="338"/>
      <c r="CF470" s="332">
        <f ca="1">IF(INDIRECT("R470C2",FALSE)="","",LEN(INDIRECT("R470C83",FALSE) ) )</f>
        <v>0</v>
      </c>
      <c r="CG470" s="338"/>
      <c r="CH470" s="338"/>
      <c r="CI470" s="338"/>
      <c r="CJ470" s="344"/>
      <c r="CK470" s="338"/>
      <c r="CL470" s="338"/>
      <c r="CM470" s="338"/>
      <c r="CN470" s="338"/>
      <c r="CO470" s="338"/>
      <c r="CP470" s="338"/>
      <c r="CQ470" s="338"/>
      <c r="CR470" s="338"/>
      <c r="CS470" s="338"/>
      <c r="CT470" s="338"/>
      <c r="CU470" s="338"/>
      <c r="CV470" s="338"/>
      <c r="CW470" s="338"/>
      <c r="CX470" s="338"/>
      <c r="CY470" s="338"/>
      <c r="CZ470" s="338"/>
      <c r="DA470" s="343"/>
    </row>
    <row r="471" spans="1:105" s="345" customFormat="1" ht="13.5" customHeight="1" x14ac:dyDescent="0.25">
      <c r="A471" s="326" t="s">
        <v>11025</v>
      </c>
      <c r="B471" s="338" t="s">
        <v>11026</v>
      </c>
      <c r="C471" s="339" t="s">
        <v>1138</v>
      </c>
      <c r="D471" s="78">
        <f>IF(ISERROR(VLOOKUP(C471,Defines!$A$7:$B$21,2,FALSE)), "",VLOOKUP(C471,Defines!$A$7:$B$21,2,FALSE))</f>
        <v>2</v>
      </c>
      <c r="E471" s="332"/>
      <c r="F471" s="325">
        <f t="shared" si="7"/>
        <v>2</v>
      </c>
      <c r="G471" s="341"/>
      <c r="H471" s="341"/>
      <c r="I471" s="341"/>
      <c r="J471" s="340"/>
      <c r="K471" s="342"/>
      <c r="L471" s="332"/>
      <c r="M471" s="332"/>
      <c r="N471" s="332"/>
      <c r="O471" s="332"/>
      <c r="P471" s="332"/>
      <c r="Q471" s="338"/>
      <c r="R471" s="338"/>
      <c r="S471" s="338"/>
      <c r="T471" s="338"/>
      <c r="U471" s="338"/>
      <c r="V471" s="338"/>
      <c r="W471" s="338"/>
      <c r="X471" s="338"/>
      <c r="Y471" s="338"/>
      <c r="Z471" s="338"/>
      <c r="AA471" s="332"/>
      <c r="AB471" s="332"/>
      <c r="AC471" s="332"/>
      <c r="AD471" s="332"/>
      <c r="AE471" s="332"/>
      <c r="AF471" s="332"/>
      <c r="AG471" s="332" t="s">
        <v>1131</v>
      </c>
      <c r="AH471" s="332"/>
      <c r="AI471" s="332"/>
      <c r="AJ471" s="332"/>
      <c r="AK471" s="332"/>
      <c r="AL471" s="332"/>
      <c r="AM471" s="332"/>
      <c r="AN471" s="332"/>
      <c r="AO471" s="332"/>
      <c r="AP471" s="332"/>
      <c r="AQ471" s="332"/>
      <c r="AR471" s="332"/>
      <c r="AS471" s="332"/>
      <c r="AT471" s="332"/>
      <c r="AU471" s="332"/>
      <c r="AV471" s="332"/>
      <c r="AW471" s="332"/>
      <c r="AX471" s="332"/>
      <c r="AY471" s="332"/>
      <c r="AZ471" s="332"/>
      <c r="BA471" s="332" t="s">
        <v>1131</v>
      </c>
      <c r="BB471" s="332"/>
      <c r="BC471" s="332"/>
      <c r="BD471" s="332"/>
      <c r="BE471" s="332"/>
      <c r="BF471" s="332"/>
      <c r="BG471" s="332"/>
      <c r="BH471" s="332"/>
      <c r="BI471" s="332"/>
      <c r="BJ471" s="332"/>
      <c r="BK471" s="332"/>
      <c r="BL471" s="332"/>
      <c r="BM471" s="332"/>
      <c r="BN471" s="332"/>
      <c r="BO471" s="332"/>
      <c r="BP471" s="332"/>
      <c r="BQ471" s="332"/>
      <c r="BR471" s="332"/>
      <c r="BS471" s="332"/>
      <c r="BT471" s="332"/>
      <c r="BU471" s="332"/>
      <c r="BV471" s="332"/>
      <c r="BW471" s="332"/>
      <c r="BX471" s="332"/>
      <c r="BY471" s="332"/>
      <c r="BZ471" s="352" t="s">
        <v>11255</v>
      </c>
      <c r="CA471" s="326" t="s">
        <v>11025</v>
      </c>
      <c r="CB471" s="332">
        <f ca="1">IF(INDIRECT("R471C2",FALSE)="","",LEN(INDIRECT("R471C79",FALSE) ) )</f>
        <v>13</v>
      </c>
      <c r="CC471" s="326" t="s">
        <v>11025</v>
      </c>
      <c r="CD471" s="332">
        <f ca="1">IF(INDIRECT("R471C2",FALSE)="","",LEN(INDIRECT("R471C81",FALSE) ) )</f>
        <v>13</v>
      </c>
      <c r="CE471" s="338"/>
      <c r="CF471" s="332">
        <f ca="1">IF(INDIRECT("R471C2",FALSE)="","",LEN(INDIRECT("R471C83",FALSE) ) )</f>
        <v>0</v>
      </c>
      <c r="CG471" s="338"/>
      <c r="CH471" s="338"/>
      <c r="CI471" s="338"/>
      <c r="CJ471" s="344"/>
      <c r="CK471" s="338"/>
      <c r="CL471" s="338"/>
      <c r="CM471" s="338"/>
      <c r="CN471" s="338"/>
      <c r="CO471" s="338"/>
      <c r="CP471" s="338"/>
      <c r="CQ471" s="338"/>
      <c r="CR471" s="338"/>
      <c r="CS471" s="338"/>
      <c r="CT471" s="338"/>
      <c r="CU471" s="338"/>
      <c r="CV471" s="338"/>
      <c r="CW471" s="338"/>
      <c r="CX471" s="338"/>
      <c r="CY471" s="338"/>
      <c r="CZ471" s="338"/>
      <c r="DA471" s="343"/>
    </row>
    <row r="472" spans="1:105" s="345" customFormat="1" ht="13.5" customHeight="1" x14ac:dyDescent="0.25">
      <c r="A472" s="326" t="s">
        <v>11027</v>
      </c>
      <c r="B472" s="338" t="s">
        <v>11028</v>
      </c>
      <c r="C472" s="339" t="s">
        <v>1145</v>
      </c>
      <c r="D472" s="78">
        <f>IF(ISERROR(VLOOKUP(C472,Defines!$A$7:$B$21,2,FALSE)), "",VLOOKUP(C472,Defines!$A$7:$B$21,2,FALSE))</f>
        <v>8</v>
      </c>
      <c r="E472" s="332"/>
      <c r="F472" s="325">
        <f t="shared" si="7"/>
        <v>8</v>
      </c>
      <c r="G472" s="341"/>
      <c r="H472" s="341"/>
      <c r="I472" s="341"/>
      <c r="J472" s="340"/>
      <c r="K472" s="342"/>
      <c r="L472" s="332"/>
      <c r="M472" s="332"/>
      <c r="N472" s="332"/>
      <c r="O472" s="332"/>
      <c r="P472" s="332"/>
      <c r="Q472" s="338"/>
      <c r="R472" s="338"/>
      <c r="S472" s="338"/>
      <c r="T472" s="338"/>
      <c r="U472" s="338"/>
      <c r="V472" s="338"/>
      <c r="W472" s="338"/>
      <c r="X472" s="338"/>
      <c r="Y472" s="338"/>
      <c r="Z472" s="338"/>
      <c r="AA472" s="332"/>
      <c r="AB472" s="332"/>
      <c r="AC472" s="332"/>
      <c r="AD472" s="332"/>
      <c r="AE472" s="332"/>
      <c r="AF472" s="332"/>
      <c r="AG472" s="332" t="s">
        <v>1131</v>
      </c>
      <c r="AH472" s="332"/>
      <c r="AI472" s="332"/>
      <c r="AJ472" s="332"/>
      <c r="AK472" s="332"/>
      <c r="AL472" s="332"/>
      <c r="AM472" s="332"/>
      <c r="AN472" s="332"/>
      <c r="AO472" s="332"/>
      <c r="AP472" s="332"/>
      <c r="AQ472" s="332"/>
      <c r="AR472" s="332"/>
      <c r="AS472" s="332"/>
      <c r="AT472" s="332"/>
      <c r="AU472" s="332"/>
      <c r="AV472" s="332"/>
      <c r="AW472" s="332"/>
      <c r="AX472" s="332"/>
      <c r="AY472" s="332"/>
      <c r="AZ472" s="332"/>
      <c r="BA472" s="332" t="s">
        <v>1131</v>
      </c>
      <c r="BB472" s="332"/>
      <c r="BC472" s="332"/>
      <c r="BD472" s="332"/>
      <c r="BE472" s="332"/>
      <c r="BF472" s="332"/>
      <c r="BG472" s="332"/>
      <c r="BH472" s="332"/>
      <c r="BI472" s="332"/>
      <c r="BJ472" s="332"/>
      <c r="BK472" s="332"/>
      <c r="BL472" s="332"/>
      <c r="BM472" s="332"/>
      <c r="BN472" s="332"/>
      <c r="BO472" s="332"/>
      <c r="BP472" s="332"/>
      <c r="BQ472" s="332"/>
      <c r="BR472" s="332"/>
      <c r="BS472" s="332"/>
      <c r="BT472" s="332"/>
      <c r="BU472" s="332"/>
      <c r="BV472" s="332"/>
      <c r="BW472" s="332"/>
      <c r="BX472" s="332"/>
      <c r="BY472" s="332"/>
      <c r="BZ472" s="352" t="s">
        <v>11255</v>
      </c>
      <c r="CA472" s="326" t="s">
        <v>11027</v>
      </c>
      <c r="CB472" s="332">
        <f ca="1">IF(INDIRECT("R472C2",FALSE)="","",LEN(INDIRECT("R472C79",FALSE) ) )</f>
        <v>10</v>
      </c>
      <c r="CC472" s="326" t="s">
        <v>11027</v>
      </c>
      <c r="CD472" s="332">
        <f ca="1">IF(INDIRECT("R472C2",FALSE)="","",LEN(INDIRECT("R472C81",FALSE) ) )</f>
        <v>10</v>
      </c>
      <c r="CE472" s="338"/>
      <c r="CF472" s="332">
        <f ca="1">IF(INDIRECT("R472C2",FALSE)="","",LEN(INDIRECT("R472C83",FALSE) ) )</f>
        <v>0</v>
      </c>
      <c r="CG472" s="338"/>
      <c r="CH472" s="338"/>
      <c r="CI472" s="338"/>
      <c r="CJ472" s="344"/>
      <c r="CK472" s="338"/>
      <c r="CL472" s="338"/>
      <c r="CM472" s="338"/>
      <c r="CN472" s="338"/>
      <c r="CO472" s="338"/>
      <c r="CP472" s="338"/>
      <c r="CQ472" s="338"/>
      <c r="CR472" s="338"/>
      <c r="CS472" s="338"/>
      <c r="CT472" s="338"/>
      <c r="CU472" s="338"/>
      <c r="CV472" s="338"/>
      <c r="CW472" s="338"/>
      <c r="CX472" s="338"/>
      <c r="CY472" s="338"/>
      <c r="CZ472" s="338"/>
      <c r="DA472" s="343"/>
    </row>
    <row r="473" spans="1:105" s="345" customFormat="1" ht="13.5" customHeight="1" x14ac:dyDescent="0.25">
      <c r="A473" s="343" t="s">
        <v>11031</v>
      </c>
      <c r="B473" s="372" t="s">
        <v>11032</v>
      </c>
      <c r="C473" s="339" t="s">
        <v>1137</v>
      </c>
      <c r="D473" s="78">
        <f>IF(ISERROR(VLOOKUP(C473,Defines!$A$7:$B$21,2,FALSE)), "",VLOOKUP(C473,Defines!$A$7:$B$21,2,FALSE))</f>
        <v>1</v>
      </c>
      <c r="E473" s="332"/>
      <c r="F473" s="325">
        <f t="shared" si="7"/>
        <v>1</v>
      </c>
      <c r="G473" s="341">
        <v>2</v>
      </c>
      <c r="H473" s="341"/>
      <c r="I473" s="341"/>
      <c r="J473" s="340"/>
      <c r="K473" s="342"/>
      <c r="L473" s="332"/>
      <c r="M473" s="332"/>
      <c r="N473" s="332"/>
      <c r="O473" s="332"/>
      <c r="P473" s="332"/>
      <c r="Q473" s="338"/>
      <c r="R473" s="338"/>
      <c r="S473" s="338"/>
      <c r="T473" s="338"/>
      <c r="U473" s="338"/>
      <c r="V473" s="338"/>
      <c r="W473" s="338"/>
      <c r="X473" s="338"/>
      <c r="Y473" s="338"/>
      <c r="Z473" s="338"/>
      <c r="AA473" s="332"/>
      <c r="AB473" s="332"/>
      <c r="AC473" s="332" t="s">
        <v>1131</v>
      </c>
      <c r="AD473" s="332"/>
      <c r="AE473" s="332"/>
      <c r="AF473" s="332"/>
      <c r="AG473" s="332"/>
      <c r="AH473" s="332"/>
      <c r="AI473" s="332"/>
      <c r="AJ473" s="332"/>
      <c r="AK473" s="332"/>
      <c r="AL473" s="332"/>
      <c r="AM473" s="332"/>
      <c r="AN473" s="332"/>
      <c r="AO473" s="332"/>
      <c r="AP473" s="332"/>
      <c r="AQ473" s="332"/>
      <c r="AR473" s="332"/>
      <c r="AS473" s="332"/>
      <c r="AT473" s="332"/>
      <c r="AU473" s="332"/>
      <c r="AV473" s="332"/>
      <c r="AW473" s="332"/>
      <c r="AX473" s="332"/>
      <c r="AY473" s="332"/>
      <c r="AZ473" s="332"/>
      <c r="BA473" s="332"/>
      <c r="BB473" s="332"/>
      <c r="BC473" s="332"/>
      <c r="BD473" s="332" t="s">
        <v>1131</v>
      </c>
      <c r="BE473" s="332"/>
      <c r="BF473" s="332"/>
      <c r="BG473" s="332"/>
      <c r="BH473" s="332"/>
      <c r="BI473" s="332"/>
      <c r="BJ473" s="332"/>
      <c r="BK473" s="332"/>
      <c r="BL473" s="332"/>
      <c r="BM473" s="332"/>
      <c r="BN473" s="332"/>
      <c r="BO473" s="332"/>
      <c r="BP473" s="332"/>
      <c r="BQ473" s="332"/>
      <c r="BR473" s="332"/>
      <c r="BS473" s="332"/>
      <c r="BT473" s="332"/>
      <c r="BU473" s="332"/>
      <c r="BV473" s="332"/>
      <c r="BW473" s="332"/>
      <c r="BX473" s="332"/>
      <c r="BY473" s="332"/>
      <c r="BZ473" s="352" t="s">
        <v>11255</v>
      </c>
      <c r="CA473" s="343" t="s">
        <v>11031</v>
      </c>
      <c r="CB473" s="332">
        <f ca="1">IF(INDIRECT("R473C2",FALSE)="","",LEN(INDIRECT("R473C79",FALSE) ) )</f>
        <v>15</v>
      </c>
      <c r="CC473" s="343" t="s">
        <v>11031</v>
      </c>
      <c r="CD473" s="332">
        <f ca="1">IF(INDIRECT("R473C2",FALSE)="","",LEN(INDIRECT("R473C81",FALSE) ) )</f>
        <v>15</v>
      </c>
      <c r="CE473" s="338"/>
      <c r="CF473" s="332">
        <f ca="1">IF(INDIRECT("R473C2",FALSE)="","",LEN(INDIRECT("R473C83",FALSE) ) )</f>
        <v>0</v>
      </c>
      <c r="CG473" s="338"/>
      <c r="CH473" s="338"/>
      <c r="CI473" s="338"/>
      <c r="CJ473" s="344"/>
      <c r="CK473" s="338"/>
      <c r="CL473" s="338"/>
      <c r="CM473" s="338"/>
      <c r="CN473" s="338"/>
      <c r="CO473" s="338"/>
      <c r="CP473" s="338"/>
      <c r="CQ473" s="338"/>
      <c r="CR473" s="338"/>
      <c r="CS473" s="338"/>
      <c r="CT473" s="338"/>
      <c r="CU473" s="338"/>
      <c r="CV473" s="338"/>
      <c r="CW473" s="338"/>
      <c r="CX473" s="338"/>
      <c r="CY473" s="338"/>
      <c r="CZ473" s="338"/>
      <c r="DA473" s="343"/>
    </row>
    <row r="474" spans="1:105" s="345" customFormat="1" ht="13.5" customHeight="1" x14ac:dyDescent="0.25">
      <c r="A474" s="343" t="s">
        <v>11033</v>
      </c>
      <c r="B474" s="372" t="s">
        <v>11034</v>
      </c>
      <c r="C474" s="339" t="s">
        <v>1138</v>
      </c>
      <c r="D474" s="78">
        <f>IF(ISERROR(VLOOKUP(C474,Defines!$A$7:$B$21,2,FALSE)), "",VLOOKUP(C474,Defines!$A$7:$B$21,2,FALSE))</f>
        <v>2</v>
      </c>
      <c r="E474" s="332"/>
      <c r="F474" s="325">
        <f t="shared" si="7"/>
        <v>2</v>
      </c>
      <c r="G474" s="341">
        <v>2</v>
      </c>
      <c r="H474" s="341"/>
      <c r="I474" s="341"/>
      <c r="J474" s="340"/>
      <c r="K474" s="342"/>
      <c r="L474" s="332"/>
      <c r="M474" s="332"/>
      <c r="N474" s="332"/>
      <c r="O474" s="332"/>
      <c r="P474" s="332"/>
      <c r="Q474" s="338"/>
      <c r="R474" s="338"/>
      <c r="S474" s="338"/>
      <c r="T474" s="338"/>
      <c r="U474" s="338"/>
      <c r="V474" s="338"/>
      <c r="W474" s="338"/>
      <c r="X474" s="338"/>
      <c r="Y474" s="338"/>
      <c r="Z474" s="338"/>
      <c r="AA474" s="332"/>
      <c r="AB474" s="332"/>
      <c r="AC474" s="332" t="s">
        <v>1131</v>
      </c>
      <c r="AD474" s="332"/>
      <c r="AE474" s="332"/>
      <c r="AF474" s="332"/>
      <c r="AG474" s="332"/>
      <c r="AH474" s="332"/>
      <c r="AI474" s="332"/>
      <c r="AJ474" s="332"/>
      <c r="AK474" s="332"/>
      <c r="AL474" s="332"/>
      <c r="AM474" s="332"/>
      <c r="AN474" s="332"/>
      <c r="AO474" s="332"/>
      <c r="AP474" s="332"/>
      <c r="AQ474" s="332"/>
      <c r="AR474" s="332"/>
      <c r="AS474" s="332"/>
      <c r="AT474" s="332"/>
      <c r="AU474" s="332"/>
      <c r="AV474" s="332"/>
      <c r="AW474" s="332"/>
      <c r="AX474" s="332"/>
      <c r="AY474" s="332"/>
      <c r="AZ474" s="332"/>
      <c r="BA474" s="332"/>
      <c r="BB474" s="332"/>
      <c r="BC474" s="332"/>
      <c r="BD474" s="332" t="s">
        <v>1131</v>
      </c>
      <c r="BE474" s="332"/>
      <c r="BF474" s="332"/>
      <c r="BG474" s="332"/>
      <c r="BH474" s="332"/>
      <c r="BI474" s="332"/>
      <c r="BJ474" s="332"/>
      <c r="BK474" s="332"/>
      <c r="BL474" s="332"/>
      <c r="BM474" s="332"/>
      <c r="BN474" s="332"/>
      <c r="BO474" s="332"/>
      <c r="BP474" s="332"/>
      <c r="BQ474" s="332"/>
      <c r="BR474" s="332"/>
      <c r="BS474" s="332"/>
      <c r="BT474" s="332"/>
      <c r="BU474" s="332"/>
      <c r="BV474" s="332"/>
      <c r="BW474" s="332"/>
      <c r="BX474" s="332"/>
      <c r="BY474" s="332"/>
      <c r="BZ474" s="352" t="s">
        <v>11255</v>
      </c>
      <c r="CA474" s="343" t="s">
        <v>11033</v>
      </c>
      <c r="CB474" s="332">
        <f ca="1">IF(INDIRECT("R474C2",FALSE)="","",LEN(INDIRECT("R474C79",FALSE) ) )</f>
        <v>10</v>
      </c>
      <c r="CC474" s="343" t="s">
        <v>11033</v>
      </c>
      <c r="CD474" s="332">
        <f ca="1">IF(INDIRECT("R474C2",FALSE)="","",LEN(INDIRECT("R474C81",FALSE) ) )</f>
        <v>10</v>
      </c>
      <c r="CE474" s="338"/>
      <c r="CF474" s="332">
        <f ca="1">IF(INDIRECT("R474C2",FALSE)="","",LEN(INDIRECT("R474C83",FALSE) ) )</f>
        <v>0</v>
      </c>
      <c r="CG474" s="338"/>
      <c r="CH474" s="338"/>
      <c r="CI474" s="338"/>
      <c r="CJ474" s="344"/>
      <c r="CK474" s="338"/>
      <c r="CL474" s="338"/>
      <c r="CM474" s="338"/>
      <c r="CN474" s="338"/>
      <c r="CO474" s="338"/>
      <c r="CP474" s="338"/>
      <c r="CQ474" s="338"/>
      <c r="CR474" s="338"/>
      <c r="CS474" s="338"/>
      <c r="CT474" s="338"/>
      <c r="CU474" s="338"/>
      <c r="CV474" s="338"/>
      <c r="CW474" s="338"/>
      <c r="CX474" s="338"/>
      <c r="CY474" s="338"/>
      <c r="CZ474" s="338"/>
      <c r="DA474" s="343"/>
    </row>
    <row r="475" spans="1:105" s="345" customFormat="1" ht="13.5" customHeight="1" x14ac:dyDescent="0.25">
      <c r="A475" s="343" t="s">
        <v>11035</v>
      </c>
      <c r="B475" s="372" t="s">
        <v>11036</v>
      </c>
      <c r="C475" s="339" t="s">
        <v>1141</v>
      </c>
      <c r="D475" s="78">
        <f>IF(ISERROR(VLOOKUP(C475,Defines!$A$7:$B$21,2,FALSE)), "",VLOOKUP(C475,Defines!$A$7:$B$21,2,FALSE))</f>
        <v>2</v>
      </c>
      <c r="E475" s="332"/>
      <c r="F475" s="325">
        <f t="shared" si="7"/>
        <v>2</v>
      </c>
      <c r="G475" s="341">
        <v>2001</v>
      </c>
      <c r="H475" s="341"/>
      <c r="I475" s="341"/>
      <c r="J475" s="340"/>
      <c r="K475" s="342"/>
      <c r="L475" s="332"/>
      <c r="M475" s="332"/>
      <c r="N475" s="332"/>
      <c r="O475" s="332"/>
      <c r="P475" s="332"/>
      <c r="Q475" s="338"/>
      <c r="R475" s="338"/>
      <c r="S475" s="338"/>
      <c r="T475" s="338"/>
      <c r="U475" s="338"/>
      <c r="V475" s="338"/>
      <c r="W475" s="338"/>
      <c r="X475" s="338"/>
      <c r="Y475" s="338"/>
      <c r="Z475" s="338"/>
      <c r="AA475" s="332"/>
      <c r="AB475" s="332"/>
      <c r="AC475" s="332" t="s">
        <v>1131</v>
      </c>
      <c r="AD475" s="332"/>
      <c r="AE475" s="332"/>
      <c r="AF475" s="332"/>
      <c r="AG475" s="332"/>
      <c r="AH475" s="332"/>
      <c r="AI475" s="332"/>
      <c r="AJ475" s="332"/>
      <c r="AK475" s="332"/>
      <c r="AL475" s="332"/>
      <c r="AM475" s="332"/>
      <c r="AN475" s="332"/>
      <c r="AO475" s="332"/>
      <c r="AP475" s="332"/>
      <c r="AQ475" s="332"/>
      <c r="AR475" s="332"/>
      <c r="AS475" s="332"/>
      <c r="AT475" s="332"/>
      <c r="AU475" s="332"/>
      <c r="AV475" s="332"/>
      <c r="AW475" s="332"/>
      <c r="AX475" s="332"/>
      <c r="AY475" s="332"/>
      <c r="AZ475" s="332"/>
      <c r="BA475" s="332"/>
      <c r="BB475" s="332"/>
      <c r="BC475" s="332"/>
      <c r="BD475" s="332" t="s">
        <v>1131</v>
      </c>
      <c r="BE475" s="332"/>
      <c r="BF475" s="332"/>
      <c r="BG475" s="332"/>
      <c r="BH475" s="332"/>
      <c r="BI475" s="332"/>
      <c r="BJ475" s="332"/>
      <c r="BK475" s="332"/>
      <c r="BL475" s="332"/>
      <c r="BM475" s="332"/>
      <c r="BN475" s="332"/>
      <c r="BO475" s="332"/>
      <c r="BP475" s="332"/>
      <c r="BQ475" s="332"/>
      <c r="BR475" s="332"/>
      <c r="BS475" s="332"/>
      <c r="BT475" s="332"/>
      <c r="BU475" s="332"/>
      <c r="BV475" s="332"/>
      <c r="BW475" s="332"/>
      <c r="BX475" s="332"/>
      <c r="BY475" s="332"/>
      <c r="BZ475" s="352" t="s">
        <v>11255</v>
      </c>
      <c r="CA475" s="343" t="s">
        <v>11035</v>
      </c>
      <c r="CB475" s="332">
        <f ca="1">IF(INDIRECT("R475C2",FALSE)="","",LEN(INDIRECT("R475C79",FALSE) ) )</f>
        <v>21</v>
      </c>
      <c r="CC475" s="343" t="s">
        <v>11035</v>
      </c>
      <c r="CD475" s="332">
        <f ca="1">IF(INDIRECT("R475C2",FALSE)="","",LEN(INDIRECT("R475C81",FALSE) ) )</f>
        <v>21</v>
      </c>
      <c r="CE475" s="338"/>
      <c r="CF475" s="332">
        <f ca="1">IF(INDIRECT("R475C2",FALSE)="","",LEN(INDIRECT("R475C83",FALSE) ) )</f>
        <v>0</v>
      </c>
      <c r="CG475" s="338"/>
      <c r="CH475" s="338"/>
      <c r="CI475" s="338"/>
      <c r="CJ475" s="344"/>
      <c r="CK475" s="338"/>
      <c r="CL475" s="338"/>
      <c r="CM475" s="338"/>
      <c r="CN475" s="338"/>
      <c r="CO475" s="338"/>
      <c r="CP475" s="338"/>
      <c r="CQ475" s="338"/>
      <c r="CR475" s="338"/>
      <c r="CS475" s="338"/>
      <c r="CT475" s="338"/>
      <c r="CU475" s="338"/>
      <c r="CV475" s="338"/>
      <c r="CW475" s="338"/>
      <c r="CX475" s="338"/>
      <c r="CY475" s="338"/>
      <c r="CZ475" s="338"/>
      <c r="DA475" s="343"/>
    </row>
    <row r="476" spans="1:105" s="345" customFormat="1" ht="13.5" customHeight="1" x14ac:dyDescent="0.25">
      <c r="A476" s="343" t="s">
        <v>11037</v>
      </c>
      <c r="B476" s="372" t="s">
        <v>11038</v>
      </c>
      <c r="C476" s="339" t="s">
        <v>1137</v>
      </c>
      <c r="D476" s="78">
        <f>IF(ISERROR(VLOOKUP(C476,Defines!$A$7:$B$21,2,FALSE)), "",VLOOKUP(C476,Defines!$A$7:$B$21,2,FALSE))</f>
        <v>1</v>
      </c>
      <c r="E476" s="332">
        <v>6</v>
      </c>
      <c r="F476" s="325">
        <f t="shared" si="7"/>
        <v>6</v>
      </c>
      <c r="G476" s="341" t="s">
        <v>11242</v>
      </c>
      <c r="H476" s="341"/>
      <c r="I476" s="341"/>
      <c r="J476" s="340"/>
      <c r="K476" s="342"/>
      <c r="L476" s="332"/>
      <c r="M476" s="332"/>
      <c r="N476" s="332"/>
      <c r="O476" s="332"/>
      <c r="P476" s="332"/>
      <c r="Q476" s="338"/>
      <c r="R476" s="338"/>
      <c r="S476" s="338"/>
      <c r="T476" s="338"/>
      <c r="U476" s="338"/>
      <c r="V476" s="338"/>
      <c r="W476" s="338"/>
      <c r="X476" s="338"/>
      <c r="Y476" s="338"/>
      <c r="Z476" s="338"/>
      <c r="AA476" s="332"/>
      <c r="AB476" s="332"/>
      <c r="AC476" s="332" t="s">
        <v>1131</v>
      </c>
      <c r="AD476" s="332"/>
      <c r="AE476" s="332"/>
      <c r="AF476" s="332"/>
      <c r="AG476" s="332"/>
      <c r="AH476" s="332"/>
      <c r="AI476" s="332"/>
      <c r="AJ476" s="332"/>
      <c r="AK476" s="332"/>
      <c r="AL476" s="332"/>
      <c r="AM476" s="332"/>
      <c r="AN476" s="332"/>
      <c r="AO476" s="332"/>
      <c r="AP476" s="332"/>
      <c r="AQ476" s="332"/>
      <c r="AR476" s="332"/>
      <c r="AS476" s="332"/>
      <c r="AT476" s="332"/>
      <c r="AU476" s="332"/>
      <c r="AV476" s="332"/>
      <c r="AW476" s="332"/>
      <c r="AX476" s="332"/>
      <c r="AY476" s="332"/>
      <c r="AZ476" s="332"/>
      <c r="BA476" s="332"/>
      <c r="BB476" s="332"/>
      <c r="BC476" s="332"/>
      <c r="BD476" s="332" t="s">
        <v>1131</v>
      </c>
      <c r="BE476" s="332"/>
      <c r="BF476" s="332"/>
      <c r="BG476" s="332"/>
      <c r="BH476" s="332"/>
      <c r="BI476" s="332"/>
      <c r="BJ476" s="332"/>
      <c r="BK476" s="332"/>
      <c r="BL476" s="332"/>
      <c r="BM476" s="332"/>
      <c r="BN476" s="332"/>
      <c r="BO476" s="332"/>
      <c r="BP476" s="332"/>
      <c r="BQ476" s="332"/>
      <c r="BR476" s="332"/>
      <c r="BS476" s="332"/>
      <c r="BT476" s="332"/>
      <c r="BU476" s="332"/>
      <c r="BV476" s="332"/>
      <c r="BW476" s="332"/>
      <c r="BX476" s="332"/>
      <c r="BY476" s="332"/>
      <c r="BZ476" s="352" t="s">
        <v>11255</v>
      </c>
      <c r="CA476" s="343" t="s">
        <v>11037</v>
      </c>
      <c r="CB476" s="332">
        <f ca="1">IF(INDIRECT("R476C2",FALSE)="","",LEN(INDIRECT("R476C79",FALSE) ) )</f>
        <v>13</v>
      </c>
      <c r="CC476" s="343" t="s">
        <v>11037</v>
      </c>
      <c r="CD476" s="332">
        <f ca="1">IF(INDIRECT("R476C2",FALSE)="","",LEN(INDIRECT("R476C81",FALSE) ) )</f>
        <v>13</v>
      </c>
      <c r="CE476" s="338"/>
      <c r="CF476" s="332">
        <f ca="1">IF(INDIRECT("R476C2",FALSE)="","",LEN(INDIRECT("R476C83",FALSE) ) )</f>
        <v>0</v>
      </c>
      <c r="CG476" s="338"/>
      <c r="CH476" s="338"/>
      <c r="CI476" s="338"/>
      <c r="CJ476" s="344"/>
      <c r="CK476" s="338"/>
      <c r="CL476" s="338"/>
      <c r="CM476" s="338"/>
      <c r="CN476" s="338"/>
      <c r="CO476" s="338"/>
      <c r="CP476" s="338"/>
      <c r="CQ476" s="338"/>
      <c r="CR476" s="338"/>
      <c r="CS476" s="338"/>
      <c r="CT476" s="338"/>
      <c r="CU476" s="338"/>
      <c r="CV476" s="338"/>
      <c r="CW476" s="338"/>
      <c r="CX476" s="338"/>
      <c r="CY476" s="338"/>
      <c r="CZ476" s="338"/>
      <c r="DA476" s="343"/>
    </row>
    <row r="477" spans="1:105" s="345" customFormat="1" ht="13.5" customHeight="1" x14ac:dyDescent="0.25">
      <c r="A477" s="343" t="s">
        <v>11039</v>
      </c>
      <c r="B477" s="372" t="s">
        <v>11040</v>
      </c>
      <c r="C477" s="339" t="s">
        <v>160</v>
      </c>
      <c r="D477" s="78">
        <f>IF(ISERROR(VLOOKUP(C477,Defines!$A$7:$B$21,2,FALSE)), "",VLOOKUP(C477,Defines!$A$7:$B$21,2,FALSE))</f>
        <v>1</v>
      </c>
      <c r="E477" s="332">
        <v>32</v>
      </c>
      <c r="F477" s="325">
        <f t="shared" si="7"/>
        <v>32</v>
      </c>
      <c r="G477" s="360" t="s">
        <v>11237</v>
      </c>
      <c r="H477" s="341"/>
      <c r="I477" s="341"/>
      <c r="J477" s="340"/>
      <c r="K477" s="342"/>
      <c r="L477" s="332"/>
      <c r="M477" s="332"/>
      <c r="N477" s="332"/>
      <c r="O477" s="332"/>
      <c r="P477" s="332"/>
      <c r="Q477" s="338"/>
      <c r="R477" s="338"/>
      <c r="S477" s="338"/>
      <c r="T477" s="338"/>
      <c r="U477" s="338"/>
      <c r="V477" s="338"/>
      <c r="W477" s="338"/>
      <c r="X477" s="338"/>
      <c r="Y477" s="338"/>
      <c r="Z477" s="338"/>
      <c r="AA477" s="332"/>
      <c r="AB477" s="332"/>
      <c r="AC477" s="332" t="s">
        <v>1131</v>
      </c>
      <c r="AD477" s="332"/>
      <c r="AE477" s="332"/>
      <c r="AF477" s="332"/>
      <c r="AG477" s="332"/>
      <c r="AH477" s="332"/>
      <c r="AI477" s="332"/>
      <c r="AJ477" s="332"/>
      <c r="AK477" s="332"/>
      <c r="AL477" s="332"/>
      <c r="AM477" s="332"/>
      <c r="AN477" s="332"/>
      <c r="AO477" s="332"/>
      <c r="AP477" s="332"/>
      <c r="AQ477" s="332"/>
      <c r="AR477" s="332"/>
      <c r="AS477" s="332"/>
      <c r="AT477" s="332"/>
      <c r="AU477" s="332"/>
      <c r="AV477" s="332"/>
      <c r="AW477" s="332"/>
      <c r="AX477" s="332"/>
      <c r="AY477" s="332"/>
      <c r="AZ477" s="332"/>
      <c r="BA477" s="332"/>
      <c r="BB477" s="332"/>
      <c r="BC477" s="332"/>
      <c r="BD477" s="332" t="s">
        <v>1131</v>
      </c>
      <c r="BE477" s="332"/>
      <c r="BF477" s="332"/>
      <c r="BG477" s="332"/>
      <c r="BH477" s="332"/>
      <c r="BI477" s="332"/>
      <c r="BJ477" s="332"/>
      <c r="BK477" s="332"/>
      <c r="BL477" s="332"/>
      <c r="BM477" s="332"/>
      <c r="BN477" s="332"/>
      <c r="BO477" s="332"/>
      <c r="BP477" s="332"/>
      <c r="BQ477" s="332"/>
      <c r="BR477" s="332"/>
      <c r="BS477" s="332"/>
      <c r="BT477" s="332"/>
      <c r="BU477" s="332"/>
      <c r="BV477" s="332"/>
      <c r="BW477" s="332"/>
      <c r="BX477" s="332"/>
      <c r="BY477" s="332"/>
      <c r="BZ477" s="352" t="s">
        <v>11255</v>
      </c>
      <c r="CA477" s="343" t="s">
        <v>11039</v>
      </c>
      <c r="CB477" s="332">
        <f ca="1">IF(INDIRECT("R477C2",FALSE)="","",LEN(INDIRECT("R477C79",FALSE) ) )</f>
        <v>10</v>
      </c>
      <c r="CC477" s="343" t="s">
        <v>11039</v>
      </c>
      <c r="CD477" s="332">
        <f ca="1">IF(INDIRECT("R477C2",FALSE)="","",LEN(INDIRECT("R477C81",FALSE) ) )</f>
        <v>10</v>
      </c>
      <c r="CE477" s="338"/>
      <c r="CF477" s="332">
        <f ca="1">IF(INDIRECT("R477C2",FALSE)="","",LEN(INDIRECT("R477C83",FALSE) ) )</f>
        <v>0</v>
      </c>
      <c r="CG477" s="338"/>
      <c r="CH477" s="338"/>
      <c r="CI477" s="338"/>
      <c r="CJ477" s="344"/>
      <c r="CK477" s="338"/>
      <c r="CL477" s="338"/>
      <c r="CM477" s="338"/>
      <c r="CN477" s="338"/>
      <c r="CO477" s="338"/>
      <c r="CP477" s="338"/>
      <c r="CQ477" s="338"/>
      <c r="CR477" s="338"/>
      <c r="CS477" s="338"/>
      <c r="CT477" s="338"/>
      <c r="CU477" s="338"/>
      <c r="CV477" s="338"/>
      <c r="CW477" s="338"/>
      <c r="CX477" s="338"/>
      <c r="CY477" s="338"/>
      <c r="CZ477" s="338"/>
      <c r="DA477" s="343"/>
    </row>
    <row r="478" spans="1:105" s="345" customFormat="1" ht="13.5" customHeight="1" x14ac:dyDescent="0.25">
      <c r="A478" s="343" t="s">
        <v>11041</v>
      </c>
      <c r="B478" s="372" t="s">
        <v>11042</v>
      </c>
      <c r="C478" s="339" t="s">
        <v>160</v>
      </c>
      <c r="D478" s="78">
        <f>IF(ISERROR(VLOOKUP(C478,Defines!$A$7:$B$21,2,FALSE)), "",VLOOKUP(C478,Defines!$A$7:$B$21,2,FALSE))</f>
        <v>1</v>
      </c>
      <c r="E478" s="332">
        <v>32</v>
      </c>
      <c r="F478" s="325">
        <f t="shared" si="7"/>
        <v>32</v>
      </c>
      <c r="G478" s="360" t="s">
        <v>11030</v>
      </c>
      <c r="H478" s="341"/>
      <c r="I478" s="341"/>
      <c r="J478" s="340"/>
      <c r="K478" s="342"/>
      <c r="L478" s="332"/>
      <c r="M478" s="332"/>
      <c r="N478" s="332"/>
      <c r="O478" s="332"/>
      <c r="P478" s="332"/>
      <c r="Q478" s="338"/>
      <c r="R478" s="338"/>
      <c r="S478" s="338"/>
      <c r="T478" s="338"/>
      <c r="U478" s="338"/>
      <c r="V478" s="338"/>
      <c r="W478" s="338"/>
      <c r="X478" s="338"/>
      <c r="Y478" s="338"/>
      <c r="Z478" s="338"/>
      <c r="AA478" s="332"/>
      <c r="AB478" s="332"/>
      <c r="AC478" s="332" t="s">
        <v>1131</v>
      </c>
      <c r="AD478" s="332"/>
      <c r="AE478" s="332"/>
      <c r="AF478" s="332"/>
      <c r="AG478" s="332"/>
      <c r="AH478" s="332"/>
      <c r="AI478" s="332"/>
      <c r="AJ478" s="332"/>
      <c r="AK478" s="332"/>
      <c r="AL478" s="332"/>
      <c r="AM478" s="332"/>
      <c r="AN478" s="332"/>
      <c r="AO478" s="332"/>
      <c r="AP478" s="332"/>
      <c r="AQ478" s="332"/>
      <c r="AR478" s="332"/>
      <c r="AS478" s="332"/>
      <c r="AT478" s="332"/>
      <c r="AU478" s="332"/>
      <c r="AV478" s="332"/>
      <c r="AW478" s="332"/>
      <c r="AX478" s="332"/>
      <c r="AY478" s="332"/>
      <c r="AZ478" s="332"/>
      <c r="BA478" s="332"/>
      <c r="BB478" s="332"/>
      <c r="BC478" s="332"/>
      <c r="BD478" s="332" t="s">
        <v>1131</v>
      </c>
      <c r="BE478" s="332"/>
      <c r="BF478" s="332"/>
      <c r="BG478" s="332"/>
      <c r="BH478" s="332"/>
      <c r="BI478" s="332"/>
      <c r="BJ478" s="332"/>
      <c r="BK478" s="332"/>
      <c r="BL478" s="332"/>
      <c r="BM478" s="332"/>
      <c r="BN478" s="332"/>
      <c r="BO478" s="332"/>
      <c r="BP478" s="332"/>
      <c r="BQ478" s="332"/>
      <c r="BR478" s="332"/>
      <c r="BS478" s="332"/>
      <c r="BT478" s="332"/>
      <c r="BU478" s="332"/>
      <c r="BV478" s="332"/>
      <c r="BW478" s="332"/>
      <c r="BX478" s="332"/>
      <c r="BY478" s="332"/>
      <c r="BZ478" s="352" t="s">
        <v>11255</v>
      </c>
      <c r="CA478" s="343" t="s">
        <v>11041</v>
      </c>
      <c r="CB478" s="332">
        <f ca="1">IF(INDIRECT("R478C2",FALSE)="","",LEN(INDIRECT("R478C79",FALSE) ) )</f>
        <v>13</v>
      </c>
      <c r="CC478" s="343" t="s">
        <v>11041</v>
      </c>
      <c r="CD478" s="332">
        <f ca="1">IF(INDIRECT("R478C2",FALSE)="","",LEN(INDIRECT("R478C81",FALSE) ) )</f>
        <v>13</v>
      </c>
      <c r="CE478" s="338"/>
      <c r="CF478" s="332">
        <f ca="1">IF(INDIRECT("R478C2",FALSE)="","",LEN(INDIRECT("R478C83",FALSE) ) )</f>
        <v>0</v>
      </c>
      <c r="CG478" s="338"/>
      <c r="CH478" s="338"/>
      <c r="CI478" s="338"/>
      <c r="CJ478" s="344"/>
      <c r="CK478" s="338"/>
      <c r="CL478" s="338"/>
      <c r="CM478" s="338"/>
      <c r="CN478" s="338"/>
      <c r="CO478" s="338"/>
      <c r="CP478" s="338"/>
      <c r="CQ478" s="338"/>
      <c r="CR478" s="338"/>
      <c r="CS478" s="338"/>
      <c r="CT478" s="338"/>
      <c r="CU478" s="338"/>
      <c r="CV478" s="338"/>
      <c r="CW478" s="338"/>
      <c r="CX478" s="338"/>
      <c r="CY478" s="338"/>
      <c r="CZ478" s="338"/>
      <c r="DA478" s="343"/>
    </row>
    <row r="479" spans="1:105" s="345" customFormat="1" ht="13.5" customHeight="1" x14ac:dyDescent="0.25">
      <c r="A479" s="343" t="s">
        <v>11043</v>
      </c>
      <c r="B479" s="372" t="s">
        <v>11044</v>
      </c>
      <c r="C479" s="339" t="s">
        <v>160</v>
      </c>
      <c r="D479" s="78">
        <f>IF(ISERROR(VLOOKUP(C479,Defines!$A$7:$B$21,2,FALSE)), "",VLOOKUP(C479,Defines!$A$7:$B$21,2,FALSE))</f>
        <v>1</v>
      </c>
      <c r="E479" s="332">
        <v>32</v>
      </c>
      <c r="F479" s="325">
        <f t="shared" si="7"/>
        <v>32</v>
      </c>
      <c r="G479" s="341" t="s">
        <v>11243</v>
      </c>
      <c r="H479" s="341"/>
      <c r="I479" s="341"/>
      <c r="J479" s="340"/>
      <c r="K479" s="342"/>
      <c r="L479" s="332"/>
      <c r="M479" s="332"/>
      <c r="N479" s="332"/>
      <c r="O479" s="332"/>
      <c r="P479" s="332"/>
      <c r="Q479" s="338"/>
      <c r="R479" s="338"/>
      <c r="S479" s="338"/>
      <c r="T479" s="338"/>
      <c r="U479" s="338"/>
      <c r="V479" s="338"/>
      <c r="W479" s="338"/>
      <c r="X479" s="338"/>
      <c r="Y479" s="338"/>
      <c r="Z479" s="338"/>
      <c r="AA479" s="332"/>
      <c r="AB479" s="332"/>
      <c r="AC479" s="332" t="s">
        <v>1131</v>
      </c>
      <c r="AD479" s="332"/>
      <c r="AE479" s="332"/>
      <c r="AF479" s="332"/>
      <c r="AG479" s="332"/>
      <c r="AH479" s="332"/>
      <c r="AI479" s="332"/>
      <c r="AJ479" s="332"/>
      <c r="AK479" s="332"/>
      <c r="AL479" s="332"/>
      <c r="AM479" s="332"/>
      <c r="AN479" s="332"/>
      <c r="AO479" s="332"/>
      <c r="AP479" s="332"/>
      <c r="AQ479" s="332"/>
      <c r="AR479" s="332"/>
      <c r="AS479" s="332"/>
      <c r="AT479" s="332"/>
      <c r="AU479" s="332"/>
      <c r="AV479" s="332"/>
      <c r="AW479" s="332"/>
      <c r="AX479" s="332"/>
      <c r="AY479" s="332"/>
      <c r="AZ479" s="332"/>
      <c r="BA479" s="332"/>
      <c r="BB479" s="332"/>
      <c r="BC479" s="332"/>
      <c r="BD479" s="332" t="s">
        <v>1131</v>
      </c>
      <c r="BE479" s="332"/>
      <c r="BF479" s="332"/>
      <c r="BG479" s="332"/>
      <c r="BH479" s="332"/>
      <c r="BI479" s="332"/>
      <c r="BJ479" s="332"/>
      <c r="BK479" s="332"/>
      <c r="BL479" s="332"/>
      <c r="BM479" s="332"/>
      <c r="BN479" s="332"/>
      <c r="BO479" s="332"/>
      <c r="BP479" s="332"/>
      <c r="BQ479" s="332"/>
      <c r="BR479" s="332"/>
      <c r="BS479" s="332"/>
      <c r="BT479" s="332"/>
      <c r="BU479" s="332"/>
      <c r="BV479" s="332"/>
      <c r="BW479" s="332"/>
      <c r="BX479" s="332"/>
      <c r="BY479" s="332"/>
      <c r="BZ479" s="352" t="s">
        <v>11255</v>
      </c>
      <c r="CA479" s="343" t="s">
        <v>11043</v>
      </c>
      <c r="CB479" s="332">
        <f ca="1">IF(INDIRECT("R479C2",FALSE)="","",LEN(INDIRECT("R479C79",FALSE) ) )</f>
        <v>15</v>
      </c>
      <c r="CC479" s="343" t="s">
        <v>11043</v>
      </c>
      <c r="CD479" s="332">
        <f ca="1">IF(INDIRECT("R479C2",FALSE)="","",LEN(INDIRECT("R479C81",FALSE) ) )</f>
        <v>15</v>
      </c>
      <c r="CE479" s="338"/>
      <c r="CF479" s="332">
        <f ca="1">IF(INDIRECT("R479C2",FALSE)="","",LEN(INDIRECT("R479C83",FALSE) ) )</f>
        <v>0</v>
      </c>
      <c r="CG479" s="338"/>
      <c r="CH479" s="338"/>
      <c r="CI479" s="338"/>
      <c r="CJ479" s="344"/>
      <c r="CK479" s="338"/>
      <c r="CL479" s="338"/>
      <c r="CM479" s="338"/>
      <c r="CN479" s="338"/>
      <c r="CO479" s="338"/>
      <c r="CP479" s="338"/>
      <c r="CQ479" s="338"/>
      <c r="CR479" s="338"/>
      <c r="CS479" s="338"/>
      <c r="CT479" s="338"/>
      <c r="CU479" s="338"/>
      <c r="CV479" s="338"/>
      <c r="CW479" s="338"/>
      <c r="CX479" s="338"/>
      <c r="CY479" s="338"/>
      <c r="CZ479" s="338"/>
      <c r="DA479" s="343"/>
    </row>
    <row r="480" spans="1:105" s="345" customFormat="1" ht="13.5" customHeight="1" x14ac:dyDescent="0.25">
      <c r="A480" s="343" t="s">
        <v>11045</v>
      </c>
      <c r="B480" s="372" t="s">
        <v>11046</v>
      </c>
      <c r="C480" s="339" t="s">
        <v>1139</v>
      </c>
      <c r="D480" s="78">
        <f>IF(ISERROR(VLOOKUP(C480,Defines!$A$7:$B$21,2,FALSE)), "",VLOOKUP(C480,Defines!$A$7:$B$21,2,FALSE))</f>
        <v>4</v>
      </c>
      <c r="E480" s="332"/>
      <c r="F480" s="325">
        <f t="shared" si="7"/>
        <v>4</v>
      </c>
      <c r="G480" s="341">
        <v>0</v>
      </c>
      <c r="H480" s="341"/>
      <c r="I480" s="341"/>
      <c r="J480" s="340"/>
      <c r="K480" s="342"/>
      <c r="L480" s="332"/>
      <c r="M480" s="332"/>
      <c r="N480" s="332"/>
      <c r="O480" s="332"/>
      <c r="P480" s="332"/>
      <c r="Q480" s="338"/>
      <c r="R480" s="338"/>
      <c r="S480" s="338"/>
      <c r="T480" s="338"/>
      <c r="U480" s="338"/>
      <c r="V480" s="338"/>
      <c r="W480" s="338"/>
      <c r="X480" s="338"/>
      <c r="Y480" s="338"/>
      <c r="Z480" s="338"/>
      <c r="AA480" s="332"/>
      <c r="AB480" s="332"/>
      <c r="AC480" s="332" t="s">
        <v>1131</v>
      </c>
      <c r="AD480" s="332"/>
      <c r="AE480" s="332"/>
      <c r="AF480" s="332"/>
      <c r="AG480" s="332"/>
      <c r="AH480" s="332"/>
      <c r="AI480" s="332"/>
      <c r="AJ480" s="332"/>
      <c r="AK480" s="332"/>
      <c r="AL480" s="332"/>
      <c r="AM480" s="332"/>
      <c r="AN480" s="332"/>
      <c r="AO480" s="332"/>
      <c r="AP480" s="332"/>
      <c r="AQ480" s="332"/>
      <c r="AR480" s="332"/>
      <c r="AS480" s="332"/>
      <c r="AT480" s="332"/>
      <c r="AU480" s="332"/>
      <c r="AV480" s="332"/>
      <c r="AW480" s="332"/>
      <c r="AX480" s="332"/>
      <c r="AY480" s="332"/>
      <c r="AZ480" s="332"/>
      <c r="BA480" s="332"/>
      <c r="BB480" s="332"/>
      <c r="BC480" s="332"/>
      <c r="BD480" s="332" t="s">
        <v>1131</v>
      </c>
      <c r="BE480" s="332"/>
      <c r="BF480" s="332"/>
      <c r="BG480" s="332"/>
      <c r="BH480" s="332"/>
      <c r="BI480" s="332"/>
      <c r="BJ480" s="332"/>
      <c r="BK480" s="332"/>
      <c r="BL480" s="332"/>
      <c r="BM480" s="332"/>
      <c r="BN480" s="332"/>
      <c r="BO480" s="332"/>
      <c r="BP480" s="332"/>
      <c r="BQ480" s="332"/>
      <c r="BR480" s="332"/>
      <c r="BS480" s="332"/>
      <c r="BT480" s="332"/>
      <c r="BU480" s="332"/>
      <c r="BV480" s="332"/>
      <c r="BW480" s="332"/>
      <c r="BX480" s="332"/>
      <c r="BY480" s="332"/>
      <c r="BZ480" s="352" t="s">
        <v>11255</v>
      </c>
      <c r="CA480" s="343" t="s">
        <v>11045</v>
      </c>
      <c r="CB480" s="332">
        <f ca="1">IF(INDIRECT("R480C2",FALSE)="","",LEN(INDIRECT("R480C79",FALSE) ) )</f>
        <v>9</v>
      </c>
      <c r="CC480" s="343" t="s">
        <v>11045</v>
      </c>
      <c r="CD480" s="332">
        <f ca="1">IF(INDIRECT("R480C2",FALSE)="","",LEN(INDIRECT("R480C81",FALSE) ) )</f>
        <v>9</v>
      </c>
      <c r="CE480" s="338"/>
      <c r="CF480" s="332">
        <f ca="1">IF(INDIRECT("R480C2",FALSE)="","",LEN(INDIRECT("R480C83",FALSE) ) )</f>
        <v>0</v>
      </c>
      <c r="CG480" s="338"/>
      <c r="CH480" s="338"/>
      <c r="CI480" s="338"/>
      <c r="CJ480" s="344"/>
      <c r="CK480" s="338"/>
      <c r="CL480" s="338"/>
      <c r="CM480" s="338"/>
      <c r="CN480" s="338"/>
      <c r="CO480" s="338"/>
      <c r="CP480" s="338"/>
      <c r="CQ480" s="338"/>
      <c r="CR480" s="338"/>
      <c r="CS480" s="338"/>
      <c r="CT480" s="338"/>
      <c r="CU480" s="338"/>
      <c r="CV480" s="338"/>
      <c r="CW480" s="338"/>
      <c r="CX480" s="338"/>
      <c r="CY480" s="338"/>
      <c r="CZ480" s="338"/>
      <c r="DA480" s="343"/>
    </row>
    <row r="481" spans="1:105" s="345" customFormat="1" ht="13.5" customHeight="1" x14ac:dyDescent="0.25">
      <c r="A481" s="343" t="s">
        <v>11047</v>
      </c>
      <c r="B481" s="372" t="s">
        <v>11048</v>
      </c>
      <c r="C481" s="339" t="s">
        <v>1137</v>
      </c>
      <c r="D481" s="78">
        <f>IF(ISERROR(VLOOKUP(C481,Defines!$A$7:$B$21,2,FALSE)), "",VLOOKUP(C481,Defines!$A$7:$B$21,2,FALSE))</f>
        <v>1</v>
      </c>
      <c r="E481" s="332"/>
      <c r="F481" s="325">
        <f t="shared" si="7"/>
        <v>1</v>
      </c>
      <c r="G481" s="341">
        <v>0</v>
      </c>
      <c r="H481" s="341"/>
      <c r="I481" s="341"/>
      <c r="J481" s="340"/>
      <c r="K481" s="342"/>
      <c r="L481" s="332"/>
      <c r="M481" s="332"/>
      <c r="N481" s="332"/>
      <c r="O481" s="332"/>
      <c r="P481" s="332"/>
      <c r="Q481" s="338"/>
      <c r="R481" s="338"/>
      <c r="S481" s="338"/>
      <c r="T481" s="338"/>
      <c r="U481" s="338"/>
      <c r="V481" s="338"/>
      <c r="W481" s="338"/>
      <c r="X481" s="338"/>
      <c r="Y481" s="338"/>
      <c r="Z481" s="338"/>
      <c r="AA481" s="332"/>
      <c r="AB481" s="332"/>
      <c r="AC481" s="332" t="s">
        <v>1131</v>
      </c>
      <c r="AD481" s="332"/>
      <c r="AE481" s="332"/>
      <c r="AF481" s="332"/>
      <c r="AG481" s="332"/>
      <c r="AH481" s="332"/>
      <c r="AI481" s="332"/>
      <c r="AJ481" s="332"/>
      <c r="AK481" s="332"/>
      <c r="AL481" s="332"/>
      <c r="AM481" s="332"/>
      <c r="AN481" s="332"/>
      <c r="AO481" s="332"/>
      <c r="AP481" s="332"/>
      <c r="AQ481" s="332"/>
      <c r="AR481" s="332"/>
      <c r="AS481" s="332"/>
      <c r="AT481" s="332"/>
      <c r="AU481" s="332"/>
      <c r="AV481" s="332"/>
      <c r="AW481" s="332"/>
      <c r="AX481" s="332"/>
      <c r="AY481" s="332"/>
      <c r="AZ481" s="332"/>
      <c r="BA481" s="332"/>
      <c r="BB481" s="332"/>
      <c r="BC481" s="332"/>
      <c r="BD481" s="332" t="s">
        <v>1131</v>
      </c>
      <c r="BE481" s="332"/>
      <c r="BF481" s="332"/>
      <c r="BG481" s="332"/>
      <c r="BH481" s="332"/>
      <c r="BI481" s="332"/>
      <c r="BJ481" s="332"/>
      <c r="BK481" s="332"/>
      <c r="BL481" s="332"/>
      <c r="BM481" s="332"/>
      <c r="BN481" s="332"/>
      <c r="BO481" s="332"/>
      <c r="BP481" s="332"/>
      <c r="BQ481" s="332"/>
      <c r="BR481" s="332"/>
      <c r="BS481" s="332"/>
      <c r="BT481" s="332"/>
      <c r="BU481" s="332"/>
      <c r="BV481" s="332"/>
      <c r="BW481" s="332"/>
      <c r="BX481" s="332"/>
      <c r="BY481" s="332"/>
      <c r="BZ481" s="352" t="s">
        <v>11255</v>
      </c>
      <c r="CA481" s="343" t="s">
        <v>11047</v>
      </c>
      <c r="CB481" s="332">
        <f ca="1">IF(INDIRECT("R481C2",FALSE)="","",LEN(INDIRECT("R481C79",FALSE) ) )</f>
        <v>17</v>
      </c>
      <c r="CC481" s="343" t="s">
        <v>11047</v>
      </c>
      <c r="CD481" s="332">
        <f ca="1">IF(INDIRECT("R481C2",FALSE)="","",LEN(INDIRECT("R481C81",FALSE) ) )</f>
        <v>17</v>
      </c>
      <c r="CE481" s="338"/>
      <c r="CF481" s="332">
        <f ca="1">IF(INDIRECT("R481C2",FALSE)="","",LEN(INDIRECT("R481C83",FALSE) ) )</f>
        <v>0</v>
      </c>
      <c r="CG481" s="338"/>
      <c r="CH481" s="338"/>
      <c r="CI481" s="338"/>
      <c r="CJ481" s="344"/>
      <c r="CK481" s="338"/>
      <c r="CL481" s="338"/>
      <c r="CM481" s="338"/>
      <c r="CN481" s="338"/>
      <c r="CO481" s="338"/>
      <c r="CP481" s="338"/>
      <c r="CQ481" s="338"/>
      <c r="CR481" s="338"/>
      <c r="CS481" s="338"/>
      <c r="CT481" s="338"/>
      <c r="CU481" s="338"/>
      <c r="CV481" s="338"/>
      <c r="CW481" s="338"/>
      <c r="CX481" s="338"/>
      <c r="CY481" s="338"/>
      <c r="CZ481" s="338"/>
      <c r="DA481" s="343"/>
    </row>
    <row r="482" spans="1:105" s="345" customFormat="1" ht="13.5" customHeight="1" x14ac:dyDescent="0.25">
      <c r="A482" s="343" t="s">
        <v>11049</v>
      </c>
      <c r="B482" s="372" t="s">
        <v>11050</v>
      </c>
      <c r="C482" s="339" t="s">
        <v>1137</v>
      </c>
      <c r="D482" s="78">
        <f>IF(ISERROR(VLOOKUP(C482,Defines!$A$7:$B$21,2,FALSE)), "",VLOOKUP(C482,Defines!$A$7:$B$21,2,FALSE))</f>
        <v>1</v>
      </c>
      <c r="E482" s="332"/>
      <c r="F482" s="325">
        <f t="shared" ref="F482:F545" si="8">IF(E482="", D482,E482*D482)</f>
        <v>1</v>
      </c>
      <c r="G482" s="341">
        <v>0</v>
      </c>
      <c r="H482" s="341"/>
      <c r="I482" s="341"/>
      <c r="J482" s="340"/>
      <c r="K482" s="342"/>
      <c r="L482" s="332"/>
      <c r="M482" s="332"/>
      <c r="N482" s="332"/>
      <c r="O482" s="332"/>
      <c r="P482" s="332"/>
      <c r="Q482" s="338"/>
      <c r="R482" s="338"/>
      <c r="S482" s="338"/>
      <c r="T482" s="338"/>
      <c r="U482" s="338"/>
      <c r="V482" s="338"/>
      <c r="W482" s="338"/>
      <c r="X482" s="338"/>
      <c r="Y482" s="338"/>
      <c r="Z482" s="338"/>
      <c r="AA482" s="332"/>
      <c r="AB482" s="332"/>
      <c r="AC482" s="332" t="s">
        <v>1131</v>
      </c>
      <c r="AD482" s="332"/>
      <c r="AE482" s="332"/>
      <c r="AF482" s="332"/>
      <c r="AG482" s="332"/>
      <c r="AH482" s="332"/>
      <c r="AI482" s="332"/>
      <c r="AJ482" s="332"/>
      <c r="AK482" s="332"/>
      <c r="AL482" s="332"/>
      <c r="AM482" s="332"/>
      <c r="AN482" s="332"/>
      <c r="AO482" s="332"/>
      <c r="AP482" s="332"/>
      <c r="AQ482" s="332"/>
      <c r="AR482" s="332"/>
      <c r="AS482" s="332"/>
      <c r="AT482" s="332"/>
      <c r="AU482" s="332"/>
      <c r="AV482" s="332"/>
      <c r="AW482" s="332"/>
      <c r="AX482" s="332"/>
      <c r="AY482" s="332"/>
      <c r="AZ482" s="332"/>
      <c r="BA482" s="332"/>
      <c r="BB482" s="332"/>
      <c r="BC482" s="332"/>
      <c r="BD482" s="332" t="s">
        <v>1131</v>
      </c>
      <c r="BE482" s="332"/>
      <c r="BF482" s="332"/>
      <c r="BG482" s="332"/>
      <c r="BH482" s="332"/>
      <c r="BI482" s="332"/>
      <c r="BJ482" s="332"/>
      <c r="BK482" s="332"/>
      <c r="BL482" s="332"/>
      <c r="BM482" s="332"/>
      <c r="BN482" s="332"/>
      <c r="BO482" s="332"/>
      <c r="BP482" s="332"/>
      <c r="BQ482" s="332"/>
      <c r="BR482" s="332"/>
      <c r="BS482" s="332"/>
      <c r="BT482" s="332"/>
      <c r="BU482" s="332"/>
      <c r="BV482" s="332"/>
      <c r="BW482" s="332"/>
      <c r="BX482" s="332"/>
      <c r="BY482" s="332"/>
      <c r="BZ482" s="352" t="s">
        <v>11255</v>
      </c>
      <c r="CA482" s="343" t="s">
        <v>11049</v>
      </c>
      <c r="CB482" s="332">
        <f ca="1">IF(INDIRECT("R482C2",FALSE)="","",LEN(INDIRECT("R482C79",FALSE) ) )</f>
        <v>6</v>
      </c>
      <c r="CC482" s="343" t="s">
        <v>11049</v>
      </c>
      <c r="CD482" s="332">
        <f ca="1">IF(INDIRECT("R482C2",FALSE)="","",LEN(INDIRECT("R482C81",FALSE) ) )</f>
        <v>6</v>
      </c>
      <c r="CE482" s="338"/>
      <c r="CF482" s="332">
        <f ca="1">IF(INDIRECT("R482C2",FALSE)="","",LEN(INDIRECT("R482C83",FALSE) ) )</f>
        <v>0</v>
      </c>
      <c r="CG482" s="338"/>
      <c r="CH482" s="338"/>
      <c r="CI482" s="338"/>
      <c r="CJ482" s="344"/>
      <c r="CK482" s="338"/>
      <c r="CL482" s="338"/>
      <c r="CM482" s="338"/>
      <c r="CN482" s="338"/>
      <c r="CO482" s="338"/>
      <c r="CP482" s="338"/>
      <c r="CQ482" s="338"/>
      <c r="CR482" s="338"/>
      <c r="CS482" s="338"/>
      <c r="CT482" s="338"/>
      <c r="CU482" s="338"/>
      <c r="CV482" s="338"/>
      <c r="CW482" s="338"/>
      <c r="CX482" s="338"/>
      <c r="CY482" s="338"/>
      <c r="CZ482" s="338"/>
      <c r="DA482" s="343"/>
    </row>
    <row r="483" spans="1:105" s="345" customFormat="1" ht="13.5" customHeight="1" x14ac:dyDescent="0.25">
      <c r="A483" s="343" t="s">
        <v>11051</v>
      </c>
      <c r="B483" s="372" t="s">
        <v>11052</v>
      </c>
      <c r="C483" s="339" t="s">
        <v>1137</v>
      </c>
      <c r="D483" s="78">
        <f>IF(ISERROR(VLOOKUP(C483,Defines!$A$7:$B$21,2,FALSE)), "",VLOOKUP(C483,Defines!$A$7:$B$21,2,FALSE))</f>
        <v>1</v>
      </c>
      <c r="E483" s="332"/>
      <c r="F483" s="325">
        <f t="shared" si="8"/>
        <v>1</v>
      </c>
      <c r="G483" s="341">
        <v>2</v>
      </c>
      <c r="H483" s="341"/>
      <c r="I483" s="341"/>
      <c r="J483" s="340"/>
      <c r="K483" s="342"/>
      <c r="L483" s="332"/>
      <c r="M483" s="332"/>
      <c r="N483" s="332"/>
      <c r="O483" s="332"/>
      <c r="P483" s="332"/>
      <c r="Q483" s="338"/>
      <c r="R483" s="338"/>
      <c r="S483" s="338"/>
      <c r="T483" s="338"/>
      <c r="U483" s="338"/>
      <c r="V483" s="338"/>
      <c r="W483" s="338"/>
      <c r="X483" s="338"/>
      <c r="Y483" s="338"/>
      <c r="Z483" s="338"/>
      <c r="AA483" s="332"/>
      <c r="AB483" s="332"/>
      <c r="AC483" s="332" t="s">
        <v>1131</v>
      </c>
      <c r="AD483" s="332"/>
      <c r="AE483" s="332"/>
      <c r="AF483" s="332"/>
      <c r="AG483" s="332"/>
      <c r="AH483" s="332"/>
      <c r="AI483" s="332"/>
      <c r="AJ483" s="332"/>
      <c r="AK483" s="332"/>
      <c r="AL483" s="332"/>
      <c r="AM483" s="332"/>
      <c r="AN483" s="332"/>
      <c r="AO483" s="332"/>
      <c r="AP483" s="332"/>
      <c r="AQ483" s="332"/>
      <c r="AR483" s="332"/>
      <c r="AS483" s="332"/>
      <c r="AT483" s="332"/>
      <c r="AU483" s="332"/>
      <c r="AV483" s="332"/>
      <c r="AW483" s="332"/>
      <c r="AX483" s="332"/>
      <c r="AY483" s="332"/>
      <c r="AZ483" s="332"/>
      <c r="BA483" s="332"/>
      <c r="BB483" s="332"/>
      <c r="BC483" s="332"/>
      <c r="BD483" s="332" t="s">
        <v>1131</v>
      </c>
      <c r="BE483" s="332"/>
      <c r="BF483" s="332"/>
      <c r="BG483" s="332"/>
      <c r="BH483" s="332"/>
      <c r="BI483" s="332"/>
      <c r="BJ483" s="332"/>
      <c r="BK483" s="332"/>
      <c r="BL483" s="332"/>
      <c r="BM483" s="332"/>
      <c r="BN483" s="332"/>
      <c r="BO483" s="332"/>
      <c r="BP483" s="332"/>
      <c r="BQ483" s="332"/>
      <c r="BR483" s="332"/>
      <c r="BS483" s="332"/>
      <c r="BT483" s="332"/>
      <c r="BU483" s="332"/>
      <c r="BV483" s="332"/>
      <c r="BW483" s="332"/>
      <c r="BX483" s="332"/>
      <c r="BY483" s="332"/>
      <c r="BZ483" s="352" t="s">
        <v>11255</v>
      </c>
      <c r="CA483" s="343" t="s">
        <v>11051</v>
      </c>
      <c r="CB483" s="332">
        <f ca="1">IF(INDIRECT("R483C2",FALSE)="","",LEN(INDIRECT("R483C79",FALSE) ) )</f>
        <v>28</v>
      </c>
      <c r="CC483" s="343" t="s">
        <v>11051</v>
      </c>
      <c r="CD483" s="332">
        <f ca="1">IF(INDIRECT("R483C2",FALSE)="","",LEN(INDIRECT("R483C81",FALSE) ) )</f>
        <v>28</v>
      </c>
      <c r="CE483" s="338"/>
      <c r="CF483" s="332">
        <f ca="1">IF(INDIRECT("R483C2",FALSE)="","",LEN(INDIRECT("R483C83",FALSE) ) )</f>
        <v>0</v>
      </c>
      <c r="CG483" s="338"/>
      <c r="CH483" s="338"/>
      <c r="CI483" s="338"/>
      <c r="CJ483" s="344"/>
      <c r="CK483" s="338"/>
      <c r="CL483" s="338"/>
      <c r="CM483" s="338"/>
      <c r="CN483" s="338"/>
      <c r="CO483" s="338"/>
      <c r="CP483" s="338"/>
      <c r="CQ483" s="338"/>
      <c r="CR483" s="338"/>
      <c r="CS483" s="338"/>
      <c r="CT483" s="338"/>
      <c r="CU483" s="338"/>
      <c r="CV483" s="338"/>
      <c r="CW483" s="338"/>
      <c r="CX483" s="338"/>
      <c r="CY483" s="338"/>
      <c r="CZ483" s="338"/>
      <c r="DA483" s="343"/>
    </row>
    <row r="484" spans="1:105" s="345" customFormat="1" ht="13.5" customHeight="1" x14ac:dyDescent="0.25">
      <c r="A484" s="326" t="s">
        <v>11054</v>
      </c>
      <c r="B484" s="338" t="s">
        <v>11055</v>
      </c>
      <c r="C484" s="339" t="s">
        <v>1146</v>
      </c>
      <c r="D484" s="78">
        <f>IF(ISERROR(VLOOKUP(C484,Defines!$A$7:$B$21,2,FALSE)), "",VLOOKUP(C484,Defines!$A$7:$B$21,2,FALSE))</f>
        <v>1</v>
      </c>
      <c r="E484" s="332"/>
      <c r="F484" s="325">
        <f t="shared" si="8"/>
        <v>1</v>
      </c>
      <c r="G484" s="341"/>
      <c r="H484" s="341"/>
      <c r="I484" s="341"/>
      <c r="J484" s="340"/>
      <c r="K484" s="342"/>
      <c r="L484" s="332"/>
      <c r="M484" s="332"/>
      <c r="N484" s="332"/>
      <c r="O484" s="332"/>
      <c r="P484" s="332"/>
      <c r="Q484" s="338"/>
      <c r="R484" s="338"/>
      <c r="S484" s="338"/>
      <c r="T484" s="338"/>
      <c r="U484" s="338"/>
      <c r="V484" s="338"/>
      <c r="W484" s="338"/>
      <c r="X484" s="338"/>
      <c r="Y484" s="338"/>
      <c r="Z484" s="338"/>
      <c r="AA484" s="332"/>
      <c r="AB484" s="332"/>
      <c r="AC484" s="332"/>
      <c r="AD484" s="332"/>
      <c r="AE484" s="332"/>
      <c r="AF484" s="332"/>
      <c r="AG484" s="332" t="s">
        <v>1131</v>
      </c>
      <c r="AH484" s="332"/>
      <c r="AI484" s="332"/>
      <c r="AJ484" s="332"/>
      <c r="AK484" s="332"/>
      <c r="AL484" s="332"/>
      <c r="AM484" s="332"/>
      <c r="AN484" s="332"/>
      <c r="AO484" s="332"/>
      <c r="AP484" s="332"/>
      <c r="AQ484" s="332"/>
      <c r="AR484" s="332"/>
      <c r="AS484" s="332"/>
      <c r="AT484" s="332"/>
      <c r="AU484" s="332"/>
      <c r="AV484" s="332"/>
      <c r="AW484" s="332"/>
      <c r="AX484" s="332"/>
      <c r="AY484" s="332"/>
      <c r="AZ484" s="332"/>
      <c r="BA484" s="332" t="s">
        <v>1131</v>
      </c>
      <c r="BB484" s="332"/>
      <c r="BC484" s="332"/>
      <c r="BD484" s="332"/>
      <c r="BE484" s="332"/>
      <c r="BF484" s="332"/>
      <c r="BG484" s="332"/>
      <c r="BH484" s="332"/>
      <c r="BI484" s="332"/>
      <c r="BJ484" s="332"/>
      <c r="BK484" s="332"/>
      <c r="BL484" s="332"/>
      <c r="BM484" s="332"/>
      <c r="BN484" s="332"/>
      <c r="BO484" s="332"/>
      <c r="BP484" s="332"/>
      <c r="BQ484" s="332"/>
      <c r="BR484" s="332"/>
      <c r="BS484" s="332"/>
      <c r="BT484" s="332"/>
      <c r="BU484" s="332"/>
      <c r="BV484" s="332"/>
      <c r="BW484" s="332"/>
      <c r="BX484" s="332"/>
      <c r="BY484" s="332"/>
      <c r="BZ484" s="352" t="s">
        <v>11255</v>
      </c>
      <c r="CA484" s="326" t="s">
        <v>11054</v>
      </c>
      <c r="CB484" s="332">
        <f ca="1">IF(INDIRECT("R484C2",FALSE)="","",LEN(INDIRECT("R484C79",FALSE) ) )</f>
        <v>21</v>
      </c>
      <c r="CC484" s="326" t="s">
        <v>11054</v>
      </c>
      <c r="CD484" s="332">
        <f ca="1">IF(INDIRECT("R484C2",FALSE)="","",LEN(INDIRECT("R484C81",FALSE) ) )</f>
        <v>21</v>
      </c>
      <c r="CE484" s="338"/>
      <c r="CF484" s="332">
        <f ca="1">IF(INDIRECT("R484C2",FALSE)="","",LEN(INDIRECT("R484C83",FALSE) ) )</f>
        <v>0</v>
      </c>
      <c r="CG484" s="338"/>
      <c r="CH484" s="338"/>
      <c r="CI484" s="338"/>
      <c r="CJ484" s="344"/>
      <c r="CK484" s="338"/>
      <c r="CL484" s="338"/>
      <c r="CM484" s="338"/>
      <c r="CN484" s="338"/>
      <c r="CO484" s="338"/>
      <c r="CP484" s="338"/>
      <c r="CQ484" s="338"/>
      <c r="CR484" s="338"/>
      <c r="CS484" s="338"/>
      <c r="CT484" s="338"/>
      <c r="CU484" s="338"/>
      <c r="CV484" s="338"/>
      <c r="CW484" s="338"/>
      <c r="CX484" s="338"/>
      <c r="CY484" s="338"/>
      <c r="CZ484" s="338"/>
      <c r="DA484" s="343"/>
    </row>
    <row r="485" spans="1:105" s="345" customFormat="1" ht="13.5" customHeight="1" x14ac:dyDescent="0.25">
      <c r="A485" s="326" t="s">
        <v>11056</v>
      </c>
      <c r="B485" s="338" t="s">
        <v>11057</v>
      </c>
      <c r="C485" s="339" t="s">
        <v>1138</v>
      </c>
      <c r="D485" s="78">
        <f>IF(ISERROR(VLOOKUP(C485,Defines!$A$7:$B$21,2,FALSE)), "",VLOOKUP(C485,Defines!$A$7:$B$21,2,FALSE))</f>
        <v>2</v>
      </c>
      <c r="E485" s="332"/>
      <c r="F485" s="325">
        <f t="shared" si="8"/>
        <v>2</v>
      </c>
      <c r="G485" s="341"/>
      <c r="H485" s="341"/>
      <c r="I485" s="341"/>
      <c r="J485" s="340"/>
      <c r="K485" s="342"/>
      <c r="L485" s="332"/>
      <c r="M485" s="332"/>
      <c r="N485" s="332"/>
      <c r="O485" s="332"/>
      <c r="P485" s="332"/>
      <c r="Q485" s="338"/>
      <c r="R485" s="338"/>
      <c r="S485" s="338"/>
      <c r="T485" s="338"/>
      <c r="U485" s="338"/>
      <c r="V485" s="338"/>
      <c r="W485" s="338"/>
      <c r="X485" s="338"/>
      <c r="Y485" s="338"/>
      <c r="Z485" s="338"/>
      <c r="AA485" s="332"/>
      <c r="AB485" s="332"/>
      <c r="AC485" s="332"/>
      <c r="AD485" s="332"/>
      <c r="AE485" s="332"/>
      <c r="AF485" s="332"/>
      <c r="AG485" s="332" t="s">
        <v>1131</v>
      </c>
      <c r="AH485" s="332"/>
      <c r="AI485" s="332"/>
      <c r="AJ485" s="332"/>
      <c r="AK485" s="332"/>
      <c r="AL485" s="332"/>
      <c r="AM485" s="332"/>
      <c r="AN485" s="332"/>
      <c r="AO485" s="332"/>
      <c r="AP485" s="332"/>
      <c r="AQ485" s="332"/>
      <c r="AR485" s="332"/>
      <c r="AS485" s="332"/>
      <c r="AT485" s="332"/>
      <c r="AU485" s="332"/>
      <c r="AV485" s="332"/>
      <c r="AW485" s="332"/>
      <c r="AX485" s="332"/>
      <c r="AY485" s="332"/>
      <c r="AZ485" s="332"/>
      <c r="BA485" s="332" t="s">
        <v>1131</v>
      </c>
      <c r="BB485" s="332"/>
      <c r="BC485" s="332"/>
      <c r="BD485" s="332"/>
      <c r="BE485" s="332"/>
      <c r="BF485" s="332"/>
      <c r="BG485" s="332"/>
      <c r="BH485" s="332"/>
      <c r="BI485" s="332"/>
      <c r="BJ485" s="332"/>
      <c r="BK485" s="332"/>
      <c r="BL485" s="332"/>
      <c r="BM485" s="332"/>
      <c r="BN485" s="332"/>
      <c r="BO485" s="332"/>
      <c r="BP485" s="332"/>
      <c r="BQ485" s="332"/>
      <c r="BR485" s="332"/>
      <c r="BS485" s="332"/>
      <c r="BT485" s="332"/>
      <c r="BU485" s="332"/>
      <c r="BV485" s="332"/>
      <c r="BW485" s="332"/>
      <c r="BX485" s="332"/>
      <c r="BY485" s="332"/>
      <c r="BZ485" s="352" t="s">
        <v>11255</v>
      </c>
      <c r="CA485" s="326" t="s">
        <v>11056</v>
      </c>
      <c r="CB485" s="332">
        <f ca="1">IF(INDIRECT("R485C2",FALSE)="","",LEN(INDIRECT("R485C79",FALSE) ) )</f>
        <v>15</v>
      </c>
      <c r="CC485" s="326" t="s">
        <v>11056</v>
      </c>
      <c r="CD485" s="332">
        <f ca="1">IF(INDIRECT("R485C2",FALSE)="","",LEN(INDIRECT("R485C81",FALSE) ) )</f>
        <v>15</v>
      </c>
      <c r="CE485" s="338"/>
      <c r="CF485" s="332">
        <f ca="1">IF(INDIRECT("R485C2",FALSE)="","",LEN(INDIRECT("R485C83",FALSE) ) )</f>
        <v>0</v>
      </c>
      <c r="CG485" s="338"/>
      <c r="CH485" s="338"/>
      <c r="CI485" s="338"/>
      <c r="CJ485" s="344"/>
      <c r="CK485" s="338"/>
      <c r="CL485" s="338"/>
      <c r="CM485" s="338"/>
      <c r="CN485" s="338"/>
      <c r="CO485" s="338"/>
      <c r="CP485" s="338"/>
      <c r="CQ485" s="338"/>
      <c r="CR485" s="338"/>
      <c r="CS485" s="338"/>
      <c r="CT485" s="338"/>
      <c r="CU485" s="338"/>
      <c r="CV485" s="338"/>
      <c r="CW485" s="338"/>
      <c r="CX485" s="338"/>
      <c r="CY485" s="338"/>
      <c r="CZ485" s="338"/>
      <c r="DA485" s="343"/>
    </row>
    <row r="486" spans="1:105" s="345" customFormat="1" ht="13.5" customHeight="1" x14ac:dyDescent="0.25">
      <c r="A486" s="326" t="s">
        <v>11058</v>
      </c>
      <c r="B486" s="338" t="s">
        <v>11059</v>
      </c>
      <c r="C486" s="339" t="s">
        <v>1145</v>
      </c>
      <c r="D486" s="78">
        <f>IF(ISERROR(VLOOKUP(C486,Defines!$A$7:$B$21,2,FALSE)), "",VLOOKUP(C486,Defines!$A$7:$B$21,2,FALSE))</f>
        <v>8</v>
      </c>
      <c r="E486" s="332"/>
      <c r="F486" s="325">
        <f t="shared" si="8"/>
        <v>8</v>
      </c>
      <c r="G486" s="341"/>
      <c r="H486" s="341"/>
      <c r="I486" s="341"/>
      <c r="J486" s="340"/>
      <c r="K486" s="342"/>
      <c r="L486" s="332"/>
      <c r="M486" s="332"/>
      <c r="N486" s="332"/>
      <c r="O486" s="332"/>
      <c r="P486" s="332"/>
      <c r="Q486" s="338"/>
      <c r="R486" s="338"/>
      <c r="S486" s="338"/>
      <c r="T486" s="338"/>
      <c r="U486" s="338"/>
      <c r="V486" s="338"/>
      <c r="W486" s="338"/>
      <c r="X486" s="338"/>
      <c r="Y486" s="338"/>
      <c r="Z486" s="338"/>
      <c r="AA486" s="332"/>
      <c r="AB486" s="332"/>
      <c r="AC486" s="332"/>
      <c r="AD486" s="332"/>
      <c r="AE486" s="332"/>
      <c r="AF486" s="332"/>
      <c r="AG486" s="332" t="s">
        <v>1131</v>
      </c>
      <c r="AH486" s="332"/>
      <c r="AI486" s="332"/>
      <c r="AJ486" s="332"/>
      <c r="AK486" s="332"/>
      <c r="AL486" s="332"/>
      <c r="AM486" s="332"/>
      <c r="AN486" s="332"/>
      <c r="AO486" s="332"/>
      <c r="AP486" s="332"/>
      <c r="AQ486" s="332"/>
      <c r="AR486" s="332"/>
      <c r="AS486" s="332"/>
      <c r="AT486" s="332"/>
      <c r="AU486" s="332"/>
      <c r="AV486" s="332"/>
      <c r="AW486" s="332"/>
      <c r="AX486" s="332"/>
      <c r="AY486" s="332"/>
      <c r="AZ486" s="332"/>
      <c r="BA486" s="332" t="s">
        <v>1131</v>
      </c>
      <c r="BB486" s="332"/>
      <c r="BC486" s="332"/>
      <c r="BD486" s="332"/>
      <c r="BE486" s="332"/>
      <c r="BF486" s="332"/>
      <c r="BG486" s="332"/>
      <c r="BH486" s="332"/>
      <c r="BI486" s="332"/>
      <c r="BJ486" s="332"/>
      <c r="BK486" s="332"/>
      <c r="BL486" s="332"/>
      <c r="BM486" s="332"/>
      <c r="BN486" s="332"/>
      <c r="BO486" s="332"/>
      <c r="BP486" s="332"/>
      <c r="BQ486" s="332"/>
      <c r="BR486" s="332"/>
      <c r="BS486" s="332"/>
      <c r="BT486" s="332"/>
      <c r="BU486" s="332"/>
      <c r="BV486" s="332"/>
      <c r="BW486" s="332"/>
      <c r="BX486" s="332"/>
      <c r="BY486" s="332"/>
      <c r="BZ486" s="352" t="s">
        <v>11255</v>
      </c>
      <c r="CA486" s="326" t="s">
        <v>11058</v>
      </c>
      <c r="CB486" s="332">
        <f ca="1">IF(INDIRECT("R486C2",FALSE)="","",LEN(INDIRECT("R486C79",FALSE) ) )</f>
        <v>12</v>
      </c>
      <c r="CC486" s="326" t="s">
        <v>11058</v>
      </c>
      <c r="CD486" s="332">
        <f ca="1">IF(INDIRECT("R486C2",FALSE)="","",LEN(INDIRECT("R486C81",FALSE) ) )</f>
        <v>12</v>
      </c>
      <c r="CE486" s="338"/>
      <c r="CF486" s="332">
        <f ca="1">IF(INDIRECT("R486C2",FALSE)="","",LEN(INDIRECT("R486C83",FALSE) ) )</f>
        <v>0</v>
      </c>
      <c r="CG486" s="338"/>
      <c r="CH486" s="338"/>
      <c r="CI486" s="338"/>
      <c r="CJ486" s="344"/>
      <c r="CK486" s="338"/>
      <c r="CL486" s="338"/>
      <c r="CM486" s="338"/>
      <c r="CN486" s="338"/>
      <c r="CO486" s="338"/>
      <c r="CP486" s="338"/>
      <c r="CQ486" s="338"/>
      <c r="CR486" s="338"/>
      <c r="CS486" s="338"/>
      <c r="CT486" s="338"/>
      <c r="CU486" s="338"/>
      <c r="CV486" s="338"/>
      <c r="CW486" s="338"/>
      <c r="CX486" s="338"/>
      <c r="CY486" s="338"/>
      <c r="CZ486" s="338"/>
      <c r="DA486" s="343"/>
    </row>
    <row r="487" spans="1:105" s="345" customFormat="1" ht="13.5" customHeight="1" x14ac:dyDescent="0.25">
      <c r="A487" s="326" t="s">
        <v>11061</v>
      </c>
      <c r="B487" s="338" t="s">
        <v>11062</v>
      </c>
      <c r="C487" s="339" t="s">
        <v>1146</v>
      </c>
      <c r="D487" s="78">
        <f>IF(ISERROR(VLOOKUP(C487,Defines!$A$7:$B$21,2,FALSE)), "",VLOOKUP(C487,Defines!$A$7:$B$21,2,FALSE))</f>
        <v>1</v>
      </c>
      <c r="E487" s="332"/>
      <c r="F487" s="325">
        <f t="shared" si="8"/>
        <v>1</v>
      </c>
      <c r="G487" s="341"/>
      <c r="H487" s="341"/>
      <c r="I487" s="341"/>
      <c r="J487" s="340"/>
      <c r="K487" s="342"/>
      <c r="L487" s="332"/>
      <c r="M487" s="332"/>
      <c r="N487" s="332"/>
      <c r="O487" s="332"/>
      <c r="P487" s="332"/>
      <c r="Q487" s="338"/>
      <c r="R487" s="338"/>
      <c r="S487" s="338"/>
      <c r="T487" s="338"/>
      <c r="U487" s="338"/>
      <c r="V487" s="338"/>
      <c r="W487" s="338"/>
      <c r="X487" s="338"/>
      <c r="Y487" s="338"/>
      <c r="Z487" s="338"/>
      <c r="AA487" s="332"/>
      <c r="AB487" s="332"/>
      <c r="AC487" s="332"/>
      <c r="AD487" s="332"/>
      <c r="AE487" s="332"/>
      <c r="AF487" s="332"/>
      <c r="AG487" s="332" t="s">
        <v>1131</v>
      </c>
      <c r="AH487" s="332"/>
      <c r="AI487" s="332"/>
      <c r="AJ487" s="332"/>
      <c r="AK487" s="332"/>
      <c r="AL487" s="332"/>
      <c r="AM487" s="332"/>
      <c r="AN487" s="332"/>
      <c r="AO487" s="332"/>
      <c r="AP487" s="332"/>
      <c r="AQ487" s="332"/>
      <c r="AR487" s="332"/>
      <c r="AS487" s="332"/>
      <c r="AT487" s="332"/>
      <c r="AU487" s="332"/>
      <c r="AV487" s="332"/>
      <c r="AW487" s="332"/>
      <c r="AX487" s="332"/>
      <c r="AY487" s="332"/>
      <c r="AZ487" s="332"/>
      <c r="BA487" s="332" t="s">
        <v>1131</v>
      </c>
      <c r="BB487" s="332"/>
      <c r="BC487" s="332"/>
      <c r="BD487" s="332"/>
      <c r="BE487" s="332"/>
      <c r="BF487" s="332"/>
      <c r="BG487" s="332"/>
      <c r="BH487" s="332"/>
      <c r="BI487" s="332"/>
      <c r="BJ487" s="332"/>
      <c r="BK487" s="332"/>
      <c r="BL487" s="332"/>
      <c r="BM487" s="332"/>
      <c r="BN487" s="332"/>
      <c r="BO487" s="332"/>
      <c r="BP487" s="332"/>
      <c r="BQ487" s="332"/>
      <c r="BR487" s="332"/>
      <c r="BS487" s="332"/>
      <c r="BT487" s="332"/>
      <c r="BU487" s="332"/>
      <c r="BV487" s="332"/>
      <c r="BW487" s="332"/>
      <c r="BX487" s="332"/>
      <c r="BY487" s="332"/>
      <c r="BZ487" s="352" t="s">
        <v>11255</v>
      </c>
      <c r="CA487" s="326" t="s">
        <v>11061</v>
      </c>
      <c r="CB487" s="332">
        <f ca="1">IF(INDIRECT("R487C2",FALSE)="","",LEN(INDIRECT("R487C79",FALSE) ) )</f>
        <v>21</v>
      </c>
      <c r="CC487" s="326" t="s">
        <v>11061</v>
      </c>
      <c r="CD487" s="332">
        <f ca="1">IF(INDIRECT("R487C2",FALSE)="","",LEN(INDIRECT("R487C81",FALSE) ) )</f>
        <v>21</v>
      </c>
      <c r="CE487" s="338"/>
      <c r="CF487" s="332">
        <f ca="1">IF(INDIRECT("R487C2",FALSE)="","",LEN(INDIRECT("R487C83",FALSE) ) )</f>
        <v>0</v>
      </c>
      <c r="CG487" s="338"/>
      <c r="CH487" s="338"/>
      <c r="CI487" s="338"/>
      <c r="CJ487" s="344"/>
      <c r="CK487" s="338"/>
      <c r="CL487" s="338"/>
      <c r="CM487" s="338"/>
      <c r="CN487" s="338"/>
      <c r="CO487" s="338"/>
      <c r="CP487" s="338"/>
      <c r="CQ487" s="338"/>
      <c r="CR487" s="338"/>
      <c r="CS487" s="338"/>
      <c r="CT487" s="338"/>
      <c r="CU487" s="338"/>
      <c r="CV487" s="338"/>
      <c r="CW487" s="338"/>
      <c r="CX487" s="338"/>
      <c r="CY487" s="338"/>
      <c r="CZ487" s="338"/>
      <c r="DA487" s="343"/>
    </row>
    <row r="488" spans="1:105" s="345" customFormat="1" ht="13.5" customHeight="1" x14ac:dyDescent="0.25">
      <c r="A488" s="326" t="s">
        <v>11063</v>
      </c>
      <c r="B488" s="338" t="s">
        <v>11064</v>
      </c>
      <c r="C488" s="339" t="s">
        <v>1138</v>
      </c>
      <c r="D488" s="78">
        <f>IF(ISERROR(VLOOKUP(C488,Defines!$A$7:$B$21,2,FALSE)), "",VLOOKUP(C488,Defines!$A$7:$B$21,2,FALSE))</f>
        <v>2</v>
      </c>
      <c r="E488" s="332"/>
      <c r="F488" s="325">
        <f t="shared" si="8"/>
        <v>2</v>
      </c>
      <c r="G488" s="341"/>
      <c r="H488" s="341"/>
      <c r="I488" s="341"/>
      <c r="J488" s="340"/>
      <c r="K488" s="342"/>
      <c r="L488" s="332"/>
      <c r="M488" s="332"/>
      <c r="N488" s="332"/>
      <c r="O488" s="332"/>
      <c r="P488" s="332"/>
      <c r="Q488" s="338"/>
      <c r="R488" s="338"/>
      <c r="S488" s="338"/>
      <c r="T488" s="338"/>
      <c r="U488" s="338"/>
      <c r="V488" s="338"/>
      <c r="W488" s="338"/>
      <c r="X488" s="338"/>
      <c r="Y488" s="338"/>
      <c r="Z488" s="338"/>
      <c r="AA488" s="332"/>
      <c r="AB488" s="332"/>
      <c r="AC488" s="332"/>
      <c r="AD488" s="332"/>
      <c r="AE488" s="332"/>
      <c r="AF488" s="332"/>
      <c r="AG488" s="332" t="s">
        <v>1131</v>
      </c>
      <c r="AH488" s="332"/>
      <c r="AI488" s="332"/>
      <c r="AJ488" s="332"/>
      <c r="AK488" s="332"/>
      <c r="AL488" s="332"/>
      <c r="AM488" s="332"/>
      <c r="AN488" s="332"/>
      <c r="AO488" s="332"/>
      <c r="AP488" s="332"/>
      <c r="AQ488" s="332"/>
      <c r="AR488" s="332"/>
      <c r="AS488" s="332"/>
      <c r="AT488" s="332"/>
      <c r="AU488" s="332"/>
      <c r="AV488" s="332"/>
      <c r="AW488" s="332"/>
      <c r="AX488" s="332"/>
      <c r="AY488" s="332"/>
      <c r="AZ488" s="332"/>
      <c r="BA488" s="332" t="s">
        <v>1131</v>
      </c>
      <c r="BB488" s="332"/>
      <c r="BC488" s="332"/>
      <c r="BD488" s="332"/>
      <c r="BE488" s="332"/>
      <c r="BF488" s="332"/>
      <c r="BG488" s="332"/>
      <c r="BH488" s="332"/>
      <c r="BI488" s="332"/>
      <c r="BJ488" s="332"/>
      <c r="BK488" s="332"/>
      <c r="BL488" s="332"/>
      <c r="BM488" s="332"/>
      <c r="BN488" s="332"/>
      <c r="BO488" s="332"/>
      <c r="BP488" s="332"/>
      <c r="BQ488" s="332"/>
      <c r="BR488" s="332"/>
      <c r="BS488" s="332"/>
      <c r="BT488" s="332"/>
      <c r="BU488" s="332"/>
      <c r="BV488" s="332"/>
      <c r="BW488" s="332"/>
      <c r="BX488" s="332"/>
      <c r="BY488" s="332"/>
      <c r="BZ488" s="352" t="s">
        <v>11255</v>
      </c>
      <c r="CA488" s="326" t="s">
        <v>11063</v>
      </c>
      <c r="CB488" s="332">
        <f ca="1">IF(INDIRECT("R488C2",FALSE)="","",LEN(INDIRECT("R488C79",FALSE) ) )</f>
        <v>15</v>
      </c>
      <c r="CC488" s="326" t="s">
        <v>11063</v>
      </c>
      <c r="CD488" s="332">
        <f ca="1">IF(INDIRECT("R488C2",FALSE)="","",LEN(INDIRECT("R488C81",FALSE) ) )</f>
        <v>15</v>
      </c>
      <c r="CE488" s="338"/>
      <c r="CF488" s="332">
        <f ca="1">IF(INDIRECT("R488C2",FALSE)="","",LEN(INDIRECT("R488C83",FALSE) ) )</f>
        <v>0</v>
      </c>
      <c r="CG488" s="338"/>
      <c r="CH488" s="338"/>
      <c r="CI488" s="338"/>
      <c r="CJ488" s="344"/>
      <c r="CK488" s="338"/>
      <c r="CL488" s="338"/>
      <c r="CM488" s="338"/>
      <c r="CN488" s="338"/>
      <c r="CO488" s="338"/>
      <c r="CP488" s="338"/>
      <c r="CQ488" s="338"/>
      <c r="CR488" s="338"/>
      <c r="CS488" s="338"/>
      <c r="CT488" s="338"/>
      <c r="CU488" s="338"/>
      <c r="CV488" s="338"/>
      <c r="CW488" s="338"/>
      <c r="CX488" s="338"/>
      <c r="CY488" s="338"/>
      <c r="CZ488" s="338"/>
      <c r="DA488" s="343"/>
    </row>
    <row r="489" spans="1:105" s="345" customFormat="1" ht="13.5" customHeight="1" x14ac:dyDescent="0.25">
      <c r="A489" s="326" t="s">
        <v>11065</v>
      </c>
      <c r="B489" s="338" t="s">
        <v>11066</v>
      </c>
      <c r="C489" s="339" t="s">
        <v>1145</v>
      </c>
      <c r="D489" s="78">
        <f>IF(ISERROR(VLOOKUP(C489,Defines!$A$7:$B$21,2,FALSE)), "",VLOOKUP(C489,Defines!$A$7:$B$21,2,FALSE))</f>
        <v>8</v>
      </c>
      <c r="E489" s="332"/>
      <c r="F489" s="325">
        <f t="shared" si="8"/>
        <v>8</v>
      </c>
      <c r="G489" s="341"/>
      <c r="H489" s="341"/>
      <c r="I489" s="341"/>
      <c r="J489" s="340"/>
      <c r="K489" s="342"/>
      <c r="L489" s="332"/>
      <c r="M489" s="332"/>
      <c r="N489" s="332"/>
      <c r="O489" s="332"/>
      <c r="P489" s="332"/>
      <c r="Q489" s="338"/>
      <c r="R489" s="338"/>
      <c r="S489" s="338"/>
      <c r="T489" s="338"/>
      <c r="U489" s="338"/>
      <c r="V489" s="338"/>
      <c r="W489" s="338"/>
      <c r="X489" s="338"/>
      <c r="Y489" s="338"/>
      <c r="Z489" s="338"/>
      <c r="AA489" s="332"/>
      <c r="AB489" s="332"/>
      <c r="AC489" s="332"/>
      <c r="AD489" s="332"/>
      <c r="AE489" s="332"/>
      <c r="AF489" s="332"/>
      <c r="AG489" s="332" t="s">
        <v>1131</v>
      </c>
      <c r="AH489" s="332"/>
      <c r="AI489" s="332"/>
      <c r="AJ489" s="332"/>
      <c r="AK489" s="332"/>
      <c r="AL489" s="332"/>
      <c r="AM489" s="332"/>
      <c r="AN489" s="332"/>
      <c r="AO489" s="332"/>
      <c r="AP489" s="332"/>
      <c r="AQ489" s="332"/>
      <c r="AR489" s="332"/>
      <c r="AS489" s="332"/>
      <c r="AT489" s="332"/>
      <c r="AU489" s="332"/>
      <c r="AV489" s="332"/>
      <c r="AW489" s="332"/>
      <c r="AX489" s="332"/>
      <c r="AY489" s="332"/>
      <c r="AZ489" s="332"/>
      <c r="BA489" s="332" t="s">
        <v>1131</v>
      </c>
      <c r="BB489" s="332"/>
      <c r="BC489" s="332"/>
      <c r="BD489" s="332"/>
      <c r="BE489" s="332"/>
      <c r="BF489" s="332"/>
      <c r="BG489" s="332"/>
      <c r="BH489" s="332"/>
      <c r="BI489" s="332"/>
      <c r="BJ489" s="332"/>
      <c r="BK489" s="332"/>
      <c r="BL489" s="332"/>
      <c r="BM489" s="332"/>
      <c r="BN489" s="332"/>
      <c r="BO489" s="332"/>
      <c r="BP489" s="332"/>
      <c r="BQ489" s="332"/>
      <c r="BR489" s="332"/>
      <c r="BS489" s="332"/>
      <c r="BT489" s="332"/>
      <c r="BU489" s="332"/>
      <c r="BV489" s="332"/>
      <c r="BW489" s="332"/>
      <c r="BX489" s="332"/>
      <c r="BY489" s="332"/>
      <c r="BZ489" s="352" t="s">
        <v>11255</v>
      </c>
      <c r="CA489" s="326" t="s">
        <v>11065</v>
      </c>
      <c r="CB489" s="332">
        <f ca="1">IF(INDIRECT("R489C2",FALSE)="","",LEN(INDIRECT("R489C79",FALSE) ) )</f>
        <v>12</v>
      </c>
      <c r="CC489" s="326" t="s">
        <v>11065</v>
      </c>
      <c r="CD489" s="332">
        <f ca="1">IF(INDIRECT("R489C2",FALSE)="","",LEN(INDIRECT("R489C81",FALSE) ) )</f>
        <v>12</v>
      </c>
      <c r="CE489" s="338"/>
      <c r="CF489" s="332">
        <f ca="1">IF(INDIRECT("R489C2",FALSE)="","",LEN(INDIRECT("R489C83",FALSE) ) )</f>
        <v>0</v>
      </c>
      <c r="CG489" s="338"/>
      <c r="CH489" s="338"/>
      <c r="CI489" s="338"/>
      <c r="CJ489" s="344"/>
      <c r="CK489" s="338"/>
      <c r="CL489" s="338"/>
      <c r="CM489" s="338"/>
      <c r="CN489" s="338"/>
      <c r="CO489" s="338"/>
      <c r="CP489" s="338"/>
      <c r="CQ489" s="338"/>
      <c r="CR489" s="338"/>
      <c r="CS489" s="338"/>
      <c r="CT489" s="338"/>
      <c r="CU489" s="338"/>
      <c r="CV489" s="338"/>
      <c r="CW489" s="338"/>
      <c r="CX489" s="338"/>
      <c r="CY489" s="338"/>
      <c r="CZ489" s="338"/>
      <c r="DA489" s="343"/>
    </row>
    <row r="490" spans="1:105" s="345" customFormat="1" ht="13.5" customHeight="1" x14ac:dyDescent="0.25">
      <c r="A490" s="343" t="s">
        <v>11069</v>
      </c>
      <c r="B490" s="372" t="s">
        <v>11070</v>
      </c>
      <c r="C490" s="339" t="s">
        <v>1137</v>
      </c>
      <c r="D490" s="78">
        <f>IF(ISERROR(VLOOKUP(C490,Defines!$A$7:$B$21,2,FALSE)), "",VLOOKUP(C490,Defines!$A$7:$B$21,2,FALSE))</f>
        <v>1</v>
      </c>
      <c r="E490" s="332"/>
      <c r="F490" s="325">
        <f t="shared" si="8"/>
        <v>1</v>
      </c>
      <c r="G490" s="341">
        <v>2</v>
      </c>
      <c r="H490" s="341"/>
      <c r="I490" s="341"/>
      <c r="J490" s="340"/>
      <c r="K490" s="342"/>
      <c r="L490" s="332"/>
      <c r="M490" s="332"/>
      <c r="N490" s="332"/>
      <c r="O490" s="332"/>
      <c r="P490" s="332"/>
      <c r="Q490" s="338"/>
      <c r="R490" s="338"/>
      <c r="S490" s="338"/>
      <c r="T490" s="338"/>
      <c r="U490" s="338"/>
      <c r="V490" s="338"/>
      <c r="W490" s="338"/>
      <c r="X490" s="338"/>
      <c r="Y490" s="338"/>
      <c r="Z490" s="338"/>
      <c r="AA490" s="332"/>
      <c r="AB490" s="332"/>
      <c r="AC490" s="332" t="s">
        <v>1131</v>
      </c>
      <c r="AD490" s="332"/>
      <c r="AE490" s="332"/>
      <c r="AF490" s="332"/>
      <c r="AG490" s="332"/>
      <c r="AH490" s="332"/>
      <c r="AI490" s="332"/>
      <c r="AJ490" s="332"/>
      <c r="AK490" s="332"/>
      <c r="AL490" s="332"/>
      <c r="AM490" s="332"/>
      <c r="AN490" s="332"/>
      <c r="AO490" s="332"/>
      <c r="AP490" s="332"/>
      <c r="AQ490" s="332"/>
      <c r="AR490" s="332"/>
      <c r="AS490" s="332"/>
      <c r="AT490" s="332"/>
      <c r="AU490" s="332"/>
      <c r="AV490" s="332"/>
      <c r="AW490" s="332"/>
      <c r="AX490" s="332"/>
      <c r="AY490" s="332"/>
      <c r="AZ490" s="332"/>
      <c r="BA490" s="332"/>
      <c r="BB490" s="332"/>
      <c r="BC490" s="332"/>
      <c r="BD490" s="332" t="s">
        <v>1131</v>
      </c>
      <c r="BE490" s="332"/>
      <c r="BF490" s="332"/>
      <c r="BG490" s="332"/>
      <c r="BH490" s="332"/>
      <c r="BI490" s="332"/>
      <c r="BJ490" s="332"/>
      <c r="BK490" s="332"/>
      <c r="BL490" s="332"/>
      <c r="BM490" s="332"/>
      <c r="BN490" s="332"/>
      <c r="BO490" s="332"/>
      <c r="BP490" s="332"/>
      <c r="BQ490" s="332"/>
      <c r="BR490" s="332"/>
      <c r="BS490" s="332"/>
      <c r="BT490" s="332"/>
      <c r="BU490" s="332"/>
      <c r="BV490" s="332"/>
      <c r="BW490" s="332"/>
      <c r="BX490" s="332"/>
      <c r="BY490" s="332"/>
      <c r="BZ490" s="352" t="s">
        <v>11255</v>
      </c>
      <c r="CA490" s="343" t="s">
        <v>11069</v>
      </c>
      <c r="CB490" s="332">
        <f ca="1">IF(INDIRECT("R490C2",FALSE)="","",LEN(INDIRECT("R490C79",FALSE) ) )</f>
        <v>15</v>
      </c>
      <c r="CC490" s="343" t="s">
        <v>11069</v>
      </c>
      <c r="CD490" s="332">
        <f ca="1">IF(INDIRECT("R490C2",FALSE)="","",LEN(INDIRECT("R490C81",FALSE) ) )</f>
        <v>15</v>
      </c>
      <c r="CE490" s="338"/>
      <c r="CF490" s="332">
        <f ca="1">IF(INDIRECT("R490C2",FALSE)="","",LEN(INDIRECT("R490C83",FALSE) ) )</f>
        <v>0</v>
      </c>
      <c r="CG490" s="338"/>
      <c r="CH490" s="338"/>
      <c r="CI490" s="338"/>
      <c r="CJ490" s="344"/>
      <c r="CK490" s="338"/>
      <c r="CL490" s="338"/>
      <c r="CM490" s="338"/>
      <c r="CN490" s="338"/>
      <c r="CO490" s="338"/>
      <c r="CP490" s="338"/>
      <c r="CQ490" s="338"/>
      <c r="CR490" s="338"/>
      <c r="CS490" s="338"/>
      <c r="CT490" s="338"/>
      <c r="CU490" s="338"/>
      <c r="CV490" s="338"/>
      <c r="CW490" s="338"/>
      <c r="CX490" s="338"/>
      <c r="CY490" s="338"/>
      <c r="CZ490" s="338"/>
      <c r="DA490" s="343"/>
    </row>
    <row r="491" spans="1:105" s="345" customFormat="1" ht="13.5" customHeight="1" x14ac:dyDescent="0.25">
      <c r="A491" s="343" t="s">
        <v>11071</v>
      </c>
      <c r="B491" s="372" t="s">
        <v>11072</v>
      </c>
      <c r="C491" s="339" t="s">
        <v>1138</v>
      </c>
      <c r="D491" s="78">
        <f>IF(ISERROR(VLOOKUP(C491,Defines!$A$7:$B$21,2,FALSE)), "",VLOOKUP(C491,Defines!$A$7:$B$21,2,FALSE))</f>
        <v>2</v>
      </c>
      <c r="E491" s="332"/>
      <c r="F491" s="325">
        <f t="shared" si="8"/>
        <v>2</v>
      </c>
      <c r="G491" s="341">
        <v>2</v>
      </c>
      <c r="H491" s="341"/>
      <c r="I491" s="341"/>
      <c r="J491" s="340"/>
      <c r="K491" s="342"/>
      <c r="L491" s="332"/>
      <c r="M491" s="332"/>
      <c r="N491" s="332"/>
      <c r="O491" s="332"/>
      <c r="P491" s="332"/>
      <c r="Q491" s="338"/>
      <c r="R491" s="338"/>
      <c r="S491" s="338"/>
      <c r="T491" s="338"/>
      <c r="U491" s="338"/>
      <c r="V491" s="338"/>
      <c r="W491" s="338"/>
      <c r="X491" s="338"/>
      <c r="Y491" s="338"/>
      <c r="Z491" s="338"/>
      <c r="AA491" s="332"/>
      <c r="AB491" s="332"/>
      <c r="AC491" s="332" t="s">
        <v>1131</v>
      </c>
      <c r="AD491" s="332"/>
      <c r="AE491" s="332"/>
      <c r="AF491" s="332"/>
      <c r="AG491" s="332"/>
      <c r="AH491" s="332"/>
      <c r="AI491" s="332"/>
      <c r="AJ491" s="332"/>
      <c r="AK491" s="332"/>
      <c r="AL491" s="332"/>
      <c r="AM491" s="332"/>
      <c r="AN491" s="332"/>
      <c r="AO491" s="332"/>
      <c r="AP491" s="332"/>
      <c r="AQ491" s="332"/>
      <c r="AR491" s="332"/>
      <c r="AS491" s="332"/>
      <c r="AT491" s="332"/>
      <c r="AU491" s="332"/>
      <c r="AV491" s="332"/>
      <c r="AW491" s="332"/>
      <c r="AX491" s="332"/>
      <c r="AY491" s="332"/>
      <c r="AZ491" s="332"/>
      <c r="BA491" s="332"/>
      <c r="BB491" s="332"/>
      <c r="BC491" s="332"/>
      <c r="BD491" s="332" t="s">
        <v>1131</v>
      </c>
      <c r="BE491" s="332"/>
      <c r="BF491" s="332"/>
      <c r="BG491" s="332"/>
      <c r="BH491" s="332"/>
      <c r="BI491" s="332"/>
      <c r="BJ491" s="332"/>
      <c r="BK491" s="332"/>
      <c r="BL491" s="332"/>
      <c r="BM491" s="332"/>
      <c r="BN491" s="332"/>
      <c r="BO491" s="332"/>
      <c r="BP491" s="332"/>
      <c r="BQ491" s="332"/>
      <c r="BR491" s="332"/>
      <c r="BS491" s="332"/>
      <c r="BT491" s="332"/>
      <c r="BU491" s="332"/>
      <c r="BV491" s="332"/>
      <c r="BW491" s="332"/>
      <c r="BX491" s="332"/>
      <c r="BY491" s="332"/>
      <c r="BZ491" s="352" t="s">
        <v>11255</v>
      </c>
      <c r="CA491" s="343" t="s">
        <v>11071</v>
      </c>
      <c r="CB491" s="332">
        <f ca="1">IF(INDIRECT("R491C2",FALSE)="","",LEN(INDIRECT("R491C79",FALSE) ) )</f>
        <v>10</v>
      </c>
      <c r="CC491" s="343" t="s">
        <v>11071</v>
      </c>
      <c r="CD491" s="332">
        <f ca="1">IF(INDIRECT("R491C2",FALSE)="","",LEN(INDIRECT("R491C81",FALSE) ) )</f>
        <v>10</v>
      </c>
      <c r="CE491" s="338"/>
      <c r="CF491" s="332">
        <f ca="1">IF(INDIRECT("R491C2",FALSE)="","",LEN(INDIRECT("R491C83",FALSE) ) )</f>
        <v>0</v>
      </c>
      <c r="CG491" s="338"/>
      <c r="CH491" s="338"/>
      <c r="CI491" s="338"/>
      <c r="CJ491" s="344"/>
      <c r="CK491" s="338"/>
      <c r="CL491" s="338"/>
      <c r="CM491" s="338"/>
      <c r="CN491" s="338"/>
      <c r="CO491" s="338"/>
      <c r="CP491" s="338"/>
      <c r="CQ491" s="338"/>
      <c r="CR491" s="338"/>
      <c r="CS491" s="338"/>
      <c r="CT491" s="338"/>
      <c r="CU491" s="338"/>
      <c r="CV491" s="338"/>
      <c r="CW491" s="338"/>
      <c r="CX491" s="338"/>
      <c r="CY491" s="338"/>
      <c r="CZ491" s="338"/>
      <c r="DA491" s="343"/>
    </row>
    <row r="492" spans="1:105" s="345" customFormat="1" ht="13.5" customHeight="1" x14ac:dyDescent="0.25">
      <c r="A492" s="343" t="s">
        <v>11073</v>
      </c>
      <c r="B492" s="372" t="s">
        <v>11074</v>
      </c>
      <c r="C492" s="339" t="s">
        <v>1141</v>
      </c>
      <c r="D492" s="78">
        <f>IF(ISERROR(VLOOKUP(C492,Defines!$A$7:$B$21,2,FALSE)), "",VLOOKUP(C492,Defines!$A$7:$B$21,2,FALSE))</f>
        <v>2</v>
      </c>
      <c r="E492" s="332"/>
      <c r="F492" s="325">
        <f t="shared" si="8"/>
        <v>2</v>
      </c>
      <c r="G492" s="341">
        <v>2002</v>
      </c>
      <c r="H492" s="341"/>
      <c r="I492" s="341"/>
      <c r="J492" s="340"/>
      <c r="K492" s="342"/>
      <c r="L492" s="332"/>
      <c r="M492" s="332"/>
      <c r="N492" s="332"/>
      <c r="O492" s="332"/>
      <c r="P492" s="332"/>
      <c r="Q492" s="338"/>
      <c r="R492" s="338"/>
      <c r="S492" s="338"/>
      <c r="T492" s="338"/>
      <c r="U492" s="338"/>
      <c r="V492" s="338"/>
      <c r="W492" s="338"/>
      <c r="X492" s="338"/>
      <c r="Y492" s="338"/>
      <c r="Z492" s="338"/>
      <c r="AA492" s="332"/>
      <c r="AB492" s="332"/>
      <c r="AC492" s="332" t="s">
        <v>1131</v>
      </c>
      <c r="AD492" s="332"/>
      <c r="AE492" s="332"/>
      <c r="AF492" s="332"/>
      <c r="AG492" s="332"/>
      <c r="AH492" s="332"/>
      <c r="AI492" s="332"/>
      <c r="AJ492" s="332"/>
      <c r="AK492" s="332"/>
      <c r="AL492" s="332"/>
      <c r="AM492" s="332"/>
      <c r="AN492" s="332"/>
      <c r="AO492" s="332"/>
      <c r="AP492" s="332"/>
      <c r="AQ492" s="332"/>
      <c r="AR492" s="332"/>
      <c r="AS492" s="332"/>
      <c r="AT492" s="332"/>
      <c r="AU492" s="332"/>
      <c r="AV492" s="332"/>
      <c r="AW492" s="332"/>
      <c r="AX492" s="332"/>
      <c r="AY492" s="332"/>
      <c r="AZ492" s="332"/>
      <c r="BA492" s="332"/>
      <c r="BB492" s="332"/>
      <c r="BC492" s="332"/>
      <c r="BD492" s="332" t="s">
        <v>1131</v>
      </c>
      <c r="BE492" s="332"/>
      <c r="BF492" s="332"/>
      <c r="BG492" s="332"/>
      <c r="BH492" s="332"/>
      <c r="BI492" s="332"/>
      <c r="BJ492" s="332"/>
      <c r="BK492" s="332"/>
      <c r="BL492" s="332"/>
      <c r="BM492" s="332"/>
      <c r="BN492" s="332"/>
      <c r="BO492" s="332"/>
      <c r="BP492" s="332"/>
      <c r="BQ492" s="332"/>
      <c r="BR492" s="332"/>
      <c r="BS492" s="332"/>
      <c r="BT492" s="332"/>
      <c r="BU492" s="332"/>
      <c r="BV492" s="332"/>
      <c r="BW492" s="332"/>
      <c r="BX492" s="332"/>
      <c r="BY492" s="332"/>
      <c r="BZ492" s="352" t="s">
        <v>11255</v>
      </c>
      <c r="CA492" s="343" t="s">
        <v>11073</v>
      </c>
      <c r="CB492" s="332">
        <f ca="1">IF(INDIRECT("R492C2",FALSE)="","",LEN(INDIRECT("R492C79",FALSE) ) )</f>
        <v>21</v>
      </c>
      <c r="CC492" s="343" t="s">
        <v>11073</v>
      </c>
      <c r="CD492" s="332">
        <f ca="1">IF(INDIRECT("R492C2",FALSE)="","",LEN(INDIRECT("R492C81",FALSE) ) )</f>
        <v>21</v>
      </c>
      <c r="CE492" s="338"/>
      <c r="CF492" s="332">
        <f ca="1">IF(INDIRECT("R492C2",FALSE)="","",LEN(INDIRECT("R492C83",FALSE) ) )</f>
        <v>0</v>
      </c>
      <c r="CG492" s="338"/>
      <c r="CH492" s="338"/>
      <c r="CI492" s="338"/>
      <c r="CJ492" s="344"/>
      <c r="CK492" s="338"/>
      <c r="CL492" s="338"/>
      <c r="CM492" s="338"/>
      <c r="CN492" s="338"/>
      <c r="CO492" s="338"/>
      <c r="CP492" s="338"/>
      <c r="CQ492" s="338"/>
      <c r="CR492" s="338"/>
      <c r="CS492" s="338"/>
      <c r="CT492" s="338"/>
      <c r="CU492" s="338"/>
      <c r="CV492" s="338"/>
      <c r="CW492" s="338"/>
      <c r="CX492" s="338"/>
      <c r="CY492" s="338"/>
      <c r="CZ492" s="338"/>
      <c r="DA492" s="343"/>
    </row>
    <row r="493" spans="1:105" s="345" customFormat="1" ht="13.5" customHeight="1" x14ac:dyDescent="0.25">
      <c r="A493" s="343" t="s">
        <v>11075</v>
      </c>
      <c r="B493" s="372" t="s">
        <v>11076</v>
      </c>
      <c r="C493" s="339" t="s">
        <v>1137</v>
      </c>
      <c r="D493" s="78">
        <f>IF(ISERROR(VLOOKUP(C493,Defines!$A$7:$B$21,2,FALSE)), "",VLOOKUP(C493,Defines!$A$7:$B$21,2,FALSE))</f>
        <v>1</v>
      </c>
      <c r="E493" s="332">
        <v>6</v>
      </c>
      <c r="F493" s="325">
        <f t="shared" si="8"/>
        <v>6</v>
      </c>
      <c r="G493" s="341" t="s">
        <v>11239</v>
      </c>
      <c r="H493" s="341"/>
      <c r="I493" s="341"/>
      <c r="J493" s="340"/>
      <c r="K493" s="342"/>
      <c r="L493" s="332"/>
      <c r="M493" s="332"/>
      <c r="N493" s="332"/>
      <c r="O493" s="332"/>
      <c r="P493" s="332"/>
      <c r="Q493" s="338"/>
      <c r="R493" s="338"/>
      <c r="S493" s="338"/>
      <c r="T493" s="338"/>
      <c r="U493" s="338"/>
      <c r="V493" s="338"/>
      <c r="W493" s="338"/>
      <c r="X493" s="338"/>
      <c r="Y493" s="338"/>
      <c r="Z493" s="338"/>
      <c r="AA493" s="332"/>
      <c r="AB493" s="332"/>
      <c r="AC493" s="332" t="s">
        <v>1131</v>
      </c>
      <c r="AD493" s="332"/>
      <c r="AE493" s="332"/>
      <c r="AF493" s="332"/>
      <c r="AG493" s="332"/>
      <c r="AH493" s="332"/>
      <c r="AI493" s="332"/>
      <c r="AJ493" s="332"/>
      <c r="AK493" s="332"/>
      <c r="AL493" s="332"/>
      <c r="AM493" s="332"/>
      <c r="AN493" s="332"/>
      <c r="AO493" s="332"/>
      <c r="AP493" s="332"/>
      <c r="AQ493" s="332"/>
      <c r="AR493" s="332"/>
      <c r="AS493" s="332"/>
      <c r="AT493" s="332"/>
      <c r="AU493" s="332"/>
      <c r="AV493" s="332"/>
      <c r="AW493" s="332"/>
      <c r="AX493" s="332"/>
      <c r="AY493" s="332"/>
      <c r="AZ493" s="332"/>
      <c r="BA493" s="332"/>
      <c r="BB493" s="332"/>
      <c r="BC493" s="332"/>
      <c r="BD493" s="332" t="s">
        <v>1131</v>
      </c>
      <c r="BE493" s="332"/>
      <c r="BF493" s="332"/>
      <c r="BG493" s="332"/>
      <c r="BH493" s="332"/>
      <c r="BI493" s="332"/>
      <c r="BJ493" s="332"/>
      <c r="BK493" s="332"/>
      <c r="BL493" s="332"/>
      <c r="BM493" s="332"/>
      <c r="BN493" s="332"/>
      <c r="BO493" s="332"/>
      <c r="BP493" s="332"/>
      <c r="BQ493" s="332"/>
      <c r="BR493" s="332"/>
      <c r="BS493" s="332"/>
      <c r="BT493" s="332"/>
      <c r="BU493" s="332"/>
      <c r="BV493" s="332"/>
      <c r="BW493" s="332"/>
      <c r="BX493" s="332"/>
      <c r="BY493" s="332"/>
      <c r="BZ493" s="352" t="s">
        <v>11255</v>
      </c>
      <c r="CA493" s="343" t="s">
        <v>11075</v>
      </c>
      <c r="CB493" s="332">
        <f ca="1">IF(INDIRECT("R493C2",FALSE)="","",LEN(INDIRECT("R493C79",FALSE) ) )</f>
        <v>13</v>
      </c>
      <c r="CC493" s="343" t="s">
        <v>11075</v>
      </c>
      <c r="CD493" s="332">
        <f ca="1">IF(INDIRECT("R493C2",FALSE)="","",LEN(INDIRECT("R493C81",FALSE) ) )</f>
        <v>13</v>
      </c>
      <c r="CE493" s="338"/>
      <c r="CF493" s="332">
        <f ca="1">IF(INDIRECT("R493C2",FALSE)="","",LEN(INDIRECT("R493C83",FALSE) ) )</f>
        <v>0</v>
      </c>
      <c r="CG493" s="338"/>
      <c r="CH493" s="338"/>
      <c r="CI493" s="338"/>
      <c r="CJ493" s="344"/>
      <c r="CK493" s="338"/>
      <c r="CL493" s="338"/>
      <c r="CM493" s="338"/>
      <c r="CN493" s="338"/>
      <c r="CO493" s="338"/>
      <c r="CP493" s="338"/>
      <c r="CQ493" s="338"/>
      <c r="CR493" s="338"/>
      <c r="CS493" s="338"/>
      <c r="CT493" s="338"/>
      <c r="CU493" s="338"/>
      <c r="CV493" s="338"/>
      <c r="CW493" s="338"/>
      <c r="CX493" s="338"/>
      <c r="CY493" s="338"/>
      <c r="CZ493" s="338"/>
      <c r="DA493" s="343"/>
    </row>
    <row r="494" spans="1:105" s="345" customFormat="1" ht="13.5" customHeight="1" x14ac:dyDescent="0.25">
      <c r="A494" s="343" t="s">
        <v>11077</v>
      </c>
      <c r="B494" s="372" t="s">
        <v>11078</v>
      </c>
      <c r="C494" s="339" t="s">
        <v>160</v>
      </c>
      <c r="D494" s="78">
        <f>IF(ISERROR(VLOOKUP(C494,Defines!$A$7:$B$21,2,FALSE)), "",VLOOKUP(C494,Defines!$A$7:$B$21,2,FALSE))</f>
        <v>1</v>
      </c>
      <c r="E494" s="332">
        <v>32</v>
      </c>
      <c r="F494" s="325">
        <f t="shared" si="8"/>
        <v>32</v>
      </c>
      <c r="G494" s="360" t="s">
        <v>11240</v>
      </c>
      <c r="H494" s="341"/>
      <c r="I494" s="341"/>
      <c r="J494" s="340"/>
      <c r="K494" s="342"/>
      <c r="L494" s="332"/>
      <c r="M494" s="332"/>
      <c r="N494" s="332"/>
      <c r="O494" s="332"/>
      <c r="P494" s="332"/>
      <c r="Q494" s="338"/>
      <c r="R494" s="338"/>
      <c r="S494" s="338"/>
      <c r="T494" s="338"/>
      <c r="U494" s="338"/>
      <c r="V494" s="338"/>
      <c r="W494" s="338"/>
      <c r="X494" s="338"/>
      <c r="Y494" s="338"/>
      <c r="Z494" s="338"/>
      <c r="AA494" s="332"/>
      <c r="AB494" s="332"/>
      <c r="AC494" s="332" t="s">
        <v>1131</v>
      </c>
      <c r="AD494" s="332"/>
      <c r="AE494" s="332"/>
      <c r="AF494" s="332"/>
      <c r="AG494" s="332"/>
      <c r="AH494" s="332"/>
      <c r="AI494" s="332"/>
      <c r="AJ494" s="332"/>
      <c r="AK494" s="332"/>
      <c r="AL494" s="332"/>
      <c r="AM494" s="332"/>
      <c r="AN494" s="332"/>
      <c r="AO494" s="332"/>
      <c r="AP494" s="332"/>
      <c r="AQ494" s="332"/>
      <c r="AR494" s="332"/>
      <c r="AS494" s="332"/>
      <c r="AT494" s="332"/>
      <c r="AU494" s="332"/>
      <c r="AV494" s="332"/>
      <c r="AW494" s="332"/>
      <c r="AX494" s="332"/>
      <c r="AY494" s="332"/>
      <c r="AZ494" s="332"/>
      <c r="BA494" s="332"/>
      <c r="BB494" s="332"/>
      <c r="BC494" s="332"/>
      <c r="BD494" s="332" t="s">
        <v>1131</v>
      </c>
      <c r="BE494" s="332"/>
      <c r="BF494" s="332"/>
      <c r="BG494" s="332"/>
      <c r="BH494" s="332"/>
      <c r="BI494" s="332"/>
      <c r="BJ494" s="332"/>
      <c r="BK494" s="332"/>
      <c r="BL494" s="332"/>
      <c r="BM494" s="332"/>
      <c r="BN494" s="332"/>
      <c r="BO494" s="332"/>
      <c r="BP494" s="332"/>
      <c r="BQ494" s="332"/>
      <c r="BR494" s="332"/>
      <c r="BS494" s="332"/>
      <c r="BT494" s="332"/>
      <c r="BU494" s="332"/>
      <c r="BV494" s="332"/>
      <c r="BW494" s="332"/>
      <c r="BX494" s="332"/>
      <c r="BY494" s="332"/>
      <c r="BZ494" s="352" t="s">
        <v>11255</v>
      </c>
      <c r="CA494" s="343" t="s">
        <v>11077</v>
      </c>
      <c r="CB494" s="332">
        <f ca="1">IF(INDIRECT("R494C2",FALSE)="","",LEN(INDIRECT("R494C79",FALSE) ) )</f>
        <v>10</v>
      </c>
      <c r="CC494" s="343" t="s">
        <v>11077</v>
      </c>
      <c r="CD494" s="332">
        <f ca="1">IF(INDIRECT("R494C2",FALSE)="","",LEN(INDIRECT("R494C81",FALSE) ) )</f>
        <v>10</v>
      </c>
      <c r="CE494" s="338"/>
      <c r="CF494" s="332">
        <f ca="1">IF(INDIRECT("R494C2",FALSE)="","",LEN(INDIRECT("R494C83",FALSE) ) )</f>
        <v>0</v>
      </c>
      <c r="CG494" s="338"/>
      <c r="CH494" s="338"/>
      <c r="CI494" s="338"/>
      <c r="CJ494" s="344"/>
      <c r="CK494" s="338"/>
      <c r="CL494" s="338"/>
      <c r="CM494" s="338"/>
      <c r="CN494" s="338"/>
      <c r="CO494" s="338"/>
      <c r="CP494" s="338"/>
      <c r="CQ494" s="338"/>
      <c r="CR494" s="338"/>
      <c r="CS494" s="338"/>
      <c r="CT494" s="338"/>
      <c r="CU494" s="338"/>
      <c r="CV494" s="338"/>
      <c r="CW494" s="338"/>
      <c r="CX494" s="338"/>
      <c r="CY494" s="338"/>
      <c r="CZ494" s="338"/>
      <c r="DA494" s="343"/>
    </row>
    <row r="495" spans="1:105" s="345" customFormat="1" ht="13.5" customHeight="1" x14ac:dyDescent="0.25">
      <c r="A495" s="343" t="s">
        <v>11079</v>
      </c>
      <c r="B495" s="372" t="s">
        <v>11080</v>
      </c>
      <c r="C495" s="339" t="s">
        <v>160</v>
      </c>
      <c r="D495" s="78">
        <f>IF(ISERROR(VLOOKUP(C495,Defines!$A$7:$B$21,2,FALSE)), "",VLOOKUP(C495,Defines!$A$7:$B$21,2,FALSE))</f>
        <v>1</v>
      </c>
      <c r="E495" s="332">
        <v>32</v>
      </c>
      <c r="F495" s="325">
        <f t="shared" si="8"/>
        <v>32</v>
      </c>
      <c r="G495" s="360" t="s">
        <v>11068</v>
      </c>
      <c r="H495" s="341"/>
      <c r="I495" s="341"/>
      <c r="J495" s="340"/>
      <c r="K495" s="342"/>
      <c r="L495" s="332"/>
      <c r="M495" s="332"/>
      <c r="N495" s="332"/>
      <c r="O495" s="332"/>
      <c r="P495" s="332"/>
      <c r="Q495" s="338"/>
      <c r="R495" s="338"/>
      <c r="S495" s="338"/>
      <c r="T495" s="338"/>
      <c r="U495" s="338"/>
      <c r="V495" s="338"/>
      <c r="W495" s="338"/>
      <c r="X495" s="338"/>
      <c r="Y495" s="338"/>
      <c r="Z495" s="338"/>
      <c r="AA495" s="332"/>
      <c r="AB495" s="332"/>
      <c r="AC495" s="332" t="s">
        <v>1131</v>
      </c>
      <c r="AD495" s="332"/>
      <c r="AE495" s="332"/>
      <c r="AF495" s="332"/>
      <c r="AG495" s="332"/>
      <c r="AH495" s="332"/>
      <c r="AI495" s="332"/>
      <c r="AJ495" s="332"/>
      <c r="AK495" s="332"/>
      <c r="AL495" s="332"/>
      <c r="AM495" s="332"/>
      <c r="AN495" s="332"/>
      <c r="AO495" s="332"/>
      <c r="AP495" s="332"/>
      <c r="AQ495" s="332"/>
      <c r="AR495" s="332"/>
      <c r="AS495" s="332"/>
      <c r="AT495" s="332"/>
      <c r="AU495" s="332"/>
      <c r="AV495" s="332"/>
      <c r="AW495" s="332"/>
      <c r="AX495" s="332"/>
      <c r="AY495" s="332"/>
      <c r="AZ495" s="332"/>
      <c r="BA495" s="332"/>
      <c r="BB495" s="332"/>
      <c r="BC495" s="332"/>
      <c r="BD495" s="332" t="s">
        <v>1131</v>
      </c>
      <c r="BE495" s="332"/>
      <c r="BF495" s="332"/>
      <c r="BG495" s="332"/>
      <c r="BH495" s="332"/>
      <c r="BI495" s="332"/>
      <c r="BJ495" s="332"/>
      <c r="BK495" s="332"/>
      <c r="BL495" s="332"/>
      <c r="BM495" s="332"/>
      <c r="BN495" s="332"/>
      <c r="BO495" s="332"/>
      <c r="BP495" s="332"/>
      <c r="BQ495" s="332"/>
      <c r="BR495" s="332"/>
      <c r="BS495" s="332"/>
      <c r="BT495" s="332"/>
      <c r="BU495" s="332"/>
      <c r="BV495" s="332"/>
      <c r="BW495" s="332"/>
      <c r="BX495" s="332"/>
      <c r="BY495" s="332"/>
      <c r="BZ495" s="352" t="s">
        <v>11255</v>
      </c>
      <c r="CA495" s="343" t="s">
        <v>11079</v>
      </c>
      <c r="CB495" s="332">
        <f ca="1">IF(INDIRECT("R495C2",FALSE)="","",LEN(INDIRECT("R495C79",FALSE) ) )</f>
        <v>13</v>
      </c>
      <c r="CC495" s="343" t="s">
        <v>11079</v>
      </c>
      <c r="CD495" s="332">
        <f ca="1">IF(INDIRECT("R495C2",FALSE)="","",LEN(INDIRECT("R495C81",FALSE) ) )</f>
        <v>13</v>
      </c>
      <c r="CE495" s="338"/>
      <c r="CF495" s="332">
        <f ca="1">IF(INDIRECT("R495C2",FALSE)="","",LEN(INDIRECT("R495C83",FALSE) ) )</f>
        <v>0</v>
      </c>
      <c r="CG495" s="338"/>
      <c r="CH495" s="338"/>
      <c r="CI495" s="338"/>
      <c r="CJ495" s="344"/>
      <c r="CK495" s="338"/>
      <c r="CL495" s="338"/>
      <c r="CM495" s="338"/>
      <c r="CN495" s="338"/>
      <c r="CO495" s="338"/>
      <c r="CP495" s="338"/>
      <c r="CQ495" s="338"/>
      <c r="CR495" s="338"/>
      <c r="CS495" s="338"/>
      <c r="CT495" s="338"/>
      <c r="CU495" s="338"/>
      <c r="CV495" s="338"/>
      <c r="CW495" s="338"/>
      <c r="CX495" s="338"/>
      <c r="CY495" s="338"/>
      <c r="CZ495" s="338"/>
      <c r="DA495" s="343"/>
    </row>
    <row r="496" spans="1:105" s="345" customFormat="1" ht="13.5" customHeight="1" x14ac:dyDescent="0.25">
      <c r="A496" s="343" t="s">
        <v>11081</v>
      </c>
      <c r="B496" s="372" t="s">
        <v>11082</v>
      </c>
      <c r="C496" s="339" t="s">
        <v>160</v>
      </c>
      <c r="D496" s="78">
        <f>IF(ISERROR(VLOOKUP(C496,Defines!$A$7:$B$21,2,FALSE)), "",VLOOKUP(C496,Defines!$A$7:$B$21,2,FALSE))</f>
        <v>1</v>
      </c>
      <c r="E496" s="332">
        <v>32</v>
      </c>
      <c r="F496" s="325">
        <f t="shared" si="8"/>
        <v>32</v>
      </c>
      <c r="G496" s="341" t="s">
        <v>11244</v>
      </c>
      <c r="H496" s="341"/>
      <c r="I496" s="341"/>
      <c r="J496" s="340"/>
      <c r="K496" s="342"/>
      <c r="L496" s="332"/>
      <c r="M496" s="332"/>
      <c r="N496" s="332"/>
      <c r="O496" s="332"/>
      <c r="P496" s="332"/>
      <c r="Q496" s="338"/>
      <c r="R496" s="338"/>
      <c r="S496" s="338"/>
      <c r="T496" s="338"/>
      <c r="U496" s="338"/>
      <c r="V496" s="338"/>
      <c r="W496" s="338"/>
      <c r="X496" s="338"/>
      <c r="Y496" s="338"/>
      <c r="Z496" s="338"/>
      <c r="AA496" s="332"/>
      <c r="AB496" s="332"/>
      <c r="AC496" s="332" t="s">
        <v>1131</v>
      </c>
      <c r="AD496" s="332"/>
      <c r="AE496" s="332"/>
      <c r="AF496" s="332"/>
      <c r="AG496" s="332"/>
      <c r="AH496" s="332"/>
      <c r="AI496" s="332"/>
      <c r="AJ496" s="332"/>
      <c r="AK496" s="332"/>
      <c r="AL496" s="332"/>
      <c r="AM496" s="332"/>
      <c r="AN496" s="332"/>
      <c r="AO496" s="332"/>
      <c r="AP496" s="332"/>
      <c r="AQ496" s="332"/>
      <c r="AR496" s="332"/>
      <c r="AS496" s="332"/>
      <c r="AT496" s="332"/>
      <c r="AU496" s="332"/>
      <c r="AV496" s="332"/>
      <c r="AW496" s="332"/>
      <c r="AX496" s="332"/>
      <c r="AY496" s="332"/>
      <c r="AZ496" s="332"/>
      <c r="BA496" s="332"/>
      <c r="BB496" s="332"/>
      <c r="BC496" s="332"/>
      <c r="BD496" s="332" t="s">
        <v>1131</v>
      </c>
      <c r="BE496" s="332"/>
      <c r="BF496" s="332"/>
      <c r="BG496" s="332"/>
      <c r="BH496" s="332"/>
      <c r="BI496" s="332"/>
      <c r="BJ496" s="332"/>
      <c r="BK496" s="332"/>
      <c r="BL496" s="332"/>
      <c r="BM496" s="332"/>
      <c r="BN496" s="332"/>
      <c r="BO496" s="332"/>
      <c r="BP496" s="332"/>
      <c r="BQ496" s="332"/>
      <c r="BR496" s="332"/>
      <c r="BS496" s="332"/>
      <c r="BT496" s="332"/>
      <c r="BU496" s="332"/>
      <c r="BV496" s="332"/>
      <c r="BW496" s="332"/>
      <c r="BX496" s="332"/>
      <c r="BY496" s="332"/>
      <c r="BZ496" s="352" t="s">
        <v>11255</v>
      </c>
      <c r="CA496" s="343" t="s">
        <v>11081</v>
      </c>
      <c r="CB496" s="332">
        <f ca="1">IF(INDIRECT("R496C2",FALSE)="","",LEN(INDIRECT("R496C79",FALSE) ) )</f>
        <v>15</v>
      </c>
      <c r="CC496" s="343" t="s">
        <v>11081</v>
      </c>
      <c r="CD496" s="332">
        <f ca="1">IF(INDIRECT("R496C2",FALSE)="","",LEN(INDIRECT("R496C81",FALSE) ) )</f>
        <v>15</v>
      </c>
      <c r="CE496" s="338"/>
      <c r="CF496" s="332">
        <f ca="1">IF(INDIRECT("R496C2",FALSE)="","",LEN(INDIRECT("R496C83",FALSE) ) )</f>
        <v>0</v>
      </c>
      <c r="CG496" s="338"/>
      <c r="CH496" s="338"/>
      <c r="CI496" s="338"/>
      <c r="CJ496" s="344"/>
      <c r="CK496" s="338"/>
      <c r="CL496" s="338"/>
      <c r="CM496" s="338"/>
      <c r="CN496" s="338"/>
      <c r="CO496" s="338"/>
      <c r="CP496" s="338"/>
      <c r="CQ496" s="338"/>
      <c r="CR496" s="338"/>
      <c r="CS496" s="338"/>
      <c r="CT496" s="338"/>
      <c r="CU496" s="338"/>
      <c r="CV496" s="338"/>
      <c r="CW496" s="338"/>
      <c r="CX496" s="338"/>
      <c r="CY496" s="338"/>
      <c r="CZ496" s="338"/>
      <c r="DA496" s="343"/>
    </row>
    <row r="497" spans="1:105" s="345" customFormat="1" ht="13.5" customHeight="1" x14ac:dyDescent="0.25">
      <c r="A497" s="343" t="s">
        <v>11083</v>
      </c>
      <c r="B497" s="372" t="s">
        <v>11084</v>
      </c>
      <c r="C497" s="339" t="s">
        <v>1139</v>
      </c>
      <c r="D497" s="78">
        <f>IF(ISERROR(VLOOKUP(C497,Defines!$A$7:$B$21,2,FALSE)), "",VLOOKUP(C497,Defines!$A$7:$B$21,2,FALSE))</f>
        <v>4</v>
      </c>
      <c r="E497" s="332"/>
      <c r="F497" s="325">
        <f t="shared" si="8"/>
        <v>4</v>
      </c>
      <c r="G497" s="341">
        <v>0</v>
      </c>
      <c r="H497" s="341"/>
      <c r="I497" s="341"/>
      <c r="J497" s="340"/>
      <c r="K497" s="342"/>
      <c r="L497" s="332"/>
      <c r="M497" s="332"/>
      <c r="N497" s="332"/>
      <c r="O497" s="332"/>
      <c r="P497" s="332"/>
      <c r="Q497" s="338"/>
      <c r="R497" s="338"/>
      <c r="S497" s="338"/>
      <c r="T497" s="338"/>
      <c r="U497" s="338"/>
      <c r="V497" s="338"/>
      <c r="W497" s="338"/>
      <c r="X497" s="338"/>
      <c r="Y497" s="338"/>
      <c r="Z497" s="338"/>
      <c r="AA497" s="332"/>
      <c r="AB497" s="332"/>
      <c r="AC497" s="332" t="s">
        <v>1131</v>
      </c>
      <c r="AD497" s="332"/>
      <c r="AE497" s="332"/>
      <c r="AF497" s="332"/>
      <c r="AG497" s="332"/>
      <c r="AH497" s="332"/>
      <c r="AI497" s="332"/>
      <c r="AJ497" s="332"/>
      <c r="AK497" s="332"/>
      <c r="AL497" s="332"/>
      <c r="AM497" s="332"/>
      <c r="AN497" s="332"/>
      <c r="AO497" s="332"/>
      <c r="AP497" s="332"/>
      <c r="AQ497" s="332"/>
      <c r="AR497" s="332"/>
      <c r="AS497" s="332"/>
      <c r="AT497" s="332"/>
      <c r="AU497" s="332"/>
      <c r="AV497" s="332"/>
      <c r="AW497" s="332"/>
      <c r="AX497" s="332"/>
      <c r="AY497" s="332"/>
      <c r="AZ497" s="332"/>
      <c r="BA497" s="332"/>
      <c r="BB497" s="332"/>
      <c r="BC497" s="332"/>
      <c r="BD497" s="332" t="s">
        <v>1131</v>
      </c>
      <c r="BE497" s="332"/>
      <c r="BF497" s="332"/>
      <c r="BG497" s="332"/>
      <c r="BH497" s="332"/>
      <c r="BI497" s="332"/>
      <c r="BJ497" s="332"/>
      <c r="BK497" s="332"/>
      <c r="BL497" s="332"/>
      <c r="BM497" s="332"/>
      <c r="BN497" s="332"/>
      <c r="BO497" s="332"/>
      <c r="BP497" s="332"/>
      <c r="BQ497" s="332"/>
      <c r="BR497" s="332"/>
      <c r="BS497" s="332"/>
      <c r="BT497" s="332"/>
      <c r="BU497" s="332"/>
      <c r="BV497" s="332"/>
      <c r="BW497" s="332"/>
      <c r="BX497" s="332"/>
      <c r="BY497" s="332"/>
      <c r="BZ497" s="352" t="s">
        <v>11255</v>
      </c>
      <c r="CA497" s="343" t="s">
        <v>11083</v>
      </c>
      <c r="CB497" s="332">
        <f ca="1">IF(INDIRECT("R497C2",FALSE)="","",LEN(INDIRECT("R497C79",FALSE) ) )</f>
        <v>9</v>
      </c>
      <c r="CC497" s="343" t="s">
        <v>11083</v>
      </c>
      <c r="CD497" s="332">
        <f ca="1">IF(INDIRECT("R497C2",FALSE)="","",LEN(INDIRECT("R497C81",FALSE) ) )</f>
        <v>9</v>
      </c>
      <c r="CE497" s="338"/>
      <c r="CF497" s="332">
        <f ca="1">IF(INDIRECT("R497C2",FALSE)="","",LEN(INDIRECT("R497C83",FALSE) ) )</f>
        <v>0</v>
      </c>
      <c r="CG497" s="338"/>
      <c r="CH497" s="338"/>
      <c r="CI497" s="338"/>
      <c r="CJ497" s="344"/>
      <c r="CK497" s="338"/>
      <c r="CL497" s="338"/>
      <c r="CM497" s="338"/>
      <c r="CN497" s="338"/>
      <c r="CO497" s="338"/>
      <c r="CP497" s="338"/>
      <c r="CQ497" s="338"/>
      <c r="CR497" s="338"/>
      <c r="CS497" s="338"/>
      <c r="CT497" s="338"/>
      <c r="CU497" s="338"/>
      <c r="CV497" s="338"/>
      <c r="CW497" s="338"/>
      <c r="CX497" s="338"/>
      <c r="CY497" s="338"/>
      <c r="CZ497" s="338"/>
      <c r="DA497" s="343"/>
    </row>
    <row r="498" spans="1:105" s="345" customFormat="1" ht="13.5" customHeight="1" x14ac:dyDescent="0.25">
      <c r="A498" s="343" t="s">
        <v>11085</v>
      </c>
      <c r="B498" s="372" t="s">
        <v>11086</v>
      </c>
      <c r="C498" s="339" t="s">
        <v>1137</v>
      </c>
      <c r="D498" s="78">
        <f>IF(ISERROR(VLOOKUP(C498,Defines!$A$7:$B$21,2,FALSE)), "",VLOOKUP(C498,Defines!$A$7:$B$21,2,FALSE))</f>
        <v>1</v>
      </c>
      <c r="E498" s="332"/>
      <c r="F498" s="325">
        <f t="shared" si="8"/>
        <v>1</v>
      </c>
      <c r="G498" s="341">
        <v>0</v>
      </c>
      <c r="H498" s="341"/>
      <c r="I498" s="341"/>
      <c r="J498" s="340"/>
      <c r="K498" s="342"/>
      <c r="L498" s="332"/>
      <c r="M498" s="332"/>
      <c r="N498" s="332"/>
      <c r="O498" s="332"/>
      <c r="P498" s="332"/>
      <c r="Q498" s="338"/>
      <c r="R498" s="338"/>
      <c r="S498" s="338"/>
      <c r="T498" s="338"/>
      <c r="U498" s="338"/>
      <c r="V498" s="338"/>
      <c r="W498" s="338"/>
      <c r="X498" s="338"/>
      <c r="Y498" s="338"/>
      <c r="Z498" s="338"/>
      <c r="AA498" s="332"/>
      <c r="AB498" s="332"/>
      <c r="AC498" s="332" t="s">
        <v>1131</v>
      </c>
      <c r="AD498" s="332"/>
      <c r="AE498" s="332"/>
      <c r="AF498" s="332"/>
      <c r="AG498" s="332"/>
      <c r="AH498" s="332"/>
      <c r="AI498" s="332"/>
      <c r="AJ498" s="332"/>
      <c r="AK498" s="332"/>
      <c r="AL498" s="332"/>
      <c r="AM498" s="332"/>
      <c r="AN498" s="332"/>
      <c r="AO498" s="332"/>
      <c r="AP498" s="332"/>
      <c r="AQ498" s="332"/>
      <c r="AR498" s="332"/>
      <c r="AS498" s="332"/>
      <c r="AT498" s="332"/>
      <c r="AU498" s="332"/>
      <c r="AV498" s="332"/>
      <c r="AW498" s="332"/>
      <c r="AX498" s="332"/>
      <c r="AY498" s="332"/>
      <c r="AZ498" s="332"/>
      <c r="BA498" s="332"/>
      <c r="BB498" s="332"/>
      <c r="BC498" s="332"/>
      <c r="BD498" s="332" t="s">
        <v>1131</v>
      </c>
      <c r="BE498" s="332"/>
      <c r="BF498" s="332"/>
      <c r="BG498" s="332"/>
      <c r="BH498" s="332"/>
      <c r="BI498" s="332"/>
      <c r="BJ498" s="332"/>
      <c r="BK498" s="332"/>
      <c r="BL498" s="332"/>
      <c r="BM498" s="332"/>
      <c r="BN498" s="332"/>
      <c r="BO498" s="332"/>
      <c r="BP498" s="332"/>
      <c r="BQ498" s="332"/>
      <c r="BR498" s="332"/>
      <c r="BS498" s="332"/>
      <c r="BT498" s="332"/>
      <c r="BU498" s="332"/>
      <c r="BV498" s="332"/>
      <c r="BW498" s="332"/>
      <c r="BX498" s="332"/>
      <c r="BY498" s="332"/>
      <c r="BZ498" s="352" t="s">
        <v>11255</v>
      </c>
      <c r="CA498" s="343" t="s">
        <v>11085</v>
      </c>
      <c r="CB498" s="332">
        <f ca="1">IF(INDIRECT("R498C2",FALSE)="","",LEN(INDIRECT("R498C79",FALSE) ) )</f>
        <v>17</v>
      </c>
      <c r="CC498" s="343" t="s">
        <v>11085</v>
      </c>
      <c r="CD498" s="332">
        <f ca="1">IF(INDIRECT("R498C2",FALSE)="","",LEN(INDIRECT("R498C81",FALSE) ) )</f>
        <v>17</v>
      </c>
      <c r="CE498" s="338"/>
      <c r="CF498" s="332">
        <f ca="1">IF(INDIRECT("R498C2",FALSE)="","",LEN(INDIRECT("R498C83",FALSE) ) )</f>
        <v>0</v>
      </c>
      <c r="CG498" s="338"/>
      <c r="CH498" s="338"/>
      <c r="CI498" s="338"/>
      <c r="CJ498" s="344"/>
      <c r="CK498" s="338"/>
      <c r="CL498" s="338"/>
      <c r="CM498" s="338"/>
      <c r="CN498" s="338"/>
      <c r="CO498" s="338"/>
      <c r="CP498" s="338"/>
      <c r="CQ498" s="338"/>
      <c r="CR498" s="338"/>
      <c r="CS498" s="338"/>
      <c r="CT498" s="338"/>
      <c r="CU498" s="338"/>
      <c r="CV498" s="338"/>
      <c r="CW498" s="338"/>
      <c r="CX498" s="338"/>
      <c r="CY498" s="338"/>
      <c r="CZ498" s="338"/>
      <c r="DA498" s="343"/>
    </row>
    <row r="499" spans="1:105" s="345" customFormat="1" ht="13.5" customHeight="1" x14ac:dyDescent="0.25">
      <c r="A499" s="343" t="s">
        <v>11087</v>
      </c>
      <c r="B499" s="372" t="s">
        <v>11088</v>
      </c>
      <c r="C499" s="339" t="s">
        <v>1137</v>
      </c>
      <c r="D499" s="78">
        <f>IF(ISERROR(VLOOKUP(C499,Defines!$A$7:$B$21,2,FALSE)), "",VLOOKUP(C499,Defines!$A$7:$B$21,2,FALSE))</f>
        <v>1</v>
      </c>
      <c r="E499" s="332"/>
      <c r="F499" s="325">
        <f t="shared" si="8"/>
        <v>1</v>
      </c>
      <c r="G499" s="341">
        <v>0</v>
      </c>
      <c r="H499" s="341"/>
      <c r="I499" s="341"/>
      <c r="J499" s="340"/>
      <c r="K499" s="342"/>
      <c r="L499" s="332"/>
      <c r="M499" s="332"/>
      <c r="N499" s="332"/>
      <c r="O499" s="332"/>
      <c r="P499" s="332"/>
      <c r="Q499" s="338"/>
      <c r="R499" s="338"/>
      <c r="S499" s="338"/>
      <c r="T499" s="338"/>
      <c r="U499" s="338"/>
      <c r="V499" s="338"/>
      <c r="W499" s="338"/>
      <c r="X499" s="338"/>
      <c r="Y499" s="338"/>
      <c r="Z499" s="338"/>
      <c r="AA499" s="332"/>
      <c r="AB499" s="332"/>
      <c r="AC499" s="332" t="s">
        <v>1131</v>
      </c>
      <c r="AD499" s="332"/>
      <c r="AE499" s="332"/>
      <c r="AF499" s="332"/>
      <c r="AG499" s="332"/>
      <c r="AH499" s="332"/>
      <c r="AI499" s="332"/>
      <c r="AJ499" s="332"/>
      <c r="AK499" s="332"/>
      <c r="AL499" s="332"/>
      <c r="AM499" s="332"/>
      <c r="AN499" s="332"/>
      <c r="AO499" s="332"/>
      <c r="AP499" s="332"/>
      <c r="AQ499" s="332"/>
      <c r="AR499" s="332"/>
      <c r="AS499" s="332"/>
      <c r="AT499" s="332"/>
      <c r="AU499" s="332"/>
      <c r="AV499" s="332"/>
      <c r="AW499" s="332"/>
      <c r="AX499" s="332"/>
      <c r="AY499" s="332"/>
      <c r="AZ499" s="332"/>
      <c r="BA499" s="332"/>
      <c r="BB499" s="332"/>
      <c r="BC499" s="332"/>
      <c r="BD499" s="332" t="s">
        <v>1131</v>
      </c>
      <c r="BE499" s="332"/>
      <c r="BF499" s="332"/>
      <c r="BG499" s="332"/>
      <c r="BH499" s="332"/>
      <c r="BI499" s="332"/>
      <c r="BJ499" s="332"/>
      <c r="BK499" s="332"/>
      <c r="BL499" s="332"/>
      <c r="BM499" s="332"/>
      <c r="BN499" s="332"/>
      <c r="BO499" s="332"/>
      <c r="BP499" s="332"/>
      <c r="BQ499" s="332"/>
      <c r="BR499" s="332"/>
      <c r="BS499" s="332"/>
      <c r="BT499" s="332"/>
      <c r="BU499" s="332"/>
      <c r="BV499" s="332"/>
      <c r="BW499" s="332"/>
      <c r="BX499" s="332"/>
      <c r="BY499" s="332"/>
      <c r="BZ499" s="352" t="s">
        <v>11255</v>
      </c>
      <c r="CA499" s="343" t="s">
        <v>11087</v>
      </c>
      <c r="CB499" s="332">
        <f ca="1">IF(INDIRECT("R499C2",FALSE)="","",LEN(INDIRECT("R499C79",FALSE) ) )</f>
        <v>6</v>
      </c>
      <c r="CC499" s="343" t="s">
        <v>11087</v>
      </c>
      <c r="CD499" s="332">
        <f ca="1">IF(INDIRECT("R499C2",FALSE)="","",LEN(INDIRECT("R499C81",FALSE) ) )</f>
        <v>6</v>
      </c>
      <c r="CE499" s="338"/>
      <c r="CF499" s="332">
        <f ca="1">IF(INDIRECT("R499C2",FALSE)="","",LEN(INDIRECT("R499C83",FALSE) ) )</f>
        <v>0</v>
      </c>
      <c r="CG499" s="338"/>
      <c r="CH499" s="338"/>
      <c r="CI499" s="338"/>
      <c r="CJ499" s="344"/>
      <c r="CK499" s="338"/>
      <c r="CL499" s="338"/>
      <c r="CM499" s="338"/>
      <c r="CN499" s="338"/>
      <c r="CO499" s="338"/>
      <c r="CP499" s="338"/>
      <c r="CQ499" s="338"/>
      <c r="CR499" s="338"/>
      <c r="CS499" s="338"/>
      <c r="CT499" s="338"/>
      <c r="CU499" s="338"/>
      <c r="CV499" s="338"/>
      <c r="CW499" s="338"/>
      <c r="CX499" s="338"/>
      <c r="CY499" s="338"/>
      <c r="CZ499" s="338"/>
      <c r="DA499" s="343"/>
    </row>
    <row r="500" spans="1:105" s="345" customFormat="1" ht="13.5" customHeight="1" x14ac:dyDescent="0.25">
      <c r="A500" s="343" t="s">
        <v>11089</v>
      </c>
      <c r="B500" s="372" t="s">
        <v>11090</v>
      </c>
      <c r="C500" s="339" t="s">
        <v>1137</v>
      </c>
      <c r="D500" s="78">
        <f>IF(ISERROR(VLOOKUP(C500,Defines!$A$7:$B$21,2,FALSE)), "",VLOOKUP(C500,Defines!$A$7:$B$21,2,FALSE))</f>
        <v>1</v>
      </c>
      <c r="E500" s="332"/>
      <c r="F500" s="325">
        <f t="shared" si="8"/>
        <v>1</v>
      </c>
      <c r="G500" s="341">
        <v>2</v>
      </c>
      <c r="H500" s="341"/>
      <c r="I500" s="341"/>
      <c r="J500" s="340"/>
      <c r="K500" s="342"/>
      <c r="L500" s="332"/>
      <c r="M500" s="332"/>
      <c r="N500" s="332"/>
      <c r="O500" s="332"/>
      <c r="P500" s="332"/>
      <c r="Q500" s="338"/>
      <c r="R500" s="338"/>
      <c r="S500" s="338"/>
      <c r="T500" s="338"/>
      <c r="U500" s="338"/>
      <c r="V500" s="338"/>
      <c r="W500" s="338"/>
      <c r="X500" s="338"/>
      <c r="Y500" s="338"/>
      <c r="Z500" s="338"/>
      <c r="AA500" s="332"/>
      <c r="AB500" s="332"/>
      <c r="AC500" s="332" t="s">
        <v>1131</v>
      </c>
      <c r="AD500" s="332"/>
      <c r="AE500" s="332"/>
      <c r="AF500" s="332"/>
      <c r="AG500" s="332"/>
      <c r="AH500" s="332"/>
      <c r="AI500" s="332"/>
      <c r="AJ500" s="332"/>
      <c r="AK500" s="332"/>
      <c r="AL500" s="332"/>
      <c r="AM500" s="332"/>
      <c r="AN500" s="332"/>
      <c r="AO500" s="332"/>
      <c r="AP500" s="332"/>
      <c r="AQ500" s="332"/>
      <c r="AR500" s="332"/>
      <c r="AS500" s="332"/>
      <c r="AT500" s="332"/>
      <c r="AU500" s="332"/>
      <c r="AV500" s="332"/>
      <c r="AW500" s="332"/>
      <c r="AX500" s="332"/>
      <c r="AY500" s="332"/>
      <c r="AZ500" s="332"/>
      <c r="BA500" s="332"/>
      <c r="BB500" s="332"/>
      <c r="BC500" s="332"/>
      <c r="BD500" s="332" t="s">
        <v>1131</v>
      </c>
      <c r="BE500" s="332"/>
      <c r="BF500" s="332"/>
      <c r="BG500" s="332"/>
      <c r="BH500" s="332"/>
      <c r="BI500" s="332"/>
      <c r="BJ500" s="332"/>
      <c r="BK500" s="332"/>
      <c r="BL500" s="332"/>
      <c r="BM500" s="332"/>
      <c r="BN500" s="332"/>
      <c r="BO500" s="332"/>
      <c r="BP500" s="332"/>
      <c r="BQ500" s="332"/>
      <c r="BR500" s="332"/>
      <c r="BS500" s="332"/>
      <c r="BT500" s="332"/>
      <c r="BU500" s="332"/>
      <c r="BV500" s="332"/>
      <c r="BW500" s="332"/>
      <c r="BX500" s="332"/>
      <c r="BY500" s="332"/>
      <c r="BZ500" s="352" t="s">
        <v>11255</v>
      </c>
      <c r="CA500" s="343" t="s">
        <v>11089</v>
      </c>
      <c r="CB500" s="332">
        <f ca="1">IF(INDIRECT("R500C2",FALSE)="","",LEN(INDIRECT("R500C79",FALSE) ) )</f>
        <v>28</v>
      </c>
      <c r="CC500" s="343" t="s">
        <v>11089</v>
      </c>
      <c r="CD500" s="332">
        <f ca="1">IF(INDIRECT("R500C2",FALSE)="","",LEN(INDIRECT("R500C81",FALSE) ) )</f>
        <v>28</v>
      </c>
      <c r="CE500" s="338"/>
      <c r="CF500" s="332">
        <f ca="1">IF(INDIRECT("R500C2",FALSE)="","",LEN(INDIRECT("R500C83",FALSE) ) )</f>
        <v>0</v>
      </c>
      <c r="CG500" s="338"/>
      <c r="CH500" s="338"/>
      <c r="CI500" s="338"/>
      <c r="CJ500" s="344"/>
      <c r="CK500" s="338"/>
      <c r="CL500" s="338"/>
      <c r="CM500" s="338"/>
      <c r="CN500" s="338"/>
      <c r="CO500" s="338"/>
      <c r="CP500" s="338"/>
      <c r="CQ500" s="338"/>
      <c r="CR500" s="338"/>
      <c r="CS500" s="338"/>
      <c r="CT500" s="338"/>
      <c r="CU500" s="338"/>
      <c r="CV500" s="338"/>
      <c r="CW500" s="338"/>
      <c r="CX500" s="338"/>
      <c r="CY500" s="338"/>
      <c r="CZ500" s="338"/>
      <c r="DA500" s="343"/>
    </row>
    <row r="501" spans="1:105" s="345" customFormat="1" ht="13.5" customHeight="1" x14ac:dyDescent="0.25">
      <c r="A501" s="326" t="s">
        <v>11091</v>
      </c>
      <c r="B501" s="338" t="s">
        <v>11092</v>
      </c>
      <c r="C501" s="339" t="s">
        <v>1146</v>
      </c>
      <c r="D501" s="78">
        <f>IF(ISERROR(VLOOKUP(C501,Defines!$A$7:$B$21,2,FALSE)), "",VLOOKUP(C501,Defines!$A$7:$B$21,2,FALSE))</f>
        <v>1</v>
      </c>
      <c r="E501" s="332"/>
      <c r="F501" s="325">
        <f t="shared" si="8"/>
        <v>1</v>
      </c>
      <c r="G501" s="341"/>
      <c r="H501" s="341"/>
      <c r="I501" s="341"/>
      <c r="J501" s="340"/>
      <c r="K501" s="342"/>
      <c r="L501" s="332"/>
      <c r="M501" s="332"/>
      <c r="N501" s="332"/>
      <c r="O501" s="332"/>
      <c r="P501" s="332"/>
      <c r="Q501" s="338"/>
      <c r="R501" s="338"/>
      <c r="S501" s="338"/>
      <c r="T501" s="338"/>
      <c r="U501" s="338"/>
      <c r="V501" s="338"/>
      <c r="W501" s="338"/>
      <c r="X501" s="338"/>
      <c r="Y501" s="338"/>
      <c r="Z501" s="338"/>
      <c r="AA501" s="332"/>
      <c r="AB501" s="332"/>
      <c r="AC501" s="332"/>
      <c r="AD501" s="332"/>
      <c r="AE501" s="332"/>
      <c r="AF501" s="332"/>
      <c r="AG501" s="332" t="s">
        <v>1131</v>
      </c>
      <c r="AH501" s="332"/>
      <c r="AI501" s="332"/>
      <c r="AJ501" s="332"/>
      <c r="AK501" s="332"/>
      <c r="AL501" s="332"/>
      <c r="AM501" s="332"/>
      <c r="AN501" s="332"/>
      <c r="AO501" s="332"/>
      <c r="AP501" s="332"/>
      <c r="AQ501" s="332"/>
      <c r="AR501" s="332"/>
      <c r="AS501" s="332"/>
      <c r="AT501" s="332"/>
      <c r="AU501" s="332"/>
      <c r="AV501" s="332"/>
      <c r="AW501" s="332"/>
      <c r="AX501" s="332"/>
      <c r="AY501" s="332"/>
      <c r="AZ501" s="332"/>
      <c r="BA501" s="332" t="s">
        <v>1131</v>
      </c>
      <c r="BB501" s="332"/>
      <c r="BC501" s="332"/>
      <c r="BD501" s="332"/>
      <c r="BE501" s="332"/>
      <c r="BF501" s="332"/>
      <c r="BG501" s="332"/>
      <c r="BH501" s="332"/>
      <c r="BI501" s="332"/>
      <c r="BJ501" s="332"/>
      <c r="BK501" s="332"/>
      <c r="BL501" s="332"/>
      <c r="BM501" s="332"/>
      <c r="BN501" s="332"/>
      <c r="BO501" s="332"/>
      <c r="BP501" s="332"/>
      <c r="BQ501" s="332"/>
      <c r="BR501" s="332"/>
      <c r="BS501" s="332"/>
      <c r="BT501" s="332"/>
      <c r="BU501" s="332"/>
      <c r="BV501" s="332"/>
      <c r="BW501" s="332"/>
      <c r="BX501" s="332"/>
      <c r="BY501" s="332"/>
      <c r="BZ501" s="352" t="s">
        <v>11255</v>
      </c>
      <c r="CA501" s="326" t="s">
        <v>11091</v>
      </c>
      <c r="CB501" s="332">
        <f ca="1">IF(INDIRECT("R501C2",FALSE)="","",LEN(INDIRECT("R501C79",FALSE) ) )</f>
        <v>21</v>
      </c>
      <c r="CC501" s="326" t="s">
        <v>11091</v>
      </c>
      <c r="CD501" s="332">
        <f ca="1">IF(INDIRECT("R501C2",FALSE)="","",LEN(INDIRECT("R501C81",FALSE) ) )</f>
        <v>21</v>
      </c>
      <c r="CE501" s="338"/>
      <c r="CF501" s="332">
        <f ca="1">IF(INDIRECT("R501C2",FALSE)="","",LEN(INDIRECT("R501C83",FALSE) ) )</f>
        <v>0</v>
      </c>
      <c r="CG501" s="338"/>
      <c r="CH501" s="338"/>
      <c r="CI501" s="338"/>
      <c r="CJ501" s="344"/>
      <c r="CK501" s="338"/>
      <c r="CL501" s="338"/>
      <c r="CM501" s="338"/>
      <c r="CN501" s="338"/>
      <c r="CO501" s="338"/>
      <c r="CP501" s="338"/>
      <c r="CQ501" s="338"/>
      <c r="CR501" s="338"/>
      <c r="CS501" s="338"/>
      <c r="CT501" s="338"/>
      <c r="CU501" s="338"/>
      <c r="CV501" s="338"/>
      <c r="CW501" s="338"/>
      <c r="CX501" s="338"/>
      <c r="CY501" s="338"/>
      <c r="CZ501" s="338"/>
      <c r="DA501" s="343"/>
    </row>
    <row r="502" spans="1:105" s="345" customFormat="1" ht="13.5" customHeight="1" x14ac:dyDescent="0.25">
      <c r="A502" s="326" t="s">
        <v>11093</v>
      </c>
      <c r="B502" s="338" t="s">
        <v>11094</v>
      </c>
      <c r="C502" s="339" t="s">
        <v>1138</v>
      </c>
      <c r="D502" s="78">
        <f>IF(ISERROR(VLOOKUP(C502,Defines!$A$7:$B$21,2,FALSE)), "",VLOOKUP(C502,Defines!$A$7:$B$21,2,FALSE))</f>
        <v>2</v>
      </c>
      <c r="E502" s="332"/>
      <c r="F502" s="325">
        <f t="shared" si="8"/>
        <v>2</v>
      </c>
      <c r="G502" s="341"/>
      <c r="H502" s="341"/>
      <c r="I502" s="341"/>
      <c r="J502" s="340"/>
      <c r="K502" s="342"/>
      <c r="L502" s="332"/>
      <c r="M502" s="332"/>
      <c r="N502" s="332"/>
      <c r="O502" s="332"/>
      <c r="P502" s="332"/>
      <c r="Q502" s="338"/>
      <c r="R502" s="338"/>
      <c r="S502" s="338"/>
      <c r="T502" s="338"/>
      <c r="U502" s="338"/>
      <c r="V502" s="338"/>
      <c r="W502" s="338"/>
      <c r="X502" s="338"/>
      <c r="Y502" s="338"/>
      <c r="Z502" s="338"/>
      <c r="AA502" s="332"/>
      <c r="AB502" s="332"/>
      <c r="AC502" s="332"/>
      <c r="AD502" s="332"/>
      <c r="AE502" s="332"/>
      <c r="AF502" s="332"/>
      <c r="AG502" s="332" t="s">
        <v>1131</v>
      </c>
      <c r="AH502" s="332"/>
      <c r="AI502" s="332"/>
      <c r="AJ502" s="332"/>
      <c r="AK502" s="332"/>
      <c r="AL502" s="332"/>
      <c r="AM502" s="332"/>
      <c r="AN502" s="332"/>
      <c r="AO502" s="332"/>
      <c r="AP502" s="332"/>
      <c r="AQ502" s="332"/>
      <c r="AR502" s="332"/>
      <c r="AS502" s="332"/>
      <c r="AT502" s="332"/>
      <c r="AU502" s="332"/>
      <c r="AV502" s="332"/>
      <c r="AW502" s="332"/>
      <c r="AX502" s="332"/>
      <c r="AY502" s="332"/>
      <c r="AZ502" s="332"/>
      <c r="BA502" s="332" t="s">
        <v>1131</v>
      </c>
      <c r="BB502" s="332"/>
      <c r="BC502" s="332"/>
      <c r="BD502" s="332"/>
      <c r="BE502" s="332"/>
      <c r="BF502" s="332"/>
      <c r="BG502" s="332"/>
      <c r="BH502" s="332"/>
      <c r="BI502" s="332"/>
      <c r="BJ502" s="332"/>
      <c r="BK502" s="332"/>
      <c r="BL502" s="332"/>
      <c r="BM502" s="332"/>
      <c r="BN502" s="332"/>
      <c r="BO502" s="332"/>
      <c r="BP502" s="332"/>
      <c r="BQ502" s="332"/>
      <c r="BR502" s="332"/>
      <c r="BS502" s="332"/>
      <c r="BT502" s="332"/>
      <c r="BU502" s="332"/>
      <c r="BV502" s="332"/>
      <c r="BW502" s="332"/>
      <c r="BX502" s="332"/>
      <c r="BY502" s="332"/>
      <c r="BZ502" s="352" t="s">
        <v>11255</v>
      </c>
      <c r="CA502" s="326" t="s">
        <v>11093</v>
      </c>
      <c r="CB502" s="332">
        <f ca="1">IF(INDIRECT("R502C2",FALSE)="","",LEN(INDIRECT("R502C79",FALSE) ) )</f>
        <v>15</v>
      </c>
      <c r="CC502" s="326" t="s">
        <v>11093</v>
      </c>
      <c r="CD502" s="332">
        <f ca="1">IF(INDIRECT("R502C2",FALSE)="","",LEN(INDIRECT("R502C81",FALSE) ) )</f>
        <v>15</v>
      </c>
      <c r="CE502" s="338"/>
      <c r="CF502" s="332">
        <f ca="1">IF(INDIRECT("R502C2",FALSE)="","",LEN(INDIRECT("R502C83",FALSE) ) )</f>
        <v>0</v>
      </c>
      <c r="CG502" s="338"/>
      <c r="CH502" s="338"/>
      <c r="CI502" s="338"/>
      <c r="CJ502" s="344"/>
      <c r="CK502" s="338"/>
      <c r="CL502" s="338"/>
      <c r="CM502" s="338"/>
      <c r="CN502" s="338"/>
      <c r="CO502" s="338"/>
      <c r="CP502" s="338"/>
      <c r="CQ502" s="338"/>
      <c r="CR502" s="338"/>
      <c r="CS502" s="338"/>
      <c r="CT502" s="338"/>
      <c r="CU502" s="338"/>
      <c r="CV502" s="338"/>
      <c r="CW502" s="338"/>
      <c r="CX502" s="338"/>
      <c r="CY502" s="338"/>
      <c r="CZ502" s="338"/>
      <c r="DA502" s="343"/>
    </row>
    <row r="503" spans="1:105" s="345" customFormat="1" ht="13.5" customHeight="1" x14ac:dyDescent="0.25">
      <c r="A503" s="326" t="s">
        <v>11095</v>
      </c>
      <c r="B503" s="338" t="s">
        <v>11096</v>
      </c>
      <c r="C503" s="339" t="s">
        <v>1145</v>
      </c>
      <c r="D503" s="78">
        <f>IF(ISERROR(VLOOKUP(C503,Defines!$A$7:$B$21,2,FALSE)), "",VLOOKUP(C503,Defines!$A$7:$B$21,2,FALSE))</f>
        <v>8</v>
      </c>
      <c r="E503" s="332"/>
      <c r="F503" s="325">
        <f t="shared" si="8"/>
        <v>8</v>
      </c>
      <c r="G503" s="341"/>
      <c r="H503" s="341"/>
      <c r="I503" s="341"/>
      <c r="J503" s="340"/>
      <c r="K503" s="342"/>
      <c r="L503" s="332"/>
      <c r="M503" s="332"/>
      <c r="N503" s="332"/>
      <c r="O503" s="332"/>
      <c r="P503" s="332"/>
      <c r="Q503" s="338"/>
      <c r="R503" s="338"/>
      <c r="S503" s="338"/>
      <c r="T503" s="338"/>
      <c r="U503" s="338"/>
      <c r="V503" s="338"/>
      <c r="W503" s="338"/>
      <c r="X503" s="338"/>
      <c r="Y503" s="338"/>
      <c r="Z503" s="338"/>
      <c r="AA503" s="332"/>
      <c r="AB503" s="332"/>
      <c r="AC503" s="332"/>
      <c r="AD503" s="332"/>
      <c r="AE503" s="332"/>
      <c r="AF503" s="332"/>
      <c r="AG503" s="332" t="s">
        <v>1131</v>
      </c>
      <c r="AH503" s="332"/>
      <c r="AI503" s="332"/>
      <c r="AJ503" s="332"/>
      <c r="AK503" s="332"/>
      <c r="AL503" s="332"/>
      <c r="AM503" s="332"/>
      <c r="AN503" s="332"/>
      <c r="AO503" s="332"/>
      <c r="AP503" s="332"/>
      <c r="AQ503" s="332"/>
      <c r="AR503" s="332"/>
      <c r="AS503" s="332"/>
      <c r="AT503" s="332"/>
      <c r="AU503" s="332"/>
      <c r="AV503" s="332"/>
      <c r="AW503" s="332"/>
      <c r="AX503" s="332"/>
      <c r="AY503" s="332"/>
      <c r="AZ503" s="332"/>
      <c r="BA503" s="332" t="s">
        <v>1131</v>
      </c>
      <c r="BB503" s="332"/>
      <c r="BC503" s="332"/>
      <c r="BD503" s="332"/>
      <c r="BE503" s="332"/>
      <c r="BF503" s="332"/>
      <c r="BG503" s="332"/>
      <c r="BH503" s="332"/>
      <c r="BI503" s="332"/>
      <c r="BJ503" s="332"/>
      <c r="BK503" s="332"/>
      <c r="BL503" s="332"/>
      <c r="BM503" s="332"/>
      <c r="BN503" s="332"/>
      <c r="BO503" s="332"/>
      <c r="BP503" s="332"/>
      <c r="BQ503" s="332"/>
      <c r="BR503" s="332"/>
      <c r="BS503" s="332"/>
      <c r="BT503" s="332"/>
      <c r="BU503" s="332"/>
      <c r="BV503" s="332"/>
      <c r="BW503" s="332"/>
      <c r="BX503" s="332"/>
      <c r="BY503" s="332"/>
      <c r="BZ503" s="352" t="s">
        <v>11255</v>
      </c>
      <c r="CA503" s="326" t="s">
        <v>11095</v>
      </c>
      <c r="CB503" s="332">
        <f ca="1">IF(INDIRECT("R503C2",FALSE)="","",LEN(INDIRECT("R503C79",FALSE) ) )</f>
        <v>12</v>
      </c>
      <c r="CC503" s="326" t="s">
        <v>11095</v>
      </c>
      <c r="CD503" s="332">
        <f ca="1">IF(INDIRECT("R503C2",FALSE)="","",LEN(INDIRECT("R503C81",FALSE) ) )</f>
        <v>12</v>
      </c>
      <c r="CE503" s="338"/>
      <c r="CF503" s="332">
        <f ca="1">IF(INDIRECT("R503C2",FALSE)="","",LEN(INDIRECT("R503C83",FALSE) ) )</f>
        <v>0</v>
      </c>
      <c r="CG503" s="338"/>
      <c r="CH503" s="338"/>
      <c r="CI503" s="338"/>
      <c r="CJ503" s="344"/>
      <c r="CK503" s="338"/>
      <c r="CL503" s="338"/>
      <c r="CM503" s="338"/>
      <c r="CN503" s="338"/>
      <c r="CO503" s="338"/>
      <c r="CP503" s="338"/>
      <c r="CQ503" s="338"/>
      <c r="CR503" s="338"/>
      <c r="CS503" s="338"/>
      <c r="CT503" s="338"/>
      <c r="CU503" s="338"/>
      <c r="CV503" s="338"/>
      <c r="CW503" s="338"/>
      <c r="CX503" s="338"/>
      <c r="CY503" s="338"/>
      <c r="CZ503" s="338"/>
      <c r="DA503" s="343"/>
    </row>
    <row r="504" spans="1:105" s="345" customFormat="1" ht="13.5" customHeight="1" x14ac:dyDescent="0.25">
      <c r="A504" s="326" t="s">
        <v>11097</v>
      </c>
      <c r="B504" s="338" t="s">
        <v>11098</v>
      </c>
      <c r="C504" s="339" t="s">
        <v>1146</v>
      </c>
      <c r="D504" s="78">
        <f>IF(ISERROR(VLOOKUP(C504,Defines!$A$7:$B$21,2,FALSE)), "",VLOOKUP(C504,Defines!$A$7:$B$21,2,FALSE))</f>
        <v>1</v>
      </c>
      <c r="E504" s="332"/>
      <c r="F504" s="325">
        <f t="shared" si="8"/>
        <v>1</v>
      </c>
      <c r="G504" s="341"/>
      <c r="H504" s="341"/>
      <c r="I504" s="341"/>
      <c r="J504" s="340"/>
      <c r="K504" s="342"/>
      <c r="L504" s="332"/>
      <c r="M504" s="332"/>
      <c r="N504" s="332"/>
      <c r="O504" s="332"/>
      <c r="P504" s="332"/>
      <c r="Q504" s="338"/>
      <c r="R504" s="338"/>
      <c r="S504" s="338"/>
      <c r="T504" s="338"/>
      <c r="U504" s="338"/>
      <c r="V504" s="338"/>
      <c r="W504" s="338"/>
      <c r="X504" s="338"/>
      <c r="Y504" s="338"/>
      <c r="Z504" s="338"/>
      <c r="AA504" s="332"/>
      <c r="AB504" s="332"/>
      <c r="AC504" s="332"/>
      <c r="AD504" s="332"/>
      <c r="AE504" s="332"/>
      <c r="AF504" s="332"/>
      <c r="AG504" s="332" t="s">
        <v>1131</v>
      </c>
      <c r="AH504" s="332"/>
      <c r="AI504" s="332"/>
      <c r="AJ504" s="332"/>
      <c r="AK504" s="332"/>
      <c r="AL504" s="332"/>
      <c r="AM504" s="332"/>
      <c r="AN504" s="332"/>
      <c r="AO504" s="332"/>
      <c r="AP504" s="332"/>
      <c r="AQ504" s="332"/>
      <c r="AR504" s="332"/>
      <c r="AS504" s="332"/>
      <c r="AT504" s="332"/>
      <c r="AU504" s="332"/>
      <c r="AV504" s="332"/>
      <c r="AW504" s="332"/>
      <c r="AX504" s="332"/>
      <c r="AY504" s="332"/>
      <c r="AZ504" s="332"/>
      <c r="BA504" s="332" t="s">
        <v>1131</v>
      </c>
      <c r="BB504" s="332"/>
      <c r="BC504" s="332"/>
      <c r="BD504" s="332"/>
      <c r="BE504" s="332"/>
      <c r="BF504" s="332"/>
      <c r="BG504" s="332"/>
      <c r="BH504" s="332"/>
      <c r="BI504" s="332"/>
      <c r="BJ504" s="332"/>
      <c r="BK504" s="332"/>
      <c r="BL504" s="332"/>
      <c r="BM504" s="332"/>
      <c r="BN504" s="332"/>
      <c r="BO504" s="332"/>
      <c r="BP504" s="332"/>
      <c r="BQ504" s="332"/>
      <c r="BR504" s="332"/>
      <c r="BS504" s="332"/>
      <c r="BT504" s="332"/>
      <c r="BU504" s="332"/>
      <c r="BV504" s="332"/>
      <c r="BW504" s="332"/>
      <c r="BX504" s="332"/>
      <c r="BY504" s="332"/>
      <c r="BZ504" s="352" t="s">
        <v>11255</v>
      </c>
      <c r="CA504" s="326" t="s">
        <v>11097</v>
      </c>
      <c r="CB504" s="332">
        <f ca="1">IF(INDIRECT("R504C2",FALSE)="","",LEN(INDIRECT("R504C79",FALSE) ) )</f>
        <v>21</v>
      </c>
      <c r="CC504" s="326" t="s">
        <v>11097</v>
      </c>
      <c r="CD504" s="332">
        <f ca="1">IF(INDIRECT("R504C2",FALSE)="","",LEN(INDIRECT("R504C81",FALSE) ) )</f>
        <v>21</v>
      </c>
      <c r="CE504" s="338"/>
      <c r="CF504" s="332">
        <f ca="1">IF(INDIRECT("R504C2",FALSE)="","",LEN(INDIRECT("R504C83",FALSE) ) )</f>
        <v>0</v>
      </c>
      <c r="CG504" s="338"/>
      <c r="CH504" s="338"/>
      <c r="CI504" s="338"/>
      <c r="CJ504" s="344"/>
      <c r="CK504" s="338"/>
      <c r="CL504" s="338"/>
      <c r="CM504" s="338"/>
      <c r="CN504" s="338"/>
      <c r="CO504" s="338"/>
      <c r="CP504" s="338"/>
      <c r="CQ504" s="338"/>
      <c r="CR504" s="338"/>
      <c r="CS504" s="338"/>
      <c r="CT504" s="338"/>
      <c r="CU504" s="338"/>
      <c r="CV504" s="338"/>
      <c r="CW504" s="338"/>
      <c r="CX504" s="338"/>
      <c r="CY504" s="338"/>
      <c r="CZ504" s="338"/>
      <c r="DA504" s="343"/>
    </row>
    <row r="505" spans="1:105" s="345" customFormat="1" ht="13.5" customHeight="1" x14ac:dyDescent="0.25">
      <c r="A505" s="326" t="s">
        <v>11099</v>
      </c>
      <c r="B505" s="338" t="s">
        <v>11100</v>
      </c>
      <c r="C505" s="339" t="s">
        <v>1138</v>
      </c>
      <c r="D505" s="78">
        <f>IF(ISERROR(VLOOKUP(C505,Defines!$A$7:$B$21,2,FALSE)), "",VLOOKUP(C505,Defines!$A$7:$B$21,2,FALSE))</f>
        <v>2</v>
      </c>
      <c r="E505" s="332"/>
      <c r="F505" s="325">
        <f t="shared" si="8"/>
        <v>2</v>
      </c>
      <c r="G505" s="341"/>
      <c r="H505" s="341"/>
      <c r="I505" s="341"/>
      <c r="J505" s="340"/>
      <c r="K505" s="342"/>
      <c r="L505" s="332"/>
      <c r="M505" s="332"/>
      <c r="N505" s="332"/>
      <c r="O505" s="332"/>
      <c r="P505" s="332"/>
      <c r="Q505" s="338"/>
      <c r="R505" s="338"/>
      <c r="S505" s="338"/>
      <c r="T505" s="338"/>
      <c r="U505" s="338"/>
      <c r="V505" s="338"/>
      <c r="W505" s="338"/>
      <c r="X505" s="338"/>
      <c r="Y505" s="338"/>
      <c r="Z505" s="338"/>
      <c r="AA505" s="332"/>
      <c r="AB505" s="332"/>
      <c r="AC505" s="332"/>
      <c r="AD505" s="332"/>
      <c r="AE505" s="332"/>
      <c r="AF505" s="332"/>
      <c r="AG505" s="332" t="s">
        <v>1131</v>
      </c>
      <c r="AH505" s="332"/>
      <c r="AI505" s="332"/>
      <c r="AJ505" s="332"/>
      <c r="AK505" s="332"/>
      <c r="AL505" s="332"/>
      <c r="AM505" s="332"/>
      <c r="AN505" s="332"/>
      <c r="AO505" s="332"/>
      <c r="AP505" s="332"/>
      <c r="AQ505" s="332"/>
      <c r="AR505" s="332"/>
      <c r="AS505" s="332"/>
      <c r="AT505" s="332"/>
      <c r="AU505" s="332"/>
      <c r="AV505" s="332"/>
      <c r="AW505" s="332"/>
      <c r="AX505" s="332"/>
      <c r="AY505" s="332"/>
      <c r="AZ505" s="332"/>
      <c r="BA505" s="332" t="s">
        <v>1131</v>
      </c>
      <c r="BB505" s="332"/>
      <c r="BC505" s="332"/>
      <c r="BD505" s="332"/>
      <c r="BE505" s="332"/>
      <c r="BF505" s="332"/>
      <c r="BG505" s="332"/>
      <c r="BH505" s="332"/>
      <c r="BI505" s="332"/>
      <c r="BJ505" s="332"/>
      <c r="BK505" s="332"/>
      <c r="BL505" s="332"/>
      <c r="BM505" s="332"/>
      <c r="BN505" s="332"/>
      <c r="BO505" s="332"/>
      <c r="BP505" s="332"/>
      <c r="BQ505" s="332"/>
      <c r="BR505" s="332"/>
      <c r="BS505" s="332"/>
      <c r="BT505" s="332"/>
      <c r="BU505" s="332"/>
      <c r="BV505" s="332"/>
      <c r="BW505" s="332"/>
      <c r="BX505" s="332"/>
      <c r="BY505" s="332"/>
      <c r="BZ505" s="352" t="s">
        <v>11255</v>
      </c>
      <c r="CA505" s="326" t="s">
        <v>11099</v>
      </c>
      <c r="CB505" s="332">
        <f ca="1">IF(INDIRECT("R505C2",FALSE)="","",LEN(INDIRECT("R505C79",FALSE) ) )</f>
        <v>15</v>
      </c>
      <c r="CC505" s="326" t="s">
        <v>11099</v>
      </c>
      <c r="CD505" s="332">
        <f ca="1">IF(INDIRECT("R505C2",FALSE)="","",LEN(INDIRECT("R505C81",FALSE) ) )</f>
        <v>15</v>
      </c>
      <c r="CE505" s="338"/>
      <c r="CF505" s="332">
        <f ca="1">IF(INDIRECT("R505C2",FALSE)="","",LEN(INDIRECT("R505C83",FALSE) ) )</f>
        <v>0</v>
      </c>
      <c r="CG505" s="338"/>
      <c r="CH505" s="338"/>
      <c r="CI505" s="338"/>
      <c r="CJ505" s="344"/>
      <c r="CK505" s="338"/>
      <c r="CL505" s="338"/>
      <c r="CM505" s="338"/>
      <c r="CN505" s="338"/>
      <c r="CO505" s="338"/>
      <c r="CP505" s="338"/>
      <c r="CQ505" s="338"/>
      <c r="CR505" s="338"/>
      <c r="CS505" s="338"/>
      <c r="CT505" s="338"/>
      <c r="CU505" s="338"/>
      <c r="CV505" s="338"/>
      <c r="CW505" s="338"/>
      <c r="CX505" s="338"/>
      <c r="CY505" s="338"/>
      <c r="CZ505" s="338"/>
      <c r="DA505" s="343"/>
    </row>
    <row r="506" spans="1:105" s="345" customFormat="1" ht="13.5" customHeight="1" x14ac:dyDescent="0.25">
      <c r="A506" s="326" t="s">
        <v>11101</v>
      </c>
      <c r="B506" s="338" t="s">
        <v>11102</v>
      </c>
      <c r="C506" s="339" t="s">
        <v>1145</v>
      </c>
      <c r="D506" s="78">
        <f>IF(ISERROR(VLOOKUP(C506,Defines!$A$7:$B$21,2,FALSE)), "",VLOOKUP(C506,Defines!$A$7:$B$21,2,FALSE))</f>
        <v>8</v>
      </c>
      <c r="E506" s="332"/>
      <c r="F506" s="325">
        <f t="shared" si="8"/>
        <v>8</v>
      </c>
      <c r="G506" s="341"/>
      <c r="H506" s="341"/>
      <c r="I506" s="341"/>
      <c r="J506" s="340"/>
      <c r="K506" s="342"/>
      <c r="L506" s="332"/>
      <c r="M506" s="332"/>
      <c r="N506" s="332"/>
      <c r="O506" s="332"/>
      <c r="P506" s="332"/>
      <c r="Q506" s="338"/>
      <c r="R506" s="338"/>
      <c r="S506" s="338"/>
      <c r="T506" s="338"/>
      <c r="U506" s="338"/>
      <c r="V506" s="338"/>
      <c r="W506" s="338"/>
      <c r="X506" s="338"/>
      <c r="Y506" s="338"/>
      <c r="Z506" s="338"/>
      <c r="AA506" s="332"/>
      <c r="AB506" s="332"/>
      <c r="AC506" s="332"/>
      <c r="AD506" s="332"/>
      <c r="AE506" s="332"/>
      <c r="AF506" s="332"/>
      <c r="AG506" s="332" t="s">
        <v>1131</v>
      </c>
      <c r="AH506" s="332"/>
      <c r="AI506" s="332"/>
      <c r="AJ506" s="332"/>
      <c r="AK506" s="332"/>
      <c r="AL506" s="332"/>
      <c r="AM506" s="332"/>
      <c r="AN506" s="332"/>
      <c r="AO506" s="332"/>
      <c r="AP506" s="332"/>
      <c r="AQ506" s="332"/>
      <c r="AR506" s="332"/>
      <c r="AS506" s="332"/>
      <c r="AT506" s="332"/>
      <c r="AU506" s="332"/>
      <c r="AV506" s="332"/>
      <c r="AW506" s="332"/>
      <c r="AX506" s="332"/>
      <c r="AY506" s="332"/>
      <c r="AZ506" s="332"/>
      <c r="BA506" s="332" t="s">
        <v>1131</v>
      </c>
      <c r="BB506" s="332"/>
      <c r="BC506" s="332"/>
      <c r="BD506" s="332"/>
      <c r="BE506" s="332"/>
      <c r="BF506" s="332"/>
      <c r="BG506" s="332"/>
      <c r="BH506" s="332"/>
      <c r="BI506" s="332"/>
      <c r="BJ506" s="332"/>
      <c r="BK506" s="332"/>
      <c r="BL506" s="332"/>
      <c r="BM506" s="332"/>
      <c r="BN506" s="332"/>
      <c r="BO506" s="332"/>
      <c r="BP506" s="332"/>
      <c r="BQ506" s="332"/>
      <c r="BR506" s="332"/>
      <c r="BS506" s="332"/>
      <c r="BT506" s="332"/>
      <c r="BU506" s="332"/>
      <c r="BV506" s="332"/>
      <c r="BW506" s="332"/>
      <c r="BX506" s="332"/>
      <c r="BY506" s="332"/>
      <c r="BZ506" s="352" t="s">
        <v>11255</v>
      </c>
      <c r="CA506" s="326" t="s">
        <v>11101</v>
      </c>
      <c r="CB506" s="332">
        <f ca="1">IF(INDIRECT("R506C2",FALSE)="","",LEN(INDIRECT("R506C79",FALSE) ) )</f>
        <v>12</v>
      </c>
      <c r="CC506" s="326" t="s">
        <v>11101</v>
      </c>
      <c r="CD506" s="332">
        <f ca="1">IF(INDIRECT("R506C2",FALSE)="","",LEN(INDIRECT("R506C81",FALSE) ) )</f>
        <v>12</v>
      </c>
      <c r="CE506" s="338"/>
      <c r="CF506" s="332">
        <f ca="1">IF(INDIRECT("R506C2",FALSE)="","",LEN(INDIRECT("R506C83",FALSE) ) )</f>
        <v>0</v>
      </c>
      <c r="CG506" s="338"/>
      <c r="CH506" s="338"/>
      <c r="CI506" s="338"/>
      <c r="CJ506" s="344"/>
      <c r="CK506" s="338"/>
      <c r="CL506" s="338"/>
      <c r="CM506" s="338"/>
      <c r="CN506" s="338"/>
      <c r="CO506" s="338"/>
      <c r="CP506" s="338"/>
      <c r="CQ506" s="338"/>
      <c r="CR506" s="338"/>
      <c r="CS506" s="338"/>
      <c r="CT506" s="338"/>
      <c r="CU506" s="338"/>
      <c r="CV506" s="338"/>
      <c r="CW506" s="338"/>
      <c r="CX506" s="338"/>
      <c r="CY506" s="338"/>
      <c r="CZ506" s="338"/>
      <c r="DA506" s="343"/>
    </row>
    <row r="507" spans="1:105" s="345" customFormat="1" ht="13.5" customHeight="1" x14ac:dyDescent="0.25">
      <c r="A507" s="343" t="s">
        <v>11107</v>
      </c>
      <c r="B507" s="372" t="s">
        <v>11108</v>
      </c>
      <c r="C507" s="339" t="s">
        <v>1137</v>
      </c>
      <c r="D507" s="78">
        <f>IF(ISERROR(VLOOKUP(C507,Defines!$A$7:$B$21,2,FALSE)), "",VLOOKUP(C507,Defines!$A$7:$B$21,2,FALSE))</f>
        <v>1</v>
      </c>
      <c r="E507" s="332"/>
      <c r="F507" s="325">
        <f t="shared" si="8"/>
        <v>1</v>
      </c>
      <c r="G507" s="341">
        <v>4</v>
      </c>
      <c r="H507" s="341"/>
      <c r="I507" s="341"/>
      <c r="J507" s="340"/>
      <c r="K507" s="342"/>
      <c r="L507" s="332"/>
      <c r="M507" s="332"/>
      <c r="N507" s="332"/>
      <c r="O507" s="332"/>
      <c r="P507" s="332"/>
      <c r="Q507" s="338"/>
      <c r="R507" s="338"/>
      <c r="S507" s="338"/>
      <c r="T507" s="338"/>
      <c r="U507" s="338"/>
      <c r="V507" s="338"/>
      <c r="W507" s="338"/>
      <c r="X507" s="338"/>
      <c r="Y507" s="338"/>
      <c r="Z507" s="338"/>
      <c r="AA507" s="332"/>
      <c r="AB507" s="332"/>
      <c r="AC507" s="332" t="s">
        <v>1131</v>
      </c>
      <c r="AD507" s="332"/>
      <c r="AE507" s="332"/>
      <c r="AF507" s="332"/>
      <c r="AG507" s="332"/>
      <c r="AH507" s="332"/>
      <c r="AI507" s="332"/>
      <c r="AJ507" s="332"/>
      <c r="AK507" s="332"/>
      <c r="AL507" s="332"/>
      <c r="AM507" s="332"/>
      <c r="AN507" s="332"/>
      <c r="AO507" s="332"/>
      <c r="AP507" s="332"/>
      <c r="AQ507" s="332"/>
      <c r="AR507" s="332"/>
      <c r="AS507" s="332"/>
      <c r="AT507" s="332"/>
      <c r="AU507" s="332"/>
      <c r="AV507" s="332"/>
      <c r="AW507" s="332"/>
      <c r="AX507" s="332"/>
      <c r="AY507" s="332"/>
      <c r="AZ507" s="332"/>
      <c r="BA507" s="332"/>
      <c r="BB507" s="332"/>
      <c r="BC507" s="332"/>
      <c r="BD507" s="332" t="s">
        <v>1131</v>
      </c>
      <c r="BE507" s="332"/>
      <c r="BF507" s="332"/>
      <c r="BG507" s="332"/>
      <c r="BH507" s="332"/>
      <c r="BI507" s="332"/>
      <c r="BJ507" s="332"/>
      <c r="BK507" s="332"/>
      <c r="BL507" s="332"/>
      <c r="BM507" s="332"/>
      <c r="BN507" s="332"/>
      <c r="BO507" s="332"/>
      <c r="BP507" s="332"/>
      <c r="BQ507" s="332"/>
      <c r="BR507" s="332"/>
      <c r="BS507" s="332"/>
      <c r="BT507" s="332"/>
      <c r="BU507" s="332"/>
      <c r="BV507" s="332"/>
      <c r="BW507" s="332"/>
      <c r="BX507" s="332"/>
      <c r="BY507" s="332"/>
      <c r="BZ507" s="352" t="s">
        <v>11256</v>
      </c>
      <c r="CA507" s="343" t="s">
        <v>11107</v>
      </c>
      <c r="CB507" s="332">
        <f ca="1">IF(INDIRECT("R507C2",FALSE)="","",LEN(INDIRECT("R507C79",FALSE) ) )</f>
        <v>19</v>
      </c>
      <c r="CC507" s="343" t="s">
        <v>11107</v>
      </c>
      <c r="CD507" s="332">
        <f ca="1">IF(INDIRECT("R507C2",FALSE)="","",LEN(INDIRECT("R507C81",FALSE) ) )</f>
        <v>19</v>
      </c>
      <c r="CE507" s="338"/>
      <c r="CF507" s="332">
        <f ca="1">IF(INDIRECT("R507C2",FALSE)="","",LEN(INDIRECT("R507C83",FALSE) ) )</f>
        <v>0</v>
      </c>
      <c r="CG507" s="338"/>
      <c r="CH507" s="338"/>
      <c r="CI507" s="338"/>
      <c r="CJ507" s="344"/>
      <c r="CK507" s="338"/>
      <c r="CL507" s="338"/>
      <c r="CM507" s="338"/>
      <c r="CN507" s="338"/>
      <c r="CO507" s="338"/>
      <c r="CP507" s="338"/>
      <c r="CQ507" s="338"/>
      <c r="CR507" s="338"/>
      <c r="CS507" s="338"/>
      <c r="CT507" s="338"/>
      <c r="CU507" s="338"/>
      <c r="CV507" s="338"/>
      <c r="CW507" s="338"/>
      <c r="CX507" s="338"/>
      <c r="CY507" s="338"/>
      <c r="CZ507" s="338"/>
      <c r="DA507" s="343"/>
    </row>
    <row r="508" spans="1:105" s="345" customFormat="1" ht="13.5" customHeight="1" x14ac:dyDescent="0.25">
      <c r="A508" s="343" t="s">
        <v>11109</v>
      </c>
      <c r="B508" s="372" t="s">
        <v>11110</v>
      </c>
      <c r="C508" s="339" t="s">
        <v>1138</v>
      </c>
      <c r="D508" s="78">
        <f>IF(ISERROR(VLOOKUP(C508,Defines!$A$7:$B$21,2,FALSE)), "",VLOOKUP(C508,Defines!$A$7:$B$21,2,FALSE))</f>
        <v>2</v>
      </c>
      <c r="E508" s="332"/>
      <c r="F508" s="325">
        <f t="shared" si="8"/>
        <v>2</v>
      </c>
      <c r="G508" s="341">
        <v>0</v>
      </c>
      <c r="H508" s="341"/>
      <c r="I508" s="341"/>
      <c r="J508" s="340"/>
      <c r="K508" s="342"/>
      <c r="L508" s="332"/>
      <c r="M508" s="332"/>
      <c r="N508" s="332"/>
      <c r="O508" s="332"/>
      <c r="P508" s="332"/>
      <c r="Q508" s="338"/>
      <c r="R508" s="338"/>
      <c r="S508" s="338"/>
      <c r="T508" s="338"/>
      <c r="U508" s="338"/>
      <c r="V508" s="338"/>
      <c r="W508" s="338"/>
      <c r="X508" s="338"/>
      <c r="Y508" s="338"/>
      <c r="Z508" s="338"/>
      <c r="AA508" s="332"/>
      <c r="AB508" s="332"/>
      <c r="AC508" s="332" t="s">
        <v>1131</v>
      </c>
      <c r="AD508" s="332"/>
      <c r="AE508" s="332"/>
      <c r="AF508" s="332"/>
      <c r="AG508" s="332"/>
      <c r="AH508" s="332"/>
      <c r="AI508" s="332"/>
      <c r="AJ508" s="332"/>
      <c r="AK508" s="332"/>
      <c r="AL508" s="332"/>
      <c r="AM508" s="332"/>
      <c r="AN508" s="332"/>
      <c r="AO508" s="332"/>
      <c r="AP508" s="332"/>
      <c r="AQ508" s="332"/>
      <c r="AR508" s="332"/>
      <c r="AS508" s="332"/>
      <c r="AT508" s="332"/>
      <c r="AU508" s="332"/>
      <c r="AV508" s="332"/>
      <c r="AW508" s="332"/>
      <c r="AX508" s="332"/>
      <c r="AY508" s="332"/>
      <c r="AZ508" s="332"/>
      <c r="BA508" s="332"/>
      <c r="BB508" s="332"/>
      <c r="BC508" s="332"/>
      <c r="BD508" s="332" t="s">
        <v>1131</v>
      </c>
      <c r="BE508" s="332"/>
      <c r="BF508" s="332"/>
      <c r="BG508" s="332"/>
      <c r="BH508" s="332"/>
      <c r="BI508" s="332"/>
      <c r="BJ508" s="332"/>
      <c r="BK508" s="332"/>
      <c r="BL508" s="332"/>
      <c r="BM508" s="332"/>
      <c r="BN508" s="332"/>
      <c r="BO508" s="332"/>
      <c r="BP508" s="332"/>
      <c r="BQ508" s="332"/>
      <c r="BR508" s="332"/>
      <c r="BS508" s="332"/>
      <c r="BT508" s="332"/>
      <c r="BU508" s="332"/>
      <c r="BV508" s="332"/>
      <c r="BW508" s="332"/>
      <c r="BX508" s="332"/>
      <c r="BY508" s="332"/>
      <c r="BZ508" s="352" t="s">
        <v>11256</v>
      </c>
      <c r="CA508" s="343" t="s">
        <v>11109</v>
      </c>
      <c r="CB508" s="332">
        <f ca="1">IF(INDIRECT("R508C2",FALSE)="","",LEN(INDIRECT("R508C79",FALSE) ) )</f>
        <v>14</v>
      </c>
      <c r="CC508" s="343" t="s">
        <v>11109</v>
      </c>
      <c r="CD508" s="332">
        <f ca="1">IF(INDIRECT("R508C2",FALSE)="","",LEN(INDIRECT("R508C81",FALSE) ) )</f>
        <v>14</v>
      </c>
      <c r="CE508" s="338"/>
      <c r="CF508" s="332">
        <f ca="1">IF(INDIRECT("R508C2",FALSE)="","",LEN(INDIRECT("R508C83",FALSE) ) )</f>
        <v>0</v>
      </c>
      <c r="CG508" s="338"/>
      <c r="CH508" s="338"/>
      <c r="CI508" s="338"/>
      <c r="CJ508" s="344"/>
      <c r="CK508" s="338"/>
      <c r="CL508" s="338"/>
      <c r="CM508" s="338"/>
      <c r="CN508" s="338"/>
      <c r="CO508" s="338"/>
      <c r="CP508" s="338"/>
      <c r="CQ508" s="338"/>
      <c r="CR508" s="338"/>
      <c r="CS508" s="338"/>
      <c r="CT508" s="338"/>
      <c r="CU508" s="338"/>
      <c r="CV508" s="338"/>
      <c r="CW508" s="338"/>
      <c r="CX508" s="338"/>
      <c r="CY508" s="338"/>
      <c r="CZ508" s="338"/>
      <c r="DA508" s="343"/>
    </row>
    <row r="509" spans="1:105" s="345" customFormat="1" ht="13.5" customHeight="1" x14ac:dyDescent="0.25">
      <c r="A509" s="343" t="s">
        <v>11111</v>
      </c>
      <c r="B509" s="372" t="s">
        <v>11112</v>
      </c>
      <c r="C509" s="339" t="s">
        <v>1138</v>
      </c>
      <c r="D509" s="78">
        <f>IF(ISERROR(VLOOKUP(C509,Defines!$A$7:$B$21,2,FALSE)), "",VLOOKUP(C509,Defines!$A$7:$B$21,2,FALSE))</f>
        <v>2</v>
      </c>
      <c r="E509" s="332"/>
      <c r="F509" s="325">
        <f t="shared" si="8"/>
        <v>2</v>
      </c>
      <c r="G509" s="341" t="s">
        <v>11245</v>
      </c>
      <c r="H509" s="341"/>
      <c r="I509" s="341"/>
      <c r="J509" s="340"/>
      <c r="K509" s="342"/>
      <c r="L509" s="332"/>
      <c r="M509" s="332"/>
      <c r="N509" s="332"/>
      <c r="O509" s="332"/>
      <c r="P509" s="332"/>
      <c r="Q509" s="338"/>
      <c r="R509" s="338"/>
      <c r="S509" s="338"/>
      <c r="T509" s="338"/>
      <c r="U509" s="338"/>
      <c r="V509" s="338"/>
      <c r="W509" s="338"/>
      <c r="X509" s="338"/>
      <c r="Y509" s="338"/>
      <c r="Z509" s="338"/>
      <c r="AA509" s="332"/>
      <c r="AB509" s="332"/>
      <c r="AC509" s="332" t="s">
        <v>1131</v>
      </c>
      <c r="AD509" s="332"/>
      <c r="AE509" s="332"/>
      <c r="AF509" s="332"/>
      <c r="AG509" s="332"/>
      <c r="AH509" s="332"/>
      <c r="AI509" s="332"/>
      <c r="AJ509" s="332"/>
      <c r="AK509" s="332"/>
      <c r="AL509" s="332"/>
      <c r="AM509" s="332"/>
      <c r="AN509" s="332"/>
      <c r="AO509" s="332"/>
      <c r="AP509" s="332"/>
      <c r="AQ509" s="332"/>
      <c r="AR509" s="332"/>
      <c r="AS509" s="332"/>
      <c r="AT509" s="332"/>
      <c r="AU509" s="332"/>
      <c r="AV509" s="332"/>
      <c r="AW509" s="332"/>
      <c r="AX509" s="332"/>
      <c r="AY509" s="332"/>
      <c r="AZ509" s="332"/>
      <c r="BA509" s="332"/>
      <c r="BB509" s="332"/>
      <c r="BC509" s="332"/>
      <c r="BD509" s="332" t="s">
        <v>1131</v>
      </c>
      <c r="BE509" s="332"/>
      <c r="BF509" s="332"/>
      <c r="BG509" s="332"/>
      <c r="BH509" s="332"/>
      <c r="BI509" s="332"/>
      <c r="BJ509" s="332"/>
      <c r="BK509" s="332"/>
      <c r="BL509" s="332"/>
      <c r="BM509" s="332"/>
      <c r="BN509" s="332"/>
      <c r="BO509" s="332"/>
      <c r="BP509" s="332"/>
      <c r="BQ509" s="332"/>
      <c r="BR509" s="332"/>
      <c r="BS509" s="332"/>
      <c r="BT509" s="332"/>
      <c r="BU509" s="332"/>
      <c r="BV509" s="332"/>
      <c r="BW509" s="332"/>
      <c r="BX509" s="332"/>
      <c r="BY509" s="332"/>
      <c r="BZ509" s="352" t="s">
        <v>11256</v>
      </c>
      <c r="CA509" s="343" t="s">
        <v>11111</v>
      </c>
      <c r="CB509" s="332">
        <f ca="1">IF(INDIRECT("R509C2",FALSE)="","",LEN(INDIRECT("R509C79",FALSE) ) )</f>
        <v>25</v>
      </c>
      <c r="CC509" s="343" t="s">
        <v>11111</v>
      </c>
      <c r="CD509" s="332">
        <f ca="1">IF(INDIRECT("R509C2",FALSE)="","",LEN(INDIRECT("R509C81",FALSE) ) )</f>
        <v>25</v>
      </c>
      <c r="CE509" s="338"/>
      <c r="CF509" s="332">
        <f ca="1">IF(INDIRECT("R509C2",FALSE)="","",LEN(INDIRECT("R509C83",FALSE) ) )</f>
        <v>0</v>
      </c>
      <c r="CG509" s="338"/>
      <c r="CH509" s="338"/>
      <c r="CI509" s="338"/>
      <c r="CJ509" s="344"/>
      <c r="CK509" s="338"/>
      <c r="CL509" s="338"/>
      <c r="CM509" s="338"/>
      <c r="CN509" s="338"/>
      <c r="CO509" s="338"/>
      <c r="CP509" s="338"/>
      <c r="CQ509" s="338"/>
      <c r="CR509" s="338"/>
      <c r="CS509" s="338"/>
      <c r="CT509" s="338"/>
      <c r="CU509" s="338"/>
      <c r="CV509" s="338"/>
      <c r="CW509" s="338"/>
      <c r="CX509" s="338"/>
      <c r="CY509" s="338"/>
      <c r="CZ509" s="338"/>
      <c r="DA509" s="343"/>
    </row>
    <row r="510" spans="1:105" s="345" customFormat="1" ht="13.5" customHeight="1" x14ac:dyDescent="0.25">
      <c r="A510" s="343" t="s">
        <v>11113</v>
      </c>
      <c r="B510" s="372" t="s">
        <v>11114</v>
      </c>
      <c r="C510" s="339" t="s">
        <v>1137</v>
      </c>
      <c r="D510" s="78">
        <f>IF(ISERROR(VLOOKUP(C510,Defines!$A$7:$B$21,2,FALSE)), "",VLOOKUP(C510,Defines!$A$7:$B$21,2,FALSE))</f>
        <v>1</v>
      </c>
      <c r="E510" s="332">
        <v>6</v>
      </c>
      <c r="F510" s="325">
        <f t="shared" si="8"/>
        <v>6</v>
      </c>
      <c r="G510" s="341" t="s">
        <v>11246</v>
      </c>
      <c r="H510" s="341"/>
      <c r="I510" s="341"/>
      <c r="J510" s="340"/>
      <c r="K510" s="342"/>
      <c r="L510" s="332"/>
      <c r="M510" s="332"/>
      <c r="N510" s="332"/>
      <c r="O510" s="332"/>
      <c r="P510" s="332"/>
      <c r="Q510" s="338"/>
      <c r="R510" s="338"/>
      <c r="S510" s="338"/>
      <c r="T510" s="338"/>
      <c r="U510" s="338"/>
      <c r="V510" s="338"/>
      <c r="W510" s="338"/>
      <c r="X510" s="338"/>
      <c r="Y510" s="338"/>
      <c r="Z510" s="338"/>
      <c r="AA510" s="332"/>
      <c r="AB510" s="332"/>
      <c r="AC510" s="332" t="s">
        <v>1131</v>
      </c>
      <c r="AD510" s="332"/>
      <c r="AE510" s="332"/>
      <c r="AF510" s="332"/>
      <c r="AG510" s="332"/>
      <c r="AH510" s="332"/>
      <c r="AI510" s="332"/>
      <c r="AJ510" s="332"/>
      <c r="AK510" s="332"/>
      <c r="AL510" s="332"/>
      <c r="AM510" s="332"/>
      <c r="AN510" s="332"/>
      <c r="AO510" s="332"/>
      <c r="AP510" s="332"/>
      <c r="AQ510" s="332"/>
      <c r="AR510" s="332"/>
      <c r="AS510" s="332"/>
      <c r="AT510" s="332"/>
      <c r="AU510" s="332"/>
      <c r="AV510" s="332"/>
      <c r="AW510" s="332"/>
      <c r="AX510" s="332"/>
      <c r="AY510" s="332"/>
      <c r="AZ510" s="332"/>
      <c r="BA510" s="332"/>
      <c r="BB510" s="332"/>
      <c r="BC510" s="332"/>
      <c r="BD510" s="332" t="s">
        <v>1131</v>
      </c>
      <c r="BE510" s="332"/>
      <c r="BF510" s="332"/>
      <c r="BG510" s="332"/>
      <c r="BH510" s="332"/>
      <c r="BI510" s="332"/>
      <c r="BJ510" s="332"/>
      <c r="BK510" s="332"/>
      <c r="BL510" s="332"/>
      <c r="BM510" s="332"/>
      <c r="BN510" s="332"/>
      <c r="BO510" s="332"/>
      <c r="BP510" s="332"/>
      <c r="BQ510" s="332"/>
      <c r="BR510" s="332"/>
      <c r="BS510" s="332"/>
      <c r="BT510" s="332"/>
      <c r="BU510" s="332"/>
      <c r="BV510" s="332"/>
      <c r="BW510" s="332"/>
      <c r="BX510" s="332"/>
      <c r="BY510" s="332"/>
      <c r="BZ510" s="352" t="s">
        <v>11256</v>
      </c>
      <c r="CA510" s="343" t="s">
        <v>11113</v>
      </c>
      <c r="CB510" s="332">
        <f ca="1">IF(INDIRECT("R510C2",FALSE)="","",LEN(INDIRECT("R510C79",FALSE) ) )</f>
        <v>17</v>
      </c>
      <c r="CC510" s="343" t="s">
        <v>11113</v>
      </c>
      <c r="CD510" s="332">
        <f ca="1">IF(INDIRECT("R510C2",FALSE)="","",LEN(INDIRECT("R510C81",FALSE) ) )</f>
        <v>17</v>
      </c>
      <c r="CE510" s="338"/>
      <c r="CF510" s="332">
        <f ca="1">IF(INDIRECT("R510C2",FALSE)="","",LEN(INDIRECT("R510C83",FALSE) ) )</f>
        <v>0</v>
      </c>
      <c r="CG510" s="338"/>
      <c r="CH510" s="338"/>
      <c r="CI510" s="338"/>
      <c r="CJ510" s="344"/>
      <c r="CK510" s="338"/>
      <c r="CL510" s="338"/>
      <c r="CM510" s="338"/>
      <c r="CN510" s="338"/>
      <c r="CO510" s="338"/>
      <c r="CP510" s="338"/>
      <c r="CQ510" s="338"/>
      <c r="CR510" s="338"/>
      <c r="CS510" s="338"/>
      <c r="CT510" s="338"/>
      <c r="CU510" s="338"/>
      <c r="CV510" s="338"/>
      <c r="CW510" s="338"/>
      <c r="CX510" s="338"/>
      <c r="CY510" s="338"/>
      <c r="CZ510" s="338"/>
      <c r="DA510" s="343"/>
    </row>
    <row r="511" spans="1:105" s="345" customFormat="1" ht="13.5" customHeight="1" x14ac:dyDescent="0.25">
      <c r="A511" s="343" t="s">
        <v>11115</v>
      </c>
      <c r="B511" s="372" t="s">
        <v>11116</v>
      </c>
      <c r="C511" s="339" t="s">
        <v>160</v>
      </c>
      <c r="D511" s="78">
        <f>IF(ISERROR(VLOOKUP(C511,Defines!$A$7:$B$21,2,FALSE)), "",VLOOKUP(C511,Defines!$A$7:$B$21,2,FALSE))</f>
        <v>1</v>
      </c>
      <c r="E511" s="332">
        <v>16</v>
      </c>
      <c r="F511" s="325">
        <f t="shared" si="8"/>
        <v>16</v>
      </c>
      <c r="G511" s="360" t="s">
        <v>11247</v>
      </c>
      <c r="H511" s="341"/>
      <c r="I511" s="341"/>
      <c r="J511" s="340"/>
      <c r="K511" s="342"/>
      <c r="L511" s="332"/>
      <c r="M511" s="332"/>
      <c r="N511" s="332"/>
      <c r="O511" s="332"/>
      <c r="P511" s="332"/>
      <c r="Q511" s="338"/>
      <c r="R511" s="338"/>
      <c r="S511" s="338"/>
      <c r="T511" s="338"/>
      <c r="U511" s="338"/>
      <c r="V511" s="338"/>
      <c r="W511" s="338"/>
      <c r="X511" s="338"/>
      <c r="Y511" s="338"/>
      <c r="Z511" s="338"/>
      <c r="AA511" s="332"/>
      <c r="AB511" s="332"/>
      <c r="AC511" s="332" t="s">
        <v>1131</v>
      </c>
      <c r="AD511" s="332"/>
      <c r="AE511" s="332"/>
      <c r="AF511" s="332"/>
      <c r="AG511" s="332"/>
      <c r="AH511" s="332"/>
      <c r="AI511" s="332"/>
      <c r="AJ511" s="332"/>
      <c r="AK511" s="332"/>
      <c r="AL511" s="332"/>
      <c r="AM511" s="332"/>
      <c r="AN511" s="332"/>
      <c r="AO511" s="332"/>
      <c r="AP511" s="332"/>
      <c r="AQ511" s="332"/>
      <c r="AR511" s="332"/>
      <c r="AS511" s="332"/>
      <c r="AT511" s="332"/>
      <c r="AU511" s="332"/>
      <c r="AV511" s="332"/>
      <c r="AW511" s="332"/>
      <c r="AX511" s="332"/>
      <c r="AY511" s="332"/>
      <c r="AZ511" s="332"/>
      <c r="BA511" s="332"/>
      <c r="BB511" s="332"/>
      <c r="BC511" s="332"/>
      <c r="BD511" s="332" t="s">
        <v>1131</v>
      </c>
      <c r="BE511" s="332"/>
      <c r="BF511" s="332"/>
      <c r="BG511" s="332"/>
      <c r="BH511" s="332"/>
      <c r="BI511" s="332"/>
      <c r="BJ511" s="332"/>
      <c r="BK511" s="332"/>
      <c r="BL511" s="332"/>
      <c r="BM511" s="332"/>
      <c r="BN511" s="332"/>
      <c r="BO511" s="332"/>
      <c r="BP511" s="332"/>
      <c r="BQ511" s="332"/>
      <c r="BR511" s="332"/>
      <c r="BS511" s="332"/>
      <c r="BT511" s="332"/>
      <c r="BU511" s="332"/>
      <c r="BV511" s="332"/>
      <c r="BW511" s="332"/>
      <c r="BX511" s="332"/>
      <c r="BY511" s="332"/>
      <c r="BZ511" s="352" t="s">
        <v>11256</v>
      </c>
      <c r="CA511" s="343" t="s">
        <v>11115</v>
      </c>
      <c r="CB511" s="332">
        <f ca="1">IF(INDIRECT("R511C2",FALSE)="","",LEN(INDIRECT("R511C79",FALSE) ) )</f>
        <v>8</v>
      </c>
      <c r="CC511" s="343" t="s">
        <v>11115</v>
      </c>
      <c r="CD511" s="332">
        <f ca="1">IF(INDIRECT("R511C2",FALSE)="","",LEN(INDIRECT("R511C81",FALSE) ) )</f>
        <v>8</v>
      </c>
      <c r="CE511" s="338"/>
      <c r="CF511" s="332">
        <f ca="1">IF(INDIRECT("R511C2",FALSE)="","",LEN(INDIRECT("R511C83",FALSE) ) )</f>
        <v>0</v>
      </c>
      <c r="CG511" s="338"/>
      <c r="CH511" s="338"/>
      <c r="CI511" s="338"/>
      <c r="CJ511" s="344"/>
      <c r="CK511" s="338"/>
      <c r="CL511" s="338"/>
      <c r="CM511" s="338"/>
      <c r="CN511" s="338"/>
      <c r="CO511" s="338"/>
      <c r="CP511" s="338"/>
      <c r="CQ511" s="338"/>
      <c r="CR511" s="338"/>
      <c r="CS511" s="338"/>
      <c r="CT511" s="338"/>
      <c r="CU511" s="338"/>
      <c r="CV511" s="338"/>
      <c r="CW511" s="338"/>
      <c r="CX511" s="338"/>
      <c r="CY511" s="338"/>
      <c r="CZ511" s="338"/>
      <c r="DA511" s="343"/>
    </row>
    <row r="512" spans="1:105" s="345" customFormat="1" ht="13.5" customHeight="1" x14ac:dyDescent="0.25">
      <c r="A512" s="343" t="s">
        <v>11117</v>
      </c>
      <c r="B512" s="372" t="s">
        <v>11118</v>
      </c>
      <c r="C512" s="339" t="s">
        <v>160</v>
      </c>
      <c r="D512" s="78">
        <f>IF(ISERROR(VLOOKUP(C512,Defines!$A$7:$B$21,2,FALSE)), "",VLOOKUP(C512,Defines!$A$7:$B$21,2,FALSE))</f>
        <v>1</v>
      </c>
      <c r="E512" s="332">
        <v>32</v>
      </c>
      <c r="F512" s="325">
        <f t="shared" si="8"/>
        <v>32</v>
      </c>
      <c r="G512" s="360" t="s">
        <v>11248</v>
      </c>
      <c r="H512" s="341"/>
      <c r="I512" s="341"/>
      <c r="J512" s="340"/>
      <c r="K512" s="342"/>
      <c r="L512" s="332"/>
      <c r="M512" s="332"/>
      <c r="N512" s="332"/>
      <c r="O512" s="332"/>
      <c r="P512" s="332"/>
      <c r="Q512" s="338"/>
      <c r="R512" s="338"/>
      <c r="S512" s="338"/>
      <c r="T512" s="338"/>
      <c r="U512" s="338"/>
      <c r="V512" s="338"/>
      <c r="W512" s="338"/>
      <c r="X512" s="338"/>
      <c r="Y512" s="338"/>
      <c r="Z512" s="338"/>
      <c r="AA512" s="332"/>
      <c r="AB512" s="332"/>
      <c r="AC512" s="332" t="s">
        <v>1131</v>
      </c>
      <c r="AD512" s="332"/>
      <c r="AE512" s="332"/>
      <c r="AF512" s="332"/>
      <c r="AG512" s="332"/>
      <c r="AH512" s="332"/>
      <c r="AI512" s="332"/>
      <c r="AJ512" s="332"/>
      <c r="AK512" s="332"/>
      <c r="AL512" s="332"/>
      <c r="AM512" s="332"/>
      <c r="AN512" s="332"/>
      <c r="AO512" s="332"/>
      <c r="AP512" s="332"/>
      <c r="AQ512" s="332"/>
      <c r="AR512" s="332"/>
      <c r="AS512" s="332"/>
      <c r="AT512" s="332"/>
      <c r="AU512" s="332"/>
      <c r="AV512" s="332"/>
      <c r="AW512" s="332"/>
      <c r="AX512" s="332"/>
      <c r="AY512" s="332"/>
      <c r="AZ512" s="332"/>
      <c r="BA512" s="332"/>
      <c r="BB512" s="332"/>
      <c r="BC512" s="332"/>
      <c r="BD512" s="332" t="s">
        <v>1131</v>
      </c>
      <c r="BE512" s="332"/>
      <c r="BF512" s="332"/>
      <c r="BG512" s="332"/>
      <c r="BH512" s="332"/>
      <c r="BI512" s="332"/>
      <c r="BJ512" s="332"/>
      <c r="BK512" s="332"/>
      <c r="BL512" s="332"/>
      <c r="BM512" s="332"/>
      <c r="BN512" s="332"/>
      <c r="BO512" s="332"/>
      <c r="BP512" s="332"/>
      <c r="BQ512" s="332"/>
      <c r="BR512" s="332"/>
      <c r="BS512" s="332"/>
      <c r="BT512" s="332"/>
      <c r="BU512" s="332"/>
      <c r="BV512" s="332"/>
      <c r="BW512" s="332"/>
      <c r="BX512" s="332"/>
      <c r="BY512" s="332"/>
      <c r="BZ512" s="352" t="s">
        <v>11256</v>
      </c>
      <c r="CA512" s="343" t="s">
        <v>11117</v>
      </c>
      <c r="CB512" s="332">
        <f ca="1">IF(INDIRECT("R512C2",FALSE)="","",LEN(INDIRECT("R512C79",FALSE) ) )</f>
        <v>17</v>
      </c>
      <c r="CC512" s="343" t="s">
        <v>11117</v>
      </c>
      <c r="CD512" s="332">
        <f ca="1">IF(INDIRECT("R512C2",FALSE)="","",LEN(INDIRECT("R512C81",FALSE) ) )</f>
        <v>17</v>
      </c>
      <c r="CE512" s="338"/>
      <c r="CF512" s="332">
        <f ca="1">IF(INDIRECT("R512C2",FALSE)="","",LEN(INDIRECT("R512C83",FALSE) ) )</f>
        <v>0</v>
      </c>
      <c r="CG512" s="338"/>
      <c r="CH512" s="338"/>
      <c r="CI512" s="338"/>
      <c r="CJ512" s="344"/>
      <c r="CK512" s="338"/>
      <c r="CL512" s="338"/>
      <c r="CM512" s="338"/>
      <c r="CN512" s="338"/>
      <c r="CO512" s="338"/>
      <c r="CP512" s="338"/>
      <c r="CQ512" s="338"/>
      <c r="CR512" s="338"/>
      <c r="CS512" s="338"/>
      <c r="CT512" s="338"/>
      <c r="CU512" s="338"/>
      <c r="CV512" s="338"/>
      <c r="CW512" s="338"/>
      <c r="CX512" s="338"/>
      <c r="CY512" s="338"/>
      <c r="CZ512" s="338"/>
      <c r="DA512" s="343"/>
    </row>
    <row r="513" spans="1:105" s="345" customFormat="1" ht="13.5" customHeight="1" x14ac:dyDescent="0.25">
      <c r="A513" s="343" t="s">
        <v>11119</v>
      </c>
      <c r="B513" s="372" t="s">
        <v>11120</v>
      </c>
      <c r="C513" s="339" t="s">
        <v>160</v>
      </c>
      <c r="D513" s="78">
        <f>IF(ISERROR(VLOOKUP(C513,Defines!$A$7:$B$21,2,FALSE)), "",VLOOKUP(C513,Defines!$A$7:$B$21,2,FALSE))</f>
        <v>1</v>
      </c>
      <c r="E513" s="332">
        <v>16</v>
      </c>
      <c r="F513" s="325">
        <f t="shared" si="8"/>
        <v>16</v>
      </c>
      <c r="G513" s="341" t="s">
        <v>11249</v>
      </c>
      <c r="H513" s="341"/>
      <c r="I513" s="341"/>
      <c r="J513" s="340"/>
      <c r="K513" s="342"/>
      <c r="L513" s="332"/>
      <c r="M513" s="332"/>
      <c r="N513" s="332"/>
      <c r="O513" s="332"/>
      <c r="P513" s="332"/>
      <c r="Q513" s="338"/>
      <c r="R513" s="338"/>
      <c r="S513" s="338"/>
      <c r="T513" s="338"/>
      <c r="U513" s="338"/>
      <c r="V513" s="338"/>
      <c r="W513" s="338"/>
      <c r="X513" s="338"/>
      <c r="Y513" s="338"/>
      <c r="Z513" s="338"/>
      <c r="AA513" s="332"/>
      <c r="AB513" s="332"/>
      <c r="AC513" s="332" t="s">
        <v>1131</v>
      </c>
      <c r="AD513" s="332"/>
      <c r="AE513" s="332"/>
      <c r="AF513" s="332"/>
      <c r="AG513" s="332"/>
      <c r="AH513" s="332"/>
      <c r="AI513" s="332"/>
      <c r="AJ513" s="332"/>
      <c r="AK513" s="332"/>
      <c r="AL513" s="332"/>
      <c r="AM513" s="332"/>
      <c r="AN513" s="332"/>
      <c r="AO513" s="332"/>
      <c r="AP513" s="332"/>
      <c r="AQ513" s="332"/>
      <c r="AR513" s="332"/>
      <c r="AS513" s="332"/>
      <c r="AT513" s="332"/>
      <c r="AU513" s="332"/>
      <c r="AV513" s="332"/>
      <c r="AW513" s="332"/>
      <c r="AX513" s="332"/>
      <c r="AY513" s="332"/>
      <c r="AZ513" s="332"/>
      <c r="BA513" s="332"/>
      <c r="BB513" s="332"/>
      <c r="BC513" s="332"/>
      <c r="BD513" s="332" t="s">
        <v>1131</v>
      </c>
      <c r="BE513" s="332"/>
      <c r="BF513" s="332"/>
      <c r="BG513" s="332"/>
      <c r="BH513" s="332"/>
      <c r="BI513" s="332"/>
      <c r="BJ513" s="332"/>
      <c r="BK513" s="332"/>
      <c r="BL513" s="332"/>
      <c r="BM513" s="332"/>
      <c r="BN513" s="332"/>
      <c r="BO513" s="332"/>
      <c r="BP513" s="332"/>
      <c r="BQ513" s="332"/>
      <c r="BR513" s="332"/>
      <c r="BS513" s="332"/>
      <c r="BT513" s="332"/>
      <c r="BU513" s="332"/>
      <c r="BV513" s="332"/>
      <c r="BW513" s="332"/>
      <c r="BX513" s="332"/>
      <c r="BY513" s="332"/>
      <c r="BZ513" s="352" t="s">
        <v>11256</v>
      </c>
      <c r="CA513" s="343" t="s">
        <v>11119</v>
      </c>
      <c r="CB513" s="332">
        <f ca="1">IF(INDIRECT("R513C2",FALSE)="","",LEN(INDIRECT("R513C79",FALSE) ) )</f>
        <v>19</v>
      </c>
      <c r="CC513" s="343" t="s">
        <v>11119</v>
      </c>
      <c r="CD513" s="332">
        <f ca="1">IF(INDIRECT("R513C2",FALSE)="","",LEN(INDIRECT("R513C81",FALSE) ) )</f>
        <v>19</v>
      </c>
      <c r="CE513" s="338"/>
      <c r="CF513" s="332">
        <f ca="1">IF(INDIRECT("R513C2",FALSE)="","",LEN(INDIRECT("R513C83",FALSE) ) )</f>
        <v>0</v>
      </c>
      <c r="CG513" s="338"/>
      <c r="CH513" s="338"/>
      <c r="CI513" s="338"/>
      <c r="CJ513" s="344"/>
      <c r="CK513" s="338"/>
      <c r="CL513" s="338"/>
      <c r="CM513" s="338"/>
      <c r="CN513" s="338"/>
      <c r="CO513" s="338"/>
      <c r="CP513" s="338"/>
      <c r="CQ513" s="338"/>
      <c r="CR513" s="338"/>
      <c r="CS513" s="338"/>
      <c r="CT513" s="338"/>
      <c r="CU513" s="338"/>
      <c r="CV513" s="338"/>
      <c r="CW513" s="338"/>
      <c r="CX513" s="338"/>
      <c r="CY513" s="338"/>
      <c r="CZ513" s="338"/>
      <c r="DA513" s="343"/>
    </row>
    <row r="514" spans="1:105" s="345" customFormat="1" ht="13.5" customHeight="1" x14ac:dyDescent="0.25">
      <c r="A514" s="343" t="s">
        <v>11121</v>
      </c>
      <c r="B514" s="372" t="s">
        <v>11122</v>
      </c>
      <c r="C514" s="339" t="s">
        <v>1139</v>
      </c>
      <c r="D514" s="78">
        <f>IF(ISERROR(VLOOKUP(C514,Defines!$A$7:$B$21,2,FALSE)), "",VLOOKUP(C514,Defines!$A$7:$B$21,2,FALSE))</f>
        <v>4</v>
      </c>
      <c r="E514" s="332"/>
      <c r="F514" s="325">
        <f t="shared" si="8"/>
        <v>4</v>
      </c>
      <c r="G514" s="341">
        <v>1</v>
      </c>
      <c r="H514" s="341"/>
      <c r="I514" s="341"/>
      <c r="J514" s="340"/>
      <c r="K514" s="342"/>
      <c r="L514" s="332"/>
      <c r="M514" s="332"/>
      <c r="N514" s="332"/>
      <c r="O514" s="332"/>
      <c r="P514" s="332"/>
      <c r="Q514" s="338"/>
      <c r="R514" s="338"/>
      <c r="S514" s="338"/>
      <c r="T514" s="338"/>
      <c r="U514" s="338"/>
      <c r="V514" s="338"/>
      <c r="W514" s="338"/>
      <c r="X514" s="338"/>
      <c r="Y514" s="338"/>
      <c r="Z514" s="338"/>
      <c r="AA514" s="332"/>
      <c r="AB514" s="332"/>
      <c r="AC514" s="332" t="s">
        <v>1131</v>
      </c>
      <c r="AD514" s="332"/>
      <c r="AE514" s="332"/>
      <c r="AF514" s="332"/>
      <c r="AG514" s="332"/>
      <c r="AH514" s="332"/>
      <c r="AI514" s="332"/>
      <c r="AJ514" s="332"/>
      <c r="AK514" s="332"/>
      <c r="AL514" s="332"/>
      <c r="AM514" s="332"/>
      <c r="AN514" s="332"/>
      <c r="AO514" s="332"/>
      <c r="AP514" s="332"/>
      <c r="AQ514" s="332"/>
      <c r="AR514" s="332"/>
      <c r="AS514" s="332"/>
      <c r="AT514" s="332"/>
      <c r="AU514" s="332"/>
      <c r="AV514" s="332"/>
      <c r="AW514" s="332"/>
      <c r="AX514" s="332"/>
      <c r="AY514" s="332"/>
      <c r="AZ514" s="332"/>
      <c r="BA514" s="332"/>
      <c r="BB514" s="332"/>
      <c r="BC514" s="332"/>
      <c r="BD514" s="332" t="s">
        <v>1131</v>
      </c>
      <c r="BE514" s="332"/>
      <c r="BF514" s="332"/>
      <c r="BG514" s="332"/>
      <c r="BH514" s="332"/>
      <c r="BI514" s="332"/>
      <c r="BJ514" s="332"/>
      <c r="BK514" s="332"/>
      <c r="BL514" s="332"/>
      <c r="BM514" s="332"/>
      <c r="BN514" s="332"/>
      <c r="BO514" s="332"/>
      <c r="BP514" s="332"/>
      <c r="BQ514" s="332"/>
      <c r="BR514" s="332"/>
      <c r="BS514" s="332"/>
      <c r="BT514" s="332"/>
      <c r="BU514" s="332"/>
      <c r="BV514" s="332"/>
      <c r="BW514" s="332"/>
      <c r="BX514" s="332"/>
      <c r="BY514" s="332"/>
      <c r="BZ514" s="352" t="s">
        <v>11256</v>
      </c>
      <c r="CA514" s="343" t="s">
        <v>11121</v>
      </c>
      <c r="CB514" s="332">
        <f ca="1">IF(INDIRECT("R514C2",FALSE)="","",LEN(INDIRECT("R514C79",FALSE) ) )</f>
        <v>13</v>
      </c>
      <c r="CC514" s="343" t="s">
        <v>11121</v>
      </c>
      <c r="CD514" s="332">
        <f ca="1">IF(INDIRECT("R514C2",FALSE)="","",LEN(INDIRECT("R514C81",FALSE) ) )</f>
        <v>13</v>
      </c>
      <c r="CE514" s="338"/>
      <c r="CF514" s="332">
        <f ca="1">IF(INDIRECT("R514C2",FALSE)="","",LEN(INDIRECT("R514C83",FALSE) ) )</f>
        <v>0</v>
      </c>
      <c r="CG514" s="338"/>
      <c r="CH514" s="338"/>
      <c r="CI514" s="338"/>
      <c r="CJ514" s="344"/>
      <c r="CK514" s="338"/>
      <c r="CL514" s="338"/>
      <c r="CM514" s="338"/>
      <c r="CN514" s="338"/>
      <c r="CO514" s="338"/>
      <c r="CP514" s="338"/>
      <c r="CQ514" s="338"/>
      <c r="CR514" s="338"/>
      <c r="CS514" s="338"/>
      <c r="CT514" s="338"/>
      <c r="CU514" s="338"/>
      <c r="CV514" s="338"/>
      <c r="CW514" s="338"/>
      <c r="CX514" s="338"/>
      <c r="CY514" s="338"/>
      <c r="CZ514" s="338"/>
      <c r="DA514" s="343"/>
    </row>
    <row r="515" spans="1:105" s="345" customFormat="1" ht="13.5" customHeight="1" x14ac:dyDescent="0.25">
      <c r="A515" s="343" t="s">
        <v>11123</v>
      </c>
      <c r="B515" s="372" t="s">
        <v>11124</v>
      </c>
      <c r="C515" s="339" t="s">
        <v>1137</v>
      </c>
      <c r="D515" s="78">
        <f>IF(ISERROR(VLOOKUP(C515,Defines!$A$7:$B$21,2,FALSE)), "",VLOOKUP(C515,Defines!$A$7:$B$21,2,FALSE))</f>
        <v>1</v>
      </c>
      <c r="E515" s="332"/>
      <c r="F515" s="325">
        <f t="shared" si="8"/>
        <v>1</v>
      </c>
      <c r="G515" s="341">
        <v>0</v>
      </c>
      <c r="H515" s="341"/>
      <c r="I515" s="341"/>
      <c r="J515" s="340"/>
      <c r="K515" s="342"/>
      <c r="L515" s="332"/>
      <c r="M515" s="332"/>
      <c r="N515" s="332"/>
      <c r="O515" s="332"/>
      <c r="P515" s="332"/>
      <c r="Q515" s="338"/>
      <c r="R515" s="338"/>
      <c r="S515" s="338"/>
      <c r="T515" s="338"/>
      <c r="U515" s="338"/>
      <c r="V515" s="338"/>
      <c r="W515" s="338"/>
      <c r="X515" s="338"/>
      <c r="Y515" s="338"/>
      <c r="Z515" s="338"/>
      <c r="AA515" s="332"/>
      <c r="AB515" s="332"/>
      <c r="AC515" s="332" t="s">
        <v>1131</v>
      </c>
      <c r="AD515" s="332"/>
      <c r="AE515" s="332"/>
      <c r="AF515" s="332"/>
      <c r="AG515" s="332"/>
      <c r="AH515" s="332"/>
      <c r="AI515" s="332"/>
      <c r="AJ515" s="332"/>
      <c r="AK515" s="332"/>
      <c r="AL515" s="332"/>
      <c r="AM515" s="332"/>
      <c r="AN515" s="332"/>
      <c r="AO515" s="332"/>
      <c r="AP515" s="332"/>
      <c r="AQ515" s="332"/>
      <c r="AR515" s="332"/>
      <c r="AS515" s="332"/>
      <c r="AT515" s="332"/>
      <c r="AU515" s="332"/>
      <c r="AV515" s="332"/>
      <c r="AW515" s="332"/>
      <c r="AX515" s="332"/>
      <c r="AY515" s="332"/>
      <c r="AZ515" s="332"/>
      <c r="BA515" s="332"/>
      <c r="BB515" s="332"/>
      <c r="BC515" s="332"/>
      <c r="BD515" s="332" t="s">
        <v>1131</v>
      </c>
      <c r="BE515" s="332"/>
      <c r="BF515" s="332"/>
      <c r="BG515" s="332"/>
      <c r="BH515" s="332"/>
      <c r="BI515" s="332"/>
      <c r="BJ515" s="332"/>
      <c r="BK515" s="332"/>
      <c r="BL515" s="332"/>
      <c r="BM515" s="332"/>
      <c r="BN515" s="332"/>
      <c r="BO515" s="332"/>
      <c r="BP515" s="332"/>
      <c r="BQ515" s="332"/>
      <c r="BR515" s="332"/>
      <c r="BS515" s="332"/>
      <c r="BT515" s="332"/>
      <c r="BU515" s="332"/>
      <c r="BV515" s="332"/>
      <c r="BW515" s="332"/>
      <c r="BX515" s="332"/>
      <c r="BY515" s="332"/>
      <c r="BZ515" s="352" t="s">
        <v>11256</v>
      </c>
      <c r="CA515" s="343" t="s">
        <v>11123</v>
      </c>
      <c r="CB515" s="332">
        <f ca="1">IF(INDIRECT("R515C2",FALSE)="","",LEN(INDIRECT("R515C79",FALSE) ) )</f>
        <v>17</v>
      </c>
      <c r="CC515" s="343" t="s">
        <v>11123</v>
      </c>
      <c r="CD515" s="332">
        <f ca="1">IF(INDIRECT("R515C2",FALSE)="","",LEN(INDIRECT("R515C81",FALSE) ) )</f>
        <v>17</v>
      </c>
      <c r="CE515" s="338"/>
      <c r="CF515" s="332">
        <f ca="1">IF(INDIRECT("R515C2",FALSE)="","",LEN(INDIRECT("R515C83",FALSE) ) )</f>
        <v>0</v>
      </c>
      <c r="CG515" s="338"/>
      <c r="CH515" s="338"/>
      <c r="CI515" s="338"/>
      <c r="CJ515" s="344"/>
      <c r="CK515" s="338"/>
      <c r="CL515" s="338"/>
      <c r="CM515" s="338"/>
      <c r="CN515" s="338"/>
      <c r="CO515" s="338"/>
      <c r="CP515" s="338"/>
      <c r="CQ515" s="338"/>
      <c r="CR515" s="338"/>
      <c r="CS515" s="338"/>
      <c r="CT515" s="338"/>
      <c r="CU515" s="338"/>
      <c r="CV515" s="338"/>
      <c r="CW515" s="338"/>
      <c r="CX515" s="338"/>
      <c r="CY515" s="338"/>
      <c r="CZ515" s="338"/>
      <c r="DA515" s="343"/>
    </row>
    <row r="516" spans="1:105" s="345" customFormat="1" ht="13.5" customHeight="1" x14ac:dyDescent="0.25">
      <c r="A516" s="343" t="s">
        <v>11125</v>
      </c>
      <c r="B516" s="372" t="s">
        <v>11126</v>
      </c>
      <c r="C516" s="339" t="s">
        <v>1138</v>
      </c>
      <c r="D516" s="78">
        <f>IF(ISERROR(VLOOKUP(C516,Defines!$A$7:$B$21,2,FALSE)), "",VLOOKUP(C516,Defines!$A$7:$B$21,2,FALSE))</f>
        <v>2</v>
      </c>
      <c r="E516" s="332"/>
      <c r="F516" s="325">
        <f t="shared" si="8"/>
        <v>2</v>
      </c>
      <c r="G516" s="341">
        <v>256</v>
      </c>
      <c r="H516" s="341"/>
      <c r="I516" s="341"/>
      <c r="J516" s="340"/>
      <c r="K516" s="342"/>
      <c r="L516" s="332"/>
      <c r="M516" s="332"/>
      <c r="N516" s="332"/>
      <c r="O516" s="332"/>
      <c r="P516" s="332"/>
      <c r="Q516" s="338"/>
      <c r="R516" s="338"/>
      <c r="S516" s="338"/>
      <c r="T516" s="338"/>
      <c r="U516" s="338"/>
      <c r="V516" s="338"/>
      <c r="W516" s="338"/>
      <c r="X516" s="338"/>
      <c r="Y516" s="338"/>
      <c r="Z516" s="338"/>
      <c r="AA516" s="332"/>
      <c r="AB516" s="332"/>
      <c r="AC516" s="332" t="s">
        <v>1131</v>
      </c>
      <c r="AD516" s="332"/>
      <c r="AE516" s="332"/>
      <c r="AF516" s="332"/>
      <c r="AG516" s="332"/>
      <c r="AH516" s="332"/>
      <c r="AI516" s="332"/>
      <c r="AJ516" s="332"/>
      <c r="AK516" s="332"/>
      <c r="AL516" s="332"/>
      <c r="AM516" s="332"/>
      <c r="AN516" s="332"/>
      <c r="AO516" s="332"/>
      <c r="AP516" s="332"/>
      <c r="AQ516" s="332"/>
      <c r="AR516" s="332"/>
      <c r="AS516" s="332"/>
      <c r="AT516" s="332"/>
      <c r="AU516" s="332"/>
      <c r="AV516" s="332"/>
      <c r="AW516" s="332"/>
      <c r="AX516" s="332"/>
      <c r="AY516" s="332"/>
      <c r="AZ516" s="332"/>
      <c r="BA516" s="332"/>
      <c r="BB516" s="332"/>
      <c r="BC516" s="332"/>
      <c r="BD516" s="332" t="s">
        <v>1131</v>
      </c>
      <c r="BE516" s="332"/>
      <c r="BF516" s="332"/>
      <c r="BG516" s="332"/>
      <c r="BH516" s="332"/>
      <c r="BI516" s="332"/>
      <c r="BJ516" s="332"/>
      <c r="BK516" s="332"/>
      <c r="BL516" s="332"/>
      <c r="BM516" s="332"/>
      <c r="BN516" s="332"/>
      <c r="BO516" s="332"/>
      <c r="BP516" s="332"/>
      <c r="BQ516" s="332"/>
      <c r="BR516" s="332"/>
      <c r="BS516" s="332"/>
      <c r="BT516" s="332"/>
      <c r="BU516" s="332"/>
      <c r="BV516" s="332"/>
      <c r="BW516" s="332"/>
      <c r="BX516" s="332"/>
      <c r="BY516" s="332"/>
      <c r="BZ516" s="352" t="s">
        <v>11256</v>
      </c>
      <c r="CA516" s="343" t="s">
        <v>11125</v>
      </c>
      <c r="CB516" s="332">
        <f ca="1">IF(INDIRECT("R516C2",FALSE)="","",LEN(INDIRECT("R516C79",FALSE) ) )</f>
        <v>17</v>
      </c>
      <c r="CC516" s="343" t="s">
        <v>11125</v>
      </c>
      <c r="CD516" s="332">
        <f ca="1">IF(INDIRECT("R516C2",FALSE)="","",LEN(INDIRECT("R516C81",FALSE) ) )</f>
        <v>17</v>
      </c>
      <c r="CE516" s="338"/>
      <c r="CF516" s="332">
        <f ca="1">IF(INDIRECT("R516C2",FALSE)="","",LEN(INDIRECT("R516C83",FALSE) ) )</f>
        <v>0</v>
      </c>
      <c r="CG516" s="338"/>
      <c r="CH516" s="338"/>
      <c r="CI516" s="338"/>
      <c r="CJ516" s="344"/>
      <c r="CK516" s="338"/>
      <c r="CL516" s="338"/>
      <c r="CM516" s="338"/>
      <c r="CN516" s="338"/>
      <c r="CO516" s="338"/>
      <c r="CP516" s="338"/>
      <c r="CQ516" s="338"/>
      <c r="CR516" s="338"/>
      <c r="CS516" s="338"/>
      <c r="CT516" s="338"/>
      <c r="CU516" s="338"/>
      <c r="CV516" s="338"/>
      <c r="CW516" s="338"/>
      <c r="CX516" s="338"/>
      <c r="CY516" s="338"/>
      <c r="CZ516" s="338"/>
      <c r="DA516" s="343"/>
    </row>
    <row r="517" spans="1:105" s="345" customFormat="1" ht="13.5" customHeight="1" x14ac:dyDescent="0.25">
      <c r="A517" s="343" t="s">
        <v>11127</v>
      </c>
      <c r="B517" s="372" t="s">
        <v>11128</v>
      </c>
      <c r="C517" s="339" t="s">
        <v>1141</v>
      </c>
      <c r="D517" s="78">
        <f>IF(ISERROR(VLOOKUP(C517,Defines!$A$7:$B$21,2,FALSE)), "",VLOOKUP(C517,Defines!$A$7:$B$21,2,FALSE))</f>
        <v>2</v>
      </c>
      <c r="E517" s="332"/>
      <c r="F517" s="325">
        <f t="shared" si="8"/>
        <v>2</v>
      </c>
      <c r="G517" s="341">
        <v>1</v>
      </c>
      <c r="H517" s="341"/>
      <c r="I517" s="341"/>
      <c r="J517" s="340"/>
      <c r="K517" s="342"/>
      <c r="L517" s="332"/>
      <c r="M517" s="332"/>
      <c r="N517" s="332"/>
      <c r="O517" s="332"/>
      <c r="P517" s="332"/>
      <c r="Q517" s="338"/>
      <c r="R517" s="338"/>
      <c r="S517" s="338"/>
      <c r="T517" s="338"/>
      <c r="U517" s="338"/>
      <c r="V517" s="338"/>
      <c r="W517" s="338"/>
      <c r="X517" s="338"/>
      <c r="Y517" s="338"/>
      <c r="Z517" s="338"/>
      <c r="AA517" s="332"/>
      <c r="AB517" s="332"/>
      <c r="AC517" s="332" t="s">
        <v>1131</v>
      </c>
      <c r="AD517" s="332"/>
      <c r="AE517" s="332"/>
      <c r="AF517" s="332"/>
      <c r="AG517" s="332"/>
      <c r="AH517" s="332"/>
      <c r="AI517" s="332"/>
      <c r="AJ517" s="332"/>
      <c r="AK517" s="332"/>
      <c r="AL517" s="332"/>
      <c r="AM517" s="332"/>
      <c r="AN517" s="332"/>
      <c r="AO517" s="332"/>
      <c r="AP517" s="332"/>
      <c r="AQ517" s="332"/>
      <c r="AR517" s="332"/>
      <c r="AS517" s="332"/>
      <c r="AT517" s="332"/>
      <c r="AU517" s="332"/>
      <c r="AV517" s="332"/>
      <c r="AW517" s="332"/>
      <c r="AX517" s="332"/>
      <c r="AY517" s="332"/>
      <c r="AZ517" s="332"/>
      <c r="BA517" s="332"/>
      <c r="BB517" s="332"/>
      <c r="BC517" s="332"/>
      <c r="BD517" s="332" t="s">
        <v>1131</v>
      </c>
      <c r="BE517" s="332"/>
      <c r="BF517" s="332"/>
      <c r="BG517" s="332"/>
      <c r="BH517" s="332"/>
      <c r="BI517" s="332"/>
      <c r="BJ517" s="332"/>
      <c r="BK517" s="332"/>
      <c r="BL517" s="332"/>
      <c r="BM517" s="332"/>
      <c r="BN517" s="332"/>
      <c r="BO517" s="332"/>
      <c r="BP517" s="332"/>
      <c r="BQ517" s="332"/>
      <c r="BR517" s="332"/>
      <c r="BS517" s="332"/>
      <c r="BT517" s="332"/>
      <c r="BU517" s="332"/>
      <c r="BV517" s="332"/>
      <c r="BW517" s="332"/>
      <c r="BX517" s="332"/>
      <c r="BY517" s="332"/>
      <c r="BZ517" s="352" t="s">
        <v>11256</v>
      </c>
      <c r="CA517" s="343" t="s">
        <v>11127</v>
      </c>
      <c r="CB517" s="332">
        <f ca="1">IF(INDIRECT("R517C2",FALSE)="","",LEN(INDIRECT("R517C79",FALSE) ) )</f>
        <v>17</v>
      </c>
      <c r="CC517" s="343" t="s">
        <v>11127</v>
      </c>
      <c r="CD517" s="332">
        <f ca="1">IF(INDIRECT("R517C2",FALSE)="","",LEN(INDIRECT("R517C81",FALSE) ) )</f>
        <v>17</v>
      </c>
      <c r="CE517" s="338"/>
      <c r="CF517" s="332">
        <f ca="1">IF(INDIRECT("R517C2",FALSE)="","",LEN(INDIRECT("R517C83",FALSE) ) )</f>
        <v>0</v>
      </c>
      <c r="CG517" s="338"/>
      <c r="CH517" s="338"/>
      <c r="CI517" s="338"/>
      <c r="CJ517" s="344"/>
      <c r="CK517" s="338"/>
      <c r="CL517" s="338"/>
      <c r="CM517" s="338"/>
      <c r="CN517" s="338"/>
      <c r="CO517" s="338"/>
      <c r="CP517" s="338"/>
      <c r="CQ517" s="338"/>
      <c r="CR517" s="338"/>
      <c r="CS517" s="338"/>
      <c r="CT517" s="338"/>
      <c r="CU517" s="338"/>
      <c r="CV517" s="338"/>
      <c r="CW517" s="338"/>
      <c r="CX517" s="338"/>
      <c r="CY517" s="338"/>
      <c r="CZ517" s="338"/>
      <c r="DA517" s="343"/>
    </row>
    <row r="518" spans="1:105" s="345" customFormat="1" ht="13.5" customHeight="1" x14ac:dyDescent="0.25">
      <c r="A518" s="343" t="s">
        <v>11129</v>
      </c>
      <c r="B518" s="372" t="s">
        <v>11130</v>
      </c>
      <c r="C518" s="339" t="s">
        <v>1138</v>
      </c>
      <c r="D518" s="78">
        <f>IF(ISERROR(VLOOKUP(C518,Defines!$A$7:$B$21,2,FALSE)), "",VLOOKUP(C518,Defines!$A$7:$B$21,2,FALSE))</f>
        <v>2</v>
      </c>
      <c r="E518" s="332"/>
      <c r="F518" s="325">
        <f t="shared" si="8"/>
        <v>2</v>
      </c>
      <c r="G518" s="341">
        <v>60</v>
      </c>
      <c r="H518" s="341"/>
      <c r="I518" s="341"/>
      <c r="J518" s="340"/>
      <c r="K518" s="342"/>
      <c r="L518" s="332"/>
      <c r="M518" s="332"/>
      <c r="N518" s="332"/>
      <c r="O518" s="332"/>
      <c r="P518" s="332"/>
      <c r="Q518" s="338"/>
      <c r="R518" s="338"/>
      <c r="S518" s="338"/>
      <c r="T518" s="338"/>
      <c r="U518" s="338"/>
      <c r="V518" s="338"/>
      <c r="W518" s="338"/>
      <c r="X518" s="338"/>
      <c r="Y518" s="338"/>
      <c r="Z518" s="338"/>
      <c r="AA518" s="332"/>
      <c r="AB518" s="332"/>
      <c r="AC518" s="332" t="s">
        <v>1131</v>
      </c>
      <c r="AD518" s="332"/>
      <c r="AE518" s="332"/>
      <c r="AF518" s="332"/>
      <c r="AG518" s="332"/>
      <c r="AH518" s="332"/>
      <c r="AI518" s="332"/>
      <c r="AJ518" s="332"/>
      <c r="AK518" s="332"/>
      <c r="AL518" s="332"/>
      <c r="AM518" s="332"/>
      <c r="AN518" s="332"/>
      <c r="AO518" s="332"/>
      <c r="AP518" s="332"/>
      <c r="AQ518" s="332"/>
      <c r="AR518" s="332"/>
      <c r="AS518" s="332"/>
      <c r="AT518" s="332"/>
      <c r="AU518" s="332"/>
      <c r="AV518" s="332"/>
      <c r="AW518" s="332"/>
      <c r="AX518" s="332"/>
      <c r="AY518" s="332"/>
      <c r="AZ518" s="332"/>
      <c r="BA518" s="332"/>
      <c r="BB518" s="332"/>
      <c r="BC518" s="332"/>
      <c r="BD518" s="332" t="s">
        <v>1131</v>
      </c>
      <c r="BE518" s="332"/>
      <c r="BF518" s="332"/>
      <c r="BG518" s="332"/>
      <c r="BH518" s="332"/>
      <c r="BI518" s="332"/>
      <c r="BJ518" s="332"/>
      <c r="BK518" s="332"/>
      <c r="BL518" s="332"/>
      <c r="BM518" s="332"/>
      <c r="BN518" s="332"/>
      <c r="BO518" s="332"/>
      <c r="BP518" s="332"/>
      <c r="BQ518" s="332"/>
      <c r="BR518" s="332"/>
      <c r="BS518" s="332"/>
      <c r="BT518" s="332"/>
      <c r="BU518" s="332"/>
      <c r="BV518" s="332"/>
      <c r="BW518" s="332"/>
      <c r="BX518" s="332"/>
      <c r="BY518" s="332"/>
      <c r="BZ518" s="352" t="s">
        <v>11256</v>
      </c>
      <c r="CA518" s="343" t="s">
        <v>11129</v>
      </c>
      <c r="CB518" s="332">
        <f ca="1">IF(INDIRECT("R518C2",FALSE)="","",LEN(INDIRECT("R518C79",FALSE) ) )</f>
        <v>24</v>
      </c>
      <c r="CC518" s="343" t="s">
        <v>11129</v>
      </c>
      <c r="CD518" s="332">
        <f ca="1">IF(INDIRECT("R518C2",FALSE)="","",LEN(INDIRECT("R518C81",FALSE) ) )</f>
        <v>24</v>
      </c>
      <c r="CE518" s="338"/>
      <c r="CF518" s="332">
        <f ca="1">IF(INDIRECT("R518C2",FALSE)="","",LEN(INDIRECT("R518C83",FALSE) ) )</f>
        <v>0</v>
      </c>
      <c r="CG518" s="338"/>
      <c r="CH518" s="338"/>
      <c r="CI518" s="338"/>
      <c r="CJ518" s="344"/>
      <c r="CK518" s="338"/>
      <c r="CL518" s="338"/>
      <c r="CM518" s="338"/>
      <c r="CN518" s="338"/>
      <c r="CO518" s="338"/>
      <c r="CP518" s="338"/>
      <c r="CQ518" s="338"/>
      <c r="CR518" s="338"/>
      <c r="CS518" s="338"/>
      <c r="CT518" s="338"/>
      <c r="CU518" s="338"/>
      <c r="CV518" s="338"/>
      <c r="CW518" s="338"/>
      <c r="CX518" s="338"/>
      <c r="CY518" s="338"/>
      <c r="CZ518" s="338"/>
      <c r="DA518" s="343"/>
    </row>
    <row r="519" spans="1:105" s="345" customFormat="1" ht="13.5" customHeight="1" x14ac:dyDescent="0.25">
      <c r="A519" s="343" t="s">
        <v>11131</v>
      </c>
      <c r="B519" s="372" t="s">
        <v>11132</v>
      </c>
      <c r="C519" s="339" t="s">
        <v>1138</v>
      </c>
      <c r="D519" s="78">
        <f>IF(ISERROR(VLOOKUP(C519,Defines!$A$7:$B$21,2,FALSE)), "",VLOOKUP(C519,Defines!$A$7:$B$21,2,FALSE))</f>
        <v>2</v>
      </c>
      <c r="E519" s="332"/>
      <c r="F519" s="325">
        <f t="shared" si="8"/>
        <v>2</v>
      </c>
      <c r="G519" s="341">
        <v>8</v>
      </c>
      <c r="H519" s="341"/>
      <c r="I519" s="341"/>
      <c r="J519" s="340"/>
      <c r="K519" s="342"/>
      <c r="L519" s="332"/>
      <c r="M519" s="332"/>
      <c r="N519" s="332"/>
      <c r="O519" s="332"/>
      <c r="P519" s="332"/>
      <c r="Q519" s="338"/>
      <c r="R519" s="338"/>
      <c r="S519" s="338"/>
      <c r="T519" s="338"/>
      <c r="U519" s="338"/>
      <c r="V519" s="338"/>
      <c r="W519" s="338"/>
      <c r="X519" s="338"/>
      <c r="Y519" s="338"/>
      <c r="Z519" s="338"/>
      <c r="AA519" s="332"/>
      <c r="AB519" s="332"/>
      <c r="AC519" s="332" t="s">
        <v>1131</v>
      </c>
      <c r="AD519" s="332"/>
      <c r="AE519" s="332"/>
      <c r="AF519" s="332"/>
      <c r="AG519" s="332"/>
      <c r="AH519" s="332"/>
      <c r="AI519" s="332"/>
      <c r="AJ519" s="332"/>
      <c r="AK519" s="332"/>
      <c r="AL519" s="332"/>
      <c r="AM519" s="332"/>
      <c r="AN519" s="332"/>
      <c r="AO519" s="332"/>
      <c r="AP519" s="332"/>
      <c r="AQ519" s="332"/>
      <c r="AR519" s="332"/>
      <c r="AS519" s="332"/>
      <c r="AT519" s="332"/>
      <c r="AU519" s="332"/>
      <c r="AV519" s="332"/>
      <c r="AW519" s="332"/>
      <c r="AX519" s="332"/>
      <c r="AY519" s="332"/>
      <c r="AZ519" s="332"/>
      <c r="BA519" s="332"/>
      <c r="BB519" s="332"/>
      <c r="BC519" s="332"/>
      <c r="BD519" s="332" t="s">
        <v>1131</v>
      </c>
      <c r="BE519" s="332"/>
      <c r="BF519" s="332"/>
      <c r="BG519" s="332"/>
      <c r="BH519" s="332"/>
      <c r="BI519" s="332"/>
      <c r="BJ519" s="332"/>
      <c r="BK519" s="332"/>
      <c r="BL519" s="332"/>
      <c r="BM519" s="332"/>
      <c r="BN519" s="332"/>
      <c r="BO519" s="332"/>
      <c r="BP519" s="332"/>
      <c r="BQ519" s="332"/>
      <c r="BR519" s="332"/>
      <c r="BS519" s="332"/>
      <c r="BT519" s="332"/>
      <c r="BU519" s="332"/>
      <c r="BV519" s="332"/>
      <c r="BW519" s="332"/>
      <c r="BX519" s="332"/>
      <c r="BY519" s="332"/>
      <c r="BZ519" s="352" t="s">
        <v>11256</v>
      </c>
      <c r="CA519" s="343" t="s">
        <v>11131</v>
      </c>
      <c r="CB519" s="332">
        <f ca="1">IF(INDIRECT("R519C2",FALSE)="","",LEN(INDIRECT("R519C79",FALSE) ) )</f>
        <v>14</v>
      </c>
      <c r="CC519" s="343" t="s">
        <v>11131</v>
      </c>
      <c r="CD519" s="332">
        <f ca="1">IF(INDIRECT("R519C2",FALSE)="","",LEN(INDIRECT("R519C81",FALSE) ) )</f>
        <v>14</v>
      </c>
      <c r="CE519" s="338"/>
      <c r="CF519" s="332">
        <f ca="1">IF(INDIRECT("R519C2",FALSE)="","",LEN(INDIRECT("R519C83",FALSE) ) )</f>
        <v>0</v>
      </c>
      <c r="CG519" s="338"/>
      <c r="CH519" s="338"/>
      <c r="CI519" s="338"/>
      <c r="CJ519" s="344"/>
      <c r="CK519" s="338"/>
      <c r="CL519" s="338"/>
      <c r="CM519" s="338"/>
      <c r="CN519" s="338"/>
      <c r="CO519" s="338"/>
      <c r="CP519" s="338"/>
      <c r="CQ519" s="338"/>
      <c r="CR519" s="338"/>
      <c r="CS519" s="338"/>
      <c r="CT519" s="338"/>
      <c r="CU519" s="338"/>
      <c r="CV519" s="338"/>
      <c r="CW519" s="338"/>
      <c r="CX519" s="338"/>
      <c r="CY519" s="338"/>
      <c r="CZ519" s="338"/>
      <c r="DA519" s="343"/>
    </row>
    <row r="520" spans="1:105" s="345" customFormat="1" ht="13.5" customHeight="1" x14ac:dyDescent="0.25">
      <c r="A520" s="343" t="s">
        <v>11133</v>
      </c>
      <c r="B520" s="372" t="s">
        <v>11134</v>
      </c>
      <c r="C520" s="339" t="s">
        <v>1137</v>
      </c>
      <c r="D520" s="78">
        <f>IF(ISERROR(VLOOKUP(C520,Defines!$A$7:$B$21,2,FALSE)), "",VLOOKUP(C520,Defines!$A$7:$B$21,2,FALSE))</f>
        <v>1</v>
      </c>
      <c r="E520" s="332"/>
      <c r="F520" s="325">
        <f t="shared" si="8"/>
        <v>1</v>
      </c>
      <c r="G520" s="341">
        <v>8</v>
      </c>
      <c r="H520" s="341"/>
      <c r="I520" s="341"/>
      <c r="J520" s="340"/>
      <c r="K520" s="342"/>
      <c r="L520" s="332"/>
      <c r="M520" s="332"/>
      <c r="N520" s="332"/>
      <c r="O520" s="332"/>
      <c r="P520" s="332"/>
      <c r="Q520" s="338"/>
      <c r="R520" s="338"/>
      <c r="S520" s="338"/>
      <c r="T520" s="338"/>
      <c r="U520" s="338"/>
      <c r="V520" s="338"/>
      <c r="W520" s="338"/>
      <c r="X520" s="338"/>
      <c r="Y520" s="338"/>
      <c r="Z520" s="338"/>
      <c r="AA520" s="332"/>
      <c r="AB520" s="332"/>
      <c r="AC520" s="332" t="s">
        <v>1131</v>
      </c>
      <c r="AD520" s="332"/>
      <c r="AE520" s="332"/>
      <c r="AF520" s="332"/>
      <c r="AG520" s="332"/>
      <c r="AH520" s="332"/>
      <c r="AI520" s="332"/>
      <c r="AJ520" s="332"/>
      <c r="AK520" s="332"/>
      <c r="AL520" s="332"/>
      <c r="AM520" s="332"/>
      <c r="AN520" s="332"/>
      <c r="AO520" s="332"/>
      <c r="AP520" s="332"/>
      <c r="AQ520" s="332"/>
      <c r="AR520" s="332"/>
      <c r="AS520" s="332"/>
      <c r="AT520" s="332"/>
      <c r="AU520" s="332"/>
      <c r="AV520" s="332"/>
      <c r="AW520" s="332"/>
      <c r="AX520" s="332"/>
      <c r="AY520" s="332"/>
      <c r="AZ520" s="332"/>
      <c r="BA520" s="332"/>
      <c r="BB520" s="332"/>
      <c r="BC520" s="332"/>
      <c r="BD520" s="332" t="s">
        <v>1131</v>
      </c>
      <c r="BE520" s="332"/>
      <c r="BF520" s="332"/>
      <c r="BG520" s="332"/>
      <c r="BH520" s="332"/>
      <c r="BI520" s="332"/>
      <c r="BJ520" s="332"/>
      <c r="BK520" s="332"/>
      <c r="BL520" s="332"/>
      <c r="BM520" s="332"/>
      <c r="BN520" s="332"/>
      <c r="BO520" s="332"/>
      <c r="BP520" s="332"/>
      <c r="BQ520" s="332"/>
      <c r="BR520" s="332"/>
      <c r="BS520" s="332"/>
      <c r="BT520" s="332"/>
      <c r="BU520" s="332"/>
      <c r="BV520" s="332"/>
      <c r="BW520" s="332"/>
      <c r="BX520" s="332"/>
      <c r="BY520" s="332"/>
      <c r="BZ520" s="352" t="s">
        <v>11256</v>
      </c>
      <c r="CA520" s="343" t="s">
        <v>11133</v>
      </c>
      <c r="CB520" s="332">
        <f ca="1">IF(INDIRECT("R520C2",FALSE)="","",LEN(INDIRECT("R520C79",FALSE) ) )</f>
        <v>31</v>
      </c>
      <c r="CC520" s="343" t="s">
        <v>11133</v>
      </c>
      <c r="CD520" s="332">
        <f ca="1">IF(INDIRECT("R520C2",FALSE)="","",LEN(INDIRECT("R520C81",FALSE) ) )</f>
        <v>31</v>
      </c>
      <c r="CE520" s="338"/>
      <c r="CF520" s="332">
        <f ca="1">IF(INDIRECT("R520C2",FALSE)="","",LEN(INDIRECT("R520C83",FALSE) ) )</f>
        <v>0</v>
      </c>
      <c r="CG520" s="338"/>
      <c r="CH520" s="338"/>
      <c r="CI520" s="338"/>
      <c r="CJ520" s="344"/>
      <c r="CK520" s="338"/>
      <c r="CL520" s="338"/>
      <c r="CM520" s="338"/>
      <c r="CN520" s="338"/>
      <c r="CO520" s="338"/>
      <c r="CP520" s="338"/>
      <c r="CQ520" s="338"/>
      <c r="CR520" s="338"/>
      <c r="CS520" s="338"/>
      <c r="CT520" s="338"/>
      <c r="CU520" s="338"/>
      <c r="CV520" s="338"/>
      <c r="CW520" s="338"/>
      <c r="CX520" s="338"/>
      <c r="CY520" s="338"/>
      <c r="CZ520" s="338"/>
      <c r="DA520" s="343"/>
    </row>
    <row r="521" spans="1:105" s="345" customFormat="1" ht="13.5" customHeight="1" x14ac:dyDescent="0.25">
      <c r="A521" s="343" t="s">
        <v>11136</v>
      </c>
      <c r="B521" s="372" t="s">
        <v>11137</v>
      </c>
      <c r="C521" s="339" t="s">
        <v>1139</v>
      </c>
      <c r="D521" s="78">
        <f>IF(ISERROR(VLOOKUP(C521,Defines!$A$7:$B$21,2,FALSE)), "",VLOOKUP(C521,Defines!$A$7:$B$21,2,FALSE))</f>
        <v>4</v>
      </c>
      <c r="E521" s="332">
        <v>8</v>
      </c>
      <c r="F521" s="325">
        <f t="shared" si="8"/>
        <v>32</v>
      </c>
      <c r="G521" s="341"/>
      <c r="H521" s="341"/>
      <c r="I521" s="341"/>
      <c r="J521" s="340"/>
      <c r="K521" s="342"/>
      <c r="L521" s="332"/>
      <c r="M521" s="332"/>
      <c r="N521" s="332"/>
      <c r="O521" s="332"/>
      <c r="P521" s="332"/>
      <c r="Q521" s="338"/>
      <c r="R521" s="338"/>
      <c r="S521" s="338"/>
      <c r="T521" s="338"/>
      <c r="U521" s="338"/>
      <c r="V521" s="338"/>
      <c r="W521" s="338"/>
      <c r="X521" s="338"/>
      <c r="Y521" s="338"/>
      <c r="Z521" s="338"/>
      <c r="AA521" s="332"/>
      <c r="AB521" s="332"/>
      <c r="AC521" s="332"/>
      <c r="AD521" s="332"/>
      <c r="AE521" s="332"/>
      <c r="AF521" s="332"/>
      <c r="AG521" s="332" t="s">
        <v>1131</v>
      </c>
      <c r="AH521" s="332"/>
      <c r="AI521" s="332"/>
      <c r="AJ521" s="332"/>
      <c r="AK521" s="332"/>
      <c r="AL521" s="332"/>
      <c r="AM521" s="332"/>
      <c r="AN521" s="332"/>
      <c r="AO521" s="332"/>
      <c r="AP521" s="332"/>
      <c r="AQ521" s="332"/>
      <c r="AR521" s="332"/>
      <c r="AS521" s="332"/>
      <c r="AT521" s="332"/>
      <c r="AU521" s="332"/>
      <c r="AV521" s="332"/>
      <c r="AW521" s="332"/>
      <c r="AX521" s="332"/>
      <c r="AY521" s="332"/>
      <c r="AZ521" s="332"/>
      <c r="BA521" s="332" t="s">
        <v>1131</v>
      </c>
      <c r="BB521" s="332"/>
      <c r="BC521" s="332"/>
      <c r="BD521" s="332"/>
      <c r="BE521" s="332"/>
      <c r="BF521" s="332"/>
      <c r="BG521" s="332"/>
      <c r="BH521" s="332"/>
      <c r="BI521" s="332"/>
      <c r="BJ521" s="332"/>
      <c r="BK521" s="332"/>
      <c r="BL521" s="332"/>
      <c r="BM521" s="332"/>
      <c r="BN521" s="332"/>
      <c r="BO521" s="332"/>
      <c r="BP521" s="332"/>
      <c r="BQ521" s="332"/>
      <c r="BR521" s="332"/>
      <c r="BS521" s="332"/>
      <c r="BT521" s="332"/>
      <c r="BU521" s="332"/>
      <c r="BV521" s="332"/>
      <c r="BW521" s="332"/>
      <c r="BX521" s="332"/>
      <c r="BY521" s="332"/>
      <c r="BZ521" s="352" t="s">
        <v>11256</v>
      </c>
      <c r="CA521" s="343" t="s">
        <v>11136</v>
      </c>
      <c r="CB521" s="332">
        <f ca="1">IF(INDIRECT("R521C2",FALSE)="","",LEN(INDIRECT("R521C79",FALSE) ) )</f>
        <v>16</v>
      </c>
      <c r="CC521" s="343" t="s">
        <v>11136</v>
      </c>
      <c r="CD521" s="332">
        <f ca="1">IF(INDIRECT("R521C2",FALSE)="","",LEN(INDIRECT("R521C81",FALSE) ) )</f>
        <v>16</v>
      </c>
      <c r="CE521" s="338"/>
      <c r="CF521" s="332">
        <f ca="1">IF(INDIRECT("R521C2",FALSE)="","",LEN(INDIRECT("R521C83",FALSE) ) )</f>
        <v>0</v>
      </c>
      <c r="CG521" s="338"/>
      <c r="CH521" s="338"/>
      <c r="CI521" s="338"/>
      <c r="CJ521" s="344"/>
      <c r="CK521" s="338"/>
      <c r="CL521" s="338"/>
      <c r="CM521" s="338"/>
      <c r="CN521" s="338"/>
      <c r="CO521" s="338"/>
      <c r="CP521" s="338"/>
      <c r="CQ521" s="338"/>
      <c r="CR521" s="338"/>
      <c r="CS521" s="338"/>
      <c r="CT521" s="338"/>
      <c r="CU521" s="338"/>
      <c r="CV521" s="338"/>
      <c r="CW521" s="338"/>
      <c r="CX521" s="338"/>
      <c r="CY521" s="338"/>
      <c r="CZ521" s="338"/>
      <c r="DA521" s="343"/>
    </row>
    <row r="522" spans="1:105" s="345" customFormat="1" ht="13.5" customHeight="1" x14ac:dyDescent="0.25">
      <c r="A522" s="343" t="s">
        <v>11138</v>
      </c>
      <c r="B522" s="372" t="s">
        <v>11139</v>
      </c>
      <c r="C522" s="339" t="s">
        <v>1138</v>
      </c>
      <c r="D522" s="78">
        <f>IF(ISERROR(VLOOKUP(C522,Defines!$A$7:$B$21,2,FALSE)), "",VLOOKUP(C522,Defines!$A$7:$B$21,2,FALSE))</f>
        <v>2</v>
      </c>
      <c r="E522" s="332">
        <v>8</v>
      </c>
      <c r="F522" s="325">
        <f t="shared" si="8"/>
        <v>16</v>
      </c>
      <c r="G522" s="341"/>
      <c r="H522" s="341"/>
      <c r="I522" s="341"/>
      <c r="J522" s="340"/>
      <c r="K522" s="342"/>
      <c r="L522" s="332"/>
      <c r="M522" s="332"/>
      <c r="N522" s="332"/>
      <c r="O522" s="332"/>
      <c r="P522" s="332"/>
      <c r="Q522" s="338"/>
      <c r="R522" s="338"/>
      <c r="S522" s="338"/>
      <c r="T522" s="338"/>
      <c r="U522" s="338"/>
      <c r="V522" s="338"/>
      <c r="W522" s="338"/>
      <c r="X522" s="338"/>
      <c r="Y522" s="338"/>
      <c r="Z522" s="338"/>
      <c r="AA522" s="332"/>
      <c r="AB522" s="332"/>
      <c r="AC522" s="332"/>
      <c r="AD522" s="332"/>
      <c r="AE522" s="332"/>
      <c r="AF522" s="332"/>
      <c r="AG522" s="332" t="s">
        <v>1131</v>
      </c>
      <c r="AH522" s="332"/>
      <c r="AI522" s="332"/>
      <c r="AJ522" s="332"/>
      <c r="AK522" s="332"/>
      <c r="AL522" s="332"/>
      <c r="AM522" s="332"/>
      <c r="AN522" s="332"/>
      <c r="AO522" s="332"/>
      <c r="AP522" s="332"/>
      <c r="AQ522" s="332"/>
      <c r="AR522" s="332"/>
      <c r="AS522" s="332"/>
      <c r="AT522" s="332"/>
      <c r="AU522" s="332"/>
      <c r="AV522" s="332"/>
      <c r="AW522" s="332"/>
      <c r="AX522" s="332"/>
      <c r="AY522" s="332"/>
      <c r="AZ522" s="332"/>
      <c r="BA522" s="332" t="s">
        <v>1131</v>
      </c>
      <c r="BB522" s="332"/>
      <c r="BC522" s="332"/>
      <c r="BD522" s="332"/>
      <c r="BE522" s="332"/>
      <c r="BF522" s="332"/>
      <c r="BG522" s="332"/>
      <c r="BH522" s="332"/>
      <c r="BI522" s="332"/>
      <c r="BJ522" s="332"/>
      <c r="BK522" s="332"/>
      <c r="BL522" s="332"/>
      <c r="BM522" s="332"/>
      <c r="BN522" s="332"/>
      <c r="BO522" s="332"/>
      <c r="BP522" s="332"/>
      <c r="BQ522" s="332"/>
      <c r="BR522" s="332"/>
      <c r="BS522" s="332"/>
      <c r="BT522" s="332"/>
      <c r="BU522" s="332"/>
      <c r="BV522" s="332"/>
      <c r="BW522" s="332"/>
      <c r="BX522" s="332"/>
      <c r="BY522" s="332"/>
      <c r="BZ522" s="352" t="s">
        <v>11256</v>
      </c>
      <c r="CA522" s="343" t="s">
        <v>11138</v>
      </c>
      <c r="CB522" s="332">
        <f ca="1">IF(INDIRECT("R522C2",FALSE)="","",LEN(INDIRECT("R522C79",FALSE) ) )</f>
        <v>24</v>
      </c>
      <c r="CC522" s="343" t="s">
        <v>11138</v>
      </c>
      <c r="CD522" s="332">
        <f ca="1">IF(INDIRECT("R522C2",FALSE)="","",LEN(INDIRECT("R522C81",FALSE) ) )</f>
        <v>24</v>
      </c>
      <c r="CE522" s="338"/>
      <c r="CF522" s="332">
        <f ca="1">IF(INDIRECT("R522C2",FALSE)="","",LEN(INDIRECT("R522C83",FALSE) ) )</f>
        <v>0</v>
      </c>
      <c r="CG522" s="338"/>
      <c r="CH522" s="338"/>
      <c r="CI522" s="338"/>
      <c r="CJ522" s="344"/>
      <c r="CK522" s="338"/>
      <c r="CL522" s="338"/>
      <c r="CM522" s="338"/>
      <c r="CN522" s="338"/>
      <c r="CO522" s="338"/>
      <c r="CP522" s="338"/>
      <c r="CQ522" s="338"/>
      <c r="CR522" s="338"/>
      <c r="CS522" s="338"/>
      <c r="CT522" s="338"/>
      <c r="CU522" s="338"/>
      <c r="CV522" s="338"/>
      <c r="CW522" s="338"/>
      <c r="CX522" s="338"/>
      <c r="CY522" s="338"/>
      <c r="CZ522" s="338"/>
      <c r="DA522" s="343"/>
    </row>
    <row r="523" spans="1:105" s="345" customFormat="1" ht="13.5" customHeight="1" x14ac:dyDescent="0.25">
      <c r="A523" s="343" t="s">
        <v>11141</v>
      </c>
      <c r="B523" s="372" t="s">
        <v>11142</v>
      </c>
      <c r="C523" s="339" t="s">
        <v>1139</v>
      </c>
      <c r="D523" s="78">
        <f>IF(ISERROR(VLOOKUP(C523,Defines!$A$7:$B$21,2,FALSE)), "",VLOOKUP(C523,Defines!$A$7:$B$21,2,FALSE))</f>
        <v>4</v>
      </c>
      <c r="E523" s="332">
        <v>8</v>
      </c>
      <c r="F523" s="325">
        <f t="shared" si="8"/>
        <v>32</v>
      </c>
      <c r="G523" s="341"/>
      <c r="H523" s="341"/>
      <c r="I523" s="341"/>
      <c r="J523" s="340"/>
      <c r="K523" s="342"/>
      <c r="L523" s="332"/>
      <c r="M523" s="332"/>
      <c r="N523" s="332"/>
      <c r="O523" s="332"/>
      <c r="P523" s="332"/>
      <c r="Q523" s="338"/>
      <c r="R523" s="338"/>
      <c r="S523" s="338"/>
      <c r="T523" s="338"/>
      <c r="U523" s="338"/>
      <c r="V523" s="338"/>
      <c r="W523" s="338"/>
      <c r="X523" s="338"/>
      <c r="Y523" s="338"/>
      <c r="Z523" s="338"/>
      <c r="AA523" s="332"/>
      <c r="AB523" s="332"/>
      <c r="AC523" s="332"/>
      <c r="AD523" s="332"/>
      <c r="AE523" s="332"/>
      <c r="AF523" s="332"/>
      <c r="AG523" s="332" t="s">
        <v>1131</v>
      </c>
      <c r="AH523" s="332"/>
      <c r="AI523" s="332"/>
      <c r="AJ523" s="332"/>
      <c r="AK523" s="332"/>
      <c r="AL523" s="332"/>
      <c r="AM523" s="332"/>
      <c r="AN523" s="332"/>
      <c r="AO523" s="332"/>
      <c r="AP523" s="332"/>
      <c r="AQ523" s="332"/>
      <c r="AR523" s="332"/>
      <c r="AS523" s="332"/>
      <c r="AT523" s="332"/>
      <c r="AU523" s="332"/>
      <c r="AV523" s="332"/>
      <c r="AW523" s="332"/>
      <c r="AX523" s="332"/>
      <c r="AY523" s="332"/>
      <c r="AZ523" s="332"/>
      <c r="BA523" s="332" t="s">
        <v>1131</v>
      </c>
      <c r="BB523" s="332"/>
      <c r="BC523" s="332"/>
      <c r="BD523" s="332"/>
      <c r="BE523" s="332"/>
      <c r="BF523" s="332"/>
      <c r="BG523" s="332"/>
      <c r="BH523" s="332"/>
      <c r="BI523" s="332"/>
      <c r="BJ523" s="332"/>
      <c r="BK523" s="332"/>
      <c r="BL523" s="332"/>
      <c r="BM523" s="332"/>
      <c r="BN523" s="332"/>
      <c r="BO523" s="332"/>
      <c r="BP523" s="332"/>
      <c r="BQ523" s="332"/>
      <c r="BR523" s="332"/>
      <c r="BS523" s="332"/>
      <c r="BT523" s="332"/>
      <c r="BU523" s="332"/>
      <c r="BV523" s="332"/>
      <c r="BW523" s="332"/>
      <c r="BX523" s="332"/>
      <c r="BY523" s="332"/>
      <c r="BZ523" s="352" t="s">
        <v>11256</v>
      </c>
      <c r="CA523" s="343" t="s">
        <v>11141</v>
      </c>
      <c r="CB523" s="332">
        <f ca="1">IF(INDIRECT("R523C2",FALSE)="","",LEN(INDIRECT("R523C79",FALSE) ) )</f>
        <v>16</v>
      </c>
      <c r="CC523" s="343" t="s">
        <v>11141</v>
      </c>
      <c r="CD523" s="332">
        <f ca="1">IF(INDIRECT("R523C2",FALSE)="","",LEN(INDIRECT("R523C81",FALSE) ) )</f>
        <v>16</v>
      </c>
      <c r="CE523" s="338"/>
      <c r="CF523" s="332">
        <f ca="1">IF(INDIRECT("R523C2",FALSE)="","",LEN(INDIRECT("R523C83",FALSE) ) )</f>
        <v>0</v>
      </c>
      <c r="CG523" s="338"/>
      <c r="CH523" s="338"/>
      <c r="CI523" s="338"/>
      <c r="CJ523" s="344"/>
      <c r="CK523" s="338"/>
      <c r="CL523" s="338"/>
      <c r="CM523" s="338"/>
      <c r="CN523" s="338"/>
      <c r="CO523" s="338"/>
      <c r="CP523" s="338"/>
      <c r="CQ523" s="338"/>
      <c r="CR523" s="338"/>
      <c r="CS523" s="338"/>
      <c r="CT523" s="338"/>
      <c r="CU523" s="338"/>
      <c r="CV523" s="338"/>
      <c r="CW523" s="338"/>
      <c r="CX523" s="338"/>
      <c r="CY523" s="338"/>
      <c r="CZ523" s="338"/>
      <c r="DA523" s="343"/>
    </row>
    <row r="524" spans="1:105" s="345" customFormat="1" ht="13.5" customHeight="1" x14ac:dyDescent="0.25">
      <c r="A524" s="343" t="s">
        <v>11143</v>
      </c>
      <c r="B524" s="372" t="s">
        <v>11144</v>
      </c>
      <c r="C524" s="339" t="s">
        <v>1138</v>
      </c>
      <c r="D524" s="78">
        <f>IF(ISERROR(VLOOKUP(C524,Defines!$A$7:$B$21,2,FALSE)), "",VLOOKUP(C524,Defines!$A$7:$B$21,2,FALSE))</f>
        <v>2</v>
      </c>
      <c r="E524" s="332">
        <v>8</v>
      </c>
      <c r="F524" s="325">
        <f t="shared" si="8"/>
        <v>16</v>
      </c>
      <c r="G524" s="341"/>
      <c r="H524" s="341"/>
      <c r="I524" s="341"/>
      <c r="J524" s="340"/>
      <c r="K524" s="342"/>
      <c r="L524" s="332"/>
      <c r="M524" s="332"/>
      <c r="N524" s="332"/>
      <c r="O524" s="332"/>
      <c r="P524" s="332"/>
      <c r="Q524" s="338"/>
      <c r="R524" s="338"/>
      <c r="S524" s="338"/>
      <c r="T524" s="338"/>
      <c r="U524" s="338"/>
      <c r="V524" s="338"/>
      <c r="W524" s="338"/>
      <c r="X524" s="338"/>
      <c r="Y524" s="338"/>
      <c r="Z524" s="338"/>
      <c r="AA524" s="332"/>
      <c r="AB524" s="332"/>
      <c r="AC524" s="332"/>
      <c r="AD524" s="332"/>
      <c r="AE524" s="332"/>
      <c r="AF524" s="332"/>
      <c r="AG524" s="332" t="s">
        <v>1131</v>
      </c>
      <c r="AH524" s="332"/>
      <c r="AI524" s="332"/>
      <c r="AJ524" s="332"/>
      <c r="AK524" s="332"/>
      <c r="AL524" s="332"/>
      <c r="AM524" s="332"/>
      <c r="AN524" s="332"/>
      <c r="AO524" s="332"/>
      <c r="AP524" s="332"/>
      <c r="AQ524" s="332"/>
      <c r="AR524" s="332"/>
      <c r="AS524" s="332"/>
      <c r="AT524" s="332"/>
      <c r="AU524" s="332"/>
      <c r="AV524" s="332"/>
      <c r="AW524" s="332"/>
      <c r="AX524" s="332"/>
      <c r="AY524" s="332"/>
      <c r="AZ524" s="332"/>
      <c r="BA524" s="332" t="s">
        <v>1131</v>
      </c>
      <c r="BB524" s="332"/>
      <c r="BC524" s="332"/>
      <c r="BD524" s="332"/>
      <c r="BE524" s="332"/>
      <c r="BF524" s="332"/>
      <c r="BG524" s="332"/>
      <c r="BH524" s="332"/>
      <c r="BI524" s="332"/>
      <c r="BJ524" s="332"/>
      <c r="BK524" s="332"/>
      <c r="BL524" s="332"/>
      <c r="BM524" s="332"/>
      <c r="BN524" s="332"/>
      <c r="BO524" s="332"/>
      <c r="BP524" s="332"/>
      <c r="BQ524" s="332"/>
      <c r="BR524" s="332"/>
      <c r="BS524" s="332"/>
      <c r="BT524" s="332"/>
      <c r="BU524" s="332"/>
      <c r="BV524" s="332"/>
      <c r="BW524" s="332"/>
      <c r="BX524" s="332"/>
      <c r="BY524" s="332"/>
      <c r="BZ524" s="352" t="s">
        <v>11256</v>
      </c>
      <c r="CA524" s="343" t="s">
        <v>11143</v>
      </c>
      <c r="CB524" s="332">
        <f ca="1">IF(INDIRECT("R524C2",FALSE)="","",LEN(INDIRECT("R524C79",FALSE) ) )</f>
        <v>24</v>
      </c>
      <c r="CC524" s="343" t="s">
        <v>11143</v>
      </c>
      <c r="CD524" s="332">
        <f ca="1">IF(INDIRECT("R524C2",FALSE)="","",LEN(INDIRECT("R524C81",FALSE) ) )</f>
        <v>24</v>
      </c>
      <c r="CE524" s="338"/>
      <c r="CF524" s="332">
        <f ca="1">IF(INDIRECT("R524C2",FALSE)="","",LEN(INDIRECT("R524C83",FALSE) ) )</f>
        <v>0</v>
      </c>
      <c r="CG524" s="338"/>
      <c r="CH524" s="338"/>
      <c r="CI524" s="338"/>
      <c r="CJ524" s="344"/>
      <c r="CK524" s="338"/>
      <c r="CL524" s="338"/>
      <c r="CM524" s="338"/>
      <c r="CN524" s="338"/>
      <c r="CO524" s="338"/>
      <c r="CP524" s="338"/>
      <c r="CQ524" s="338"/>
      <c r="CR524" s="338"/>
      <c r="CS524" s="338"/>
      <c r="CT524" s="338"/>
      <c r="CU524" s="338"/>
      <c r="CV524" s="338"/>
      <c r="CW524" s="338"/>
      <c r="CX524" s="338"/>
      <c r="CY524" s="338"/>
      <c r="CZ524" s="338"/>
      <c r="DA524" s="343"/>
    </row>
    <row r="525" spans="1:105" s="345" customFormat="1" ht="13.5" customHeight="1" x14ac:dyDescent="0.25">
      <c r="A525" s="343" t="s">
        <v>11146</v>
      </c>
      <c r="B525" s="372" t="s">
        <v>11147</v>
      </c>
      <c r="C525" s="339" t="s">
        <v>1139</v>
      </c>
      <c r="D525" s="78">
        <f>IF(ISERROR(VLOOKUP(C525,Defines!$A$7:$B$21,2,FALSE)), "",VLOOKUP(C525,Defines!$A$7:$B$21,2,FALSE))</f>
        <v>4</v>
      </c>
      <c r="E525" s="332">
        <v>8</v>
      </c>
      <c r="F525" s="325">
        <f t="shared" si="8"/>
        <v>32</v>
      </c>
      <c r="G525" s="341"/>
      <c r="H525" s="341"/>
      <c r="I525" s="341"/>
      <c r="J525" s="340"/>
      <c r="K525" s="342"/>
      <c r="L525" s="332"/>
      <c r="M525" s="332"/>
      <c r="N525" s="332"/>
      <c r="O525" s="332"/>
      <c r="P525" s="332"/>
      <c r="Q525" s="338"/>
      <c r="R525" s="338"/>
      <c r="S525" s="338"/>
      <c r="T525" s="338"/>
      <c r="U525" s="338"/>
      <c r="V525" s="338"/>
      <c r="W525" s="338"/>
      <c r="X525" s="338"/>
      <c r="Y525" s="338"/>
      <c r="Z525" s="338"/>
      <c r="AA525" s="332"/>
      <c r="AB525" s="332"/>
      <c r="AC525" s="332"/>
      <c r="AD525" s="332"/>
      <c r="AE525" s="332"/>
      <c r="AF525" s="332"/>
      <c r="AG525" s="332" t="s">
        <v>1131</v>
      </c>
      <c r="AH525" s="332"/>
      <c r="AI525" s="332"/>
      <c r="AJ525" s="332"/>
      <c r="AK525" s="332"/>
      <c r="AL525" s="332"/>
      <c r="AM525" s="332"/>
      <c r="AN525" s="332"/>
      <c r="AO525" s="332"/>
      <c r="AP525" s="332"/>
      <c r="AQ525" s="332"/>
      <c r="AR525" s="332"/>
      <c r="AS525" s="332"/>
      <c r="AT525" s="332"/>
      <c r="AU525" s="332"/>
      <c r="AV525" s="332"/>
      <c r="AW525" s="332"/>
      <c r="AX525" s="332"/>
      <c r="AY525" s="332"/>
      <c r="AZ525" s="332"/>
      <c r="BA525" s="332" t="s">
        <v>1131</v>
      </c>
      <c r="BB525" s="332"/>
      <c r="BC525" s="332"/>
      <c r="BD525" s="332"/>
      <c r="BE525" s="332"/>
      <c r="BF525" s="332"/>
      <c r="BG525" s="332"/>
      <c r="BH525" s="332"/>
      <c r="BI525" s="332"/>
      <c r="BJ525" s="332"/>
      <c r="BK525" s="332"/>
      <c r="BL525" s="332"/>
      <c r="BM525" s="332"/>
      <c r="BN525" s="332"/>
      <c r="BO525" s="332"/>
      <c r="BP525" s="332"/>
      <c r="BQ525" s="332"/>
      <c r="BR525" s="332"/>
      <c r="BS525" s="332"/>
      <c r="BT525" s="332"/>
      <c r="BU525" s="332"/>
      <c r="BV525" s="332"/>
      <c r="BW525" s="332"/>
      <c r="BX525" s="332"/>
      <c r="BY525" s="332"/>
      <c r="BZ525" s="352" t="s">
        <v>11256</v>
      </c>
      <c r="CA525" s="343" t="s">
        <v>11146</v>
      </c>
      <c r="CB525" s="332">
        <f ca="1">IF(INDIRECT("R525C2",FALSE)="","",LEN(INDIRECT("R525C79",FALSE) ) )</f>
        <v>16</v>
      </c>
      <c r="CC525" s="343" t="s">
        <v>11146</v>
      </c>
      <c r="CD525" s="332">
        <f ca="1">IF(INDIRECT("R525C2",FALSE)="","",LEN(INDIRECT("R525C81",FALSE) ) )</f>
        <v>16</v>
      </c>
      <c r="CE525" s="338"/>
      <c r="CF525" s="332">
        <f ca="1">IF(INDIRECT("R525C2",FALSE)="","",LEN(INDIRECT("R525C83",FALSE) ) )</f>
        <v>0</v>
      </c>
      <c r="CG525" s="338"/>
      <c r="CH525" s="338"/>
      <c r="CI525" s="338"/>
      <c r="CJ525" s="344"/>
      <c r="CK525" s="338"/>
      <c r="CL525" s="338"/>
      <c r="CM525" s="338"/>
      <c r="CN525" s="338"/>
      <c r="CO525" s="338"/>
      <c r="CP525" s="338"/>
      <c r="CQ525" s="338"/>
      <c r="CR525" s="338"/>
      <c r="CS525" s="338"/>
      <c r="CT525" s="338"/>
      <c r="CU525" s="338"/>
      <c r="CV525" s="338"/>
      <c r="CW525" s="338"/>
      <c r="CX525" s="338"/>
      <c r="CY525" s="338"/>
      <c r="CZ525" s="338"/>
      <c r="DA525" s="343"/>
    </row>
    <row r="526" spans="1:105" s="345" customFormat="1" ht="13.5" customHeight="1" x14ac:dyDescent="0.25">
      <c r="A526" s="343" t="s">
        <v>11148</v>
      </c>
      <c r="B526" s="372" t="s">
        <v>11149</v>
      </c>
      <c r="C526" s="339" t="s">
        <v>1138</v>
      </c>
      <c r="D526" s="78">
        <f>IF(ISERROR(VLOOKUP(C526,Defines!$A$7:$B$21,2,FALSE)), "",VLOOKUP(C526,Defines!$A$7:$B$21,2,FALSE))</f>
        <v>2</v>
      </c>
      <c r="E526" s="332">
        <v>8</v>
      </c>
      <c r="F526" s="325">
        <f t="shared" si="8"/>
        <v>16</v>
      </c>
      <c r="G526" s="341"/>
      <c r="H526" s="341"/>
      <c r="I526" s="341"/>
      <c r="J526" s="340"/>
      <c r="K526" s="342"/>
      <c r="L526" s="332"/>
      <c r="M526" s="332"/>
      <c r="N526" s="332"/>
      <c r="O526" s="332"/>
      <c r="P526" s="332"/>
      <c r="Q526" s="338"/>
      <c r="R526" s="338"/>
      <c r="S526" s="338"/>
      <c r="T526" s="338"/>
      <c r="U526" s="338"/>
      <c r="V526" s="338"/>
      <c r="W526" s="338"/>
      <c r="X526" s="338"/>
      <c r="Y526" s="338"/>
      <c r="Z526" s="338"/>
      <c r="AA526" s="332"/>
      <c r="AB526" s="332"/>
      <c r="AC526" s="332"/>
      <c r="AD526" s="332"/>
      <c r="AE526" s="332"/>
      <c r="AF526" s="332"/>
      <c r="AG526" s="332" t="s">
        <v>1131</v>
      </c>
      <c r="AH526" s="332"/>
      <c r="AI526" s="332"/>
      <c r="AJ526" s="332"/>
      <c r="AK526" s="332"/>
      <c r="AL526" s="332"/>
      <c r="AM526" s="332"/>
      <c r="AN526" s="332"/>
      <c r="AO526" s="332"/>
      <c r="AP526" s="332"/>
      <c r="AQ526" s="332"/>
      <c r="AR526" s="332"/>
      <c r="AS526" s="332"/>
      <c r="AT526" s="332"/>
      <c r="AU526" s="332"/>
      <c r="AV526" s="332"/>
      <c r="AW526" s="332"/>
      <c r="AX526" s="332"/>
      <c r="AY526" s="332"/>
      <c r="AZ526" s="332"/>
      <c r="BA526" s="332" t="s">
        <v>1131</v>
      </c>
      <c r="BB526" s="332"/>
      <c r="BC526" s="332"/>
      <c r="BD526" s="332"/>
      <c r="BE526" s="332"/>
      <c r="BF526" s="332"/>
      <c r="BG526" s="332"/>
      <c r="BH526" s="332"/>
      <c r="BI526" s="332"/>
      <c r="BJ526" s="332"/>
      <c r="BK526" s="332"/>
      <c r="BL526" s="332"/>
      <c r="BM526" s="332"/>
      <c r="BN526" s="332"/>
      <c r="BO526" s="332"/>
      <c r="BP526" s="332"/>
      <c r="BQ526" s="332"/>
      <c r="BR526" s="332"/>
      <c r="BS526" s="332"/>
      <c r="BT526" s="332"/>
      <c r="BU526" s="332"/>
      <c r="BV526" s="332"/>
      <c r="BW526" s="332"/>
      <c r="BX526" s="332"/>
      <c r="BY526" s="332"/>
      <c r="BZ526" s="352" t="s">
        <v>11256</v>
      </c>
      <c r="CA526" s="343" t="s">
        <v>11148</v>
      </c>
      <c r="CB526" s="332">
        <f ca="1">IF(INDIRECT("R526C2",FALSE)="","",LEN(INDIRECT("R526C79",FALSE) ) )</f>
        <v>24</v>
      </c>
      <c r="CC526" s="343" t="s">
        <v>11148</v>
      </c>
      <c r="CD526" s="332">
        <f ca="1">IF(INDIRECT("R526C2",FALSE)="","",LEN(INDIRECT("R526C81",FALSE) ) )</f>
        <v>24</v>
      </c>
      <c r="CE526" s="338"/>
      <c r="CF526" s="332">
        <f ca="1">IF(INDIRECT("R526C2",FALSE)="","",LEN(INDIRECT("R526C83",FALSE) ) )</f>
        <v>0</v>
      </c>
      <c r="CG526" s="338"/>
      <c r="CH526" s="338"/>
      <c r="CI526" s="338"/>
      <c r="CJ526" s="344"/>
      <c r="CK526" s="338"/>
      <c r="CL526" s="338"/>
      <c r="CM526" s="338"/>
      <c r="CN526" s="338"/>
      <c r="CO526" s="338"/>
      <c r="CP526" s="338"/>
      <c r="CQ526" s="338"/>
      <c r="CR526" s="338"/>
      <c r="CS526" s="338"/>
      <c r="CT526" s="338"/>
      <c r="CU526" s="338"/>
      <c r="CV526" s="338"/>
      <c r="CW526" s="338"/>
      <c r="CX526" s="338"/>
      <c r="CY526" s="338"/>
      <c r="CZ526" s="338"/>
      <c r="DA526" s="343"/>
    </row>
    <row r="527" spans="1:105" s="345" customFormat="1" ht="13.5" customHeight="1" x14ac:dyDescent="0.25">
      <c r="A527" s="343" t="s">
        <v>11151</v>
      </c>
      <c r="B527" s="372" t="s">
        <v>11152</v>
      </c>
      <c r="C527" s="339" t="s">
        <v>1139</v>
      </c>
      <c r="D527" s="78">
        <f>IF(ISERROR(VLOOKUP(C527,Defines!$A$7:$B$21,2,FALSE)), "",VLOOKUP(C527,Defines!$A$7:$B$21,2,FALSE))</f>
        <v>4</v>
      </c>
      <c r="E527" s="332">
        <v>8</v>
      </c>
      <c r="F527" s="325">
        <f t="shared" si="8"/>
        <v>32</v>
      </c>
      <c r="G527" s="341"/>
      <c r="H527" s="341"/>
      <c r="I527" s="341"/>
      <c r="J527" s="340"/>
      <c r="K527" s="342"/>
      <c r="L527" s="332"/>
      <c r="M527" s="332"/>
      <c r="N527" s="332"/>
      <c r="O527" s="332"/>
      <c r="P527" s="332"/>
      <c r="Q527" s="338"/>
      <c r="R527" s="338"/>
      <c r="S527" s="338"/>
      <c r="T527" s="338"/>
      <c r="U527" s="338"/>
      <c r="V527" s="338"/>
      <c r="W527" s="338"/>
      <c r="X527" s="338"/>
      <c r="Y527" s="338"/>
      <c r="Z527" s="338"/>
      <c r="AA527" s="332"/>
      <c r="AB527" s="332"/>
      <c r="AC527" s="332"/>
      <c r="AD527" s="332"/>
      <c r="AE527" s="332"/>
      <c r="AF527" s="332"/>
      <c r="AG527" s="332" t="s">
        <v>1131</v>
      </c>
      <c r="AH527" s="332"/>
      <c r="AI527" s="332"/>
      <c r="AJ527" s="332"/>
      <c r="AK527" s="332"/>
      <c r="AL527" s="332"/>
      <c r="AM527" s="332"/>
      <c r="AN527" s="332"/>
      <c r="AO527" s="332"/>
      <c r="AP527" s="332"/>
      <c r="AQ527" s="332"/>
      <c r="AR527" s="332"/>
      <c r="AS527" s="332"/>
      <c r="AT527" s="332"/>
      <c r="AU527" s="332"/>
      <c r="AV527" s="332"/>
      <c r="AW527" s="332"/>
      <c r="AX527" s="332"/>
      <c r="AY527" s="332"/>
      <c r="AZ527" s="332"/>
      <c r="BA527" s="332" t="s">
        <v>1131</v>
      </c>
      <c r="BB527" s="332"/>
      <c r="BC527" s="332"/>
      <c r="BD527" s="332"/>
      <c r="BE527" s="332"/>
      <c r="BF527" s="332"/>
      <c r="BG527" s="332"/>
      <c r="BH527" s="332"/>
      <c r="BI527" s="332"/>
      <c r="BJ527" s="332"/>
      <c r="BK527" s="332"/>
      <c r="BL527" s="332"/>
      <c r="BM527" s="332"/>
      <c r="BN527" s="332"/>
      <c r="BO527" s="332"/>
      <c r="BP527" s="332"/>
      <c r="BQ527" s="332"/>
      <c r="BR527" s="332"/>
      <c r="BS527" s="332"/>
      <c r="BT527" s="332"/>
      <c r="BU527" s="332"/>
      <c r="BV527" s="332"/>
      <c r="BW527" s="332"/>
      <c r="BX527" s="332"/>
      <c r="BY527" s="332"/>
      <c r="BZ527" s="352" t="s">
        <v>11256</v>
      </c>
      <c r="CA527" s="343" t="s">
        <v>11151</v>
      </c>
      <c r="CB527" s="332">
        <f ca="1">IF(INDIRECT("R527C2",FALSE)="","",LEN(INDIRECT("R527C79",FALSE) ) )</f>
        <v>16</v>
      </c>
      <c r="CC527" s="343" t="s">
        <v>11151</v>
      </c>
      <c r="CD527" s="332">
        <f ca="1">IF(INDIRECT("R527C2",FALSE)="","",LEN(INDIRECT("R527C81",FALSE) ) )</f>
        <v>16</v>
      </c>
      <c r="CE527" s="338"/>
      <c r="CF527" s="332">
        <f ca="1">IF(INDIRECT("R527C2",FALSE)="","",LEN(INDIRECT("R527C83",FALSE) ) )</f>
        <v>0</v>
      </c>
      <c r="CG527" s="338"/>
      <c r="CH527" s="338"/>
      <c r="CI527" s="338"/>
      <c r="CJ527" s="344"/>
      <c r="CK527" s="338"/>
      <c r="CL527" s="338"/>
      <c r="CM527" s="338"/>
      <c r="CN527" s="338"/>
      <c r="CO527" s="338"/>
      <c r="CP527" s="338"/>
      <c r="CQ527" s="338"/>
      <c r="CR527" s="338"/>
      <c r="CS527" s="338"/>
      <c r="CT527" s="338"/>
      <c r="CU527" s="338"/>
      <c r="CV527" s="338"/>
      <c r="CW527" s="338"/>
      <c r="CX527" s="338"/>
      <c r="CY527" s="338"/>
      <c r="CZ527" s="338"/>
      <c r="DA527" s="343"/>
    </row>
    <row r="528" spans="1:105" s="345" customFormat="1" ht="13.5" customHeight="1" x14ac:dyDescent="0.25">
      <c r="A528" s="343" t="s">
        <v>11153</v>
      </c>
      <c r="B528" s="372" t="s">
        <v>11154</v>
      </c>
      <c r="C528" s="339" t="s">
        <v>1138</v>
      </c>
      <c r="D528" s="78">
        <f>IF(ISERROR(VLOOKUP(C528,Defines!$A$7:$B$21,2,FALSE)), "",VLOOKUP(C528,Defines!$A$7:$B$21,2,FALSE))</f>
        <v>2</v>
      </c>
      <c r="E528" s="332">
        <v>8</v>
      </c>
      <c r="F528" s="325">
        <f t="shared" si="8"/>
        <v>16</v>
      </c>
      <c r="G528" s="341"/>
      <c r="H528" s="341"/>
      <c r="I528" s="341"/>
      <c r="J528" s="340"/>
      <c r="K528" s="342"/>
      <c r="L528" s="332"/>
      <c r="M528" s="332"/>
      <c r="N528" s="332"/>
      <c r="O528" s="332"/>
      <c r="P528" s="332"/>
      <c r="Q528" s="338"/>
      <c r="R528" s="338"/>
      <c r="S528" s="338"/>
      <c r="T528" s="338"/>
      <c r="U528" s="338"/>
      <c r="V528" s="338"/>
      <c r="W528" s="338"/>
      <c r="X528" s="338"/>
      <c r="Y528" s="338"/>
      <c r="Z528" s="338"/>
      <c r="AA528" s="332"/>
      <c r="AB528" s="332"/>
      <c r="AC528" s="332"/>
      <c r="AD528" s="332"/>
      <c r="AE528" s="332"/>
      <c r="AF528" s="332"/>
      <c r="AG528" s="332" t="s">
        <v>1131</v>
      </c>
      <c r="AH528" s="332"/>
      <c r="AI528" s="332"/>
      <c r="AJ528" s="332"/>
      <c r="AK528" s="332"/>
      <c r="AL528" s="332"/>
      <c r="AM528" s="332"/>
      <c r="AN528" s="332"/>
      <c r="AO528" s="332"/>
      <c r="AP528" s="332"/>
      <c r="AQ528" s="332"/>
      <c r="AR528" s="332"/>
      <c r="AS528" s="332"/>
      <c r="AT528" s="332"/>
      <c r="AU528" s="332"/>
      <c r="AV528" s="332"/>
      <c r="AW528" s="332"/>
      <c r="AX528" s="332"/>
      <c r="AY528" s="332"/>
      <c r="AZ528" s="332"/>
      <c r="BA528" s="332" t="s">
        <v>1131</v>
      </c>
      <c r="BB528" s="332"/>
      <c r="BC528" s="332"/>
      <c r="BD528" s="332"/>
      <c r="BE528" s="332"/>
      <c r="BF528" s="332"/>
      <c r="BG528" s="332"/>
      <c r="BH528" s="332"/>
      <c r="BI528" s="332"/>
      <c r="BJ528" s="332"/>
      <c r="BK528" s="332"/>
      <c r="BL528" s="332"/>
      <c r="BM528" s="332"/>
      <c r="BN528" s="332"/>
      <c r="BO528" s="332"/>
      <c r="BP528" s="332"/>
      <c r="BQ528" s="332"/>
      <c r="BR528" s="332"/>
      <c r="BS528" s="332"/>
      <c r="BT528" s="332"/>
      <c r="BU528" s="332"/>
      <c r="BV528" s="332"/>
      <c r="BW528" s="332"/>
      <c r="BX528" s="332"/>
      <c r="BY528" s="332"/>
      <c r="BZ528" s="352" t="s">
        <v>11256</v>
      </c>
      <c r="CA528" s="343" t="s">
        <v>11153</v>
      </c>
      <c r="CB528" s="332">
        <f ca="1">IF(INDIRECT("R528C2",FALSE)="","",LEN(INDIRECT("R528C79",FALSE) ) )</f>
        <v>24</v>
      </c>
      <c r="CC528" s="343" t="s">
        <v>11153</v>
      </c>
      <c r="CD528" s="332">
        <f ca="1">IF(INDIRECT("R528C2",FALSE)="","",LEN(INDIRECT("R528C81",FALSE) ) )</f>
        <v>24</v>
      </c>
      <c r="CE528" s="338"/>
      <c r="CF528" s="332">
        <f ca="1">IF(INDIRECT("R528C2",FALSE)="","",LEN(INDIRECT("R528C83",FALSE) ) )</f>
        <v>0</v>
      </c>
      <c r="CG528" s="338"/>
      <c r="CH528" s="338"/>
      <c r="CI528" s="338"/>
      <c r="CJ528" s="344"/>
      <c r="CK528" s="338"/>
      <c r="CL528" s="338"/>
      <c r="CM528" s="338"/>
      <c r="CN528" s="338"/>
      <c r="CO528" s="338"/>
      <c r="CP528" s="338"/>
      <c r="CQ528" s="338"/>
      <c r="CR528" s="338"/>
      <c r="CS528" s="338"/>
      <c r="CT528" s="338"/>
      <c r="CU528" s="338"/>
      <c r="CV528" s="338"/>
      <c r="CW528" s="338"/>
      <c r="CX528" s="338"/>
      <c r="CY528" s="338"/>
      <c r="CZ528" s="338"/>
      <c r="DA528" s="343"/>
    </row>
    <row r="529" spans="1:105" s="345" customFormat="1" ht="13.5" customHeight="1" x14ac:dyDescent="0.25">
      <c r="A529" s="343" t="s">
        <v>11156</v>
      </c>
      <c r="B529" s="372" t="s">
        <v>11157</v>
      </c>
      <c r="C529" s="339" t="s">
        <v>1139</v>
      </c>
      <c r="D529" s="78">
        <f>IF(ISERROR(VLOOKUP(C529,Defines!$A$7:$B$21,2,FALSE)), "",VLOOKUP(C529,Defines!$A$7:$B$21,2,FALSE))</f>
        <v>4</v>
      </c>
      <c r="E529" s="332">
        <v>8</v>
      </c>
      <c r="F529" s="325">
        <f t="shared" si="8"/>
        <v>32</v>
      </c>
      <c r="G529" s="341"/>
      <c r="H529" s="341"/>
      <c r="I529" s="341"/>
      <c r="J529" s="340"/>
      <c r="K529" s="342"/>
      <c r="L529" s="332"/>
      <c r="M529" s="332"/>
      <c r="N529" s="332"/>
      <c r="O529" s="332"/>
      <c r="P529" s="332"/>
      <c r="Q529" s="338"/>
      <c r="R529" s="338"/>
      <c r="S529" s="338"/>
      <c r="T529" s="338"/>
      <c r="U529" s="338"/>
      <c r="V529" s="338"/>
      <c r="W529" s="338"/>
      <c r="X529" s="338"/>
      <c r="Y529" s="338"/>
      <c r="Z529" s="338"/>
      <c r="AA529" s="332"/>
      <c r="AB529" s="332"/>
      <c r="AC529" s="332"/>
      <c r="AD529" s="332"/>
      <c r="AE529" s="332"/>
      <c r="AF529" s="332"/>
      <c r="AG529" s="332" t="s">
        <v>1131</v>
      </c>
      <c r="AH529" s="332"/>
      <c r="AI529" s="332"/>
      <c r="AJ529" s="332"/>
      <c r="AK529" s="332"/>
      <c r="AL529" s="332"/>
      <c r="AM529" s="332"/>
      <c r="AN529" s="332"/>
      <c r="AO529" s="332"/>
      <c r="AP529" s="332"/>
      <c r="AQ529" s="332"/>
      <c r="AR529" s="332"/>
      <c r="AS529" s="332"/>
      <c r="AT529" s="332"/>
      <c r="AU529" s="332"/>
      <c r="AV529" s="332"/>
      <c r="AW529" s="332"/>
      <c r="AX529" s="332"/>
      <c r="AY529" s="332"/>
      <c r="AZ529" s="332"/>
      <c r="BA529" s="332" t="s">
        <v>1131</v>
      </c>
      <c r="BB529" s="332"/>
      <c r="BC529" s="332"/>
      <c r="BD529" s="332"/>
      <c r="BE529" s="332"/>
      <c r="BF529" s="332"/>
      <c r="BG529" s="332"/>
      <c r="BH529" s="332"/>
      <c r="BI529" s="332"/>
      <c r="BJ529" s="332"/>
      <c r="BK529" s="332"/>
      <c r="BL529" s="332"/>
      <c r="BM529" s="332"/>
      <c r="BN529" s="332"/>
      <c r="BO529" s="332"/>
      <c r="BP529" s="332"/>
      <c r="BQ529" s="332"/>
      <c r="BR529" s="332"/>
      <c r="BS529" s="332"/>
      <c r="BT529" s="332"/>
      <c r="BU529" s="332"/>
      <c r="BV529" s="332"/>
      <c r="BW529" s="332"/>
      <c r="BX529" s="332"/>
      <c r="BY529" s="332"/>
      <c r="BZ529" s="352" t="s">
        <v>11256</v>
      </c>
      <c r="CA529" s="343" t="s">
        <v>11156</v>
      </c>
      <c r="CB529" s="332">
        <f ca="1">IF(INDIRECT("R529C2",FALSE)="","",LEN(INDIRECT("R529C79",FALSE) ) )</f>
        <v>17</v>
      </c>
      <c r="CC529" s="343" t="s">
        <v>11156</v>
      </c>
      <c r="CD529" s="332">
        <f ca="1">IF(INDIRECT("R529C2",FALSE)="","",LEN(INDIRECT("R529C81",FALSE) ) )</f>
        <v>17</v>
      </c>
      <c r="CE529" s="338"/>
      <c r="CF529" s="332">
        <f ca="1">IF(INDIRECT("R529C2",FALSE)="","",LEN(INDIRECT("R529C83",FALSE) ) )</f>
        <v>0</v>
      </c>
      <c r="CG529" s="338"/>
      <c r="CH529" s="338"/>
      <c r="CI529" s="338"/>
      <c r="CJ529" s="344"/>
      <c r="CK529" s="338"/>
      <c r="CL529" s="338"/>
      <c r="CM529" s="338"/>
      <c r="CN529" s="338"/>
      <c r="CO529" s="338"/>
      <c r="CP529" s="338"/>
      <c r="CQ529" s="338"/>
      <c r="CR529" s="338"/>
      <c r="CS529" s="338"/>
      <c r="CT529" s="338"/>
      <c r="CU529" s="338"/>
      <c r="CV529" s="338"/>
      <c r="CW529" s="338"/>
      <c r="CX529" s="338"/>
      <c r="CY529" s="338"/>
      <c r="CZ529" s="338"/>
      <c r="DA529" s="343"/>
    </row>
    <row r="530" spans="1:105" s="345" customFormat="1" ht="13.5" customHeight="1" x14ac:dyDescent="0.25">
      <c r="A530" s="343" t="s">
        <v>11158</v>
      </c>
      <c r="B530" s="372" t="s">
        <v>11159</v>
      </c>
      <c r="C530" s="339" t="s">
        <v>1138</v>
      </c>
      <c r="D530" s="78">
        <f>IF(ISERROR(VLOOKUP(C530,Defines!$A$7:$B$21,2,FALSE)), "",VLOOKUP(C530,Defines!$A$7:$B$21,2,FALSE))</f>
        <v>2</v>
      </c>
      <c r="E530" s="332">
        <v>8</v>
      </c>
      <c r="F530" s="325">
        <f t="shared" si="8"/>
        <v>16</v>
      </c>
      <c r="G530" s="341"/>
      <c r="H530" s="341"/>
      <c r="I530" s="341"/>
      <c r="J530" s="340"/>
      <c r="K530" s="342"/>
      <c r="L530" s="332"/>
      <c r="M530" s="332"/>
      <c r="N530" s="332"/>
      <c r="O530" s="332"/>
      <c r="P530" s="332"/>
      <c r="Q530" s="338"/>
      <c r="R530" s="338"/>
      <c r="S530" s="338"/>
      <c r="T530" s="338"/>
      <c r="U530" s="338"/>
      <c r="V530" s="338"/>
      <c r="W530" s="338"/>
      <c r="X530" s="338"/>
      <c r="Y530" s="338"/>
      <c r="Z530" s="338"/>
      <c r="AA530" s="332"/>
      <c r="AB530" s="332"/>
      <c r="AC530" s="332"/>
      <c r="AD530" s="332"/>
      <c r="AE530" s="332"/>
      <c r="AF530" s="332"/>
      <c r="AG530" s="332" t="s">
        <v>1131</v>
      </c>
      <c r="AH530" s="332"/>
      <c r="AI530" s="332"/>
      <c r="AJ530" s="332"/>
      <c r="AK530" s="332"/>
      <c r="AL530" s="332"/>
      <c r="AM530" s="332"/>
      <c r="AN530" s="332"/>
      <c r="AO530" s="332"/>
      <c r="AP530" s="332"/>
      <c r="AQ530" s="332"/>
      <c r="AR530" s="332"/>
      <c r="AS530" s="332"/>
      <c r="AT530" s="332"/>
      <c r="AU530" s="332"/>
      <c r="AV530" s="332"/>
      <c r="AW530" s="332"/>
      <c r="AX530" s="332"/>
      <c r="AY530" s="332"/>
      <c r="AZ530" s="332"/>
      <c r="BA530" s="332" t="s">
        <v>1131</v>
      </c>
      <c r="BB530" s="332"/>
      <c r="BC530" s="332"/>
      <c r="BD530" s="332"/>
      <c r="BE530" s="332"/>
      <c r="BF530" s="332"/>
      <c r="BG530" s="332"/>
      <c r="BH530" s="332"/>
      <c r="BI530" s="332"/>
      <c r="BJ530" s="332"/>
      <c r="BK530" s="332"/>
      <c r="BL530" s="332"/>
      <c r="BM530" s="332"/>
      <c r="BN530" s="332"/>
      <c r="BO530" s="332"/>
      <c r="BP530" s="332"/>
      <c r="BQ530" s="332"/>
      <c r="BR530" s="332"/>
      <c r="BS530" s="332"/>
      <c r="BT530" s="332"/>
      <c r="BU530" s="332"/>
      <c r="BV530" s="332"/>
      <c r="BW530" s="332"/>
      <c r="BX530" s="332"/>
      <c r="BY530" s="332"/>
      <c r="BZ530" s="352" t="s">
        <v>11256</v>
      </c>
      <c r="CA530" s="343" t="s">
        <v>11158</v>
      </c>
      <c r="CB530" s="332">
        <f ca="1">IF(INDIRECT("R530C2",FALSE)="","",LEN(INDIRECT("R530C79",FALSE) ) )</f>
        <v>25</v>
      </c>
      <c r="CC530" s="343" t="s">
        <v>11158</v>
      </c>
      <c r="CD530" s="332">
        <f ca="1">IF(INDIRECT("R530C2",FALSE)="","",LEN(INDIRECT("R530C81",FALSE) ) )</f>
        <v>25</v>
      </c>
      <c r="CE530" s="338"/>
      <c r="CF530" s="332">
        <f ca="1">IF(INDIRECT("R530C2",FALSE)="","",LEN(INDIRECT("R530C83",FALSE) ) )</f>
        <v>0</v>
      </c>
      <c r="CG530" s="338"/>
      <c r="CH530" s="338"/>
      <c r="CI530" s="338"/>
      <c r="CJ530" s="344"/>
      <c r="CK530" s="338"/>
      <c r="CL530" s="338"/>
      <c r="CM530" s="338"/>
      <c r="CN530" s="338"/>
      <c r="CO530" s="338"/>
      <c r="CP530" s="338"/>
      <c r="CQ530" s="338"/>
      <c r="CR530" s="338"/>
      <c r="CS530" s="338"/>
      <c r="CT530" s="338"/>
      <c r="CU530" s="338"/>
      <c r="CV530" s="338"/>
      <c r="CW530" s="338"/>
      <c r="CX530" s="338"/>
      <c r="CY530" s="338"/>
      <c r="CZ530" s="338"/>
      <c r="DA530" s="343"/>
    </row>
    <row r="531" spans="1:105" s="345" customFormat="1" ht="13.5" customHeight="1" x14ac:dyDescent="0.25">
      <c r="A531" s="343" t="s">
        <v>11161</v>
      </c>
      <c r="B531" s="372" t="s">
        <v>11162</v>
      </c>
      <c r="C531" s="339" t="s">
        <v>1139</v>
      </c>
      <c r="D531" s="78">
        <f>IF(ISERROR(VLOOKUP(C531,Defines!$A$7:$B$21,2,FALSE)), "",VLOOKUP(C531,Defines!$A$7:$B$21,2,FALSE))</f>
        <v>4</v>
      </c>
      <c r="E531" s="332">
        <v>8</v>
      </c>
      <c r="F531" s="325">
        <f t="shared" si="8"/>
        <v>32</v>
      </c>
      <c r="G531" s="341"/>
      <c r="H531" s="341"/>
      <c r="I531" s="341"/>
      <c r="J531" s="340"/>
      <c r="K531" s="342"/>
      <c r="L531" s="332"/>
      <c r="M531" s="332"/>
      <c r="N531" s="332"/>
      <c r="O531" s="332"/>
      <c r="P531" s="332"/>
      <c r="Q531" s="338"/>
      <c r="R531" s="338"/>
      <c r="S531" s="338"/>
      <c r="T531" s="338"/>
      <c r="U531" s="338"/>
      <c r="V531" s="338"/>
      <c r="W531" s="338"/>
      <c r="X531" s="338"/>
      <c r="Y531" s="338"/>
      <c r="Z531" s="338"/>
      <c r="AA531" s="332"/>
      <c r="AB531" s="332"/>
      <c r="AC531" s="332"/>
      <c r="AD531" s="332"/>
      <c r="AE531" s="332"/>
      <c r="AF531" s="332"/>
      <c r="AG531" s="332" t="s">
        <v>1131</v>
      </c>
      <c r="AH531" s="332"/>
      <c r="AI531" s="332"/>
      <c r="AJ531" s="332"/>
      <c r="AK531" s="332"/>
      <c r="AL531" s="332"/>
      <c r="AM531" s="332"/>
      <c r="AN531" s="332"/>
      <c r="AO531" s="332"/>
      <c r="AP531" s="332"/>
      <c r="AQ531" s="332"/>
      <c r="AR531" s="332"/>
      <c r="AS531" s="332"/>
      <c r="AT531" s="332"/>
      <c r="AU531" s="332"/>
      <c r="AV531" s="332"/>
      <c r="AW531" s="332"/>
      <c r="AX531" s="332"/>
      <c r="AY531" s="332"/>
      <c r="AZ531" s="332"/>
      <c r="BA531" s="332" t="s">
        <v>1131</v>
      </c>
      <c r="BB531" s="332"/>
      <c r="BC531" s="332"/>
      <c r="BD531" s="332"/>
      <c r="BE531" s="332"/>
      <c r="BF531" s="332"/>
      <c r="BG531" s="332"/>
      <c r="BH531" s="332"/>
      <c r="BI531" s="332"/>
      <c r="BJ531" s="332"/>
      <c r="BK531" s="332"/>
      <c r="BL531" s="332"/>
      <c r="BM531" s="332"/>
      <c r="BN531" s="332"/>
      <c r="BO531" s="332"/>
      <c r="BP531" s="332"/>
      <c r="BQ531" s="332"/>
      <c r="BR531" s="332"/>
      <c r="BS531" s="332"/>
      <c r="BT531" s="332"/>
      <c r="BU531" s="332"/>
      <c r="BV531" s="332"/>
      <c r="BW531" s="332"/>
      <c r="BX531" s="332"/>
      <c r="BY531" s="332"/>
      <c r="BZ531" s="352" t="s">
        <v>11256</v>
      </c>
      <c r="CA531" s="343" t="s">
        <v>11161</v>
      </c>
      <c r="CB531" s="332">
        <f ca="1">IF(INDIRECT("R531C2",FALSE)="","",LEN(INDIRECT("R531C79",FALSE) ) )</f>
        <v>17</v>
      </c>
      <c r="CC531" s="343" t="s">
        <v>11161</v>
      </c>
      <c r="CD531" s="332">
        <f ca="1">IF(INDIRECT("R531C2",FALSE)="","",LEN(INDIRECT("R531C81",FALSE) ) )</f>
        <v>17</v>
      </c>
      <c r="CE531" s="338"/>
      <c r="CF531" s="332">
        <f ca="1">IF(INDIRECT("R531C2",FALSE)="","",LEN(INDIRECT("R531C83",FALSE) ) )</f>
        <v>0</v>
      </c>
      <c r="CG531" s="338"/>
      <c r="CH531" s="338"/>
      <c r="CI531" s="338"/>
      <c r="CJ531" s="344"/>
      <c r="CK531" s="338"/>
      <c r="CL531" s="338"/>
      <c r="CM531" s="338"/>
      <c r="CN531" s="338"/>
      <c r="CO531" s="338"/>
      <c r="CP531" s="338"/>
      <c r="CQ531" s="338"/>
      <c r="CR531" s="338"/>
      <c r="CS531" s="338"/>
      <c r="CT531" s="338"/>
      <c r="CU531" s="338"/>
      <c r="CV531" s="338"/>
      <c r="CW531" s="338"/>
      <c r="CX531" s="338"/>
      <c r="CY531" s="338"/>
      <c r="CZ531" s="338"/>
      <c r="DA531" s="343"/>
    </row>
    <row r="532" spans="1:105" s="345" customFormat="1" ht="13.5" customHeight="1" x14ac:dyDescent="0.25">
      <c r="A532" s="343" t="s">
        <v>11163</v>
      </c>
      <c r="B532" s="372" t="s">
        <v>11164</v>
      </c>
      <c r="C532" s="339" t="s">
        <v>1138</v>
      </c>
      <c r="D532" s="78">
        <f>IF(ISERROR(VLOOKUP(C532,Defines!$A$7:$B$21,2,FALSE)), "",VLOOKUP(C532,Defines!$A$7:$B$21,2,FALSE))</f>
        <v>2</v>
      </c>
      <c r="E532" s="332">
        <v>8</v>
      </c>
      <c r="F532" s="325">
        <f t="shared" si="8"/>
        <v>16</v>
      </c>
      <c r="G532" s="341"/>
      <c r="H532" s="341"/>
      <c r="I532" s="341"/>
      <c r="J532" s="340"/>
      <c r="K532" s="342"/>
      <c r="L532" s="332"/>
      <c r="M532" s="332"/>
      <c r="N532" s="332"/>
      <c r="O532" s="332"/>
      <c r="P532" s="332"/>
      <c r="Q532" s="338"/>
      <c r="R532" s="338"/>
      <c r="S532" s="338"/>
      <c r="T532" s="338"/>
      <c r="U532" s="338"/>
      <c r="V532" s="338"/>
      <c r="W532" s="338"/>
      <c r="X532" s="338"/>
      <c r="Y532" s="338"/>
      <c r="Z532" s="338"/>
      <c r="AA532" s="332"/>
      <c r="AB532" s="332"/>
      <c r="AC532" s="332"/>
      <c r="AD532" s="332"/>
      <c r="AE532" s="332"/>
      <c r="AF532" s="332"/>
      <c r="AG532" s="332" t="s">
        <v>1131</v>
      </c>
      <c r="AH532" s="332"/>
      <c r="AI532" s="332"/>
      <c r="AJ532" s="332"/>
      <c r="AK532" s="332"/>
      <c r="AL532" s="332"/>
      <c r="AM532" s="332"/>
      <c r="AN532" s="332"/>
      <c r="AO532" s="332"/>
      <c r="AP532" s="332"/>
      <c r="AQ532" s="332"/>
      <c r="AR532" s="332"/>
      <c r="AS532" s="332"/>
      <c r="AT532" s="332"/>
      <c r="AU532" s="332"/>
      <c r="AV532" s="332"/>
      <c r="AW532" s="332"/>
      <c r="AX532" s="332"/>
      <c r="AY532" s="332"/>
      <c r="AZ532" s="332"/>
      <c r="BA532" s="332" t="s">
        <v>1131</v>
      </c>
      <c r="BB532" s="332"/>
      <c r="BC532" s="332"/>
      <c r="BD532" s="332"/>
      <c r="BE532" s="332"/>
      <c r="BF532" s="332"/>
      <c r="BG532" s="332"/>
      <c r="BH532" s="332"/>
      <c r="BI532" s="332"/>
      <c r="BJ532" s="332"/>
      <c r="BK532" s="332"/>
      <c r="BL532" s="332"/>
      <c r="BM532" s="332"/>
      <c r="BN532" s="332"/>
      <c r="BO532" s="332"/>
      <c r="BP532" s="332"/>
      <c r="BQ532" s="332"/>
      <c r="BR532" s="332"/>
      <c r="BS532" s="332"/>
      <c r="BT532" s="332"/>
      <c r="BU532" s="332"/>
      <c r="BV532" s="332"/>
      <c r="BW532" s="332"/>
      <c r="BX532" s="332"/>
      <c r="BY532" s="332"/>
      <c r="BZ532" s="352" t="s">
        <v>11256</v>
      </c>
      <c r="CA532" s="343" t="s">
        <v>11163</v>
      </c>
      <c r="CB532" s="332">
        <f ca="1">IF(INDIRECT("R532C2",FALSE)="","",LEN(INDIRECT("R532C79",FALSE) ) )</f>
        <v>25</v>
      </c>
      <c r="CC532" s="343" t="s">
        <v>11163</v>
      </c>
      <c r="CD532" s="332">
        <f ca="1">IF(INDIRECT("R532C2",FALSE)="","",LEN(INDIRECT("R532C81",FALSE) ) )</f>
        <v>25</v>
      </c>
      <c r="CE532" s="338"/>
      <c r="CF532" s="332">
        <f ca="1">IF(INDIRECT("R532C2",FALSE)="","",LEN(INDIRECT("R532C83",FALSE) ) )</f>
        <v>0</v>
      </c>
      <c r="CG532" s="338"/>
      <c r="CH532" s="338"/>
      <c r="CI532" s="338"/>
      <c r="CJ532" s="344"/>
      <c r="CK532" s="338"/>
      <c r="CL532" s="338"/>
      <c r="CM532" s="338"/>
      <c r="CN532" s="338"/>
      <c r="CO532" s="338"/>
      <c r="CP532" s="338"/>
      <c r="CQ532" s="338"/>
      <c r="CR532" s="338"/>
      <c r="CS532" s="338"/>
      <c r="CT532" s="338"/>
      <c r="CU532" s="338"/>
      <c r="CV532" s="338"/>
      <c r="CW532" s="338"/>
      <c r="CX532" s="338"/>
      <c r="CY532" s="338"/>
      <c r="CZ532" s="338"/>
      <c r="DA532" s="343"/>
    </row>
    <row r="533" spans="1:105" s="345" customFormat="1" ht="13.5" customHeight="1" x14ac:dyDescent="0.25">
      <c r="A533" s="343" t="s">
        <v>11166</v>
      </c>
      <c r="B533" s="372" t="s">
        <v>11167</v>
      </c>
      <c r="C533" s="339" t="s">
        <v>1139</v>
      </c>
      <c r="D533" s="78">
        <f>IF(ISERROR(VLOOKUP(C533,Defines!$A$7:$B$21,2,FALSE)), "",VLOOKUP(C533,Defines!$A$7:$B$21,2,FALSE))</f>
        <v>4</v>
      </c>
      <c r="E533" s="332">
        <v>8</v>
      </c>
      <c r="F533" s="325">
        <f t="shared" si="8"/>
        <v>32</v>
      </c>
      <c r="G533" s="341"/>
      <c r="H533" s="341"/>
      <c r="I533" s="341"/>
      <c r="J533" s="340"/>
      <c r="K533" s="342"/>
      <c r="L533" s="332"/>
      <c r="M533" s="332"/>
      <c r="N533" s="332"/>
      <c r="O533" s="332"/>
      <c r="P533" s="332"/>
      <c r="Q533" s="338"/>
      <c r="R533" s="338"/>
      <c r="S533" s="338"/>
      <c r="T533" s="338"/>
      <c r="U533" s="338"/>
      <c r="V533" s="338"/>
      <c r="W533" s="338"/>
      <c r="X533" s="338"/>
      <c r="Y533" s="338"/>
      <c r="Z533" s="338"/>
      <c r="AA533" s="332"/>
      <c r="AB533" s="332"/>
      <c r="AC533" s="332"/>
      <c r="AD533" s="332"/>
      <c r="AE533" s="332"/>
      <c r="AF533" s="332"/>
      <c r="AG533" s="332" t="s">
        <v>1131</v>
      </c>
      <c r="AH533" s="332"/>
      <c r="AI533" s="332"/>
      <c r="AJ533" s="332"/>
      <c r="AK533" s="332"/>
      <c r="AL533" s="332"/>
      <c r="AM533" s="332"/>
      <c r="AN533" s="332"/>
      <c r="AO533" s="332"/>
      <c r="AP533" s="332"/>
      <c r="AQ533" s="332"/>
      <c r="AR533" s="332"/>
      <c r="AS533" s="332"/>
      <c r="AT533" s="332"/>
      <c r="AU533" s="332"/>
      <c r="AV533" s="332"/>
      <c r="AW533" s="332"/>
      <c r="AX533" s="332"/>
      <c r="AY533" s="332"/>
      <c r="AZ533" s="332"/>
      <c r="BA533" s="332" t="s">
        <v>1131</v>
      </c>
      <c r="BB533" s="332"/>
      <c r="BC533" s="332"/>
      <c r="BD533" s="332"/>
      <c r="BE533" s="332"/>
      <c r="BF533" s="332"/>
      <c r="BG533" s="332"/>
      <c r="BH533" s="332"/>
      <c r="BI533" s="332"/>
      <c r="BJ533" s="332"/>
      <c r="BK533" s="332"/>
      <c r="BL533" s="332"/>
      <c r="BM533" s="332"/>
      <c r="BN533" s="332"/>
      <c r="BO533" s="332"/>
      <c r="BP533" s="332"/>
      <c r="BQ533" s="332"/>
      <c r="BR533" s="332"/>
      <c r="BS533" s="332"/>
      <c r="BT533" s="332"/>
      <c r="BU533" s="332"/>
      <c r="BV533" s="332"/>
      <c r="BW533" s="332"/>
      <c r="BX533" s="332"/>
      <c r="BY533" s="332"/>
      <c r="BZ533" s="352" t="s">
        <v>11256</v>
      </c>
      <c r="CA533" s="343" t="s">
        <v>11166</v>
      </c>
      <c r="CB533" s="332">
        <f ca="1">IF(INDIRECT("R533C2",FALSE)="","",LEN(INDIRECT("R533C79",FALSE) ) )</f>
        <v>17</v>
      </c>
      <c r="CC533" s="343" t="s">
        <v>11166</v>
      </c>
      <c r="CD533" s="332">
        <f ca="1">IF(INDIRECT("R533C2",FALSE)="","",LEN(INDIRECT("R533C81",FALSE) ) )</f>
        <v>17</v>
      </c>
      <c r="CE533" s="338"/>
      <c r="CF533" s="332">
        <f ca="1">IF(INDIRECT("R533C2",FALSE)="","",LEN(INDIRECT("R533C83",FALSE) ) )</f>
        <v>0</v>
      </c>
      <c r="CG533" s="338"/>
      <c r="CH533" s="338"/>
      <c r="CI533" s="338"/>
      <c r="CJ533" s="344"/>
      <c r="CK533" s="338"/>
      <c r="CL533" s="338"/>
      <c r="CM533" s="338"/>
      <c r="CN533" s="338"/>
      <c r="CO533" s="338"/>
      <c r="CP533" s="338"/>
      <c r="CQ533" s="338"/>
      <c r="CR533" s="338"/>
      <c r="CS533" s="338"/>
      <c r="CT533" s="338"/>
      <c r="CU533" s="338"/>
      <c r="CV533" s="338"/>
      <c r="CW533" s="338"/>
      <c r="CX533" s="338"/>
      <c r="CY533" s="338"/>
      <c r="CZ533" s="338"/>
      <c r="DA533" s="343"/>
    </row>
    <row r="534" spans="1:105" s="345" customFormat="1" ht="13.5" customHeight="1" x14ac:dyDescent="0.25">
      <c r="A534" s="343" t="s">
        <v>11168</v>
      </c>
      <c r="B534" s="372" t="s">
        <v>11169</v>
      </c>
      <c r="C534" s="339" t="s">
        <v>1138</v>
      </c>
      <c r="D534" s="78">
        <f>IF(ISERROR(VLOOKUP(C534,Defines!$A$7:$B$21,2,FALSE)), "",VLOOKUP(C534,Defines!$A$7:$B$21,2,FALSE))</f>
        <v>2</v>
      </c>
      <c r="E534" s="332">
        <v>8</v>
      </c>
      <c r="F534" s="325">
        <f t="shared" si="8"/>
        <v>16</v>
      </c>
      <c r="G534" s="341"/>
      <c r="H534" s="341"/>
      <c r="I534" s="341"/>
      <c r="J534" s="340"/>
      <c r="K534" s="342"/>
      <c r="L534" s="332"/>
      <c r="M534" s="332"/>
      <c r="N534" s="332"/>
      <c r="O534" s="332"/>
      <c r="P534" s="332"/>
      <c r="Q534" s="338"/>
      <c r="R534" s="338"/>
      <c r="S534" s="338"/>
      <c r="T534" s="338"/>
      <c r="U534" s="338"/>
      <c r="V534" s="338"/>
      <c r="W534" s="338"/>
      <c r="X534" s="338"/>
      <c r="Y534" s="338"/>
      <c r="Z534" s="338"/>
      <c r="AA534" s="332"/>
      <c r="AB534" s="332"/>
      <c r="AC534" s="332"/>
      <c r="AD534" s="332"/>
      <c r="AE534" s="332"/>
      <c r="AF534" s="332"/>
      <c r="AG534" s="332" t="s">
        <v>1131</v>
      </c>
      <c r="AH534" s="332"/>
      <c r="AI534" s="332"/>
      <c r="AJ534" s="332"/>
      <c r="AK534" s="332"/>
      <c r="AL534" s="332"/>
      <c r="AM534" s="332"/>
      <c r="AN534" s="332"/>
      <c r="AO534" s="332"/>
      <c r="AP534" s="332"/>
      <c r="AQ534" s="332"/>
      <c r="AR534" s="332"/>
      <c r="AS534" s="332"/>
      <c r="AT534" s="332"/>
      <c r="AU534" s="332"/>
      <c r="AV534" s="332"/>
      <c r="AW534" s="332"/>
      <c r="AX534" s="332"/>
      <c r="AY534" s="332"/>
      <c r="AZ534" s="332"/>
      <c r="BA534" s="332" t="s">
        <v>1131</v>
      </c>
      <c r="BB534" s="332"/>
      <c r="BC534" s="332"/>
      <c r="BD534" s="332"/>
      <c r="BE534" s="332"/>
      <c r="BF534" s="332"/>
      <c r="BG534" s="332"/>
      <c r="BH534" s="332"/>
      <c r="BI534" s="332"/>
      <c r="BJ534" s="332"/>
      <c r="BK534" s="332"/>
      <c r="BL534" s="332"/>
      <c r="BM534" s="332"/>
      <c r="BN534" s="332"/>
      <c r="BO534" s="332"/>
      <c r="BP534" s="332"/>
      <c r="BQ534" s="332"/>
      <c r="BR534" s="332"/>
      <c r="BS534" s="332"/>
      <c r="BT534" s="332"/>
      <c r="BU534" s="332"/>
      <c r="BV534" s="332"/>
      <c r="BW534" s="332"/>
      <c r="BX534" s="332"/>
      <c r="BY534" s="332"/>
      <c r="BZ534" s="352" t="s">
        <v>11256</v>
      </c>
      <c r="CA534" s="343" t="s">
        <v>11168</v>
      </c>
      <c r="CB534" s="332">
        <f ca="1">IF(INDIRECT("R534C2",FALSE)="","",LEN(INDIRECT("R534C79",FALSE) ) )</f>
        <v>25</v>
      </c>
      <c r="CC534" s="343" t="s">
        <v>11168</v>
      </c>
      <c r="CD534" s="332">
        <f ca="1">IF(INDIRECT("R534C2",FALSE)="","",LEN(INDIRECT("R534C81",FALSE) ) )</f>
        <v>25</v>
      </c>
      <c r="CE534" s="338"/>
      <c r="CF534" s="332">
        <f ca="1">IF(INDIRECT("R534C2",FALSE)="","",LEN(INDIRECT("R534C83",FALSE) ) )</f>
        <v>0</v>
      </c>
      <c r="CG534" s="338"/>
      <c r="CH534" s="338"/>
      <c r="CI534" s="338"/>
      <c r="CJ534" s="344"/>
      <c r="CK534" s="338"/>
      <c r="CL534" s="338"/>
      <c r="CM534" s="338"/>
      <c r="CN534" s="338"/>
      <c r="CO534" s="338"/>
      <c r="CP534" s="338"/>
      <c r="CQ534" s="338"/>
      <c r="CR534" s="338"/>
      <c r="CS534" s="338"/>
      <c r="CT534" s="338"/>
      <c r="CU534" s="338"/>
      <c r="CV534" s="338"/>
      <c r="CW534" s="338"/>
      <c r="CX534" s="338"/>
      <c r="CY534" s="338"/>
      <c r="CZ534" s="338"/>
      <c r="DA534" s="343"/>
    </row>
    <row r="535" spans="1:105" s="345" customFormat="1" ht="13.5" customHeight="1" x14ac:dyDescent="0.25">
      <c r="A535" s="343" t="s">
        <v>11171</v>
      </c>
      <c r="B535" s="372" t="s">
        <v>11172</v>
      </c>
      <c r="C535" s="339" t="s">
        <v>1139</v>
      </c>
      <c r="D535" s="78">
        <f>IF(ISERROR(VLOOKUP(C535,Defines!$A$7:$B$21,2,FALSE)), "",VLOOKUP(C535,Defines!$A$7:$B$21,2,FALSE))</f>
        <v>4</v>
      </c>
      <c r="E535" s="332">
        <v>8</v>
      </c>
      <c r="F535" s="325">
        <f t="shared" si="8"/>
        <v>32</v>
      </c>
      <c r="G535" s="341"/>
      <c r="H535" s="341"/>
      <c r="I535" s="341"/>
      <c r="J535" s="340"/>
      <c r="K535" s="342"/>
      <c r="L535" s="332"/>
      <c r="M535" s="332"/>
      <c r="N535" s="332"/>
      <c r="O535" s="332"/>
      <c r="P535" s="332"/>
      <c r="Q535" s="338"/>
      <c r="R535" s="338"/>
      <c r="S535" s="338"/>
      <c r="T535" s="338"/>
      <c r="U535" s="338"/>
      <c r="V535" s="338"/>
      <c r="W535" s="338"/>
      <c r="X535" s="338"/>
      <c r="Y535" s="338"/>
      <c r="Z535" s="338"/>
      <c r="AA535" s="332"/>
      <c r="AB535" s="332"/>
      <c r="AC535" s="332"/>
      <c r="AD535" s="332"/>
      <c r="AE535" s="332"/>
      <c r="AF535" s="332"/>
      <c r="AG535" s="332" t="s">
        <v>1131</v>
      </c>
      <c r="AH535" s="332"/>
      <c r="AI535" s="332"/>
      <c r="AJ535" s="332"/>
      <c r="AK535" s="332"/>
      <c r="AL535" s="332"/>
      <c r="AM535" s="332"/>
      <c r="AN535" s="332"/>
      <c r="AO535" s="332"/>
      <c r="AP535" s="332"/>
      <c r="AQ535" s="332"/>
      <c r="AR535" s="332"/>
      <c r="AS535" s="332"/>
      <c r="AT535" s="332"/>
      <c r="AU535" s="332"/>
      <c r="AV535" s="332"/>
      <c r="AW535" s="332"/>
      <c r="AX535" s="332"/>
      <c r="AY535" s="332"/>
      <c r="AZ535" s="332"/>
      <c r="BA535" s="332" t="s">
        <v>1131</v>
      </c>
      <c r="BB535" s="332"/>
      <c r="BC535" s="332"/>
      <c r="BD535" s="332"/>
      <c r="BE535" s="332"/>
      <c r="BF535" s="332"/>
      <c r="BG535" s="332"/>
      <c r="BH535" s="332"/>
      <c r="BI535" s="332"/>
      <c r="BJ535" s="332"/>
      <c r="BK535" s="332"/>
      <c r="BL535" s="332"/>
      <c r="BM535" s="332"/>
      <c r="BN535" s="332"/>
      <c r="BO535" s="332"/>
      <c r="BP535" s="332"/>
      <c r="BQ535" s="332"/>
      <c r="BR535" s="332"/>
      <c r="BS535" s="332"/>
      <c r="BT535" s="332"/>
      <c r="BU535" s="332"/>
      <c r="BV535" s="332"/>
      <c r="BW535" s="332"/>
      <c r="BX535" s="332"/>
      <c r="BY535" s="332"/>
      <c r="BZ535" s="352" t="s">
        <v>11256</v>
      </c>
      <c r="CA535" s="343" t="s">
        <v>11171</v>
      </c>
      <c r="CB535" s="332">
        <f ca="1">IF(INDIRECT("R535C2",FALSE)="","",LEN(INDIRECT("R535C79",FALSE) ) )</f>
        <v>17</v>
      </c>
      <c r="CC535" s="343" t="s">
        <v>11171</v>
      </c>
      <c r="CD535" s="332">
        <f ca="1">IF(INDIRECT("R535C2",FALSE)="","",LEN(INDIRECT("R535C81",FALSE) ) )</f>
        <v>17</v>
      </c>
      <c r="CE535" s="338"/>
      <c r="CF535" s="332">
        <f ca="1">IF(INDIRECT("R535C2",FALSE)="","",LEN(INDIRECT("R535C83",FALSE) ) )</f>
        <v>0</v>
      </c>
      <c r="CG535" s="338"/>
      <c r="CH535" s="338"/>
      <c r="CI535" s="338"/>
      <c r="CJ535" s="344"/>
      <c r="CK535" s="338"/>
      <c r="CL535" s="338"/>
      <c r="CM535" s="338"/>
      <c r="CN535" s="338"/>
      <c r="CO535" s="338"/>
      <c r="CP535" s="338"/>
      <c r="CQ535" s="338"/>
      <c r="CR535" s="338"/>
      <c r="CS535" s="338"/>
      <c r="CT535" s="338"/>
      <c r="CU535" s="338"/>
      <c r="CV535" s="338"/>
      <c r="CW535" s="338"/>
      <c r="CX535" s="338"/>
      <c r="CY535" s="338"/>
      <c r="CZ535" s="338"/>
      <c r="DA535" s="343"/>
    </row>
    <row r="536" spans="1:105" s="345" customFormat="1" ht="13.5" customHeight="1" x14ac:dyDescent="0.25">
      <c r="A536" s="343" t="s">
        <v>11173</v>
      </c>
      <c r="B536" s="372" t="s">
        <v>11174</v>
      </c>
      <c r="C536" s="339" t="s">
        <v>1138</v>
      </c>
      <c r="D536" s="78">
        <f>IF(ISERROR(VLOOKUP(C536,Defines!$A$7:$B$21,2,FALSE)), "",VLOOKUP(C536,Defines!$A$7:$B$21,2,FALSE))</f>
        <v>2</v>
      </c>
      <c r="E536" s="332">
        <v>8</v>
      </c>
      <c r="F536" s="325">
        <f t="shared" si="8"/>
        <v>16</v>
      </c>
      <c r="G536" s="341"/>
      <c r="H536" s="341"/>
      <c r="I536" s="341"/>
      <c r="J536" s="340"/>
      <c r="K536" s="342"/>
      <c r="L536" s="332"/>
      <c r="M536" s="332"/>
      <c r="N536" s="332"/>
      <c r="O536" s="332"/>
      <c r="P536" s="332"/>
      <c r="Q536" s="338"/>
      <c r="R536" s="338"/>
      <c r="S536" s="338"/>
      <c r="T536" s="338"/>
      <c r="U536" s="338"/>
      <c r="V536" s="338"/>
      <c r="W536" s="338"/>
      <c r="X536" s="338"/>
      <c r="Y536" s="338"/>
      <c r="Z536" s="338"/>
      <c r="AA536" s="332"/>
      <c r="AB536" s="332"/>
      <c r="AC536" s="332"/>
      <c r="AD536" s="332"/>
      <c r="AE536" s="332"/>
      <c r="AF536" s="332"/>
      <c r="AG536" s="332" t="s">
        <v>1131</v>
      </c>
      <c r="AH536" s="332"/>
      <c r="AI536" s="332"/>
      <c r="AJ536" s="332"/>
      <c r="AK536" s="332"/>
      <c r="AL536" s="332"/>
      <c r="AM536" s="332"/>
      <c r="AN536" s="332"/>
      <c r="AO536" s="332"/>
      <c r="AP536" s="332"/>
      <c r="AQ536" s="332"/>
      <c r="AR536" s="332"/>
      <c r="AS536" s="332"/>
      <c r="AT536" s="332"/>
      <c r="AU536" s="332"/>
      <c r="AV536" s="332"/>
      <c r="AW536" s="332"/>
      <c r="AX536" s="332"/>
      <c r="AY536" s="332"/>
      <c r="AZ536" s="332"/>
      <c r="BA536" s="332" t="s">
        <v>1131</v>
      </c>
      <c r="BB536" s="332"/>
      <c r="BC536" s="332"/>
      <c r="BD536" s="332"/>
      <c r="BE536" s="332"/>
      <c r="BF536" s="332"/>
      <c r="BG536" s="332"/>
      <c r="BH536" s="332"/>
      <c r="BI536" s="332"/>
      <c r="BJ536" s="332"/>
      <c r="BK536" s="332"/>
      <c r="BL536" s="332"/>
      <c r="BM536" s="332"/>
      <c r="BN536" s="332"/>
      <c r="BO536" s="332"/>
      <c r="BP536" s="332"/>
      <c r="BQ536" s="332"/>
      <c r="BR536" s="332"/>
      <c r="BS536" s="332"/>
      <c r="BT536" s="332"/>
      <c r="BU536" s="332"/>
      <c r="BV536" s="332"/>
      <c r="BW536" s="332"/>
      <c r="BX536" s="332"/>
      <c r="BY536" s="332"/>
      <c r="BZ536" s="352" t="s">
        <v>11256</v>
      </c>
      <c r="CA536" s="343" t="s">
        <v>11173</v>
      </c>
      <c r="CB536" s="332">
        <f ca="1">IF(INDIRECT("R536C2",FALSE)="","",LEN(INDIRECT("R536C79",FALSE) ) )</f>
        <v>25</v>
      </c>
      <c r="CC536" s="343" t="s">
        <v>11173</v>
      </c>
      <c r="CD536" s="332">
        <f ca="1">IF(INDIRECT("R536C2",FALSE)="","",LEN(INDIRECT("R536C81",FALSE) ) )</f>
        <v>25</v>
      </c>
      <c r="CE536" s="338"/>
      <c r="CF536" s="332">
        <f ca="1">IF(INDIRECT("R536C2",FALSE)="","",LEN(INDIRECT("R536C83",FALSE) ) )</f>
        <v>0</v>
      </c>
      <c r="CG536" s="338"/>
      <c r="CH536" s="338"/>
      <c r="CI536" s="338"/>
      <c r="CJ536" s="344"/>
      <c r="CK536" s="338"/>
      <c r="CL536" s="338"/>
      <c r="CM536" s="338"/>
      <c r="CN536" s="338"/>
      <c r="CO536" s="338"/>
      <c r="CP536" s="338"/>
      <c r="CQ536" s="338"/>
      <c r="CR536" s="338"/>
      <c r="CS536" s="338"/>
      <c r="CT536" s="338"/>
      <c r="CU536" s="338"/>
      <c r="CV536" s="338"/>
      <c r="CW536" s="338"/>
      <c r="CX536" s="338"/>
      <c r="CY536" s="338"/>
      <c r="CZ536" s="338"/>
      <c r="DA536" s="343"/>
    </row>
    <row r="537" spans="1:105" s="345" customFormat="1" ht="13.5" customHeight="1" x14ac:dyDescent="0.25">
      <c r="A537" s="343" t="s">
        <v>11176</v>
      </c>
      <c r="B537" s="372" t="s">
        <v>11177</v>
      </c>
      <c r="C537" s="339" t="s">
        <v>1137</v>
      </c>
      <c r="D537" s="78">
        <f>IF(ISERROR(VLOOKUP(C537,Defines!$A$7:$B$21,2,FALSE)), "",VLOOKUP(C537,Defines!$A$7:$B$21,2,FALSE))</f>
        <v>1</v>
      </c>
      <c r="E537" s="332"/>
      <c r="F537" s="325">
        <f t="shared" si="8"/>
        <v>1</v>
      </c>
      <c r="G537" s="341">
        <v>4</v>
      </c>
      <c r="H537" s="341"/>
      <c r="I537" s="341"/>
      <c r="J537" s="340"/>
      <c r="K537" s="342"/>
      <c r="L537" s="332"/>
      <c r="M537" s="332"/>
      <c r="N537" s="332"/>
      <c r="O537" s="332"/>
      <c r="P537" s="332"/>
      <c r="Q537" s="338"/>
      <c r="R537" s="338"/>
      <c r="S537" s="338"/>
      <c r="T537" s="338"/>
      <c r="U537" s="338"/>
      <c r="V537" s="338"/>
      <c r="W537" s="338"/>
      <c r="X537" s="338"/>
      <c r="Y537" s="338"/>
      <c r="Z537" s="338"/>
      <c r="AA537" s="332"/>
      <c r="AB537" s="332"/>
      <c r="AC537" s="332" t="s">
        <v>1131</v>
      </c>
      <c r="AD537" s="332"/>
      <c r="AE537" s="332"/>
      <c r="AF537" s="332"/>
      <c r="AG537" s="332"/>
      <c r="AH537" s="332"/>
      <c r="AI537" s="332"/>
      <c r="AJ537" s="332"/>
      <c r="AK537" s="332"/>
      <c r="AL537" s="332"/>
      <c r="AM537" s="332"/>
      <c r="AN537" s="332"/>
      <c r="AO537" s="332"/>
      <c r="AP537" s="332"/>
      <c r="AQ537" s="332"/>
      <c r="AR537" s="332"/>
      <c r="AS537" s="332"/>
      <c r="AT537" s="332"/>
      <c r="AU537" s="332"/>
      <c r="AV537" s="332"/>
      <c r="AW537" s="332"/>
      <c r="AX537" s="332"/>
      <c r="AY537" s="332"/>
      <c r="AZ537" s="332"/>
      <c r="BA537" s="332"/>
      <c r="BB537" s="332"/>
      <c r="BC537" s="332"/>
      <c r="BD537" s="332" t="s">
        <v>1131</v>
      </c>
      <c r="BE537" s="332"/>
      <c r="BF537" s="332"/>
      <c r="BG537" s="332"/>
      <c r="BH537" s="332"/>
      <c r="BI537" s="332"/>
      <c r="BJ537" s="332"/>
      <c r="BK537" s="332"/>
      <c r="BL537" s="332"/>
      <c r="BM537" s="332"/>
      <c r="BN537" s="332"/>
      <c r="BO537" s="332"/>
      <c r="BP537" s="332"/>
      <c r="BQ537" s="332"/>
      <c r="BR537" s="332"/>
      <c r="BS537" s="332"/>
      <c r="BT537" s="332"/>
      <c r="BU537" s="332"/>
      <c r="BV537" s="332"/>
      <c r="BW537" s="332"/>
      <c r="BX537" s="332"/>
      <c r="BY537" s="332"/>
      <c r="BZ537" s="352" t="s">
        <v>11256</v>
      </c>
      <c r="CA537" s="343" t="s">
        <v>11176</v>
      </c>
      <c r="CB537" s="332">
        <f ca="1">IF(INDIRECT("R537C2",FALSE)="","",LEN(INDIRECT("R537C79",FALSE) ) )</f>
        <v>19</v>
      </c>
      <c r="CC537" s="343" t="s">
        <v>11176</v>
      </c>
      <c r="CD537" s="332">
        <f ca="1">IF(INDIRECT("R537C2",FALSE)="","",LEN(INDIRECT("R537C81",FALSE) ) )</f>
        <v>19</v>
      </c>
      <c r="CE537" s="338"/>
      <c r="CF537" s="332">
        <f ca="1">IF(INDIRECT("R537C2",FALSE)="","",LEN(INDIRECT("R537C83",FALSE) ) )</f>
        <v>0</v>
      </c>
      <c r="CG537" s="338"/>
      <c r="CH537" s="338"/>
      <c r="CI537" s="338"/>
      <c r="CJ537" s="344"/>
      <c r="CK537" s="338"/>
      <c r="CL537" s="338"/>
      <c r="CM537" s="338"/>
      <c r="CN537" s="338"/>
      <c r="CO537" s="338"/>
      <c r="CP537" s="338"/>
      <c r="CQ537" s="338"/>
      <c r="CR537" s="338"/>
      <c r="CS537" s="338"/>
      <c r="CT537" s="338"/>
      <c r="CU537" s="338"/>
      <c r="CV537" s="338"/>
      <c r="CW537" s="338"/>
      <c r="CX537" s="338"/>
      <c r="CY537" s="338"/>
      <c r="CZ537" s="338"/>
      <c r="DA537" s="343"/>
    </row>
    <row r="538" spans="1:105" s="345" customFormat="1" ht="13.5" customHeight="1" x14ac:dyDescent="0.25">
      <c r="A538" s="343" t="s">
        <v>11178</v>
      </c>
      <c r="B538" s="372" t="s">
        <v>11179</v>
      </c>
      <c r="C538" s="339" t="s">
        <v>1138</v>
      </c>
      <c r="D538" s="78">
        <f>IF(ISERROR(VLOOKUP(C538,Defines!$A$7:$B$21,2,FALSE)), "",VLOOKUP(C538,Defines!$A$7:$B$21,2,FALSE))</f>
        <v>2</v>
      </c>
      <c r="E538" s="332"/>
      <c r="F538" s="325">
        <f t="shared" si="8"/>
        <v>2</v>
      </c>
      <c r="G538" s="341">
        <v>0</v>
      </c>
      <c r="H538" s="341"/>
      <c r="I538" s="341"/>
      <c r="J538" s="340"/>
      <c r="K538" s="342"/>
      <c r="L538" s="332"/>
      <c r="M538" s="332"/>
      <c r="N538" s="332"/>
      <c r="O538" s="332"/>
      <c r="P538" s="332"/>
      <c r="Q538" s="338"/>
      <c r="R538" s="338"/>
      <c r="S538" s="338"/>
      <c r="T538" s="338"/>
      <c r="U538" s="338"/>
      <c r="V538" s="338"/>
      <c r="W538" s="338"/>
      <c r="X538" s="338"/>
      <c r="Y538" s="338"/>
      <c r="Z538" s="338"/>
      <c r="AA538" s="332"/>
      <c r="AB538" s="332"/>
      <c r="AC538" s="332" t="s">
        <v>1131</v>
      </c>
      <c r="AD538" s="332"/>
      <c r="AE538" s="332"/>
      <c r="AF538" s="332"/>
      <c r="AG538" s="332"/>
      <c r="AH538" s="332"/>
      <c r="AI538" s="332"/>
      <c r="AJ538" s="332"/>
      <c r="AK538" s="332"/>
      <c r="AL538" s="332"/>
      <c r="AM538" s="332"/>
      <c r="AN538" s="332"/>
      <c r="AO538" s="332"/>
      <c r="AP538" s="332"/>
      <c r="AQ538" s="332"/>
      <c r="AR538" s="332"/>
      <c r="AS538" s="332"/>
      <c r="AT538" s="332"/>
      <c r="AU538" s="332"/>
      <c r="AV538" s="332"/>
      <c r="AW538" s="332"/>
      <c r="AX538" s="332"/>
      <c r="AY538" s="332"/>
      <c r="AZ538" s="332"/>
      <c r="BA538" s="332"/>
      <c r="BB538" s="332"/>
      <c r="BC538" s="332"/>
      <c r="BD538" s="332" t="s">
        <v>1131</v>
      </c>
      <c r="BE538" s="332"/>
      <c r="BF538" s="332"/>
      <c r="BG538" s="332"/>
      <c r="BH538" s="332"/>
      <c r="BI538" s="332"/>
      <c r="BJ538" s="332"/>
      <c r="BK538" s="332"/>
      <c r="BL538" s="332"/>
      <c r="BM538" s="332"/>
      <c r="BN538" s="332"/>
      <c r="BO538" s="332"/>
      <c r="BP538" s="332"/>
      <c r="BQ538" s="332"/>
      <c r="BR538" s="332"/>
      <c r="BS538" s="332"/>
      <c r="BT538" s="332"/>
      <c r="BU538" s="332"/>
      <c r="BV538" s="332"/>
      <c r="BW538" s="332"/>
      <c r="BX538" s="332"/>
      <c r="BY538" s="332"/>
      <c r="BZ538" s="352" t="s">
        <v>11256</v>
      </c>
      <c r="CA538" s="343" t="s">
        <v>11178</v>
      </c>
      <c r="CB538" s="332">
        <f ca="1">IF(INDIRECT("R538C2",FALSE)="","",LEN(INDIRECT("R538C79",FALSE) ) )</f>
        <v>14</v>
      </c>
      <c r="CC538" s="343" t="s">
        <v>11178</v>
      </c>
      <c r="CD538" s="332">
        <f ca="1">IF(INDIRECT("R538C2",FALSE)="","",LEN(INDIRECT("R538C81",FALSE) ) )</f>
        <v>14</v>
      </c>
      <c r="CE538" s="338"/>
      <c r="CF538" s="332">
        <f ca="1">IF(INDIRECT("R538C2",FALSE)="","",LEN(INDIRECT("R538C83",FALSE) ) )</f>
        <v>0</v>
      </c>
      <c r="CG538" s="338"/>
      <c r="CH538" s="338"/>
      <c r="CI538" s="338"/>
      <c r="CJ538" s="344"/>
      <c r="CK538" s="338"/>
      <c r="CL538" s="338"/>
      <c r="CM538" s="338"/>
      <c r="CN538" s="338"/>
      <c r="CO538" s="338"/>
      <c r="CP538" s="338"/>
      <c r="CQ538" s="338"/>
      <c r="CR538" s="338"/>
      <c r="CS538" s="338"/>
      <c r="CT538" s="338"/>
      <c r="CU538" s="338"/>
      <c r="CV538" s="338"/>
      <c r="CW538" s="338"/>
      <c r="CX538" s="338"/>
      <c r="CY538" s="338"/>
      <c r="CZ538" s="338"/>
      <c r="DA538" s="343"/>
    </row>
    <row r="539" spans="1:105" s="345" customFormat="1" ht="13.5" customHeight="1" x14ac:dyDescent="0.25">
      <c r="A539" s="343" t="s">
        <v>11180</v>
      </c>
      <c r="B539" s="372" t="s">
        <v>11181</v>
      </c>
      <c r="C539" s="339" t="s">
        <v>1138</v>
      </c>
      <c r="D539" s="78">
        <f>IF(ISERROR(VLOOKUP(C539,Defines!$A$7:$B$21,2,FALSE)), "",VLOOKUP(C539,Defines!$A$7:$B$21,2,FALSE))</f>
        <v>2</v>
      </c>
      <c r="E539" s="332"/>
      <c r="F539" s="325">
        <f t="shared" si="8"/>
        <v>2</v>
      </c>
      <c r="G539" s="341" t="s">
        <v>11250</v>
      </c>
      <c r="H539" s="341"/>
      <c r="I539" s="341"/>
      <c r="J539" s="340"/>
      <c r="K539" s="342"/>
      <c r="L539" s="332"/>
      <c r="M539" s="332"/>
      <c r="N539" s="332"/>
      <c r="O539" s="332"/>
      <c r="P539" s="332"/>
      <c r="Q539" s="338"/>
      <c r="R539" s="338"/>
      <c r="S539" s="338"/>
      <c r="T539" s="338"/>
      <c r="U539" s="338"/>
      <c r="V539" s="338"/>
      <c r="W539" s="338"/>
      <c r="X539" s="338"/>
      <c r="Y539" s="338"/>
      <c r="Z539" s="338"/>
      <c r="AA539" s="332"/>
      <c r="AB539" s="332"/>
      <c r="AC539" s="332" t="s">
        <v>1131</v>
      </c>
      <c r="AD539" s="332"/>
      <c r="AE539" s="332"/>
      <c r="AF539" s="332"/>
      <c r="AG539" s="332"/>
      <c r="AH539" s="332"/>
      <c r="AI539" s="332"/>
      <c r="AJ539" s="332"/>
      <c r="AK539" s="332"/>
      <c r="AL539" s="332"/>
      <c r="AM539" s="332"/>
      <c r="AN539" s="332"/>
      <c r="AO539" s="332"/>
      <c r="AP539" s="332"/>
      <c r="AQ539" s="332"/>
      <c r="AR539" s="332"/>
      <c r="AS539" s="332"/>
      <c r="AT539" s="332"/>
      <c r="AU539" s="332"/>
      <c r="AV539" s="332"/>
      <c r="AW539" s="332"/>
      <c r="AX539" s="332"/>
      <c r="AY539" s="332"/>
      <c r="AZ539" s="332"/>
      <c r="BA539" s="332"/>
      <c r="BB539" s="332"/>
      <c r="BC539" s="332"/>
      <c r="BD539" s="332" t="s">
        <v>1131</v>
      </c>
      <c r="BE539" s="332"/>
      <c r="BF539" s="332"/>
      <c r="BG539" s="332"/>
      <c r="BH539" s="332"/>
      <c r="BI539" s="332"/>
      <c r="BJ539" s="332"/>
      <c r="BK539" s="332"/>
      <c r="BL539" s="332"/>
      <c r="BM539" s="332"/>
      <c r="BN539" s="332"/>
      <c r="BO539" s="332"/>
      <c r="BP539" s="332"/>
      <c r="BQ539" s="332"/>
      <c r="BR539" s="332"/>
      <c r="BS539" s="332"/>
      <c r="BT539" s="332"/>
      <c r="BU539" s="332"/>
      <c r="BV539" s="332"/>
      <c r="BW539" s="332"/>
      <c r="BX539" s="332"/>
      <c r="BY539" s="332"/>
      <c r="BZ539" s="352" t="s">
        <v>11256</v>
      </c>
      <c r="CA539" s="343" t="s">
        <v>11180</v>
      </c>
      <c r="CB539" s="332">
        <f ca="1">IF(INDIRECT("R539C2",FALSE)="","",LEN(INDIRECT("R539C79",FALSE) ) )</f>
        <v>25</v>
      </c>
      <c r="CC539" s="343" t="s">
        <v>11180</v>
      </c>
      <c r="CD539" s="332">
        <f ca="1">IF(INDIRECT("R539C2",FALSE)="","",LEN(INDIRECT("R539C81",FALSE) ) )</f>
        <v>25</v>
      </c>
      <c r="CE539" s="338"/>
      <c r="CF539" s="332">
        <f ca="1">IF(INDIRECT("R539C2",FALSE)="","",LEN(INDIRECT("R539C83",FALSE) ) )</f>
        <v>0</v>
      </c>
      <c r="CG539" s="338"/>
      <c r="CH539" s="338"/>
      <c r="CI539" s="338"/>
      <c r="CJ539" s="344"/>
      <c r="CK539" s="338"/>
      <c r="CL539" s="338"/>
      <c r="CM539" s="338"/>
      <c r="CN539" s="338"/>
      <c r="CO539" s="338"/>
      <c r="CP539" s="338"/>
      <c r="CQ539" s="338"/>
      <c r="CR539" s="338"/>
      <c r="CS539" s="338"/>
      <c r="CT539" s="338"/>
      <c r="CU539" s="338"/>
      <c r="CV539" s="338"/>
      <c r="CW539" s="338"/>
      <c r="CX539" s="338"/>
      <c r="CY539" s="338"/>
      <c r="CZ539" s="338"/>
      <c r="DA539" s="343"/>
    </row>
    <row r="540" spans="1:105" s="345" customFormat="1" ht="13.5" customHeight="1" x14ac:dyDescent="0.25">
      <c r="A540" s="343" t="s">
        <v>11182</v>
      </c>
      <c r="B540" s="372" t="s">
        <v>11183</v>
      </c>
      <c r="C540" s="339" t="s">
        <v>160</v>
      </c>
      <c r="D540" s="78">
        <f>IF(ISERROR(VLOOKUP(C540,Defines!$A$7:$B$21,2,FALSE)), "",VLOOKUP(C540,Defines!$A$7:$B$21,2,FALSE))</f>
        <v>1</v>
      </c>
      <c r="E540" s="332">
        <v>6</v>
      </c>
      <c r="F540" s="325">
        <f t="shared" si="8"/>
        <v>6</v>
      </c>
      <c r="G540" s="341" t="s">
        <v>11251</v>
      </c>
      <c r="H540" s="341"/>
      <c r="I540" s="341"/>
      <c r="J540" s="340"/>
      <c r="K540" s="342"/>
      <c r="L540" s="332"/>
      <c r="M540" s="332"/>
      <c r="N540" s="332"/>
      <c r="O540" s="332"/>
      <c r="P540" s="332"/>
      <c r="Q540" s="338"/>
      <c r="R540" s="338"/>
      <c r="S540" s="338"/>
      <c r="T540" s="338"/>
      <c r="U540" s="338"/>
      <c r="V540" s="338"/>
      <c r="W540" s="338"/>
      <c r="X540" s="338"/>
      <c r="Y540" s="338"/>
      <c r="Z540" s="338"/>
      <c r="AA540" s="332"/>
      <c r="AB540" s="332"/>
      <c r="AC540" s="332" t="s">
        <v>1131</v>
      </c>
      <c r="AD540" s="332"/>
      <c r="AE540" s="332"/>
      <c r="AF540" s="332"/>
      <c r="AG540" s="332"/>
      <c r="AH540" s="332"/>
      <c r="AI540" s="332"/>
      <c r="AJ540" s="332"/>
      <c r="AK540" s="332"/>
      <c r="AL540" s="332"/>
      <c r="AM540" s="332"/>
      <c r="AN540" s="332"/>
      <c r="AO540" s="332"/>
      <c r="AP540" s="332"/>
      <c r="AQ540" s="332"/>
      <c r="AR540" s="332"/>
      <c r="AS540" s="332"/>
      <c r="AT540" s="332"/>
      <c r="AU540" s="332"/>
      <c r="AV540" s="332"/>
      <c r="AW540" s="332"/>
      <c r="AX540" s="332"/>
      <c r="AY540" s="332"/>
      <c r="AZ540" s="332"/>
      <c r="BA540" s="332"/>
      <c r="BB540" s="332"/>
      <c r="BC540" s="332"/>
      <c r="BD540" s="332" t="s">
        <v>1131</v>
      </c>
      <c r="BE540" s="332"/>
      <c r="BF540" s="332"/>
      <c r="BG540" s="332"/>
      <c r="BH540" s="332"/>
      <c r="BI540" s="332"/>
      <c r="BJ540" s="332"/>
      <c r="BK540" s="332"/>
      <c r="BL540" s="332"/>
      <c r="BM540" s="332"/>
      <c r="BN540" s="332"/>
      <c r="BO540" s="332"/>
      <c r="BP540" s="332"/>
      <c r="BQ540" s="332"/>
      <c r="BR540" s="332"/>
      <c r="BS540" s="332"/>
      <c r="BT540" s="332"/>
      <c r="BU540" s="332"/>
      <c r="BV540" s="332"/>
      <c r="BW540" s="332"/>
      <c r="BX540" s="332"/>
      <c r="BY540" s="332"/>
      <c r="BZ540" s="352" t="s">
        <v>11256</v>
      </c>
      <c r="CA540" s="343" t="s">
        <v>11182</v>
      </c>
      <c r="CB540" s="332">
        <f ca="1">IF(INDIRECT("R540C2",FALSE)="","",LEN(INDIRECT("R540C79",FALSE) ) )</f>
        <v>17</v>
      </c>
      <c r="CC540" s="343" t="s">
        <v>11182</v>
      </c>
      <c r="CD540" s="332">
        <f ca="1">IF(INDIRECT("R540C2",FALSE)="","",LEN(INDIRECT("R540C81",FALSE) ) )</f>
        <v>17</v>
      </c>
      <c r="CE540" s="338"/>
      <c r="CF540" s="332">
        <f ca="1">IF(INDIRECT("R540C2",FALSE)="","",LEN(INDIRECT("R540C83",FALSE) ) )</f>
        <v>0</v>
      </c>
      <c r="CG540" s="338"/>
      <c r="CH540" s="338"/>
      <c r="CI540" s="338"/>
      <c r="CJ540" s="344"/>
      <c r="CK540" s="338"/>
      <c r="CL540" s="338"/>
      <c r="CM540" s="338"/>
      <c r="CN540" s="338"/>
      <c r="CO540" s="338"/>
      <c r="CP540" s="338"/>
      <c r="CQ540" s="338"/>
      <c r="CR540" s="338"/>
      <c r="CS540" s="338"/>
      <c r="CT540" s="338"/>
      <c r="CU540" s="338"/>
      <c r="CV540" s="338"/>
      <c r="CW540" s="338"/>
      <c r="CX540" s="338"/>
      <c r="CY540" s="338"/>
      <c r="CZ540" s="338"/>
      <c r="DA540" s="343"/>
    </row>
    <row r="541" spans="1:105" s="345" customFormat="1" ht="13.5" customHeight="1" x14ac:dyDescent="0.25">
      <c r="A541" s="343" t="s">
        <v>11184</v>
      </c>
      <c r="B541" s="372" t="s">
        <v>11185</v>
      </c>
      <c r="C541" s="339" t="s">
        <v>160</v>
      </c>
      <c r="D541" s="78">
        <f>IF(ISERROR(VLOOKUP(C541,Defines!$A$7:$B$21,2,FALSE)), "",VLOOKUP(C541,Defines!$A$7:$B$21,2,FALSE))</f>
        <v>1</v>
      </c>
      <c r="E541" s="332">
        <v>16</v>
      </c>
      <c r="F541" s="325">
        <f t="shared" si="8"/>
        <v>16</v>
      </c>
      <c r="G541" s="360" t="s">
        <v>11252</v>
      </c>
      <c r="H541" s="341"/>
      <c r="I541" s="341"/>
      <c r="J541" s="340"/>
      <c r="K541" s="342"/>
      <c r="L541" s="332"/>
      <c r="M541" s="332"/>
      <c r="N541" s="332"/>
      <c r="O541" s="332"/>
      <c r="P541" s="332"/>
      <c r="Q541" s="338"/>
      <c r="R541" s="338"/>
      <c r="S541" s="338"/>
      <c r="T541" s="338"/>
      <c r="U541" s="338"/>
      <c r="V541" s="338"/>
      <c r="W541" s="338"/>
      <c r="X541" s="338"/>
      <c r="Y541" s="338"/>
      <c r="Z541" s="338"/>
      <c r="AA541" s="332"/>
      <c r="AB541" s="332"/>
      <c r="AC541" s="332" t="s">
        <v>1131</v>
      </c>
      <c r="AD541" s="332"/>
      <c r="AE541" s="332"/>
      <c r="AF541" s="332"/>
      <c r="AG541" s="332"/>
      <c r="AH541" s="332"/>
      <c r="AI541" s="332"/>
      <c r="AJ541" s="332"/>
      <c r="AK541" s="332"/>
      <c r="AL541" s="332"/>
      <c r="AM541" s="332"/>
      <c r="AN541" s="332"/>
      <c r="AO541" s="332"/>
      <c r="AP541" s="332"/>
      <c r="AQ541" s="332"/>
      <c r="AR541" s="332"/>
      <c r="AS541" s="332"/>
      <c r="AT541" s="332"/>
      <c r="AU541" s="332"/>
      <c r="AV541" s="332"/>
      <c r="AW541" s="332"/>
      <c r="AX541" s="332"/>
      <c r="AY541" s="332"/>
      <c r="AZ541" s="332"/>
      <c r="BA541" s="332"/>
      <c r="BB541" s="332"/>
      <c r="BC541" s="332"/>
      <c r="BD541" s="332" t="s">
        <v>1131</v>
      </c>
      <c r="BE541" s="332"/>
      <c r="BF541" s="332"/>
      <c r="BG541" s="332"/>
      <c r="BH541" s="332"/>
      <c r="BI541" s="332"/>
      <c r="BJ541" s="332"/>
      <c r="BK541" s="332"/>
      <c r="BL541" s="332"/>
      <c r="BM541" s="332"/>
      <c r="BN541" s="332"/>
      <c r="BO541" s="332"/>
      <c r="BP541" s="332"/>
      <c r="BQ541" s="332"/>
      <c r="BR541" s="332"/>
      <c r="BS541" s="332"/>
      <c r="BT541" s="332"/>
      <c r="BU541" s="332"/>
      <c r="BV541" s="332"/>
      <c r="BW541" s="332"/>
      <c r="BX541" s="332"/>
      <c r="BY541" s="332"/>
      <c r="BZ541" s="352" t="s">
        <v>11256</v>
      </c>
      <c r="CA541" s="343" t="s">
        <v>11184</v>
      </c>
      <c r="CB541" s="332">
        <f ca="1">IF(INDIRECT("R541C2",FALSE)="","",LEN(INDIRECT("R541C79",FALSE) ) )</f>
        <v>8</v>
      </c>
      <c r="CC541" s="343" t="s">
        <v>11184</v>
      </c>
      <c r="CD541" s="332">
        <f ca="1">IF(INDIRECT("R541C2",FALSE)="","",LEN(INDIRECT("R541C81",FALSE) ) )</f>
        <v>8</v>
      </c>
      <c r="CE541" s="338"/>
      <c r="CF541" s="332">
        <f ca="1">IF(INDIRECT("R541C2",FALSE)="","",LEN(INDIRECT("R541C83",FALSE) ) )</f>
        <v>0</v>
      </c>
      <c r="CG541" s="338"/>
      <c r="CH541" s="338"/>
      <c r="CI541" s="338"/>
      <c r="CJ541" s="344"/>
      <c r="CK541" s="338"/>
      <c r="CL541" s="338"/>
      <c r="CM541" s="338"/>
      <c r="CN541" s="338"/>
      <c r="CO541" s="338"/>
      <c r="CP541" s="338"/>
      <c r="CQ541" s="338"/>
      <c r="CR541" s="338"/>
      <c r="CS541" s="338"/>
      <c r="CT541" s="338"/>
      <c r="CU541" s="338"/>
      <c r="CV541" s="338"/>
      <c r="CW541" s="338"/>
      <c r="CX541" s="338"/>
      <c r="CY541" s="338"/>
      <c r="CZ541" s="338"/>
      <c r="DA541" s="343"/>
    </row>
    <row r="542" spans="1:105" s="345" customFormat="1" ht="13.5" customHeight="1" x14ac:dyDescent="0.25">
      <c r="A542" s="343" t="s">
        <v>11186</v>
      </c>
      <c r="B542" s="372" t="s">
        <v>11187</v>
      </c>
      <c r="C542" s="339" t="s">
        <v>160</v>
      </c>
      <c r="D542" s="78">
        <f>IF(ISERROR(VLOOKUP(C542,Defines!$A$7:$B$21,2,FALSE)), "",VLOOKUP(C542,Defines!$A$7:$B$21,2,FALSE))</f>
        <v>1</v>
      </c>
      <c r="E542" s="332">
        <v>32</v>
      </c>
      <c r="F542" s="325">
        <f t="shared" si="8"/>
        <v>32</v>
      </c>
      <c r="G542" s="360" t="s">
        <v>11253</v>
      </c>
      <c r="H542" s="341"/>
      <c r="I542" s="341"/>
      <c r="J542" s="340"/>
      <c r="K542" s="342"/>
      <c r="L542" s="332"/>
      <c r="M542" s="332"/>
      <c r="N542" s="332"/>
      <c r="O542" s="332"/>
      <c r="P542" s="332"/>
      <c r="Q542" s="338"/>
      <c r="R542" s="338"/>
      <c r="S542" s="338"/>
      <c r="T542" s="338"/>
      <c r="U542" s="338"/>
      <c r="V542" s="338"/>
      <c r="W542" s="338"/>
      <c r="X542" s="338"/>
      <c r="Y542" s="338"/>
      <c r="Z542" s="338"/>
      <c r="AA542" s="332"/>
      <c r="AB542" s="332"/>
      <c r="AC542" s="332" t="s">
        <v>1131</v>
      </c>
      <c r="AD542" s="332"/>
      <c r="AE542" s="332"/>
      <c r="AF542" s="332"/>
      <c r="AG542" s="332"/>
      <c r="AH542" s="332"/>
      <c r="AI542" s="332"/>
      <c r="AJ542" s="332"/>
      <c r="AK542" s="332"/>
      <c r="AL542" s="332"/>
      <c r="AM542" s="332"/>
      <c r="AN542" s="332"/>
      <c r="AO542" s="332"/>
      <c r="AP542" s="332"/>
      <c r="AQ542" s="332"/>
      <c r="AR542" s="332"/>
      <c r="AS542" s="332"/>
      <c r="AT542" s="332"/>
      <c r="AU542" s="332"/>
      <c r="AV542" s="332"/>
      <c r="AW542" s="332"/>
      <c r="AX542" s="332"/>
      <c r="AY542" s="332"/>
      <c r="AZ542" s="332"/>
      <c r="BA542" s="332"/>
      <c r="BB542" s="332"/>
      <c r="BC542" s="332"/>
      <c r="BD542" s="332" t="s">
        <v>1131</v>
      </c>
      <c r="BE542" s="332"/>
      <c r="BF542" s="332"/>
      <c r="BG542" s="332"/>
      <c r="BH542" s="332"/>
      <c r="BI542" s="332"/>
      <c r="BJ542" s="332"/>
      <c r="BK542" s="332"/>
      <c r="BL542" s="332"/>
      <c r="BM542" s="332"/>
      <c r="BN542" s="332"/>
      <c r="BO542" s="332"/>
      <c r="BP542" s="332"/>
      <c r="BQ542" s="332"/>
      <c r="BR542" s="332"/>
      <c r="BS542" s="332"/>
      <c r="BT542" s="332"/>
      <c r="BU542" s="332"/>
      <c r="BV542" s="332"/>
      <c r="BW542" s="332"/>
      <c r="BX542" s="332"/>
      <c r="BY542" s="332"/>
      <c r="BZ542" s="352" t="s">
        <v>11256</v>
      </c>
      <c r="CA542" s="343" t="s">
        <v>11186</v>
      </c>
      <c r="CB542" s="332">
        <f ca="1">IF(INDIRECT("R542C2",FALSE)="","",LEN(INDIRECT("R542C79",FALSE) ) )</f>
        <v>17</v>
      </c>
      <c r="CC542" s="343" t="s">
        <v>11186</v>
      </c>
      <c r="CD542" s="332">
        <f ca="1">IF(INDIRECT("R542C2",FALSE)="","",LEN(INDIRECT("R542C81",FALSE) ) )</f>
        <v>17</v>
      </c>
      <c r="CE542" s="338"/>
      <c r="CF542" s="332">
        <f ca="1">IF(INDIRECT("R542C2",FALSE)="","",LEN(INDIRECT("R542C83",FALSE) ) )</f>
        <v>0</v>
      </c>
      <c r="CG542" s="338"/>
      <c r="CH542" s="338"/>
      <c r="CI542" s="338"/>
      <c r="CJ542" s="344"/>
      <c r="CK542" s="338"/>
      <c r="CL542" s="338"/>
      <c r="CM542" s="338"/>
      <c r="CN542" s="338"/>
      <c r="CO542" s="338"/>
      <c r="CP542" s="338"/>
      <c r="CQ542" s="338"/>
      <c r="CR542" s="338"/>
      <c r="CS542" s="338"/>
      <c r="CT542" s="338"/>
      <c r="CU542" s="338"/>
      <c r="CV542" s="338"/>
      <c r="CW542" s="338"/>
      <c r="CX542" s="338"/>
      <c r="CY542" s="338"/>
      <c r="CZ542" s="338"/>
      <c r="DA542" s="343"/>
    </row>
    <row r="543" spans="1:105" s="345" customFormat="1" ht="13.5" customHeight="1" x14ac:dyDescent="0.25">
      <c r="A543" s="343" t="s">
        <v>11188</v>
      </c>
      <c r="B543" s="372" t="s">
        <v>11189</v>
      </c>
      <c r="C543" s="339" t="s">
        <v>160</v>
      </c>
      <c r="D543" s="78">
        <f>IF(ISERROR(VLOOKUP(C543,Defines!$A$7:$B$21,2,FALSE)), "",VLOOKUP(C543,Defines!$A$7:$B$21,2,FALSE))</f>
        <v>1</v>
      </c>
      <c r="E543" s="332">
        <v>16</v>
      </c>
      <c r="F543" s="325">
        <f t="shared" si="8"/>
        <v>16</v>
      </c>
      <c r="G543" s="341" t="s">
        <v>11254</v>
      </c>
      <c r="H543" s="341"/>
      <c r="I543" s="341"/>
      <c r="J543" s="340"/>
      <c r="K543" s="342"/>
      <c r="L543" s="332"/>
      <c r="M543" s="332"/>
      <c r="N543" s="332"/>
      <c r="O543" s="332"/>
      <c r="P543" s="332"/>
      <c r="Q543" s="338"/>
      <c r="R543" s="338"/>
      <c r="S543" s="338"/>
      <c r="T543" s="338"/>
      <c r="U543" s="338"/>
      <c r="V543" s="338"/>
      <c r="W543" s="338"/>
      <c r="X543" s="338"/>
      <c r="Y543" s="338"/>
      <c r="Z543" s="338"/>
      <c r="AA543" s="332"/>
      <c r="AB543" s="332"/>
      <c r="AC543" s="332" t="s">
        <v>1131</v>
      </c>
      <c r="AD543" s="332"/>
      <c r="AE543" s="332"/>
      <c r="AF543" s="332"/>
      <c r="AG543" s="332"/>
      <c r="AH543" s="332"/>
      <c r="AI543" s="332"/>
      <c r="AJ543" s="332"/>
      <c r="AK543" s="332"/>
      <c r="AL543" s="332"/>
      <c r="AM543" s="332"/>
      <c r="AN543" s="332"/>
      <c r="AO543" s="332"/>
      <c r="AP543" s="332"/>
      <c r="AQ543" s="332"/>
      <c r="AR543" s="332"/>
      <c r="AS543" s="332"/>
      <c r="AT543" s="332"/>
      <c r="AU543" s="332"/>
      <c r="AV543" s="332"/>
      <c r="AW543" s="332"/>
      <c r="AX543" s="332"/>
      <c r="AY543" s="332"/>
      <c r="AZ543" s="332"/>
      <c r="BA543" s="332"/>
      <c r="BB543" s="332"/>
      <c r="BC543" s="332"/>
      <c r="BD543" s="332" t="s">
        <v>1131</v>
      </c>
      <c r="BE543" s="332"/>
      <c r="BF543" s="332"/>
      <c r="BG543" s="332"/>
      <c r="BH543" s="332"/>
      <c r="BI543" s="332"/>
      <c r="BJ543" s="332"/>
      <c r="BK543" s="332"/>
      <c r="BL543" s="332"/>
      <c r="BM543" s="332"/>
      <c r="BN543" s="332"/>
      <c r="BO543" s="332"/>
      <c r="BP543" s="332"/>
      <c r="BQ543" s="332"/>
      <c r="BR543" s="332"/>
      <c r="BS543" s="332"/>
      <c r="BT543" s="332"/>
      <c r="BU543" s="332"/>
      <c r="BV543" s="332"/>
      <c r="BW543" s="332"/>
      <c r="BX543" s="332"/>
      <c r="BY543" s="332"/>
      <c r="BZ543" s="352" t="s">
        <v>11256</v>
      </c>
      <c r="CA543" s="343" t="s">
        <v>11188</v>
      </c>
      <c r="CB543" s="332">
        <f ca="1">IF(INDIRECT("R543C2",FALSE)="","",LEN(INDIRECT("R543C79",FALSE) ) )</f>
        <v>19</v>
      </c>
      <c r="CC543" s="343" t="s">
        <v>11188</v>
      </c>
      <c r="CD543" s="332">
        <f ca="1">IF(INDIRECT("R543C2",FALSE)="","",LEN(INDIRECT("R543C81",FALSE) ) )</f>
        <v>19</v>
      </c>
      <c r="CE543" s="338"/>
      <c r="CF543" s="332">
        <f ca="1">IF(INDIRECT("R543C2",FALSE)="","",LEN(INDIRECT("R543C83",FALSE) ) )</f>
        <v>0</v>
      </c>
      <c r="CG543" s="338"/>
      <c r="CH543" s="338"/>
      <c r="CI543" s="338"/>
      <c r="CJ543" s="344"/>
      <c r="CK543" s="338"/>
      <c r="CL543" s="338"/>
      <c r="CM543" s="338"/>
      <c r="CN543" s="338"/>
      <c r="CO543" s="338"/>
      <c r="CP543" s="338"/>
      <c r="CQ543" s="338"/>
      <c r="CR543" s="338"/>
      <c r="CS543" s="338"/>
      <c r="CT543" s="338"/>
      <c r="CU543" s="338"/>
      <c r="CV543" s="338"/>
      <c r="CW543" s="338"/>
      <c r="CX543" s="338"/>
      <c r="CY543" s="338"/>
      <c r="CZ543" s="338"/>
      <c r="DA543" s="343"/>
    </row>
    <row r="544" spans="1:105" s="345" customFormat="1" ht="13.5" customHeight="1" x14ac:dyDescent="0.25">
      <c r="A544" s="343" t="s">
        <v>11190</v>
      </c>
      <c r="B544" s="372" t="s">
        <v>11191</v>
      </c>
      <c r="C544" s="339" t="s">
        <v>1137</v>
      </c>
      <c r="D544" s="78">
        <f>IF(ISERROR(VLOOKUP(C544,Defines!$A$7:$B$21,2,FALSE)), "",VLOOKUP(C544,Defines!$A$7:$B$21,2,FALSE))</f>
        <v>1</v>
      </c>
      <c r="E544" s="332"/>
      <c r="F544" s="325">
        <f t="shared" si="8"/>
        <v>1</v>
      </c>
      <c r="G544" s="341">
        <v>1</v>
      </c>
      <c r="H544" s="341"/>
      <c r="I544" s="341"/>
      <c r="J544" s="340"/>
      <c r="K544" s="342"/>
      <c r="L544" s="332"/>
      <c r="M544" s="332"/>
      <c r="N544" s="332"/>
      <c r="O544" s="332"/>
      <c r="P544" s="332"/>
      <c r="Q544" s="338"/>
      <c r="R544" s="338"/>
      <c r="S544" s="338"/>
      <c r="T544" s="338"/>
      <c r="U544" s="338"/>
      <c r="V544" s="338"/>
      <c r="W544" s="338"/>
      <c r="X544" s="338"/>
      <c r="Y544" s="338"/>
      <c r="Z544" s="338"/>
      <c r="AA544" s="332"/>
      <c r="AB544" s="332"/>
      <c r="AC544" s="332" t="s">
        <v>1131</v>
      </c>
      <c r="AD544" s="332"/>
      <c r="AE544" s="332"/>
      <c r="AF544" s="332"/>
      <c r="AG544" s="332"/>
      <c r="AH544" s="332"/>
      <c r="AI544" s="332"/>
      <c r="AJ544" s="332"/>
      <c r="AK544" s="332"/>
      <c r="AL544" s="332"/>
      <c r="AM544" s="332"/>
      <c r="AN544" s="332"/>
      <c r="AO544" s="332"/>
      <c r="AP544" s="332"/>
      <c r="AQ544" s="332"/>
      <c r="AR544" s="332"/>
      <c r="AS544" s="332"/>
      <c r="AT544" s="332"/>
      <c r="AU544" s="332"/>
      <c r="AV544" s="332"/>
      <c r="AW544" s="332"/>
      <c r="AX544" s="332"/>
      <c r="AY544" s="332"/>
      <c r="AZ544" s="332"/>
      <c r="BA544" s="332"/>
      <c r="BB544" s="332"/>
      <c r="BC544" s="332"/>
      <c r="BD544" s="332" t="s">
        <v>1131</v>
      </c>
      <c r="BE544" s="332"/>
      <c r="BF544" s="332"/>
      <c r="BG544" s="332"/>
      <c r="BH544" s="332"/>
      <c r="BI544" s="332"/>
      <c r="BJ544" s="332"/>
      <c r="BK544" s="332"/>
      <c r="BL544" s="332"/>
      <c r="BM544" s="332"/>
      <c r="BN544" s="332"/>
      <c r="BO544" s="332"/>
      <c r="BP544" s="332"/>
      <c r="BQ544" s="332"/>
      <c r="BR544" s="332"/>
      <c r="BS544" s="332"/>
      <c r="BT544" s="332"/>
      <c r="BU544" s="332"/>
      <c r="BV544" s="332"/>
      <c r="BW544" s="332"/>
      <c r="BX544" s="332"/>
      <c r="BY544" s="332"/>
      <c r="BZ544" s="352" t="s">
        <v>11256</v>
      </c>
      <c r="CA544" s="343" t="s">
        <v>11190</v>
      </c>
      <c r="CB544" s="332">
        <f ca="1">IF(INDIRECT("R544C2",FALSE)="","",LEN(INDIRECT("R544C79",FALSE) ) )</f>
        <v>13</v>
      </c>
      <c r="CC544" s="343" t="s">
        <v>11190</v>
      </c>
      <c r="CD544" s="332">
        <f ca="1">IF(INDIRECT("R544C2",FALSE)="","",LEN(INDIRECT("R544C81",FALSE) ) )</f>
        <v>13</v>
      </c>
      <c r="CE544" s="338"/>
      <c r="CF544" s="332">
        <f ca="1">IF(INDIRECT("R544C2",FALSE)="","",LEN(INDIRECT("R544C83",FALSE) ) )</f>
        <v>0</v>
      </c>
      <c r="CG544" s="338"/>
      <c r="CH544" s="338"/>
      <c r="CI544" s="338"/>
      <c r="CJ544" s="344"/>
      <c r="CK544" s="338"/>
      <c r="CL544" s="338"/>
      <c r="CM544" s="338"/>
      <c r="CN544" s="338"/>
      <c r="CO544" s="338"/>
      <c r="CP544" s="338"/>
      <c r="CQ544" s="338"/>
      <c r="CR544" s="338"/>
      <c r="CS544" s="338"/>
      <c r="CT544" s="338"/>
      <c r="CU544" s="338"/>
      <c r="CV544" s="338"/>
      <c r="CW544" s="338"/>
      <c r="CX544" s="338"/>
      <c r="CY544" s="338"/>
      <c r="CZ544" s="338"/>
      <c r="DA544" s="343"/>
    </row>
    <row r="545" spans="1:105" s="345" customFormat="1" ht="13.5" customHeight="1" x14ac:dyDescent="0.25">
      <c r="A545" s="343" t="s">
        <v>11192</v>
      </c>
      <c r="B545" s="372" t="s">
        <v>11193</v>
      </c>
      <c r="C545" s="339" t="s">
        <v>1138</v>
      </c>
      <c r="D545" s="78">
        <f>IF(ISERROR(VLOOKUP(C545,Defines!$A$7:$B$21,2,FALSE)), "",VLOOKUP(C545,Defines!$A$7:$B$21,2,FALSE))</f>
        <v>2</v>
      </c>
      <c r="E545" s="332"/>
      <c r="F545" s="325">
        <f t="shared" si="8"/>
        <v>2</v>
      </c>
      <c r="G545" s="341">
        <v>0</v>
      </c>
      <c r="H545" s="341"/>
      <c r="I545" s="341"/>
      <c r="J545" s="340"/>
      <c r="K545" s="342"/>
      <c r="L545" s="332"/>
      <c r="M545" s="332"/>
      <c r="N545" s="332"/>
      <c r="O545" s="332"/>
      <c r="P545" s="332"/>
      <c r="Q545" s="338"/>
      <c r="R545" s="338"/>
      <c r="S545" s="338"/>
      <c r="T545" s="338"/>
      <c r="U545" s="338"/>
      <c r="V545" s="338"/>
      <c r="W545" s="338"/>
      <c r="X545" s="338"/>
      <c r="Y545" s="338"/>
      <c r="Z545" s="338"/>
      <c r="AA545" s="332"/>
      <c r="AB545" s="332"/>
      <c r="AC545" s="332" t="s">
        <v>1131</v>
      </c>
      <c r="AD545" s="332"/>
      <c r="AE545" s="332"/>
      <c r="AF545" s="332"/>
      <c r="AG545" s="332"/>
      <c r="AH545" s="332"/>
      <c r="AI545" s="332"/>
      <c r="AJ545" s="332"/>
      <c r="AK545" s="332"/>
      <c r="AL545" s="332"/>
      <c r="AM545" s="332"/>
      <c r="AN545" s="332"/>
      <c r="AO545" s="332"/>
      <c r="AP545" s="332"/>
      <c r="AQ545" s="332"/>
      <c r="AR545" s="332"/>
      <c r="AS545" s="332"/>
      <c r="AT545" s="332"/>
      <c r="AU545" s="332"/>
      <c r="AV545" s="332"/>
      <c r="AW545" s="332"/>
      <c r="AX545" s="332"/>
      <c r="AY545" s="332"/>
      <c r="AZ545" s="332"/>
      <c r="BA545" s="332"/>
      <c r="BB545" s="332"/>
      <c r="BC545" s="332"/>
      <c r="BD545" s="332" t="s">
        <v>1131</v>
      </c>
      <c r="BE545" s="332"/>
      <c r="BF545" s="332"/>
      <c r="BG545" s="332"/>
      <c r="BH545" s="332"/>
      <c r="BI545" s="332"/>
      <c r="BJ545" s="332"/>
      <c r="BK545" s="332"/>
      <c r="BL545" s="332"/>
      <c r="BM545" s="332"/>
      <c r="BN545" s="332"/>
      <c r="BO545" s="332"/>
      <c r="BP545" s="332"/>
      <c r="BQ545" s="332"/>
      <c r="BR545" s="332"/>
      <c r="BS545" s="332"/>
      <c r="BT545" s="332"/>
      <c r="BU545" s="332"/>
      <c r="BV545" s="332"/>
      <c r="BW545" s="332"/>
      <c r="BX545" s="332"/>
      <c r="BY545" s="332"/>
      <c r="BZ545" s="352" t="s">
        <v>11256</v>
      </c>
      <c r="CA545" s="343" t="s">
        <v>11192</v>
      </c>
      <c r="CB545" s="332">
        <f ca="1">IF(INDIRECT("R545C2",FALSE)="","",LEN(INDIRECT("R545C79",FALSE) ) )</f>
        <v>17</v>
      </c>
      <c r="CC545" s="343" t="s">
        <v>11192</v>
      </c>
      <c r="CD545" s="332">
        <f ca="1">IF(INDIRECT("R545C2",FALSE)="","",LEN(INDIRECT("R545C81",FALSE) ) )</f>
        <v>17</v>
      </c>
      <c r="CE545" s="338"/>
      <c r="CF545" s="332">
        <f ca="1">IF(INDIRECT("R545C2",FALSE)="","",LEN(INDIRECT("R545C83",FALSE) ) )</f>
        <v>0</v>
      </c>
      <c r="CG545" s="338"/>
      <c r="CH545" s="338"/>
      <c r="CI545" s="338"/>
      <c r="CJ545" s="344"/>
      <c r="CK545" s="338"/>
      <c r="CL545" s="338"/>
      <c r="CM545" s="338"/>
      <c r="CN545" s="338"/>
      <c r="CO545" s="338"/>
      <c r="CP545" s="338"/>
      <c r="CQ545" s="338"/>
      <c r="CR545" s="338"/>
      <c r="CS545" s="338"/>
      <c r="CT545" s="338"/>
      <c r="CU545" s="338"/>
      <c r="CV545" s="338"/>
      <c r="CW545" s="338"/>
      <c r="CX545" s="338"/>
      <c r="CY545" s="338"/>
      <c r="CZ545" s="338"/>
      <c r="DA545" s="343"/>
    </row>
    <row r="546" spans="1:105" s="345" customFormat="1" ht="13.5" customHeight="1" x14ac:dyDescent="0.25">
      <c r="A546" s="343" t="s">
        <v>11194</v>
      </c>
      <c r="B546" s="372" t="s">
        <v>11195</v>
      </c>
      <c r="C546" s="339" t="s">
        <v>1141</v>
      </c>
      <c r="D546" s="78">
        <f>IF(ISERROR(VLOOKUP(C546,Defines!$A$7:$B$21,2,FALSE)), "",VLOOKUP(C546,Defines!$A$7:$B$21,2,FALSE))</f>
        <v>2</v>
      </c>
      <c r="E546" s="332"/>
      <c r="F546" s="325">
        <f t="shared" ref="F546:F566" si="9">IF(E546="", D546,E546*D546)</f>
        <v>2</v>
      </c>
      <c r="G546" s="341">
        <v>256</v>
      </c>
      <c r="H546" s="341"/>
      <c r="I546" s="341"/>
      <c r="J546" s="340"/>
      <c r="K546" s="342"/>
      <c r="L546" s="332"/>
      <c r="M546" s="332"/>
      <c r="N546" s="332"/>
      <c r="O546" s="332"/>
      <c r="P546" s="332"/>
      <c r="Q546" s="338"/>
      <c r="R546" s="338"/>
      <c r="S546" s="338"/>
      <c r="T546" s="338"/>
      <c r="U546" s="338"/>
      <c r="V546" s="338"/>
      <c r="W546" s="338"/>
      <c r="X546" s="338"/>
      <c r="Y546" s="338"/>
      <c r="Z546" s="338"/>
      <c r="AA546" s="332"/>
      <c r="AB546" s="332"/>
      <c r="AC546" s="332" t="s">
        <v>1131</v>
      </c>
      <c r="AD546" s="332"/>
      <c r="AE546" s="332"/>
      <c r="AF546" s="332"/>
      <c r="AG546" s="332"/>
      <c r="AH546" s="332"/>
      <c r="AI546" s="332"/>
      <c r="AJ546" s="332"/>
      <c r="AK546" s="332"/>
      <c r="AL546" s="332"/>
      <c r="AM546" s="332"/>
      <c r="AN546" s="332"/>
      <c r="AO546" s="332"/>
      <c r="AP546" s="332"/>
      <c r="AQ546" s="332"/>
      <c r="AR546" s="332"/>
      <c r="AS546" s="332"/>
      <c r="AT546" s="332"/>
      <c r="AU546" s="332"/>
      <c r="AV546" s="332"/>
      <c r="AW546" s="332"/>
      <c r="AX546" s="332"/>
      <c r="AY546" s="332"/>
      <c r="AZ546" s="332"/>
      <c r="BA546" s="332"/>
      <c r="BB546" s="332"/>
      <c r="BC546" s="332"/>
      <c r="BD546" s="332" t="s">
        <v>1131</v>
      </c>
      <c r="BE546" s="332"/>
      <c r="BF546" s="332"/>
      <c r="BG546" s="332"/>
      <c r="BH546" s="332"/>
      <c r="BI546" s="332"/>
      <c r="BJ546" s="332"/>
      <c r="BK546" s="332"/>
      <c r="BL546" s="332"/>
      <c r="BM546" s="332"/>
      <c r="BN546" s="332"/>
      <c r="BO546" s="332"/>
      <c r="BP546" s="332"/>
      <c r="BQ546" s="332"/>
      <c r="BR546" s="332"/>
      <c r="BS546" s="332"/>
      <c r="BT546" s="332"/>
      <c r="BU546" s="332"/>
      <c r="BV546" s="332"/>
      <c r="BW546" s="332"/>
      <c r="BX546" s="332"/>
      <c r="BY546" s="332"/>
      <c r="BZ546" s="352" t="s">
        <v>11256</v>
      </c>
      <c r="CA546" s="343" t="s">
        <v>11194</v>
      </c>
      <c r="CB546" s="332">
        <f ca="1">IF(INDIRECT("R546C2",FALSE)="","",LEN(INDIRECT("R546C79",FALSE) ) )</f>
        <v>17</v>
      </c>
      <c r="CC546" s="343" t="s">
        <v>11194</v>
      </c>
      <c r="CD546" s="332">
        <f ca="1">IF(INDIRECT("R546C2",FALSE)="","",LEN(INDIRECT("R546C81",FALSE) ) )</f>
        <v>17</v>
      </c>
      <c r="CE546" s="338"/>
      <c r="CF546" s="332">
        <f ca="1">IF(INDIRECT("R546C2",FALSE)="","",LEN(INDIRECT("R546C83",FALSE) ) )</f>
        <v>0</v>
      </c>
      <c r="CG546" s="338"/>
      <c r="CH546" s="338"/>
      <c r="CI546" s="338"/>
      <c r="CJ546" s="344"/>
      <c r="CK546" s="338"/>
      <c r="CL546" s="338"/>
      <c r="CM546" s="338"/>
      <c r="CN546" s="338"/>
      <c r="CO546" s="338"/>
      <c r="CP546" s="338"/>
      <c r="CQ546" s="338"/>
      <c r="CR546" s="338"/>
      <c r="CS546" s="338"/>
      <c r="CT546" s="338"/>
      <c r="CU546" s="338"/>
      <c r="CV546" s="338"/>
      <c r="CW546" s="338"/>
      <c r="CX546" s="338"/>
      <c r="CY546" s="338"/>
      <c r="CZ546" s="338"/>
      <c r="DA546" s="343"/>
    </row>
    <row r="547" spans="1:105" s="345" customFormat="1" ht="13.5" customHeight="1" x14ac:dyDescent="0.25">
      <c r="A547" s="343" t="s">
        <v>11196</v>
      </c>
      <c r="B547" s="372" t="s">
        <v>11197</v>
      </c>
      <c r="C547" s="339" t="s">
        <v>1138</v>
      </c>
      <c r="D547" s="78">
        <f>IF(ISERROR(VLOOKUP(C547,Defines!$A$7:$B$21,2,FALSE)), "",VLOOKUP(C547,Defines!$A$7:$B$21,2,FALSE))</f>
        <v>2</v>
      </c>
      <c r="E547" s="332"/>
      <c r="F547" s="325">
        <f t="shared" si="9"/>
        <v>2</v>
      </c>
      <c r="G547" s="341">
        <v>1</v>
      </c>
      <c r="H547" s="341"/>
      <c r="I547" s="341"/>
      <c r="J547" s="340"/>
      <c r="K547" s="342"/>
      <c r="L547" s="332"/>
      <c r="M547" s="332"/>
      <c r="N547" s="332"/>
      <c r="O547" s="332"/>
      <c r="P547" s="332"/>
      <c r="Q547" s="338"/>
      <c r="R547" s="338"/>
      <c r="S547" s="338"/>
      <c r="T547" s="338"/>
      <c r="U547" s="338"/>
      <c r="V547" s="338"/>
      <c r="W547" s="338"/>
      <c r="X547" s="338"/>
      <c r="Y547" s="338"/>
      <c r="Z547" s="338"/>
      <c r="AA547" s="332"/>
      <c r="AB547" s="332"/>
      <c r="AC547" s="332" t="s">
        <v>1131</v>
      </c>
      <c r="AD547" s="332"/>
      <c r="AE547" s="332"/>
      <c r="AF547" s="332"/>
      <c r="AG547" s="332"/>
      <c r="AH547" s="332"/>
      <c r="AI547" s="332"/>
      <c r="AJ547" s="332"/>
      <c r="AK547" s="332"/>
      <c r="AL547" s="332"/>
      <c r="AM547" s="332"/>
      <c r="AN547" s="332"/>
      <c r="AO547" s="332"/>
      <c r="AP547" s="332"/>
      <c r="AQ547" s="332"/>
      <c r="AR547" s="332"/>
      <c r="AS547" s="332"/>
      <c r="AT547" s="332"/>
      <c r="AU547" s="332"/>
      <c r="AV547" s="332"/>
      <c r="AW547" s="332"/>
      <c r="AX547" s="332"/>
      <c r="AY547" s="332"/>
      <c r="AZ547" s="332"/>
      <c r="BA547" s="332"/>
      <c r="BB547" s="332"/>
      <c r="BC547" s="332"/>
      <c r="BD547" s="332" t="s">
        <v>1131</v>
      </c>
      <c r="BE547" s="332"/>
      <c r="BF547" s="332"/>
      <c r="BG547" s="332"/>
      <c r="BH547" s="332"/>
      <c r="BI547" s="332"/>
      <c r="BJ547" s="332"/>
      <c r="BK547" s="332"/>
      <c r="BL547" s="332"/>
      <c r="BM547" s="332"/>
      <c r="BN547" s="332"/>
      <c r="BO547" s="332"/>
      <c r="BP547" s="332"/>
      <c r="BQ547" s="332"/>
      <c r="BR547" s="332"/>
      <c r="BS547" s="332"/>
      <c r="BT547" s="332"/>
      <c r="BU547" s="332"/>
      <c r="BV547" s="332"/>
      <c r="BW547" s="332"/>
      <c r="BX547" s="332"/>
      <c r="BY547" s="332"/>
      <c r="BZ547" s="352" t="s">
        <v>11256</v>
      </c>
      <c r="CA547" s="343" t="s">
        <v>11196</v>
      </c>
      <c r="CB547" s="332">
        <f ca="1">IF(INDIRECT("R547C2",FALSE)="","",LEN(INDIRECT("R547C79",FALSE) ) )</f>
        <v>17</v>
      </c>
      <c r="CC547" s="343" t="s">
        <v>11196</v>
      </c>
      <c r="CD547" s="332">
        <f ca="1">IF(INDIRECT("R547C2",FALSE)="","",LEN(INDIRECT("R547C81",FALSE) ) )</f>
        <v>17</v>
      </c>
      <c r="CE547" s="338"/>
      <c r="CF547" s="332">
        <f ca="1">IF(INDIRECT("R547C2",FALSE)="","",LEN(INDIRECT("R547C83",FALSE) ) )</f>
        <v>0</v>
      </c>
      <c r="CG547" s="338"/>
      <c r="CH547" s="338"/>
      <c r="CI547" s="338"/>
      <c r="CJ547" s="344"/>
      <c r="CK547" s="338"/>
      <c r="CL547" s="338"/>
      <c r="CM547" s="338"/>
      <c r="CN547" s="338"/>
      <c r="CO547" s="338"/>
      <c r="CP547" s="338"/>
      <c r="CQ547" s="338"/>
      <c r="CR547" s="338"/>
      <c r="CS547" s="338"/>
      <c r="CT547" s="338"/>
      <c r="CU547" s="338"/>
      <c r="CV547" s="338"/>
      <c r="CW547" s="338"/>
      <c r="CX547" s="338"/>
      <c r="CY547" s="338"/>
      <c r="CZ547" s="338"/>
      <c r="DA547" s="343"/>
    </row>
    <row r="548" spans="1:105" s="345" customFormat="1" ht="13.5" customHeight="1" x14ac:dyDescent="0.25">
      <c r="A548" s="343" t="s">
        <v>11198</v>
      </c>
      <c r="B548" s="372" t="s">
        <v>11199</v>
      </c>
      <c r="C548" s="339" t="s">
        <v>1138</v>
      </c>
      <c r="D548" s="78">
        <f>IF(ISERROR(VLOOKUP(C548,Defines!$A$7:$B$21,2,FALSE)), "",VLOOKUP(C548,Defines!$A$7:$B$21,2,FALSE))</f>
        <v>2</v>
      </c>
      <c r="E548" s="332"/>
      <c r="F548" s="325">
        <f t="shared" si="9"/>
        <v>2</v>
      </c>
      <c r="G548" s="341">
        <v>60</v>
      </c>
      <c r="H548" s="341"/>
      <c r="I548" s="341"/>
      <c r="J548" s="340"/>
      <c r="K548" s="342"/>
      <c r="L548" s="332"/>
      <c r="M548" s="332"/>
      <c r="N548" s="332"/>
      <c r="O548" s="332"/>
      <c r="P548" s="332"/>
      <c r="Q548" s="338"/>
      <c r="R548" s="338"/>
      <c r="S548" s="338"/>
      <c r="T548" s="338"/>
      <c r="U548" s="338"/>
      <c r="V548" s="338"/>
      <c r="W548" s="338"/>
      <c r="X548" s="338"/>
      <c r="Y548" s="338"/>
      <c r="Z548" s="338"/>
      <c r="AA548" s="332"/>
      <c r="AB548" s="332"/>
      <c r="AC548" s="332" t="s">
        <v>1131</v>
      </c>
      <c r="AD548" s="332"/>
      <c r="AE548" s="332"/>
      <c r="AF548" s="332"/>
      <c r="AG548" s="332"/>
      <c r="AH548" s="332"/>
      <c r="AI548" s="332"/>
      <c r="AJ548" s="332"/>
      <c r="AK548" s="332"/>
      <c r="AL548" s="332"/>
      <c r="AM548" s="332"/>
      <c r="AN548" s="332"/>
      <c r="AO548" s="332"/>
      <c r="AP548" s="332"/>
      <c r="AQ548" s="332"/>
      <c r="AR548" s="332"/>
      <c r="AS548" s="332"/>
      <c r="AT548" s="332"/>
      <c r="AU548" s="332"/>
      <c r="AV548" s="332"/>
      <c r="AW548" s="332"/>
      <c r="AX548" s="332"/>
      <c r="AY548" s="332"/>
      <c r="AZ548" s="332"/>
      <c r="BA548" s="332"/>
      <c r="BB548" s="332"/>
      <c r="BC548" s="332"/>
      <c r="BD548" s="332" t="s">
        <v>1131</v>
      </c>
      <c r="BE548" s="332"/>
      <c r="BF548" s="332"/>
      <c r="BG548" s="332"/>
      <c r="BH548" s="332"/>
      <c r="BI548" s="332"/>
      <c r="BJ548" s="332"/>
      <c r="BK548" s="332"/>
      <c r="BL548" s="332"/>
      <c r="BM548" s="332"/>
      <c r="BN548" s="332"/>
      <c r="BO548" s="332"/>
      <c r="BP548" s="332"/>
      <c r="BQ548" s="332"/>
      <c r="BR548" s="332"/>
      <c r="BS548" s="332"/>
      <c r="BT548" s="332"/>
      <c r="BU548" s="332"/>
      <c r="BV548" s="332"/>
      <c r="BW548" s="332"/>
      <c r="BX548" s="332"/>
      <c r="BY548" s="332"/>
      <c r="BZ548" s="352" t="s">
        <v>11256</v>
      </c>
      <c r="CA548" s="343" t="s">
        <v>11198</v>
      </c>
      <c r="CB548" s="332">
        <f ca="1">IF(INDIRECT("R548C2",FALSE)="","",LEN(INDIRECT("R548C79",FALSE) ) )</f>
        <v>24</v>
      </c>
      <c r="CC548" s="343" t="s">
        <v>11198</v>
      </c>
      <c r="CD548" s="332">
        <f ca="1">IF(INDIRECT("R548C2",FALSE)="","",LEN(INDIRECT("R548C81",FALSE) ) )</f>
        <v>24</v>
      </c>
      <c r="CE548" s="338"/>
      <c r="CF548" s="332">
        <f ca="1">IF(INDIRECT("R548C2",FALSE)="","",LEN(INDIRECT("R548C83",FALSE) ) )</f>
        <v>0</v>
      </c>
      <c r="CG548" s="338"/>
      <c r="CH548" s="338"/>
      <c r="CI548" s="338"/>
      <c r="CJ548" s="344"/>
      <c r="CK548" s="338"/>
      <c r="CL548" s="338"/>
      <c r="CM548" s="338"/>
      <c r="CN548" s="338"/>
      <c r="CO548" s="338"/>
      <c r="CP548" s="338"/>
      <c r="CQ548" s="338"/>
      <c r="CR548" s="338"/>
      <c r="CS548" s="338"/>
      <c r="CT548" s="338"/>
      <c r="CU548" s="338"/>
      <c r="CV548" s="338"/>
      <c r="CW548" s="338"/>
      <c r="CX548" s="338"/>
      <c r="CY548" s="338"/>
      <c r="CZ548" s="338"/>
      <c r="DA548" s="343"/>
    </row>
    <row r="549" spans="1:105" s="345" customFormat="1" ht="13.5" customHeight="1" x14ac:dyDescent="0.25">
      <c r="A549" s="343" t="s">
        <v>11200</v>
      </c>
      <c r="B549" s="372" t="s">
        <v>11201</v>
      </c>
      <c r="C549" s="339" t="s">
        <v>1137</v>
      </c>
      <c r="D549" s="78">
        <f>IF(ISERROR(VLOOKUP(C549,Defines!$A$7:$B$21,2,FALSE)), "",VLOOKUP(C549,Defines!$A$7:$B$21,2,FALSE))</f>
        <v>1</v>
      </c>
      <c r="E549" s="332"/>
      <c r="F549" s="325">
        <f t="shared" si="9"/>
        <v>1</v>
      </c>
      <c r="G549" s="341">
        <v>8</v>
      </c>
      <c r="H549" s="341"/>
      <c r="I549" s="341"/>
      <c r="J549" s="340"/>
      <c r="K549" s="342"/>
      <c r="L549" s="332"/>
      <c r="M549" s="332"/>
      <c r="N549" s="332"/>
      <c r="O549" s="332"/>
      <c r="P549" s="332"/>
      <c r="Q549" s="338"/>
      <c r="R549" s="338"/>
      <c r="S549" s="338"/>
      <c r="T549" s="338"/>
      <c r="U549" s="338"/>
      <c r="V549" s="338"/>
      <c r="W549" s="338"/>
      <c r="X549" s="338"/>
      <c r="Y549" s="338"/>
      <c r="Z549" s="338"/>
      <c r="AA549" s="332"/>
      <c r="AB549" s="332"/>
      <c r="AC549" s="332" t="s">
        <v>1131</v>
      </c>
      <c r="AD549" s="332"/>
      <c r="AE549" s="332"/>
      <c r="AF549" s="332"/>
      <c r="AG549" s="332"/>
      <c r="AH549" s="332"/>
      <c r="AI549" s="332"/>
      <c r="AJ549" s="332"/>
      <c r="AK549" s="332"/>
      <c r="AL549" s="332"/>
      <c r="AM549" s="332"/>
      <c r="AN549" s="332"/>
      <c r="AO549" s="332"/>
      <c r="AP549" s="332"/>
      <c r="AQ549" s="332"/>
      <c r="AR549" s="332"/>
      <c r="AS549" s="332"/>
      <c r="AT549" s="332"/>
      <c r="AU549" s="332"/>
      <c r="AV549" s="332"/>
      <c r="AW549" s="332"/>
      <c r="AX549" s="332"/>
      <c r="AY549" s="332"/>
      <c r="AZ549" s="332"/>
      <c r="BA549" s="332"/>
      <c r="BB549" s="332"/>
      <c r="BC549" s="332"/>
      <c r="BD549" s="332" t="s">
        <v>1131</v>
      </c>
      <c r="BE549" s="332"/>
      <c r="BF549" s="332"/>
      <c r="BG549" s="332"/>
      <c r="BH549" s="332"/>
      <c r="BI549" s="332"/>
      <c r="BJ549" s="332"/>
      <c r="BK549" s="332"/>
      <c r="BL549" s="332"/>
      <c r="BM549" s="332"/>
      <c r="BN549" s="332"/>
      <c r="BO549" s="332"/>
      <c r="BP549" s="332"/>
      <c r="BQ549" s="332"/>
      <c r="BR549" s="332"/>
      <c r="BS549" s="332"/>
      <c r="BT549" s="332"/>
      <c r="BU549" s="332"/>
      <c r="BV549" s="332"/>
      <c r="BW549" s="332"/>
      <c r="BX549" s="332"/>
      <c r="BY549" s="332"/>
      <c r="BZ549" s="352" t="s">
        <v>11256</v>
      </c>
      <c r="CA549" s="343" t="s">
        <v>11200</v>
      </c>
      <c r="CB549" s="332">
        <f ca="1">IF(INDIRECT("R549C2",FALSE)="","",LEN(INDIRECT("R549C79",FALSE) ) )</f>
        <v>14</v>
      </c>
      <c r="CC549" s="343" t="s">
        <v>11200</v>
      </c>
      <c r="CD549" s="332">
        <f ca="1">IF(INDIRECT("R549C2",FALSE)="","",LEN(INDIRECT("R549C81",FALSE) ) )</f>
        <v>14</v>
      </c>
      <c r="CE549" s="338"/>
      <c r="CF549" s="332">
        <f ca="1">IF(INDIRECT("R549C2",FALSE)="","",LEN(INDIRECT("R549C83",FALSE) ) )</f>
        <v>0</v>
      </c>
      <c r="CG549" s="338"/>
      <c r="CH549" s="338"/>
      <c r="CI549" s="338"/>
      <c r="CJ549" s="344"/>
      <c r="CK549" s="338"/>
      <c r="CL549" s="338"/>
      <c r="CM549" s="338"/>
      <c r="CN549" s="338"/>
      <c r="CO549" s="338"/>
      <c r="CP549" s="338"/>
      <c r="CQ549" s="338"/>
      <c r="CR549" s="338"/>
      <c r="CS549" s="338"/>
      <c r="CT549" s="338"/>
      <c r="CU549" s="338"/>
      <c r="CV549" s="338"/>
      <c r="CW549" s="338"/>
      <c r="CX549" s="338"/>
      <c r="CY549" s="338"/>
      <c r="CZ549" s="338"/>
      <c r="DA549" s="343"/>
    </row>
    <row r="550" spans="1:105" s="345" customFormat="1" ht="13.5" customHeight="1" x14ac:dyDescent="0.25">
      <c r="A550" s="343" t="s">
        <v>11202</v>
      </c>
      <c r="B550" s="372" t="s">
        <v>11203</v>
      </c>
      <c r="C550" s="339" t="s">
        <v>1137</v>
      </c>
      <c r="D550" s="78">
        <f>IF(ISERROR(VLOOKUP(C550,Defines!$A$7:$B$21,2,FALSE)), "",VLOOKUP(C550,Defines!$A$7:$B$21,2,FALSE))</f>
        <v>1</v>
      </c>
      <c r="E550" s="332"/>
      <c r="F550" s="325">
        <f t="shared" si="9"/>
        <v>1</v>
      </c>
      <c r="G550" s="341">
        <v>8</v>
      </c>
      <c r="H550" s="341"/>
      <c r="I550" s="341"/>
      <c r="J550" s="340"/>
      <c r="K550" s="342"/>
      <c r="L550" s="332"/>
      <c r="M550" s="332"/>
      <c r="N550" s="332"/>
      <c r="O550" s="332"/>
      <c r="P550" s="332"/>
      <c r="Q550" s="338"/>
      <c r="R550" s="338"/>
      <c r="S550" s="338"/>
      <c r="T550" s="338"/>
      <c r="U550" s="338"/>
      <c r="V550" s="338"/>
      <c r="W550" s="338"/>
      <c r="X550" s="338"/>
      <c r="Y550" s="338"/>
      <c r="Z550" s="338"/>
      <c r="AA550" s="332"/>
      <c r="AB550" s="332"/>
      <c r="AC550" s="332" t="s">
        <v>1131</v>
      </c>
      <c r="AD550" s="332"/>
      <c r="AE550" s="332"/>
      <c r="AF550" s="332"/>
      <c r="AG550" s="332"/>
      <c r="AH550" s="332"/>
      <c r="AI550" s="332"/>
      <c r="AJ550" s="332"/>
      <c r="AK550" s="332"/>
      <c r="AL550" s="332"/>
      <c r="AM550" s="332"/>
      <c r="AN550" s="332"/>
      <c r="AO550" s="332"/>
      <c r="AP550" s="332"/>
      <c r="AQ550" s="332"/>
      <c r="AR550" s="332"/>
      <c r="AS550" s="332"/>
      <c r="AT550" s="332"/>
      <c r="AU550" s="332"/>
      <c r="AV550" s="332"/>
      <c r="AW550" s="332"/>
      <c r="AX550" s="332"/>
      <c r="AY550" s="332"/>
      <c r="AZ550" s="332"/>
      <c r="BA550" s="332"/>
      <c r="BB550" s="332"/>
      <c r="BC550" s="332"/>
      <c r="BD550" s="332" t="s">
        <v>1131</v>
      </c>
      <c r="BE550" s="332"/>
      <c r="BF550" s="332"/>
      <c r="BG550" s="332"/>
      <c r="BH550" s="332"/>
      <c r="BI550" s="332"/>
      <c r="BJ550" s="332"/>
      <c r="BK550" s="332"/>
      <c r="BL550" s="332"/>
      <c r="BM550" s="332"/>
      <c r="BN550" s="332"/>
      <c r="BO550" s="332"/>
      <c r="BP550" s="332"/>
      <c r="BQ550" s="332"/>
      <c r="BR550" s="332"/>
      <c r="BS550" s="332"/>
      <c r="BT550" s="332"/>
      <c r="BU550" s="332"/>
      <c r="BV550" s="332"/>
      <c r="BW550" s="332"/>
      <c r="BX550" s="332"/>
      <c r="BY550" s="332"/>
      <c r="BZ550" s="352" t="s">
        <v>11256</v>
      </c>
      <c r="CA550" s="343" t="s">
        <v>11202</v>
      </c>
      <c r="CB550" s="332">
        <f ca="1">IF(INDIRECT("R550C2",FALSE)="","",LEN(INDIRECT("R550C79",FALSE) ) )</f>
        <v>31</v>
      </c>
      <c r="CC550" s="343" t="s">
        <v>11202</v>
      </c>
      <c r="CD550" s="332">
        <f ca="1">IF(INDIRECT("R550C2",FALSE)="","",LEN(INDIRECT("R550C81",FALSE) ) )</f>
        <v>31</v>
      </c>
      <c r="CE550" s="338"/>
      <c r="CF550" s="332">
        <f ca="1">IF(INDIRECT("R550C2",FALSE)="","",LEN(INDIRECT("R550C83",FALSE) ) )</f>
        <v>0</v>
      </c>
      <c r="CG550" s="338"/>
      <c r="CH550" s="338"/>
      <c r="CI550" s="338"/>
      <c r="CJ550" s="344"/>
      <c r="CK550" s="338"/>
      <c r="CL550" s="338"/>
      <c r="CM550" s="338"/>
      <c r="CN550" s="338"/>
      <c r="CO550" s="338"/>
      <c r="CP550" s="338"/>
      <c r="CQ550" s="338"/>
      <c r="CR550" s="338"/>
      <c r="CS550" s="338"/>
      <c r="CT550" s="338"/>
      <c r="CU550" s="338"/>
      <c r="CV550" s="338"/>
      <c r="CW550" s="338"/>
      <c r="CX550" s="338"/>
      <c r="CY550" s="338"/>
      <c r="CZ550" s="338"/>
      <c r="DA550" s="343"/>
    </row>
    <row r="551" spans="1:105" s="345" customFormat="1" ht="13.5" customHeight="1" x14ac:dyDescent="0.25">
      <c r="A551" s="343" t="s">
        <v>11204</v>
      </c>
      <c r="B551" s="372" t="s">
        <v>11205</v>
      </c>
      <c r="C551" s="339" t="s">
        <v>1139</v>
      </c>
      <c r="D551" s="78">
        <f>IF(ISERROR(VLOOKUP(C551,Defines!$A$7:$B$21,2,FALSE)), "",VLOOKUP(C551,Defines!$A$7:$B$21,2,FALSE))</f>
        <v>4</v>
      </c>
      <c r="E551" s="332">
        <v>8</v>
      </c>
      <c r="F551" s="325">
        <f t="shared" si="9"/>
        <v>32</v>
      </c>
      <c r="G551" s="341"/>
      <c r="H551" s="341"/>
      <c r="I551" s="341"/>
      <c r="J551" s="340"/>
      <c r="K551" s="342"/>
      <c r="L551" s="332"/>
      <c r="M551" s="332"/>
      <c r="N551" s="332"/>
      <c r="O551" s="332"/>
      <c r="P551" s="332"/>
      <c r="Q551" s="338"/>
      <c r="R551" s="338"/>
      <c r="S551" s="338"/>
      <c r="T551" s="338"/>
      <c r="U551" s="338"/>
      <c r="V551" s="338"/>
      <c r="W551" s="338"/>
      <c r="X551" s="338"/>
      <c r="Y551" s="338"/>
      <c r="Z551" s="338"/>
      <c r="AA551" s="332"/>
      <c r="AB551" s="332"/>
      <c r="AC551" s="332"/>
      <c r="AD551" s="332"/>
      <c r="AE551" s="332"/>
      <c r="AF551" s="332"/>
      <c r="AG551" s="332" t="s">
        <v>1131</v>
      </c>
      <c r="AH551" s="332"/>
      <c r="AI551" s="332"/>
      <c r="AJ551" s="332"/>
      <c r="AK551" s="332"/>
      <c r="AL551" s="332"/>
      <c r="AM551" s="332"/>
      <c r="AN551" s="332"/>
      <c r="AO551" s="332"/>
      <c r="AP551" s="332"/>
      <c r="AQ551" s="332"/>
      <c r="AR551" s="332"/>
      <c r="AS551" s="332"/>
      <c r="AT551" s="332"/>
      <c r="AU551" s="332"/>
      <c r="AV551" s="332"/>
      <c r="AW551" s="332"/>
      <c r="AX551" s="332"/>
      <c r="AY551" s="332"/>
      <c r="AZ551" s="332"/>
      <c r="BA551" s="332" t="s">
        <v>1131</v>
      </c>
      <c r="BB551" s="332"/>
      <c r="BC551" s="332"/>
      <c r="BD551" s="332"/>
      <c r="BE551" s="332"/>
      <c r="BF551" s="332"/>
      <c r="BG551" s="332"/>
      <c r="BH551" s="332"/>
      <c r="BI551" s="332"/>
      <c r="BJ551" s="332"/>
      <c r="BK551" s="332"/>
      <c r="BL551" s="332"/>
      <c r="BM551" s="332"/>
      <c r="BN551" s="332"/>
      <c r="BO551" s="332"/>
      <c r="BP551" s="332"/>
      <c r="BQ551" s="332"/>
      <c r="BR551" s="332"/>
      <c r="BS551" s="332"/>
      <c r="BT551" s="332"/>
      <c r="BU551" s="332"/>
      <c r="BV551" s="332"/>
      <c r="BW551" s="332"/>
      <c r="BX551" s="332"/>
      <c r="BY551" s="332"/>
      <c r="BZ551" s="352" t="s">
        <v>11256</v>
      </c>
      <c r="CA551" s="343" t="s">
        <v>11204</v>
      </c>
      <c r="CB551" s="332">
        <f ca="1">IF(INDIRECT("R551C2",FALSE)="","",LEN(INDIRECT("R551C79",FALSE) ) )</f>
        <v>15</v>
      </c>
      <c r="CC551" s="343" t="s">
        <v>11204</v>
      </c>
      <c r="CD551" s="332">
        <f ca="1">IF(INDIRECT("R551C2",FALSE)="","",LEN(INDIRECT("R551C81",FALSE) ) )</f>
        <v>15</v>
      </c>
      <c r="CE551" s="338"/>
      <c r="CF551" s="332">
        <f ca="1">IF(INDIRECT("R551C2",FALSE)="","",LEN(INDIRECT("R551C83",FALSE) ) )</f>
        <v>0</v>
      </c>
      <c r="CG551" s="338"/>
      <c r="CH551" s="338"/>
      <c r="CI551" s="338"/>
      <c r="CJ551" s="344"/>
      <c r="CK551" s="338"/>
      <c r="CL551" s="338"/>
      <c r="CM551" s="338"/>
      <c r="CN551" s="338"/>
      <c r="CO551" s="338"/>
      <c r="CP551" s="338"/>
      <c r="CQ551" s="338"/>
      <c r="CR551" s="338"/>
      <c r="CS551" s="338"/>
      <c r="CT551" s="338"/>
      <c r="CU551" s="338"/>
      <c r="CV551" s="338"/>
      <c r="CW551" s="338"/>
      <c r="CX551" s="338"/>
      <c r="CY551" s="338"/>
      <c r="CZ551" s="338"/>
      <c r="DA551" s="343"/>
    </row>
    <row r="552" spans="1:105" s="345" customFormat="1" ht="13.5" customHeight="1" x14ac:dyDescent="0.25">
      <c r="A552" s="343" t="s">
        <v>11206</v>
      </c>
      <c r="B552" s="372" t="s">
        <v>11207</v>
      </c>
      <c r="C552" s="339" t="s">
        <v>1138</v>
      </c>
      <c r="D552" s="78">
        <f>IF(ISERROR(VLOOKUP(C552,Defines!$A$7:$B$21,2,FALSE)), "",VLOOKUP(C552,Defines!$A$7:$B$21,2,FALSE))</f>
        <v>2</v>
      </c>
      <c r="E552" s="332">
        <v>8</v>
      </c>
      <c r="F552" s="325">
        <f t="shared" si="9"/>
        <v>16</v>
      </c>
      <c r="G552" s="341"/>
      <c r="H552" s="341"/>
      <c r="I552" s="341"/>
      <c r="J552" s="340"/>
      <c r="K552" s="342"/>
      <c r="L552" s="332"/>
      <c r="M552" s="332"/>
      <c r="N552" s="332"/>
      <c r="O552" s="332"/>
      <c r="P552" s="332"/>
      <c r="Q552" s="338"/>
      <c r="R552" s="338"/>
      <c r="S552" s="338"/>
      <c r="T552" s="338"/>
      <c r="U552" s="338"/>
      <c r="V552" s="338"/>
      <c r="W552" s="338"/>
      <c r="X552" s="338"/>
      <c r="Y552" s="338"/>
      <c r="Z552" s="338"/>
      <c r="AA552" s="332"/>
      <c r="AB552" s="332"/>
      <c r="AC552" s="332"/>
      <c r="AD552" s="332"/>
      <c r="AE552" s="332"/>
      <c r="AF552" s="332"/>
      <c r="AG552" s="332" t="s">
        <v>1131</v>
      </c>
      <c r="AH552" s="332"/>
      <c r="AI552" s="332"/>
      <c r="AJ552" s="332"/>
      <c r="AK552" s="332"/>
      <c r="AL552" s="332"/>
      <c r="AM552" s="332"/>
      <c r="AN552" s="332"/>
      <c r="AO552" s="332"/>
      <c r="AP552" s="332"/>
      <c r="AQ552" s="332"/>
      <c r="AR552" s="332"/>
      <c r="AS552" s="332"/>
      <c r="AT552" s="332"/>
      <c r="AU552" s="332"/>
      <c r="AV552" s="332"/>
      <c r="AW552" s="332"/>
      <c r="AX552" s="332"/>
      <c r="AY552" s="332"/>
      <c r="AZ552" s="332"/>
      <c r="BA552" s="332" t="s">
        <v>1131</v>
      </c>
      <c r="BB552" s="332"/>
      <c r="BC552" s="332"/>
      <c r="BD552" s="332"/>
      <c r="BE552" s="332"/>
      <c r="BF552" s="332"/>
      <c r="BG552" s="332"/>
      <c r="BH552" s="332"/>
      <c r="BI552" s="332"/>
      <c r="BJ552" s="332"/>
      <c r="BK552" s="332"/>
      <c r="BL552" s="332"/>
      <c r="BM552" s="332"/>
      <c r="BN552" s="332"/>
      <c r="BO552" s="332"/>
      <c r="BP552" s="332"/>
      <c r="BQ552" s="332"/>
      <c r="BR552" s="332"/>
      <c r="BS552" s="332"/>
      <c r="BT552" s="332"/>
      <c r="BU552" s="332"/>
      <c r="BV552" s="332"/>
      <c r="BW552" s="332"/>
      <c r="BX552" s="332"/>
      <c r="BY552" s="332"/>
      <c r="BZ552" s="352" t="s">
        <v>11256</v>
      </c>
      <c r="CA552" s="343" t="s">
        <v>11206</v>
      </c>
      <c r="CB552" s="332">
        <f ca="1">IF(INDIRECT("R552C2",FALSE)="","",LEN(INDIRECT("R552C79",FALSE) ) )</f>
        <v>24</v>
      </c>
      <c r="CC552" s="343" t="s">
        <v>11206</v>
      </c>
      <c r="CD552" s="332">
        <f ca="1">IF(INDIRECT("R552C2",FALSE)="","",LEN(INDIRECT("R552C81",FALSE) ) )</f>
        <v>24</v>
      </c>
      <c r="CE552" s="338"/>
      <c r="CF552" s="332">
        <f ca="1">IF(INDIRECT("R552C2",FALSE)="","",LEN(INDIRECT("R552C83",FALSE) ) )</f>
        <v>0</v>
      </c>
      <c r="CG552" s="338"/>
      <c r="CH552" s="338"/>
      <c r="CI552" s="338"/>
      <c r="CJ552" s="344"/>
      <c r="CK552" s="338"/>
      <c r="CL552" s="338"/>
      <c r="CM552" s="338"/>
      <c r="CN552" s="338"/>
      <c r="CO552" s="338"/>
      <c r="CP552" s="338"/>
      <c r="CQ552" s="338"/>
      <c r="CR552" s="338"/>
      <c r="CS552" s="338"/>
      <c r="CT552" s="338"/>
      <c r="CU552" s="338"/>
      <c r="CV552" s="338"/>
      <c r="CW552" s="338"/>
      <c r="CX552" s="338"/>
      <c r="CY552" s="338"/>
      <c r="CZ552" s="338"/>
      <c r="DA552" s="343"/>
    </row>
    <row r="553" spans="1:105" s="345" customFormat="1" ht="13.5" customHeight="1" x14ac:dyDescent="0.25">
      <c r="A553" s="343" t="s">
        <v>11208</v>
      </c>
      <c r="B553" s="372" t="s">
        <v>11209</v>
      </c>
      <c r="C553" s="339" t="s">
        <v>1139</v>
      </c>
      <c r="D553" s="78">
        <f>IF(ISERROR(VLOOKUP(C553,Defines!$A$7:$B$21,2,FALSE)), "",VLOOKUP(C553,Defines!$A$7:$B$21,2,FALSE))</f>
        <v>4</v>
      </c>
      <c r="E553" s="332">
        <v>8</v>
      </c>
      <c r="F553" s="325">
        <f t="shared" si="9"/>
        <v>32</v>
      </c>
      <c r="G553" s="341"/>
      <c r="H553" s="341"/>
      <c r="I553" s="341"/>
      <c r="J553" s="340"/>
      <c r="K553" s="342"/>
      <c r="L553" s="332"/>
      <c r="M553" s="332"/>
      <c r="N553" s="332"/>
      <c r="O553" s="332"/>
      <c r="P553" s="332"/>
      <c r="Q553" s="338"/>
      <c r="R553" s="338"/>
      <c r="S553" s="338"/>
      <c r="T553" s="338"/>
      <c r="U553" s="338"/>
      <c r="V553" s="338"/>
      <c r="W553" s="338"/>
      <c r="X553" s="338"/>
      <c r="Y553" s="338"/>
      <c r="Z553" s="338"/>
      <c r="AA553" s="332"/>
      <c r="AB553" s="332"/>
      <c r="AC553" s="332"/>
      <c r="AD553" s="332"/>
      <c r="AE553" s="332"/>
      <c r="AF553" s="332"/>
      <c r="AG553" s="332" t="s">
        <v>1131</v>
      </c>
      <c r="AH553" s="332"/>
      <c r="AI553" s="332"/>
      <c r="AJ553" s="332"/>
      <c r="AK553" s="332"/>
      <c r="AL553" s="332"/>
      <c r="AM553" s="332"/>
      <c r="AN553" s="332"/>
      <c r="AO553" s="332"/>
      <c r="AP553" s="332"/>
      <c r="AQ553" s="332"/>
      <c r="AR553" s="332"/>
      <c r="AS553" s="332"/>
      <c r="AT553" s="332"/>
      <c r="AU553" s="332"/>
      <c r="AV553" s="332"/>
      <c r="AW553" s="332"/>
      <c r="AX553" s="332"/>
      <c r="AY553" s="332"/>
      <c r="AZ553" s="332"/>
      <c r="BA553" s="332" t="s">
        <v>1131</v>
      </c>
      <c r="BB553" s="332"/>
      <c r="BC553" s="332"/>
      <c r="BD553" s="332"/>
      <c r="BE553" s="332"/>
      <c r="BF553" s="332"/>
      <c r="BG553" s="332"/>
      <c r="BH553" s="332"/>
      <c r="BI553" s="332"/>
      <c r="BJ553" s="332"/>
      <c r="BK553" s="332"/>
      <c r="BL553" s="332"/>
      <c r="BM553" s="332"/>
      <c r="BN553" s="332"/>
      <c r="BO553" s="332"/>
      <c r="BP553" s="332"/>
      <c r="BQ553" s="332"/>
      <c r="BR553" s="332"/>
      <c r="BS553" s="332"/>
      <c r="BT553" s="332"/>
      <c r="BU553" s="332"/>
      <c r="BV553" s="332"/>
      <c r="BW553" s="332"/>
      <c r="BX553" s="332"/>
      <c r="BY553" s="332"/>
      <c r="BZ553" s="352" t="s">
        <v>11256</v>
      </c>
      <c r="CA553" s="343" t="s">
        <v>11208</v>
      </c>
      <c r="CB553" s="332">
        <f ca="1">IF(INDIRECT("R553C2",FALSE)="","",LEN(INDIRECT("R553C79",FALSE) ) )</f>
        <v>17</v>
      </c>
      <c r="CC553" s="343" t="s">
        <v>11208</v>
      </c>
      <c r="CD553" s="332">
        <f ca="1">IF(INDIRECT("R553C2",FALSE)="","",LEN(INDIRECT("R553C81",FALSE) ) )</f>
        <v>17</v>
      </c>
      <c r="CE553" s="338"/>
      <c r="CF553" s="332">
        <f ca="1">IF(INDIRECT("R553C2",FALSE)="","",LEN(INDIRECT("R553C83",FALSE) ) )</f>
        <v>0</v>
      </c>
      <c r="CG553" s="338"/>
      <c r="CH553" s="338"/>
      <c r="CI553" s="338"/>
      <c r="CJ553" s="344"/>
      <c r="CK553" s="338"/>
      <c r="CL553" s="338"/>
      <c r="CM553" s="338"/>
      <c r="CN553" s="338"/>
      <c r="CO553" s="338"/>
      <c r="CP553" s="338"/>
      <c r="CQ553" s="338"/>
      <c r="CR553" s="338"/>
      <c r="CS553" s="338"/>
      <c r="CT553" s="338"/>
      <c r="CU553" s="338"/>
      <c r="CV553" s="338"/>
      <c r="CW553" s="338"/>
      <c r="CX553" s="338"/>
      <c r="CY553" s="338"/>
      <c r="CZ553" s="338"/>
      <c r="DA553" s="343"/>
    </row>
    <row r="554" spans="1:105" s="345" customFormat="1" ht="13.5" customHeight="1" x14ac:dyDescent="0.25">
      <c r="A554" s="343" t="s">
        <v>11210</v>
      </c>
      <c r="B554" s="372" t="s">
        <v>11211</v>
      </c>
      <c r="C554" s="339" t="s">
        <v>1138</v>
      </c>
      <c r="D554" s="78">
        <f>IF(ISERROR(VLOOKUP(C554,Defines!$A$7:$B$21,2,FALSE)), "",VLOOKUP(C554,Defines!$A$7:$B$21,2,FALSE))</f>
        <v>2</v>
      </c>
      <c r="E554" s="332">
        <v>8</v>
      </c>
      <c r="F554" s="325">
        <f t="shared" si="9"/>
        <v>16</v>
      </c>
      <c r="G554" s="341"/>
      <c r="H554" s="341"/>
      <c r="I554" s="341"/>
      <c r="J554" s="340"/>
      <c r="K554" s="342"/>
      <c r="L554" s="332"/>
      <c r="M554" s="332"/>
      <c r="N554" s="332"/>
      <c r="O554" s="332"/>
      <c r="P554" s="332"/>
      <c r="Q554" s="338"/>
      <c r="R554" s="338"/>
      <c r="S554" s="338"/>
      <c r="T554" s="338"/>
      <c r="U554" s="338"/>
      <c r="V554" s="338"/>
      <c r="W554" s="338"/>
      <c r="X554" s="338"/>
      <c r="Y554" s="338"/>
      <c r="Z554" s="338"/>
      <c r="AA554" s="332"/>
      <c r="AB554" s="332"/>
      <c r="AC554" s="332"/>
      <c r="AD554" s="332"/>
      <c r="AE554" s="332"/>
      <c r="AF554" s="332"/>
      <c r="AG554" s="332" t="s">
        <v>1131</v>
      </c>
      <c r="AH554" s="332"/>
      <c r="AI554" s="332"/>
      <c r="AJ554" s="332"/>
      <c r="AK554" s="332"/>
      <c r="AL554" s="332"/>
      <c r="AM554" s="332"/>
      <c r="AN554" s="332"/>
      <c r="AO554" s="332"/>
      <c r="AP554" s="332"/>
      <c r="AQ554" s="332"/>
      <c r="AR554" s="332"/>
      <c r="AS554" s="332"/>
      <c r="AT554" s="332"/>
      <c r="AU554" s="332"/>
      <c r="AV554" s="332"/>
      <c r="AW554" s="332"/>
      <c r="AX554" s="332"/>
      <c r="AY554" s="332"/>
      <c r="AZ554" s="332"/>
      <c r="BA554" s="332" t="s">
        <v>1131</v>
      </c>
      <c r="BB554" s="332"/>
      <c r="BC554" s="332"/>
      <c r="BD554" s="332"/>
      <c r="BE554" s="332"/>
      <c r="BF554" s="332"/>
      <c r="BG554" s="332"/>
      <c r="BH554" s="332"/>
      <c r="BI554" s="332"/>
      <c r="BJ554" s="332"/>
      <c r="BK554" s="332"/>
      <c r="BL554" s="332"/>
      <c r="BM554" s="332"/>
      <c r="BN554" s="332"/>
      <c r="BO554" s="332"/>
      <c r="BP554" s="332"/>
      <c r="BQ554" s="332"/>
      <c r="BR554" s="332"/>
      <c r="BS554" s="332"/>
      <c r="BT554" s="332"/>
      <c r="BU554" s="332"/>
      <c r="BV554" s="332"/>
      <c r="BW554" s="332"/>
      <c r="BX554" s="332"/>
      <c r="BY554" s="332"/>
      <c r="BZ554" s="352" t="s">
        <v>11256</v>
      </c>
      <c r="CA554" s="343" t="s">
        <v>11210</v>
      </c>
      <c r="CB554" s="332">
        <f ca="1">IF(INDIRECT("R554C2",FALSE)="","",LEN(INDIRECT("R554C79",FALSE) ) )</f>
        <v>24</v>
      </c>
      <c r="CC554" s="343" t="s">
        <v>11210</v>
      </c>
      <c r="CD554" s="332">
        <f ca="1">IF(INDIRECT("R554C2",FALSE)="","",LEN(INDIRECT("R554C81",FALSE) ) )</f>
        <v>24</v>
      </c>
      <c r="CE554" s="338"/>
      <c r="CF554" s="332">
        <f ca="1">IF(INDIRECT("R554C2",FALSE)="","",LEN(INDIRECT("R554C83",FALSE) ) )</f>
        <v>0</v>
      </c>
      <c r="CG554" s="338"/>
      <c r="CH554" s="338"/>
      <c r="CI554" s="338"/>
      <c r="CJ554" s="344"/>
      <c r="CK554" s="338"/>
      <c r="CL554" s="338"/>
      <c r="CM554" s="338"/>
      <c r="CN554" s="338"/>
      <c r="CO554" s="338"/>
      <c r="CP554" s="338"/>
      <c r="CQ554" s="338"/>
      <c r="CR554" s="338"/>
      <c r="CS554" s="338"/>
      <c r="CT554" s="338"/>
      <c r="CU554" s="338"/>
      <c r="CV554" s="338"/>
      <c r="CW554" s="338"/>
      <c r="CX554" s="338"/>
      <c r="CY554" s="338"/>
      <c r="CZ554" s="338"/>
      <c r="DA554" s="343"/>
    </row>
    <row r="555" spans="1:105" s="345" customFormat="1" ht="13.5" customHeight="1" x14ac:dyDescent="0.25">
      <c r="A555" s="343" t="s">
        <v>11212</v>
      </c>
      <c r="B555" s="372" t="s">
        <v>11213</v>
      </c>
      <c r="C555" s="339" t="s">
        <v>1139</v>
      </c>
      <c r="D555" s="78">
        <f>IF(ISERROR(VLOOKUP(C555,Defines!$A$7:$B$21,2,FALSE)), "",VLOOKUP(C555,Defines!$A$7:$B$21,2,FALSE))</f>
        <v>4</v>
      </c>
      <c r="E555" s="332">
        <v>8</v>
      </c>
      <c r="F555" s="325">
        <f t="shared" si="9"/>
        <v>32</v>
      </c>
      <c r="G555" s="341"/>
      <c r="H555" s="341"/>
      <c r="I555" s="341"/>
      <c r="J555" s="340"/>
      <c r="K555" s="342"/>
      <c r="L555" s="332"/>
      <c r="M555" s="332"/>
      <c r="N555" s="332"/>
      <c r="O555" s="332"/>
      <c r="P555" s="332"/>
      <c r="Q555" s="338"/>
      <c r="R555" s="338"/>
      <c r="S555" s="338"/>
      <c r="T555" s="338"/>
      <c r="U555" s="338"/>
      <c r="V555" s="338"/>
      <c r="W555" s="338"/>
      <c r="X555" s="338"/>
      <c r="Y555" s="338"/>
      <c r="Z555" s="338"/>
      <c r="AA555" s="332"/>
      <c r="AB555" s="332"/>
      <c r="AC555" s="332"/>
      <c r="AD555" s="332"/>
      <c r="AE555" s="332"/>
      <c r="AF555" s="332"/>
      <c r="AG555" s="332" t="s">
        <v>1131</v>
      </c>
      <c r="AH555" s="332"/>
      <c r="AI555" s="332"/>
      <c r="AJ555" s="332"/>
      <c r="AK555" s="332"/>
      <c r="AL555" s="332"/>
      <c r="AM555" s="332"/>
      <c r="AN555" s="332"/>
      <c r="AO555" s="332"/>
      <c r="AP555" s="332"/>
      <c r="AQ555" s="332"/>
      <c r="AR555" s="332"/>
      <c r="AS555" s="332"/>
      <c r="AT555" s="332"/>
      <c r="AU555" s="332"/>
      <c r="AV555" s="332"/>
      <c r="AW555" s="332"/>
      <c r="AX555" s="332"/>
      <c r="AY555" s="332"/>
      <c r="AZ555" s="332"/>
      <c r="BA555" s="332" t="s">
        <v>1131</v>
      </c>
      <c r="BB555" s="332"/>
      <c r="BC555" s="332"/>
      <c r="BD555" s="332"/>
      <c r="BE555" s="332"/>
      <c r="BF555" s="332"/>
      <c r="BG555" s="332"/>
      <c r="BH555" s="332"/>
      <c r="BI555" s="332"/>
      <c r="BJ555" s="332"/>
      <c r="BK555" s="332"/>
      <c r="BL555" s="332"/>
      <c r="BM555" s="332"/>
      <c r="BN555" s="332"/>
      <c r="BO555" s="332"/>
      <c r="BP555" s="332"/>
      <c r="BQ555" s="332"/>
      <c r="BR555" s="332"/>
      <c r="BS555" s="332"/>
      <c r="BT555" s="332"/>
      <c r="BU555" s="332"/>
      <c r="BV555" s="332"/>
      <c r="BW555" s="332"/>
      <c r="BX555" s="332"/>
      <c r="BY555" s="332"/>
      <c r="BZ555" s="352" t="s">
        <v>11256</v>
      </c>
      <c r="CA555" s="343" t="s">
        <v>11212</v>
      </c>
      <c r="CB555" s="332">
        <f ca="1">IF(INDIRECT("R555C2",FALSE)="","",LEN(INDIRECT("R555C79",FALSE) ) )</f>
        <v>16</v>
      </c>
      <c r="CC555" s="343" t="s">
        <v>11212</v>
      </c>
      <c r="CD555" s="332">
        <f ca="1">IF(INDIRECT("R555C2",FALSE)="","",LEN(INDIRECT("R555C81",FALSE) ) )</f>
        <v>16</v>
      </c>
      <c r="CE555" s="338"/>
      <c r="CF555" s="332">
        <f ca="1">IF(INDIRECT("R555C2",FALSE)="","",LEN(INDIRECT("R555C83",FALSE) ) )</f>
        <v>0</v>
      </c>
      <c r="CG555" s="338"/>
      <c r="CH555" s="338"/>
      <c r="CI555" s="338"/>
      <c r="CJ555" s="344"/>
      <c r="CK555" s="338"/>
      <c r="CL555" s="338"/>
      <c r="CM555" s="338"/>
      <c r="CN555" s="338"/>
      <c r="CO555" s="338"/>
      <c r="CP555" s="338"/>
      <c r="CQ555" s="338"/>
      <c r="CR555" s="338"/>
      <c r="CS555" s="338"/>
      <c r="CT555" s="338"/>
      <c r="CU555" s="338"/>
      <c r="CV555" s="338"/>
      <c r="CW555" s="338"/>
      <c r="CX555" s="338"/>
      <c r="CY555" s="338"/>
      <c r="CZ555" s="338"/>
      <c r="DA555" s="343"/>
    </row>
    <row r="556" spans="1:105" s="345" customFormat="1" ht="13.5" customHeight="1" x14ac:dyDescent="0.25">
      <c r="A556" s="343" t="s">
        <v>11214</v>
      </c>
      <c r="B556" s="372" t="s">
        <v>11215</v>
      </c>
      <c r="C556" s="339" t="s">
        <v>1138</v>
      </c>
      <c r="D556" s="78">
        <f>IF(ISERROR(VLOOKUP(C556,Defines!$A$7:$B$21,2,FALSE)), "",VLOOKUP(C556,Defines!$A$7:$B$21,2,FALSE))</f>
        <v>2</v>
      </c>
      <c r="E556" s="332">
        <v>8</v>
      </c>
      <c r="F556" s="325">
        <f t="shared" si="9"/>
        <v>16</v>
      </c>
      <c r="G556" s="341"/>
      <c r="H556" s="341"/>
      <c r="I556" s="341"/>
      <c r="J556" s="340"/>
      <c r="K556" s="342"/>
      <c r="L556" s="332"/>
      <c r="M556" s="332"/>
      <c r="N556" s="332"/>
      <c r="O556" s="332"/>
      <c r="P556" s="332"/>
      <c r="Q556" s="338"/>
      <c r="R556" s="338"/>
      <c r="S556" s="338"/>
      <c r="T556" s="338"/>
      <c r="U556" s="338"/>
      <c r="V556" s="338"/>
      <c r="W556" s="338"/>
      <c r="X556" s="338"/>
      <c r="Y556" s="338"/>
      <c r="Z556" s="338"/>
      <c r="AA556" s="332"/>
      <c r="AB556" s="332"/>
      <c r="AC556" s="332"/>
      <c r="AD556" s="332"/>
      <c r="AE556" s="332"/>
      <c r="AF556" s="332"/>
      <c r="AG556" s="332" t="s">
        <v>1131</v>
      </c>
      <c r="AH556" s="332"/>
      <c r="AI556" s="332"/>
      <c r="AJ556" s="332"/>
      <c r="AK556" s="332"/>
      <c r="AL556" s="332"/>
      <c r="AM556" s="332"/>
      <c r="AN556" s="332"/>
      <c r="AO556" s="332"/>
      <c r="AP556" s="332"/>
      <c r="AQ556" s="332"/>
      <c r="AR556" s="332"/>
      <c r="AS556" s="332"/>
      <c r="AT556" s="332"/>
      <c r="AU556" s="332"/>
      <c r="AV556" s="332"/>
      <c r="AW556" s="332"/>
      <c r="AX556" s="332"/>
      <c r="AY556" s="332"/>
      <c r="AZ556" s="332"/>
      <c r="BA556" s="332" t="s">
        <v>1131</v>
      </c>
      <c r="BB556" s="332"/>
      <c r="BC556" s="332"/>
      <c r="BD556" s="332"/>
      <c r="BE556" s="332"/>
      <c r="BF556" s="332"/>
      <c r="BG556" s="332"/>
      <c r="BH556" s="332"/>
      <c r="BI556" s="332"/>
      <c r="BJ556" s="332"/>
      <c r="BK556" s="332"/>
      <c r="BL556" s="332"/>
      <c r="BM556" s="332"/>
      <c r="BN556" s="332"/>
      <c r="BO556" s="332"/>
      <c r="BP556" s="332"/>
      <c r="BQ556" s="332"/>
      <c r="BR556" s="332"/>
      <c r="BS556" s="332"/>
      <c r="BT556" s="332"/>
      <c r="BU556" s="332"/>
      <c r="BV556" s="332"/>
      <c r="BW556" s="332"/>
      <c r="BX556" s="332"/>
      <c r="BY556" s="332"/>
      <c r="BZ556" s="352" t="s">
        <v>11256</v>
      </c>
      <c r="CA556" s="343" t="s">
        <v>11214</v>
      </c>
      <c r="CB556" s="332">
        <f ca="1">IF(INDIRECT("R556C2",FALSE)="","",LEN(INDIRECT("R556C79",FALSE) ) )</f>
        <v>24</v>
      </c>
      <c r="CC556" s="343" t="s">
        <v>11214</v>
      </c>
      <c r="CD556" s="332">
        <f ca="1">IF(INDIRECT("R556C2",FALSE)="","",LEN(INDIRECT("R556C81",FALSE) ) )</f>
        <v>24</v>
      </c>
      <c r="CE556" s="338"/>
      <c r="CF556" s="332">
        <f ca="1">IF(INDIRECT("R556C2",FALSE)="","",LEN(INDIRECT("R556C83",FALSE) ) )</f>
        <v>0</v>
      </c>
      <c r="CG556" s="338"/>
      <c r="CH556" s="338"/>
      <c r="CI556" s="338"/>
      <c r="CJ556" s="344"/>
      <c r="CK556" s="338"/>
      <c r="CL556" s="338"/>
      <c r="CM556" s="338"/>
      <c r="CN556" s="338"/>
      <c r="CO556" s="338"/>
      <c r="CP556" s="338"/>
      <c r="CQ556" s="338"/>
      <c r="CR556" s="338"/>
      <c r="CS556" s="338"/>
      <c r="CT556" s="338"/>
      <c r="CU556" s="338"/>
      <c r="CV556" s="338"/>
      <c r="CW556" s="338"/>
      <c r="CX556" s="338"/>
      <c r="CY556" s="338"/>
      <c r="CZ556" s="338"/>
      <c r="DA556" s="343"/>
    </row>
    <row r="557" spans="1:105" s="345" customFormat="1" ht="13.5" customHeight="1" x14ac:dyDescent="0.25">
      <c r="A557" s="343" t="s">
        <v>11216</v>
      </c>
      <c r="B557" s="372" t="s">
        <v>11217</v>
      </c>
      <c r="C557" s="339" t="s">
        <v>1139</v>
      </c>
      <c r="D557" s="78">
        <f>IF(ISERROR(VLOOKUP(C557,Defines!$A$7:$B$21,2,FALSE)), "",VLOOKUP(C557,Defines!$A$7:$B$21,2,FALSE))</f>
        <v>4</v>
      </c>
      <c r="E557" s="332">
        <v>8</v>
      </c>
      <c r="F557" s="325">
        <f t="shared" si="9"/>
        <v>32</v>
      </c>
      <c r="G557" s="341"/>
      <c r="H557" s="341"/>
      <c r="I557" s="341"/>
      <c r="J557" s="340"/>
      <c r="K557" s="342"/>
      <c r="L557" s="332"/>
      <c r="M557" s="332"/>
      <c r="N557" s="332"/>
      <c r="O557" s="332"/>
      <c r="P557" s="332"/>
      <c r="Q557" s="338"/>
      <c r="R557" s="338"/>
      <c r="S557" s="338"/>
      <c r="T557" s="338"/>
      <c r="U557" s="338"/>
      <c r="V557" s="338"/>
      <c r="W557" s="338"/>
      <c r="X557" s="338"/>
      <c r="Y557" s="338"/>
      <c r="Z557" s="338"/>
      <c r="AA557" s="332"/>
      <c r="AB557" s="332"/>
      <c r="AC557" s="332"/>
      <c r="AD557" s="332"/>
      <c r="AE557" s="332"/>
      <c r="AF557" s="332"/>
      <c r="AG557" s="332" t="s">
        <v>1131</v>
      </c>
      <c r="AH557" s="332"/>
      <c r="AI557" s="332"/>
      <c r="AJ557" s="332"/>
      <c r="AK557" s="332"/>
      <c r="AL557" s="332"/>
      <c r="AM557" s="332"/>
      <c r="AN557" s="332"/>
      <c r="AO557" s="332"/>
      <c r="AP557" s="332"/>
      <c r="AQ557" s="332"/>
      <c r="AR557" s="332"/>
      <c r="AS557" s="332"/>
      <c r="AT557" s="332"/>
      <c r="AU557" s="332"/>
      <c r="AV557" s="332"/>
      <c r="AW557" s="332"/>
      <c r="AX557" s="332"/>
      <c r="AY557" s="332"/>
      <c r="AZ557" s="332"/>
      <c r="BA557" s="332" t="s">
        <v>1131</v>
      </c>
      <c r="BB557" s="332"/>
      <c r="BC557" s="332"/>
      <c r="BD557" s="332"/>
      <c r="BE557" s="332"/>
      <c r="BF557" s="332"/>
      <c r="BG557" s="332"/>
      <c r="BH557" s="332"/>
      <c r="BI557" s="332"/>
      <c r="BJ557" s="332"/>
      <c r="BK557" s="332"/>
      <c r="BL557" s="332"/>
      <c r="BM557" s="332"/>
      <c r="BN557" s="332"/>
      <c r="BO557" s="332"/>
      <c r="BP557" s="332"/>
      <c r="BQ557" s="332"/>
      <c r="BR557" s="332"/>
      <c r="BS557" s="332"/>
      <c r="BT557" s="332"/>
      <c r="BU557" s="332"/>
      <c r="BV557" s="332"/>
      <c r="BW557" s="332"/>
      <c r="BX557" s="332"/>
      <c r="BY557" s="332"/>
      <c r="BZ557" s="352" t="s">
        <v>11256</v>
      </c>
      <c r="CA557" s="343" t="s">
        <v>11216</v>
      </c>
      <c r="CB557" s="332">
        <f ca="1">IF(INDIRECT("R557C2",FALSE)="","",LEN(INDIRECT("R557C79",FALSE) ) )</f>
        <v>16</v>
      </c>
      <c r="CC557" s="343" t="s">
        <v>11216</v>
      </c>
      <c r="CD557" s="332">
        <f ca="1">IF(INDIRECT("R557C2",FALSE)="","",LEN(INDIRECT("R557C81",FALSE) ) )</f>
        <v>16</v>
      </c>
      <c r="CE557" s="338"/>
      <c r="CF557" s="332">
        <f ca="1">IF(INDIRECT("R557C2",FALSE)="","",LEN(INDIRECT("R557C83",FALSE) ) )</f>
        <v>0</v>
      </c>
      <c r="CG557" s="338"/>
      <c r="CH557" s="338"/>
      <c r="CI557" s="338"/>
      <c r="CJ557" s="344"/>
      <c r="CK557" s="338"/>
      <c r="CL557" s="338"/>
      <c r="CM557" s="338"/>
      <c r="CN557" s="338"/>
      <c r="CO557" s="338"/>
      <c r="CP557" s="338"/>
      <c r="CQ557" s="338"/>
      <c r="CR557" s="338"/>
      <c r="CS557" s="338"/>
      <c r="CT557" s="338"/>
      <c r="CU557" s="338"/>
      <c r="CV557" s="338"/>
      <c r="CW557" s="338"/>
      <c r="CX557" s="338"/>
      <c r="CY557" s="338"/>
      <c r="CZ557" s="338"/>
      <c r="DA557" s="343"/>
    </row>
    <row r="558" spans="1:105" s="345" customFormat="1" ht="13.5" customHeight="1" x14ac:dyDescent="0.25">
      <c r="A558" s="343" t="s">
        <v>11218</v>
      </c>
      <c r="B558" s="372" t="s">
        <v>11219</v>
      </c>
      <c r="C558" s="339" t="s">
        <v>1138</v>
      </c>
      <c r="D558" s="78">
        <f>IF(ISERROR(VLOOKUP(C558,Defines!$A$7:$B$21,2,FALSE)), "",VLOOKUP(C558,Defines!$A$7:$B$21,2,FALSE))</f>
        <v>2</v>
      </c>
      <c r="E558" s="332">
        <v>8</v>
      </c>
      <c r="F558" s="325">
        <f t="shared" si="9"/>
        <v>16</v>
      </c>
      <c r="G558" s="341"/>
      <c r="H558" s="341"/>
      <c r="I558" s="341"/>
      <c r="J558" s="340"/>
      <c r="K558" s="342"/>
      <c r="L558" s="332"/>
      <c r="M558" s="332"/>
      <c r="N558" s="332"/>
      <c r="O558" s="332"/>
      <c r="P558" s="332"/>
      <c r="Q558" s="338"/>
      <c r="R558" s="338"/>
      <c r="S558" s="338"/>
      <c r="T558" s="338"/>
      <c r="U558" s="338"/>
      <c r="V558" s="338"/>
      <c r="W558" s="338"/>
      <c r="X558" s="338"/>
      <c r="Y558" s="338"/>
      <c r="Z558" s="338"/>
      <c r="AA558" s="332"/>
      <c r="AB558" s="332"/>
      <c r="AC558" s="332"/>
      <c r="AD558" s="332"/>
      <c r="AE558" s="332"/>
      <c r="AF558" s="332"/>
      <c r="AG558" s="332" t="s">
        <v>1131</v>
      </c>
      <c r="AH558" s="332"/>
      <c r="AI558" s="332"/>
      <c r="AJ558" s="332"/>
      <c r="AK558" s="332"/>
      <c r="AL558" s="332"/>
      <c r="AM558" s="332"/>
      <c r="AN558" s="332"/>
      <c r="AO558" s="332"/>
      <c r="AP558" s="332"/>
      <c r="AQ558" s="332"/>
      <c r="AR558" s="332"/>
      <c r="AS558" s="332"/>
      <c r="AT558" s="332"/>
      <c r="AU558" s="332"/>
      <c r="AV558" s="332"/>
      <c r="AW558" s="332"/>
      <c r="AX558" s="332"/>
      <c r="AY558" s="332"/>
      <c r="AZ558" s="332"/>
      <c r="BA558" s="332" t="s">
        <v>1131</v>
      </c>
      <c r="BB558" s="332"/>
      <c r="BC558" s="332"/>
      <c r="BD558" s="332"/>
      <c r="BE558" s="332"/>
      <c r="BF558" s="332"/>
      <c r="BG558" s="332"/>
      <c r="BH558" s="332"/>
      <c r="BI558" s="332"/>
      <c r="BJ558" s="332"/>
      <c r="BK558" s="332"/>
      <c r="BL558" s="332"/>
      <c r="BM558" s="332"/>
      <c r="BN558" s="332"/>
      <c r="BO558" s="332"/>
      <c r="BP558" s="332"/>
      <c r="BQ558" s="332"/>
      <c r="BR558" s="332"/>
      <c r="BS558" s="332"/>
      <c r="BT558" s="332"/>
      <c r="BU558" s="332"/>
      <c r="BV558" s="332"/>
      <c r="BW558" s="332"/>
      <c r="BX558" s="332"/>
      <c r="BY558" s="332"/>
      <c r="BZ558" s="352" t="s">
        <v>11256</v>
      </c>
      <c r="CA558" s="343" t="s">
        <v>11218</v>
      </c>
      <c r="CB558" s="332">
        <f ca="1">IF(INDIRECT("R558C2",FALSE)="","",LEN(INDIRECT("R558C79",FALSE) ) )</f>
        <v>24</v>
      </c>
      <c r="CC558" s="343" t="s">
        <v>11218</v>
      </c>
      <c r="CD558" s="332">
        <f ca="1">IF(INDIRECT("R558C2",FALSE)="","",LEN(INDIRECT("R558C81",FALSE) ) )</f>
        <v>24</v>
      </c>
      <c r="CE558" s="338"/>
      <c r="CF558" s="332">
        <f ca="1">IF(INDIRECT("R558C2",FALSE)="","",LEN(INDIRECT("R558C83",FALSE) ) )</f>
        <v>0</v>
      </c>
      <c r="CG558" s="338"/>
      <c r="CH558" s="338"/>
      <c r="CI558" s="338"/>
      <c r="CJ558" s="344"/>
      <c r="CK558" s="338"/>
      <c r="CL558" s="338"/>
      <c r="CM558" s="338"/>
      <c r="CN558" s="338"/>
      <c r="CO558" s="338"/>
      <c r="CP558" s="338"/>
      <c r="CQ558" s="338"/>
      <c r="CR558" s="338"/>
      <c r="CS558" s="338"/>
      <c r="CT558" s="338"/>
      <c r="CU558" s="338"/>
      <c r="CV558" s="338"/>
      <c r="CW558" s="338"/>
      <c r="CX558" s="338"/>
      <c r="CY558" s="338"/>
      <c r="CZ558" s="338"/>
      <c r="DA558" s="343"/>
    </row>
    <row r="559" spans="1:105" s="345" customFormat="1" ht="13.5" customHeight="1" x14ac:dyDescent="0.25">
      <c r="A559" s="343" t="s">
        <v>11220</v>
      </c>
      <c r="B559" s="372" t="s">
        <v>11221</v>
      </c>
      <c r="C559" s="339" t="s">
        <v>1139</v>
      </c>
      <c r="D559" s="78">
        <f>IF(ISERROR(VLOOKUP(C559,Defines!$A$7:$B$21,2,FALSE)), "",VLOOKUP(C559,Defines!$A$7:$B$21,2,FALSE))</f>
        <v>4</v>
      </c>
      <c r="E559" s="332">
        <v>8</v>
      </c>
      <c r="F559" s="325">
        <f t="shared" si="9"/>
        <v>32</v>
      </c>
      <c r="G559" s="341"/>
      <c r="H559" s="341"/>
      <c r="I559" s="341"/>
      <c r="J559" s="340"/>
      <c r="K559" s="342"/>
      <c r="L559" s="332"/>
      <c r="M559" s="332"/>
      <c r="N559" s="332"/>
      <c r="O559" s="332"/>
      <c r="P559" s="332"/>
      <c r="Q559" s="338"/>
      <c r="R559" s="338"/>
      <c r="S559" s="338"/>
      <c r="T559" s="338"/>
      <c r="U559" s="338"/>
      <c r="V559" s="338"/>
      <c r="W559" s="338"/>
      <c r="X559" s="338"/>
      <c r="Y559" s="338"/>
      <c r="Z559" s="338"/>
      <c r="AA559" s="332"/>
      <c r="AB559" s="332"/>
      <c r="AC559" s="332"/>
      <c r="AD559" s="332"/>
      <c r="AE559" s="332"/>
      <c r="AF559" s="332"/>
      <c r="AG559" s="332" t="s">
        <v>1131</v>
      </c>
      <c r="AH559" s="332"/>
      <c r="AI559" s="332"/>
      <c r="AJ559" s="332"/>
      <c r="AK559" s="332"/>
      <c r="AL559" s="332"/>
      <c r="AM559" s="332"/>
      <c r="AN559" s="332"/>
      <c r="AO559" s="332"/>
      <c r="AP559" s="332"/>
      <c r="AQ559" s="332"/>
      <c r="AR559" s="332"/>
      <c r="AS559" s="332"/>
      <c r="AT559" s="332"/>
      <c r="AU559" s="332"/>
      <c r="AV559" s="332"/>
      <c r="AW559" s="332"/>
      <c r="AX559" s="332"/>
      <c r="AY559" s="332"/>
      <c r="AZ559" s="332"/>
      <c r="BA559" s="332" t="s">
        <v>1131</v>
      </c>
      <c r="BB559" s="332"/>
      <c r="BC559" s="332"/>
      <c r="BD559" s="332"/>
      <c r="BE559" s="332"/>
      <c r="BF559" s="332"/>
      <c r="BG559" s="332"/>
      <c r="BH559" s="332"/>
      <c r="BI559" s="332"/>
      <c r="BJ559" s="332"/>
      <c r="BK559" s="332"/>
      <c r="BL559" s="332"/>
      <c r="BM559" s="332"/>
      <c r="BN559" s="332"/>
      <c r="BO559" s="332"/>
      <c r="BP559" s="332"/>
      <c r="BQ559" s="332"/>
      <c r="BR559" s="332"/>
      <c r="BS559" s="332"/>
      <c r="BT559" s="332"/>
      <c r="BU559" s="332"/>
      <c r="BV559" s="332"/>
      <c r="BW559" s="332"/>
      <c r="BX559" s="332"/>
      <c r="BY559" s="332"/>
      <c r="BZ559" s="352" t="s">
        <v>11256</v>
      </c>
      <c r="CA559" s="343" t="s">
        <v>11220</v>
      </c>
      <c r="CB559" s="332">
        <f ca="1">IF(INDIRECT("R559C2",FALSE)="","",LEN(INDIRECT("R559C79",FALSE) ) )</f>
        <v>17</v>
      </c>
      <c r="CC559" s="343" t="s">
        <v>11220</v>
      </c>
      <c r="CD559" s="332">
        <f ca="1">IF(INDIRECT("R559C2",FALSE)="","",LEN(INDIRECT("R559C81",FALSE) ) )</f>
        <v>17</v>
      </c>
      <c r="CE559" s="338"/>
      <c r="CF559" s="332">
        <f ca="1">IF(INDIRECT("R559C2",FALSE)="","",LEN(INDIRECT("R559C83",FALSE) ) )</f>
        <v>0</v>
      </c>
      <c r="CG559" s="338"/>
      <c r="CH559" s="338"/>
      <c r="CI559" s="338"/>
      <c r="CJ559" s="344"/>
      <c r="CK559" s="338"/>
      <c r="CL559" s="338"/>
      <c r="CM559" s="338"/>
      <c r="CN559" s="338"/>
      <c r="CO559" s="338"/>
      <c r="CP559" s="338"/>
      <c r="CQ559" s="338"/>
      <c r="CR559" s="338"/>
      <c r="CS559" s="338"/>
      <c r="CT559" s="338"/>
      <c r="CU559" s="338"/>
      <c r="CV559" s="338"/>
      <c r="CW559" s="338"/>
      <c r="CX559" s="338"/>
      <c r="CY559" s="338"/>
      <c r="CZ559" s="338"/>
      <c r="DA559" s="343"/>
    </row>
    <row r="560" spans="1:105" s="345" customFormat="1" ht="13.5" customHeight="1" x14ac:dyDescent="0.25">
      <c r="A560" s="343" t="s">
        <v>11222</v>
      </c>
      <c r="B560" s="372" t="s">
        <v>11223</v>
      </c>
      <c r="C560" s="339" t="s">
        <v>1138</v>
      </c>
      <c r="D560" s="78">
        <f>IF(ISERROR(VLOOKUP(C560,Defines!$A$7:$B$21,2,FALSE)), "",VLOOKUP(C560,Defines!$A$7:$B$21,2,FALSE))</f>
        <v>2</v>
      </c>
      <c r="E560" s="332">
        <v>8</v>
      </c>
      <c r="F560" s="325">
        <f t="shared" si="9"/>
        <v>16</v>
      </c>
      <c r="G560" s="341"/>
      <c r="H560" s="341"/>
      <c r="I560" s="341"/>
      <c r="J560" s="340"/>
      <c r="K560" s="342"/>
      <c r="L560" s="332"/>
      <c r="M560" s="332"/>
      <c r="N560" s="332"/>
      <c r="O560" s="332"/>
      <c r="P560" s="332"/>
      <c r="Q560" s="338"/>
      <c r="R560" s="338"/>
      <c r="S560" s="338"/>
      <c r="T560" s="338"/>
      <c r="U560" s="338"/>
      <c r="V560" s="338"/>
      <c r="W560" s="338"/>
      <c r="X560" s="338"/>
      <c r="Y560" s="338"/>
      <c r="Z560" s="338"/>
      <c r="AA560" s="332"/>
      <c r="AB560" s="332"/>
      <c r="AC560" s="332"/>
      <c r="AD560" s="332"/>
      <c r="AE560" s="332"/>
      <c r="AF560" s="332"/>
      <c r="AG560" s="332" t="s">
        <v>1131</v>
      </c>
      <c r="AH560" s="332"/>
      <c r="AI560" s="332"/>
      <c r="AJ560" s="332"/>
      <c r="AK560" s="332"/>
      <c r="AL560" s="332"/>
      <c r="AM560" s="332"/>
      <c r="AN560" s="332"/>
      <c r="AO560" s="332"/>
      <c r="AP560" s="332"/>
      <c r="AQ560" s="332"/>
      <c r="AR560" s="332"/>
      <c r="AS560" s="332"/>
      <c r="AT560" s="332"/>
      <c r="AU560" s="332"/>
      <c r="AV560" s="332"/>
      <c r="AW560" s="332"/>
      <c r="AX560" s="332"/>
      <c r="AY560" s="332"/>
      <c r="AZ560" s="332"/>
      <c r="BA560" s="332" t="s">
        <v>1131</v>
      </c>
      <c r="BB560" s="332"/>
      <c r="BC560" s="332"/>
      <c r="BD560" s="332"/>
      <c r="BE560" s="332"/>
      <c r="BF560" s="332"/>
      <c r="BG560" s="332"/>
      <c r="BH560" s="332"/>
      <c r="BI560" s="332"/>
      <c r="BJ560" s="332"/>
      <c r="BK560" s="332"/>
      <c r="BL560" s="332"/>
      <c r="BM560" s="332"/>
      <c r="BN560" s="332"/>
      <c r="BO560" s="332"/>
      <c r="BP560" s="332"/>
      <c r="BQ560" s="332"/>
      <c r="BR560" s="332"/>
      <c r="BS560" s="332"/>
      <c r="BT560" s="332"/>
      <c r="BU560" s="332"/>
      <c r="BV560" s="332"/>
      <c r="BW560" s="332"/>
      <c r="BX560" s="332"/>
      <c r="BY560" s="332"/>
      <c r="BZ560" s="352" t="s">
        <v>11256</v>
      </c>
      <c r="CA560" s="343" t="s">
        <v>11222</v>
      </c>
      <c r="CB560" s="332">
        <f ca="1">IF(INDIRECT("R560C2",FALSE)="","",LEN(INDIRECT("R560C79",FALSE) ) )</f>
        <v>25</v>
      </c>
      <c r="CC560" s="343" t="s">
        <v>11222</v>
      </c>
      <c r="CD560" s="332">
        <f ca="1">IF(INDIRECT("R560C2",FALSE)="","",LEN(INDIRECT("R560C81",FALSE) ) )</f>
        <v>25</v>
      </c>
      <c r="CE560" s="338"/>
      <c r="CF560" s="332">
        <f ca="1">IF(INDIRECT("R560C2",FALSE)="","",LEN(INDIRECT("R560C83",FALSE) ) )</f>
        <v>0</v>
      </c>
      <c r="CG560" s="338"/>
      <c r="CH560" s="338"/>
      <c r="CI560" s="338"/>
      <c r="CJ560" s="344"/>
      <c r="CK560" s="338"/>
      <c r="CL560" s="338"/>
      <c r="CM560" s="338"/>
      <c r="CN560" s="338"/>
      <c r="CO560" s="338"/>
      <c r="CP560" s="338"/>
      <c r="CQ560" s="338"/>
      <c r="CR560" s="338"/>
      <c r="CS560" s="338"/>
      <c r="CT560" s="338"/>
      <c r="CU560" s="338"/>
      <c r="CV560" s="338"/>
      <c r="CW560" s="338"/>
      <c r="CX560" s="338"/>
      <c r="CY560" s="338"/>
      <c r="CZ560" s="338"/>
      <c r="DA560" s="343"/>
    </row>
    <row r="561" spans="1:105" s="345" customFormat="1" ht="13.5" customHeight="1" x14ac:dyDescent="0.25">
      <c r="A561" s="343" t="s">
        <v>11224</v>
      </c>
      <c r="B561" s="372" t="s">
        <v>11225</v>
      </c>
      <c r="C561" s="339" t="s">
        <v>1139</v>
      </c>
      <c r="D561" s="78">
        <f>IF(ISERROR(VLOOKUP(C561,Defines!$A$7:$B$21,2,FALSE)), "",VLOOKUP(C561,Defines!$A$7:$B$21,2,FALSE))</f>
        <v>4</v>
      </c>
      <c r="E561" s="332">
        <v>8</v>
      </c>
      <c r="F561" s="325">
        <f t="shared" si="9"/>
        <v>32</v>
      </c>
      <c r="G561" s="341"/>
      <c r="H561" s="341"/>
      <c r="I561" s="341"/>
      <c r="J561" s="340"/>
      <c r="K561" s="342"/>
      <c r="L561" s="332"/>
      <c r="M561" s="332"/>
      <c r="N561" s="332"/>
      <c r="O561" s="332"/>
      <c r="P561" s="332"/>
      <c r="Q561" s="338"/>
      <c r="R561" s="338"/>
      <c r="S561" s="338"/>
      <c r="T561" s="338"/>
      <c r="U561" s="338"/>
      <c r="V561" s="338"/>
      <c r="W561" s="338"/>
      <c r="X561" s="338"/>
      <c r="Y561" s="338"/>
      <c r="Z561" s="338"/>
      <c r="AA561" s="332"/>
      <c r="AB561" s="332"/>
      <c r="AC561" s="332"/>
      <c r="AD561" s="332"/>
      <c r="AE561" s="332"/>
      <c r="AF561" s="332"/>
      <c r="AG561" s="332" t="s">
        <v>1131</v>
      </c>
      <c r="AH561" s="332"/>
      <c r="AI561" s="332"/>
      <c r="AJ561" s="332"/>
      <c r="AK561" s="332"/>
      <c r="AL561" s="332"/>
      <c r="AM561" s="332"/>
      <c r="AN561" s="332"/>
      <c r="AO561" s="332"/>
      <c r="AP561" s="332"/>
      <c r="AQ561" s="332"/>
      <c r="AR561" s="332"/>
      <c r="AS561" s="332"/>
      <c r="AT561" s="332"/>
      <c r="AU561" s="332"/>
      <c r="AV561" s="332"/>
      <c r="AW561" s="332"/>
      <c r="AX561" s="332"/>
      <c r="AY561" s="332"/>
      <c r="AZ561" s="332"/>
      <c r="BA561" s="332" t="s">
        <v>1131</v>
      </c>
      <c r="BB561" s="332"/>
      <c r="BC561" s="332"/>
      <c r="BD561" s="332"/>
      <c r="BE561" s="332"/>
      <c r="BF561" s="332"/>
      <c r="BG561" s="332"/>
      <c r="BH561" s="332"/>
      <c r="BI561" s="332"/>
      <c r="BJ561" s="332"/>
      <c r="BK561" s="332"/>
      <c r="BL561" s="332"/>
      <c r="BM561" s="332"/>
      <c r="BN561" s="332"/>
      <c r="BO561" s="332"/>
      <c r="BP561" s="332"/>
      <c r="BQ561" s="332"/>
      <c r="BR561" s="332"/>
      <c r="BS561" s="332"/>
      <c r="BT561" s="332"/>
      <c r="BU561" s="332"/>
      <c r="BV561" s="332"/>
      <c r="BW561" s="332"/>
      <c r="BX561" s="332"/>
      <c r="BY561" s="332"/>
      <c r="BZ561" s="352" t="s">
        <v>11256</v>
      </c>
      <c r="CA561" s="343" t="s">
        <v>11224</v>
      </c>
      <c r="CB561" s="332">
        <f ca="1">IF(INDIRECT("R561C2",FALSE)="","",LEN(INDIRECT("R561C79",FALSE) ) )</f>
        <v>17</v>
      </c>
      <c r="CC561" s="343" t="s">
        <v>11224</v>
      </c>
      <c r="CD561" s="332">
        <f ca="1">IF(INDIRECT("R561C2",FALSE)="","",LEN(INDIRECT("R561C81",FALSE) ) )</f>
        <v>17</v>
      </c>
      <c r="CE561" s="338"/>
      <c r="CF561" s="332">
        <f ca="1">IF(INDIRECT("R561C2",FALSE)="","",LEN(INDIRECT("R561C83",FALSE) ) )</f>
        <v>0</v>
      </c>
      <c r="CG561" s="338"/>
      <c r="CH561" s="338"/>
      <c r="CI561" s="338"/>
      <c r="CJ561" s="344"/>
      <c r="CK561" s="338"/>
      <c r="CL561" s="338"/>
      <c r="CM561" s="338"/>
      <c r="CN561" s="338"/>
      <c r="CO561" s="338"/>
      <c r="CP561" s="338"/>
      <c r="CQ561" s="338"/>
      <c r="CR561" s="338"/>
      <c r="CS561" s="338"/>
      <c r="CT561" s="338"/>
      <c r="CU561" s="338"/>
      <c r="CV561" s="338"/>
      <c r="CW561" s="338"/>
      <c r="CX561" s="338"/>
      <c r="CY561" s="338"/>
      <c r="CZ561" s="338"/>
      <c r="DA561" s="343"/>
    </row>
    <row r="562" spans="1:105" s="345" customFormat="1" ht="13.5" customHeight="1" x14ac:dyDescent="0.25">
      <c r="A562" s="343" t="s">
        <v>11226</v>
      </c>
      <c r="B562" s="372" t="s">
        <v>11227</v>
      </c>
      <c r="C562" s="339" t="s">
        <v>1138</v>
      </c>
      <c r="D562" s="78">
        <f>IF(ISERROR(VLOOKUP(C562,Defines!$A$7:$B$21,2,FALSE)), "",VLOOKUP(C562,Defines!$A$7:$B$21,2,FALSE))</f>
        <v>2</v>
      </c>
      <c r="E562" s="332">
        <v>8</v>
      </c>
      <c r="F562" s="325">
        <f t="shared" si="9"/>
        <v>16</v>
      </c>
      <c r="G562" s="341"/>
      <c r="H562" s="341"/>
      <c r="I562" s="341"/>
      <c r="J562" s="340"/>
      <c r="K562" s="342"/>
      <c r="L562" s="332"/>
      <c r="M562" s="332"/>
      <c r="N562" s="332"/>
      <c r="O562" s="332"/>
      <c r="P562" s="332"/>
      <c r="Q562" s="338"/>
      <c r="R562" s="338"/>
      <c r="S562" s="338"/>
      <c r="T562" s="338"/>
      <c r="U562" s="338"/>
      <c r="V562" s="338"/>
      <c r="W562" s="338"/>
      <c r="X562" s="338"/>
      <c r="Y562" s="338"/>
      <c r="Z562" s="338"/>
      <c r="AA562" s="332"/>
      <c r="AB562" s="332"/>
      <c r="AC562" s="332"/>
      <c r="AD562" s="332"/>
      <c r="AE562" s="332"/>
      <c r="AF562" s="332"/>
      <c r="AG562" s="332" t="s">
        <v>1131</v>
      </c>
      <c r="AH562" s="332"/>
      <c r="AI562" s="332"/>
      <c r="AJ562" s="332"/>
      <c r="AK562" s="332"/>
      <c r="AL562" s="332"/>
      <c r="AM562" s="332"/>
      <c r="AN562" s="332"/>
      <c r="AO562" s="332"/>
      <c r="AP562" s="332"/>
      <c r="AQ562" s="332"/>
      <c r="AR562" s="332"/>
      <c r="AS562" s="332"/>
      <c r="AT562" s="332"/>
      <c r="AU562" s="332"/>
      <c r="AV562" s="332"/>
      <c r="AW562" s="332"/>
      <c r="AX562" s="332"/>
      <c r="AY562" s="332"/>
      <c r="AZ562" s="332"/>
      <c r="BA562" s="332" t="s">
        <v>1131</v>
      </c>
      <c r="BB562" s="332"/>
      <c r="BC562" s="332"/>
      <c r="BD562" s="332"/>
      <c r="BE562" s="332"/>
      <c r="BF562" s="332"/>
      <c r="BG562" s="332"/>
      <c r="BH562" s="332"/>
      <c r="BI562" s="332"/>
      <c r="BJ562" s="332"/>
      <c r="BK562" s="332"/>
      <c r="BL562" s="332"/>
      <c r="BM562" s="332"/>
      <c r="BN562" s="332"/>
      <c r="BO562" s="332"/>
      <c r="BP562" s="332"/>
      <c r="BQ562" s="332"/>
      <c r="BR562" s="332"/>
      <c r="BS562" s="332"/>
      <c r="BT562" s="332"/>
      <c r="BU562" s="332"/>
      <c r="BV562" s="332"/>
      <c r="BW562" s="332"/>
      <c r="BX562" s="332"/>
      <c r="BY562" s="332"/>
      <c r="BZ562" s="352" t="s">
        <v>11256</v>
      </c>
      <c r="CA562" s="343" t="s">
        <v>11226</v>
      </c>
      <c r="CB562" s="332">
        <f ca="1">IF(INDIRECT("R562C2",FALSE)="","",LEN(INDIRECT("R562C79",FALSE) ) )</f>
        <v>25</v>
      </c>
      <c r="CC562" s="343" t="s">
        <v>11226</v>
      </c>
      <c r="CD562" s="332">
        <f ca="1">IF(INDIRECT("R562C2",FALSE)="","",LEN(INDIRECT("R562C81",FALSE) ) )</f>
        <v>25</v>
      </c>
      <c r="CE562" s="338"/>
      <c r="CF562" s="332">
        <f ca="1">IF(INDIRECT("R562C2",FALSE)="","",LEN(INDIRECT("R562C83",FALSE) ) )</f>
        <v>0</v>
      </c>
      <c r="CG562" s="338"/>
      <c r="CH562" s="338"/>
      <c r="CI562" s="338"/>
      <c r="CJ562" s="344"/>
      <c r="CK562" s="338"/>
      <c r="CL562" s="338"/>
      <c r="CM562" s="338"/>
      <c r="CN562" s="338"/>
      <c r="CO562" s="338"/>
      <c r="CP562" s="338"/>
      <c r="CQ562" s="338"/>
      <c r="CR562" s="338"/>
      <c r="CS562" s="338"/>
      <c r="CT562" s="338"/>
      <c r="CU562" s="338"/>
      <c r="CV562" s="338"/>
      <c r="CW562" s="338"/>
      <c r="CX562" s="338"/>
      <c r="CY562" s="338"/>
      <c r="CZ562" s="338"/>
      <c r="DA562" s="343"/>
    </row>
    <row r="563" spans="1:105" s="345" customFormat="1" ht="13.5" customHeight="1" x14ac:dyDescent="0.25">
      <c r="A563" s="343" t="s">
        <v>11228</v>
      </c>
      <c r="B563" s="372" t="s">
        <v>11229</v>
      </c>
      <c r="C563" s="339" t="s">
        <v>1139</v>
      </c>
      <c r="D563" s="78">
        <f>IF(ISERROR(VLOOKUP(C563,Defines!$A$7:$B$21,2,FALSE)), "",VLOOKUP(C563,Defines!$A$7:$B$21,2,FALSE))</f>
        <v>4</v>
      </c>
      <c r="E563" s="332">
        <v>8</v>
      </c>
      <c r="F563" s="325">
        <f t="shared" si="9"/>
        <v>32</v>
      </c>
      <c r="G563" s="341"/>
      <c r="H563" s="341"/>
      <c r="I563" s="341"/>
      <c r="J563" s="340"/>
      <c r="K563" s="342"/>
      <c r="L563" s="332"/>
      <c r="M563" s="332"/>
      <c r="N563" s="332"/>
      <c r="O563" s="332"/>
      <c r="P563" s="332"/>
      <c r="Q563" s="338"/>
      <c r="R563" s="338"/>
      <c r="S563" s="338"/>
      <c r="T563" s="338"/>
      <c r="U563" s="338"/>
      <c r="V563" s="338"/>
      <c r="W563" s="338"/>
      <c r="X563" s="338"/>
      <c r="Y563" s="338"/>
      <c r="Z563" s="338"/>
      <c r="AA563" s="332"/>
      <c r="AB563" s="332"/>
      <c r="AC563" s="332"/>
      <c r="AD563" s="332"/>
      <c r="AE563" s="332"/>
      <c r="AF563" s="332"/>
      <c r="AG563" s="332" t="s">
        <v>1131</v>
      </c>
      <c r="AH563" s="332"/>
      <c r="AI563" s="332"/>
      <c r="AJ563" s="332"/>
      <c r="AK563" s="332"/>
      <c r="AL563" s="332"/>
      <c r="AM563" s="332"/>
      <c r="AN563" s="332"/>
      <c r="AO563" s="332"/>
      <c r="AP563" s="332"/>
      <c r="AQ563" s="332"/>
      <c r="AR563" s="332"/>
      <c r="AS563" s="332"/>
      <c r="AT563" s="332"/>
      <c r="AU563" s="332"/>
      <c r="AV563" s="332"/>
      <c r="AW563" s="332"/>
      <c r="AX563" s="332"/>
      <c r="AY563" s="332"/>
      <c r="AZ563" s="332"/>
      <c r="BA563" s="332" t="s">
        <v>1131</v>
      </c>
      <c r="BB563" s="332"/>
      <c r="BC563" s="332"/>
      <c r="BD563" s="332"/>
      <c r="BE563" s="332"/>
      <c r="BF563" s="332"/>
      <c r="BG563" s="332"/>
      <c r="BH563" s="332"/>
      <c r="BI563" s="332"/>
      <c r="BJ563" s="332"/>
      <c r="BK563" s="332"/>
      <c r="BL563" s="332"/>
      <c r="BM563" s="332"/>
      <c r="BN563" s="332"/>
      <c r="BO563" s="332"/>
      <c r="BP563" s="332"/>
      <c r="BQ563" s="332"/>
      <c r="BR563" s="332"/>
      <c r="BS563" s="332"/>
      <c r="BT563" s="332"/>
      <c r="BU563" s="332"/>
      <c r="BV563" s="332"/>
      <c r="BW563" s="332"/>
      <c r="BX563" s="332"/>
      <c r="BY563" s="332"/>
      <c r="BZ563" s="352" t="s">
        <v>11256</v>
      </c>
      <c r="CA563" s="343" t="s">
        <v>11228</v>
      </c>
      <c r="CB563" s="332">
        <f ca="1">IF(INDIRECT("R563C2",FALSE)="","",LEN(INDIRECT("R563C79",FALSE) ) )</f>
        <v>17</v>
      </c>
      <c r="CC563" s="343" t="s">
        <v>11228</v>
      </c>
      <c r="CD563" s="332">
        <f ca="1">IF(INDIRECT("R563C2",FALSE)="","",LEN(INDIRECT("R563C81",FALSE) ) )</f>
        <v>17</v>
      </c>
      <c r="CE563" s="338"/>
      <c r="CF563" s="332">
        <f ca="1">IF(INDIRECT("R563C2",FALSE)="","",LEN(INDIRECT("R563C83",FALSE) ) )</f>
        <v>0</v>
      </c>
      <c r="CG563" s="338"/>
      <c r="CH563" s="338"/>
      <c r="CI563" s="338"/>
      <c r="CJ563" s="344"/>
      <c r="CK563" s="338"/>
      <c r="CL563" s="338"/>
      <c r="CM563" s="338"/>
      <c r="CN563" s="338"/>
      <c r="CO563" s="338"/>
      <c r="CP563" s="338"/>
      <c r="CQ563" s="338"/>
      <c r="CR563" s="338"/>
      <c r="CS563" s="338"/>
      <c r="CT563" s="338"/>
      <c r="CU563" s="338"/>
      <c r="CV563" s="338"/>
      <c r="CW563" s="338"/>
      <c r="CX563" s="338"/>
      <c r="CY563" s="338"/>
      <c r="CZ563" s="338"/>
      <c r="DA563" s="343"/>
    </row>
    <row r="564" spans="1:105" s="345" customFormat="1" ht="13.5" customHeight="1" x14ac:dyDescent="0.25">
      <c r="A564" s="343" t="s">
        <v>11230</v>
      </c>
      <c r="B564" s="372" t="s">
        <v>11231</v>
      </c>
      <c r="C564" s="339" t="s">
        <v>1138</v>
      </c>
      <c r="D564" s="78">
        <f>IF(ISERROR(VLOOKUP(C564,Defines!$A$7:$B$21,2,FALSE)), "",VLOOKUP(C564,Defines!$A$7:$B$21,2,FALSE))</f>
        <v>2</v>
      </c>
      <c r="E564" s="332">
        <v>8</v>
      </c>
      <c r="F564" s="325">
        <f t="shared" si="9"/>
        <v>16</v>
      </c>
      <c r="G564" s="341"/>
      <c r="H564" s="341"/>
      <c r="I564" s="341"/>
      <c r="J564" s="340"/>
      <c r="K564" s="342"/>
      <c r="L564" s="332"/>
      <c r="M564" s="332"/>
      <c r="N564" s="332"/>
      <c r="O564" s="332"/>
      <c r="P564" s="332"/>
      <c r="Q564" s="338"/>
      <c r="R564" s="338"/>
      <c r="S564" s="338"/>
      <c r="T564" s="338"/>
      <c r="U564" s="338"/>
      <c r="V564" s="338"/>
      <c r="W564" s="338"/>
      <c r="X564" s="338"/>
      <c r="Y564" s="338"/>
      <c r="Z564" s="338"/>
      <c r="AA564" s="332"/>
      <c r="AB564" s="332"/>
      <c r="AC564" s="332"/>
      <c r="AD564" s="332"/>
      <c r="AE564" s="332"/>
      <c r="AF564" s="332"/>
      <c r="AG564" s="332" t="s">
        <v>1131</v>
      </c>
      <c r="AH564" s="332"/>
      <c r="AI564" s="332"/>
      <c r="AJ564" s="332"/>
      <c r="AK564" s="332"/>
      <c r="AL564" s="332"/>
      <c r="AM564" s="332"/>
      <c r="AN564" s="332"/>
      <c r="AO564" s="332"/>
      <c r="AP564" s="332"/>
      <c r="AQ564" s="332"/>
      <c r="AR564" s="332"/>
      <c r="AS564" s="332"/>
      <c r="AT564" s="332"/>
      <c r="AU564" s="332"/>
      <c r="AV564" s="332"/>
      <c r="AW564" s="332"/>
      <c r="AX564" s="332"/>
      <c r="AY564" s="332"/>
      <c r="AZ564" s="332"/>
      <c r="BA564" s="332" t="s">
        <v>1131</v>
      </c>
      <c r="BB564" s="332"/>
      <c r="BC564" s="332"/>
      <c r="BD564" s="332"/>
      <c r="BE564" s="332"/>
      <c r="BF564" s="332"/>
      <c r="BG564" s="332"/>
      <c r="BH564" s="332"/>
      <c r="BI564" s="332"/>
      <c r="BJ564" s="332"/>
      <c r="BK564" s="332"/>
      <c r="BL564" s="332"/>
      <c r="BM564" s="332"/>
      <c r="BN564" s="332"/>
      <c r="BO564" s="332"/>
      <c r="BP564" s="332"/>
      <c r="BQ564" s="332"/>
      <c r="BR564" s="332"/>
      <c r="BS564" s="332"/>
      <c r="BT564" s="332"/>
      <c r="BU564" s="332"/>
      <c r="BV564" s="332"/>
      <c r="BW564" s="332"/>
      <c r="BX564" s="332"/>
      <c r="BY564" s="332"/>
      <c r="BZ564" s="352" t="s">
        <v>11256</v>
      </c>
      <c r="CA564" s="343" t="s">
        <v>11230</v>
      </c>
      <c r="CB564" s="332">
        <f ca="1">IF(INDIRECT("R564C2",FALSE)="","",LEN(INDIRECT("R564C79",FALSE) ) )</f>
        <v>25</v>
      </c>
      <c r="CC564" s="343" t="s">
        <v>11230</v>
      </c>
      <c r="CD564" s="332">
        <f ca="1">IF(INDIRECT("R564C2",FALSE)="","",LEN(INDIRECT("R564C81",FALSE) ) )</f>
        <v>25</v>
      </c>
      <c r="CE564" s="338"/>
      <c r="CF564" s="332">
        <f ca="1">IF(INDIRECT("R564C2",FALSE)="","",LEN(INDIRECT("R564C83",FALSE) ) )</f>
        <v>0</v>
      </c>
      <c r="CG564" s="338"/>
      <c r="CH564" s="338"/>
      <c r="CI564" s="338"/>
      <c r="CJ564" s="344"/>
      <c r="CK564" s="338"/>
      <c r="CL564" s="338"/>
      <c r="CM564" s="338"/>
      <c r="CN564" s="338"/>
      <c r="CO564" s="338"/>
      <c r="CP564" s="338"/>
      <c r="CQ564" s="338"/>
      <c r="CR564" s="338"/>
      <c r="CS564" s="338"/>
      <c r="CT564" s="338"/>
      <c r="CU564" s="338"/>
      <c r="CV564" s="338"/>
      <c r="CW564" s="338"/>
      <c r="CX564" s="338"/>
      <c r="CY564" s="338"/>
      <c r="CZ564" s="338"/>
      <c r="DA564" s="343"/>
    </row>
    <row r="565" spans="1:105" s="345" customFormat="1" ht="13.5" customHeight="1" x14ac:dyDescent="0.25">
      <c r="A565" s="343" t="s">
        <v>11232</v>
      </c>
      <c r="B565" s="372" t="s">
        <v>11233</v>
      </c>
      <c r="C565" s="339" t="s">
        <v>1139</v>
      </c>
      <c r="D565" s="78">
        <f>IF(ISERROR(VLOOKUP(C565,Defines!$A$7:$B$21,2,FALSE)), "",VLOOKUP(C565,Defines!$A$7:$B$21,2,FALSE))</f>
        <v>4</v>
      </c>
      <c r="E565" s="332">
        <v>8</v>
      </c>
      <c r="F565" s="325">
        <f t="shared" si="9"/>
        <v>32</v>
      </c>
      <c r="G565" s="341"/>
      <c r="H565" s="341"/>
      <c r="I565" s="341"/>
      <c r="J565" s="340"/>
      <c r="K565" s="342"/>
      <c r="L565" s="332"/>
      <c r="M565" s="332"/>
      <c r="N565" s="332"/>
      <c r="O565" s="332"/>
      <c r="P565" s="332"/>
      <c r="Q565" s="338"/>
      <c r="R565" s="338"/>
      <c r="S565" s="338"/>
      <c r="T565" s="338"/>
      <c r="U565" s="338"/>
      <c r="V565" s="338"/>
      <c r="W565" s="338"/>
      <c r="X565" s="338"/>
      <c r="Y565" s="338"/>
      <c r="Z565" s="338"/>
      <c r="AA565" s="332"/>
      <c r="AB565" s="332"/>
      <c r="AC565" s="332"/>
      <c r="AD565" s="332"/>
      <c r="AE565" s="332"/>
      <c r="AF565" s="332"/>
      <c r="AG565" s="332" t="s">
        <v>1131</v>
      </c>
      <c r="AH565" s="332"/>
      <c r="AI565" s="332"/>
      <c r="AJ565" s="332"/>
      <c r="AK565" s="332"/>
      <c r="AL565" s="332"/>
      <c r="AM565" s="332"/>
      <c r="AN565" s="332"/>
      <c r="AO565" s="332"/>
      <c r="AP565" s="332"/>
      <c r="AQ565" s="332"/>
      <c r="AR565" s="332"/>
      <c r="AS565" s="332"/>
      <c r="AT565" s="332"/>
      <c r="AU565" s="332"/>
      <c r="AV565" s="332"/>
      <c r="AW565" s="332"/>
      <c r="AX565" s="332"/>
      <c r="AY565" s="332"/>
      <c r="AZ565" s="332"/>
      <c r="BA565" s="332" t="s">
        <v>1131</v>
      </c>
      <c r="BB565" s="332"/>
      <c r="BC565" s="332"/>
      <c r="BD565" s="332"/>
      <c r="BE565" s="332"/>
      <c r="BF565" s="332"/>
      <c r="BG565" s="332"/>
      <c r="BH565" s="332"/>
      <c r="BI565" s="332"/>
      <c r="BJ565" s="332"/>
      <c r="BK565" s="332"/>
      <c r="BL565" s="332"/>
      <c r="BM565" s="332"/>
      <c r="BN565" s="332"/>
      <c r="BO565" s="332"/>
      <c r="BP565" s="332"/>
      <c r="BQ565" s="332"/>
      <c r="BR565" s="332"/>
      <c r="BS565" s="332"/>
      <c r="BT565" s="332"/>
      <c r="BU565" s="332"/>
      <c r="BV565" s="332"/>
      <c r="BW565" s="332"/>
      <c r="BX565" s="332"/>
      <c r="BY565" s="332"/>
      <c r="BZ565" s="352" t="s">
        <v>11256</v>
      </c>
      <c r="CA565" s="343" t="s">
        <v>11232</v>
      </c>
      <c r="CB565" s="332">
        <f ca="1">IF(INDIRECT("R565C2",FALSE)="","",LEN(INDIRECT("R565C79",FALSE) ) )</f>
        <v>17</v>
      </c>
      <c r="CC565" s="343" t="s">
        <v>11232</v>
      </c>
      <c r="CD565" s="332">
        <f ca="1">IF(INDIRECT("R565C2",FALSE)="","",LEN(INDIRECT("R565C81",FALSE) ) )</f>
        <v>17</v>
      </c>
      <c r="CE565" s="338"/>
      <c r="CF565" s="332">
        <f ca="1">IF(INDIRECT("R565C2",FALSE)="","",LEN(INDIRECT("R565C83",FALSE) ) )</f>
        <v>0</v>
      </c>
      <c r="CG565" s="338"/>
      <c r="CH565" s="338"/>
      <c r="CI565" s="338"/>
      <c r="CJ565" s="344"/>
      <c r="CK565" s="338"/>
      <c r="CL565" s="338"/>
      <c r="CM565" s="338"/>
      <c r="CN565" s="338"/>
      <c r="CO565" s="338"/>
      <c r="CP565" s="338"/>
      <c r="CQ565" s="338"/>
      <c r="CR565" s="338"/>
      <c r="CS565" s="338"/>
      <c r="CT565" s="338"/>
      <c r="CU565" s="338"/>
      <c r="CV565" s="338"/>
      <c r="CW565" s="338"/>
      <c r="CX565" s="338"/>
      <c r="CY565" s="338"/>
      <c r="CZ565" s="338"/>
      <c r="DA565" s="343"/>
    </row>
    <row r="566" spans="1:105" s="345" customFormat="1" ht="13.5" customHeight="1" x14ac:dyDescent="0.25">
      <c r="A566" s="343" t="s">
        <v>11234</v>
      </c>
      <c r="B566" s="372" t="s">
        <v>11235</v>
      </c>
      <c r="C566" s="339" t="s">
        <v>1138</v>
      </c>
      <c r="D566" s="78">
        <f>IF(ISERROR(VLOOKUP(C566,Defines!$A$7:$B$21,2,FALSE)), "",VLOOKUP(C566,Defines!$A$7:$B$21,2,FALSE))</f>
        <v>2</v>
      </c>
      <c r="E566" s="332">
        <v>8</v>
      </c>
      <c r="F566" s="325">
        <f t="shared" si="9"/>
        <v>16</v>
      </c>
      <c r="G566" s="341"/>
      <c r="H566" s="341"/>
      <c r="I566" s="341"/>
      <c r="J566" s="340"/>
      <c r="K566" s="342"/>
      <c r="L566" s="332"/>
      <c r="M566" s="332"/>
      <c r="N566" s="332"/>
      <c r="O566" s="332"/>
      <c r="P566" s="332"/>
      <c r="Q566" s="338"/>
      <c r="R566" s="338"/>
      <c r="S566" s="338"/>
      <c r="T566" s="338"/>
      <c r="U566" s="338"/>
      <c r="V566" s="338"/>
      <c r="W566" s="338"/>
      <c r="X566" s="338"/>
      <c r="Y566" s="338"/>
      <c r="Z566" s="338"/>
      <c r="AA566" s="332"/>
      <c r="AB566" s="332"/>
      <c r="AC566" s="332"/>
      <c r="AD566" s="332"/>
      <c r="AE566" s="332"/>
      <c r="AF566" s="332"/>
      <c r="AG566" s="332" t="s">
        <v>1131</v>
      </c>
      <c r="AH566" s="332"/>
      <c r="AI566" s="332"/>
      <c r="AJ566" s="332"/>
      <c r="AK566" s="332"/>
      <c r="AL566" s="332"/>
      <c r="AM566" s="332"/>
      <c r="AN566" s="332"/>
      <c r="AO566" s="332"/>
      <c r="AP566" s="332"/>
      <c r="AQ566" s="332"/>
      <c r="AR566" s="332"/>
      <c r="AS566" s="332"/>
      <c r="AT566" s="332"/>
      <c r="AU566" s="332"/>
      <c r="AV566" s="332"/>
      <c r="AW566" s="332"/>
      <c r="AX566" s="332"/>
      <c r="AY566" s="332"/>
      <c r="AZ566" s="332"/>
      <c r="BA566" s="332" t="s">
        <v>1131</v>
      </c>
      <c r="BB566" s="332"/>
      <c r="BC566" s="332"/>
      <c r="BD566" s="332"/>
      <c r="BE566" s="332"/>
      <c r="BF566" s="332"/>
      <c r="BG566" s="332"/>
      <c r="BH566" s="332"/>
      <c r="BI566" s="332"/>
      <c r="BJ566" s="332"/>
      <c r="BK566" s="332"/>
      <c r="BL566" s="332"/>
      <c r="BM566" s="332"/>
      <c r="BN566" s="332"/>
      <c r="BO566" s="332"/>
      <c r="BP566" s="332"/>
      <c r="BQ566" s="332"/>
      <c r="BR566" s="332"/>
      <c r="BS566" s="332"/>
      <c r="BT566" s="332"/>
      <c r="BU566" s="332"/>
      <c r="BV566" s="332"/>
      <c r="BW566" s="332"/>
      <c r="BX566" s="332"/>
      <c r="BY566" s="332"/>
      <c r="BZ566" s="352" t="s">
        <v>11256</v>
      </c>
      <c r="CA566" s="343" t="s">
        <v>11234</v>
      </c>
      <c r="CB566" s="332">
        <f ca="1">IF(INDIRECT("R566C2",FALSE)="","",LEN(INDIRECT("R566C79",FALSE) ) )</f>
        <v>25</v>
      </c>
      <c r="CC566" s="343" t="s">
        <v>11234</v>
      </c>
      <c r="CD566" s="332">
        <f ca="1">IF(INDIRECT("R566C2",FALSE)="","",LEN(INDIRECT("R566C81",FALSE) ) )</f>
        <v>25</v>
      </c>
      <c r="CE566" s="338"/>
      <c r="CF566" s="332">
        <f ca="1">IF(INDIRECT("R566C2",FALSE)="","",LEN(INDIRECT("R566C83",FALSE) ) )</f>
        <v>0</v>
      </c>
      <c r="CG566" s="338"/>
      <c r="CH566" s="338"/>
      <c r="CI566" s="338"/>
      <c r="CJ566" s="344"/>
      <c r="CK566" s="338"/>
      <c r="CL566" s="338"/>
      <c r="CM566" s="338"/>
      <c r="CN566" s="338"/>
      <c r="CO566" s="338"/>
      <c r="CP566" s="338"/>
      <c r="CQ566" s="338"/>
      <c r="CR566" s="338"/>
      <c r="CS566" s="338"/>
      <c r="CT566" s="338"/>
      <c r="CU566" s="338"/>
      <c r="CV566" s="338"/>
      <c r="CW566" s="338"/>
      <c r="CX566" s="338"/>
      <c r="CY566" s="338"/>
      <c r="CZ566" s="338"/>
      <c r="DA566" s="343"/>
    </row>
    <row r="567" spans="1:105" s="345" customFormat="1" ht="13.5" customHeight="1" x14ac:dyDescent="0.25">
      <c r="A567" s="338" t="s">
        <v>12426</v>
      </c>
      <c r="B567" s="338" t="s">
        <v>12398</v>
      </c>
      <c r="C567" s="339" t="s">
        <v>160</v>
      </c>
      <c r="D567" s="78">
        <f>IF(ISERROR(VLOOKUP(C567,Defines!$A$7:$B$21,2,FALSE)), "",VLOOKUP(C567,Defines!$A$7:$B$21,2,FALSE))</f>
        <v>1</v>
      </c>
      <c r="E567" s="332">
        <v>32</v>
      </c>
      <c r="F567" s="78">
        <v>32</v>
      </c>
      <c r="G567" s="341" t="s">
        <v>12416</v>
      </c>
      <c r="H567" s="341"/>
      <c r="I567" s="341"/>
      <c r="J567" s="340"/>
      <c r="K567" s="342"/>
      <c r="L567" s="332"/>
      <c r="M567" s="332"/>
      <c r="N567" s="332"/>
      <c r="O567" s="332"/>
      <c r="P567" s="332"/>
      <c r="Q567" s="338"/>
      <c r="R567" s="338"/>
      <c r="S567" s="338"/>
      <c r="T567" s="338"/>
      <c r="U567" s="338"/>
      <c r="V567" s="338"/>
      <c r="W567" s="338"/>
      <c r="X567" s="338"/>
      <c r="Y567" s="338"/>
      <c r="Z567" s="338"/>
      <c r="AA567" s="332"/>
      <c r="AB567" s="332" t="s">
        <v>1131</v>
      </c>
      <c r="AC567" s="332" t="s">
        <v>1131</v>
      </c>
      <c r="AD567" s="332"/>
      <c r="AE567" s="332"/>
      <c r="AF567" s="332"/>
      <c r="AG567" s="332" t="s">
        <v>1131</v>
      </c>
      <c r="AH567" s="332"/>
      <c r="AI567" s="332"/>
      <c r="AJ567" s="332"/>
      <c r="AK567" s="332"/>
      <c r="AL567" s="332"/>
      <c r="AM567" s="332"/>
      <c r="AN567" s="332"/>
      <c r="AO567" s="332"/>
      <c r="AP567" s="332"/>
      <c r="AQ567" s="332"/>
      <c r="AR567" s="332"/>
      <c r="AS567" s="332"/>
      <c r="AT567" s="332"/>
      <c r="AU567" s="332"/>
      <c r="AV567" s="332"/>
      <c r="AW567" s="332"/>
      <c r="AX567" s="332"/>
      <c r="AY567" s="332"/>
      <c r="AZ567" s="332"/>
      <c r="BA567" s="332" t="s">
        <v>1131</v>
      </c>
      <c r="BB567" s="332" t="s">
        <v>1131</v>
      </c>
      <c r="BC567" s="332" t="s">
        <v>1131</v>
      </c>
      <c r="BD567" s="332" t="s">
        <v>1131</v>
      </c>
      <c r="BE567" s="332"/>
      <c r="BF567" s="332"/>
      <c r="BG567" s="332"/>
      <c r="BH567" s="332"/>
      <c r="BI567" s="332"/>
      <c r="BJ567" s="332"/>
      <c r="BK567" s="332"/>
      <c r="BL567" s="332"/>
      <c r="BM567" s="332"/>
      <c r="BN567" s="332"/>
      <c r="BO567" s="332"/>
      <c r="BP567" s="332"/>
      <c r="BQ567" s="332"/>
      <c r="BR567" s="332"/>
      <c r="BS567" s="332"/>
      <c r="BT567" s="332"/>
      <c r="BU567" s="332"/>
      <c r="BV567" s="332"/>
      <c r="BW567" s="332"/>
      <c r="BX567" s="332"/>
      <c r="BY567" s="332"/>
      <c r="BZ567" s="352" t="s">
        <v>12436</v>
      </c>
      <c r="CA567" s="338" t="s">
        <v>12399</v>
      </c>
      <c r="CB567" s="332">
        <f ca="1">IF(INDIRECT("R567C2",FALSE)="","",LEN(INDIRECT("R567C79",FALSE) ) )</f>
        <v>17</v>
      </c>
      <c r="CC567" s="338" t="s">
        <v>12400</v>
      </c>
      <c r="CD567" s="332">
        <f ca="1">IF(INDIRECT("R567C2",FALSE)="","",LEN(INDIRECT("R567C81",FALSE) ) )</f>
        <v>37</v>
      </c>
      <c r="CE567" s="338"/>
      <c r="CF567" s="332">
        <f ca="1">IF(INDIRECT("R567C2",FALSE)="","",LEN(INDIRECT("R567C83",FALSE) ) )</f>
        <v>0</v>
      </c>
      <c r="CG567" s="338"/>
      <c r="CH567" s="338"/>
      <c r="CI567" s="338"/>
      <c r="CJ567" s="344"/>
      <c r="CK567" s="338"/>
      <c r="CL567" s="338"/>
      <c r="CM567" s="338"/>
      <c r="CN567" s="338"/>
      <c r="CO567" s="338"/>
      <c r="CP567" s="338"/>
      <c r="CQ567" s="338"/>
      <c r="CR567" s="338"/>
      <c r="CS567" s="338"/>
      <c r="CT567" s="338"/>
      <c r="CU567" s="338"/>
      <c r="CV567" s="338"/>
      <c r="CW567" s="338"/>
      <c r="CX567" s="338"/>
      <c r="CY567" s="338"/>
      <c r="CZ567" s="338"/>
      <c r="DA567" s="343"/>
    </row>
    <row r="568" spans="1:105" s="345" customFormat="1" ht="13.5" customHeight="1" x14ac:dyDescent="0.25">
      <c r="A568" s="338" t="s">
        <v>12427</v>
      </c>
      <c r="B568" s="338" t="s">
        <v>12401</v>
      </c>
      <c r="C568" s="339" t="s">
        <v>160</v>
      </c>
      <c r="D568" s="78">
        <f>IF(ISERROR(VLOOKUP(C568,Defines!$A$7:$B$21,2,FALSE)), "",VLOOKUP(C568,Defines!$A$7:$B$21,2,FALSE))</f>
        <v>1</v>
      </c>
      <c r="E568" s="332">
        <v>32</v>
      </c>
      <c r="F568" s="78">
        <v>32</v>
      </c>
      <c r="G568" s="341" t="s">
        <v>12419</v>
      </c>
      <c r="H568" s="341"/>
      <c r="I568" s="341"/>
      <c r="J568" s="340"/>
      <c r="K568" s="342"/>
      <c r="L568" s="332"/>
      <c r="M568" s="332"/>
      <c r="N568" s="332"/>
      <c r="O568" s="332"/>
      <c r="P568" s="332"/>
      <c r="Q568" s="338"/>
      <c r="R568" s="338"/>
      <c r="S568" s="338"/>
      <c r="T568" s="338"/>
      <c r="U568" s="338"/>
      <c r="V568" s="338"/>
      <c r="W568" s="338"/>
      <c r="X568" s="338"/>
      <c r="Y568" s="338"/>
      <c r="Z568" s="338"/>
      <c r="AA568" s="332"/>
      <c r="AB568" s="332" t="s">
        <v>1131</v>
      </c>
      <c r="AC568" s="332" t="s">
        <v>1131</v>
      </c>
      <c r="AD568" s="332"/>
      <c r="AE568" s="332"/>
      <c r="AF568" s="332"/>
      <c r="AG568" s="332" t="s">
        <v>1131</v>
      </c>
      <c r="AH568" s="332"/>
      <c r="AI568" s="332"/>
      <c r="AJ568" s="332"/>
      <c r="AK568" s="332"/>
      <c r="AL568" s="332"/>
      <c r="AM568" s="332"/>
      <c r="AN568" s="332"/>
      <c r="AO568" s="332"/>
      <c r="AP568" s="332"/>
      <c r="AQ568" s="332"/>
      <c r="AR568" s="332"/>
      <c r="AS568" s="332"/>
      <c r="AT568" s="332"/>
      <c r="AU568" s="332"/>
      <c r="AV568" s="332"/>
      <c r="AW568" s="332"/>
      <c r="AX568" s="332"/>
      <c r="AY568" s="332"/>
      <c r="AZ568" s="332"/>
      <c r="BA568" s="332" t="s">
        <v>1131</v>
      </c>
      <c r="BB568" s="332" t="s">
        <v>1131</v>
      </c>
      <c r="BC568" s="332" t="s">
        <v>1131</v>
      </c>
      <c r="BD568" s="332" t="s">
        <v>1131</v>
      </c>
      <c r="BE568" s="332"/>
      <c r="BF568" s="332"/>
      <c r="BG568" s="332"/>
      <c r="BH568" s="332"/>
      <c r="BI568" s="332"/>
      <c r="BJ568" s="332"/>
      <c r="BK568" s="332"/>
      <c r="BL568" s="332"/>
      <c r="BM568" s="332"/>
      <c r="BN568" s="332"/>
      <c r="BO568" s="332"/>
      <c r="BP568" s="332"/>
      <c r="BQ568" s="332"/>
      <c r="BR568" s="332"/>
      <c r="BS568" s="332"/>
      <c r="BT568" s="332"/>
      <c r="BU568" s="332"/>
      <c r="BV568" s="332"/>
      <c r="BW568" s="332"/>
      <c r="BX568" s="332"/>
      <c r="BY568" s="332"/>
      <c r="BZ568" s="352" t="s">
        <v>12436</v>
      </c>
      <c r="CA568" s="338" t="s">
        <v>12399</v>
      </c>
      <c r="CB568" s="332">
        <f ca="1">IF(INDIRECT("R568C2",FALSE)="","",LEN(INDIRECT("R568C79",FALSE) ) )</f>
        <v>17</v>
      </c>
      <c r="CC568" s="338" t="s">
        <v>12402</v>
      </c>
      <c r="CD568" s="361">
        <f ca="1">IF(INDIRECT("R568C2",FALSE)="","",LEN(INDIRECT("R568C81",FALSE) ) )</f>
        <v>38</v>
      </c>
      <c r="CE568" s="338"/>
      <c r="CF568" s="332">
        <f ca="1">IF(INDIRECT("R568C2",FALSE)="","",LEN(INDIRECT("R568C83",FALSE) ) )</f>
        <v>0</v>
      </c>
      <c r="CG568" s="338"/>
      <c r="CH568" s="338"/>
      <c r="CI568" s="338"/>
      <c r="CJ568" s="344"/>
      <c r="CK568" s="338"/>
      <c r="CL568" s="338"/>
      <c r="CM568" s="338"/>
      <c r="CN568" s="338"/>
      <c r="CO568" s="338"/>
      <c r="CP568" s="338"/>
      <c r="CQ568" s="338"/>
      <c r="CR568" s="338"/>
      <c r="CS568" s="338"/>
      <c r="CT568" s="338"/>
      <c r="CU568" s="338"/>
      <c r="CV568" s="338"/>
      <c r="CW568" s="338"/>
      <c r="CX568" s="338"/>
      <c r="CY568" s="338"/>
      <c r="CZ568" s="338"/>
      <c r="DA568" s="343"/>
    </row>
    <row r="569" spans="1:105" s="345" customFormat="1" ht="13.5" customHeight="1" x14ac:dyDescent="0.25">
      <c r="A569" s="338" t="s">
        <v>12428</v>
      </c>
      <c r="B569" s="338" t="s">
        <v>12403</v>
      </c>
      <c r="C569" s="339" t="s">
        <v>1142</v>
      </c>
      <c r="D569" s="78">
        <f>IF(ISERROR(VLOOKUP(C569,Defines!$A$7:$B$21,2,FALSE)), "",VLOOKUP(C569,Defines!$A$7:$B$21,2,FALSE))</f>
        <v>4</v>
      </c>
      <c r="E569" s="332"/>
      <c r="F569" s="78">
        <v>2</v>
      </c>
      <c r="G569" s="341">
        <v>6</v>
      </c>
      <c r="H569" s="341"/>
      <c r="I569" s="341"/>
      <c r="J569" s="340" t="s">
        <v>12404</v>
      </c>
      <c r="K569" s="342"/>
      <c r="L569" s="332"/>
      <c r="M569" s="332"/>
      <c r="N569" s="332"/>
      <c r="O569" s="332"/>
      <c r="P569" s="332"/>
      <c r="Q569" s="338"/>
      <c r="R569" s="338"/>
      <c r="S569" s="338"/>
      <c r="T569" s="338"/>
      <c r="U569" s="338"/>
      <c r="V569" s="338"/>
      <c r="W569" s="338"/>
      <c r="X569" s="338"/>
      <c r="Y569" s="338"/>
      <c r="Z569" s="343" t="s">
        <v>12405</v>
      </c>
      <c r="AA569" s="332"/>
      <c r="AB569" s="332"/>
      <c r="AC569" s="332" t="s">
        <v>1131</v>
      </c>
      <c r="AD569" s="332"/>
      <c r="AE569" s="332"/>
      <c r="AF569" s="332"/>
      <c r="AG569" s="332"/>
      <c r="AH569" s="332"/>
      <c r="AI569" s="332" t="s">
        <v>1131</v>
      </c>
      <c r="AJ569" s="332"/>
      <c r="AK569" s="332"/>
      <c r="AL569" s="332"/>
      <c r="AM569" s="332"/>
      <c r="AN569" s="332"/>
      <c r="AO569" s="332"/>
      <c r="AP569" s="332"/>
      <c r="AQ569" s="332"/>
      <c r="AR569" s="332"/>
      <c r="AS569" s="332"/>
      <c r="AT569" s="332"/>
      <c r="AU569" s="332"/>
      <c r="AV569" s="332"/>
      <c r="AW569" s="332"/>
      <c r="AX569" s="332"/>
      <c r="AY569" s="332"/>
      <c r="AZ569" s="332"/>
      <c r="BA569" s="332" t="s">
        <v>1131</v>
      </c>
      <c r="BB569" s="332"/>
      <c r="BC569" s="332"/>
      <c r="BD569" s="332" t="s">
        <v>1131</v>
      </c>
      <c r="BE569" s="332"/>
      <c r="BF569" s="332" t="s">
        <v>1131</v>
      </c>
      <c r="BG569" s="332"/>
      <c r="BH569" s="332"/>
      <c r="BI569" s="332"/>
      <c r="BJ569" s="332"/>
      <c r="BK569" s="332"/>
      <c r="BL569" s="332"/>
      <c r="BM569" s="332"/>
      <c r="BN569" s="332"/>
      <c r="BO569" s="332"/>
      <c r="BP569" s="332"/>
      <c r="BQ569" s="332"/>
      <c r="BR569" s="332"/>
      <c r="BS569" s="332"/>
      <c r="BT569" s="332"/>
      <c r="BU569" s="332"/>
      <c r="BV569" s="332"/>
      <c r="BW569" s="332"/>
      <c r="BX569" s="332"/>
      <c r="BY569" s="332"/>
      <c r="BZ569" s="352" t="s">
        <v>12436</v>
      </c>
      <c r="CA569" s="338" t="s">
        <v>12406</v>
      </c>
      <c r="CB569" s="332">
        <f ca="1">IF(INDIRECT("R569C2",FALSE)="","",LEN(INDIRECT("R569C79",FALSE) ) )</f>
        <v>15</v>
      </c>
      <c r="CC569" s="338" t="s">
        <v>12407</v>
      </c>
      <c r="CD569" s="332">
        <f ca="1">IF(INDIRECT("R569C2",FALSE)="","",LEN(INDIRECT("R569C81",FALSE) ) )</f>
        <v>34</v>
      </c>
      <c r="CE569" s="338"/>
      <c r="CF569" s="332">
        <f ca="1">IF(INDIRECT("R569C2",FALSE)="","",LEN(INDIRECT("R569C83",FALSE) ) )</f>
        <v>0</v>
      </c>
      <c r="CG569" s="338"/>
      <c r="CH569" s="338"/>
      <c r="CI569" s="338"/>
      <c r="CJ569" s="344"/>
      <c r="CK569" s="338"/>
      <c r="CL569" s="338"/>
      <c r="CM569" s="338"/>
      <c r="CN569" s="338"/>
      <c r="CO569" s="338"/>
      <c r="CP569" s="338"/>
      <c r="CQ569" s="338"/>
      <c r="CR569" s="338"/>
      <c r="CS569" s="338"/>
      <c r="CT569" s="338"/>
      <c r="CU569" s="338"/>
      <c r="CV569" s="338"/>
      <c r="CW569" s="338"/>
      <c r="CX569" s="338"/>
      <c r="CY569" s="338"/>
      <c r="CZ569" s="338"/>
      <c r="DA569" s="343"/>
    </row>
    <row r="570" spans="1:105" s="345" customFormat="1" ht="13.5" customHeight="1" x14ac:dyDescent="0.25">
      <c r="A570" s="338" t="s">
        <v>12429</v>
      </c>
      <c r="B570" s="338" t="s">
        <v>12408</v>
      </c>
      <c r="C570" s="339" t="s">
        <v>1137</v>
      </c>
      <c r="D570" s="78">
        <f>IF(ISERROR(VLOOKUP(C570,Defines!$A$7:$B$21,2,FALSE)), "",VLOOKUP(C570,Defines!$A$7:$B$21,2,FALSE))</f>
        <v>1</v>
      </c>
      <c r="E570" s="332"/>
      <c r="F570" s="78">
        <v>1</v>
      </c>
      <c r="G570" s="341">
        <v>6</v>
      </c>
      <c r="H570" s="341"/>
      <c r="I570" s="341"/>
      <c r="J570" s="340"/>
      <c r="K570" s="342"/>
      <c r="L570" s="332"/>
      <c r="M570" s="332"/>
      <c r="N570" s="332"/>
      <c r="O570" s="332"/>
      <c r="P570" s="332"/>
      <c r="Q570" s="338"/>
      <c r="R570" s="338"/>
      <c r="S570" s="338"/>
      <c r="T570" s="338"/>
      <c r="U570" s="338"/>
      <c r="V570" s="338"/>
      <c r="W570" s="338"/>
      <c r="X570" s="338"/>
      <c r="Y570" s="338"/>
      <c r="Z570" s="338"/>
      <c r="AA570" s="332"/>
      <c r="AB570" s="332"/>
      <c r="AC570" s="332" t="s">
        <v>1131</v>
      </c>
      <c r="AD570" s="332"/>
      <c r="AE570" s="332"/>
      <c r="AF570" s="332"/>
      <c r="AG570" s="332"/>
      <c r="AH570" s="332"/>
      <c r="AI570" s="332"/>
      <c r="AJ570" s="332"/>
      <c r="AK570" s="332"/>
      <c r="AL570" s="332"/>
      <c r="AM570" s="332"/>
      <c r="AN570" s="332"/>
      <c r="AO570" s="332"/>
      <c r="AP570" s="332"/>
      <c r="AQ570" s="332"/>
      <c r="AR570" s="332"/>
      <c r="AS570" s="332"/>
      <c r="AT570" s="332"/>
      <c r="AU570" s="332"/>
      <c r="AV570" s="332"/>
      <c r="AW570" s="332"/>
      <c r="AX570" s="332"/>
      <c r="AY570" s="332"/>
      <c r="AZ570" s="332"/>
      <c r="BA570" s="332" t="s">
        <v>1131</v>
      </c>
      <c r="BB570" s="332"/>
      <c r="BC570" s="332"/>
      <c r="BD570" s="332" t="s">
        <v>1131</v>
      </c>
      <c r="BE570" s="332"/>
      <c r="BF570" s="332"/>
      <c r="BG570" s="332"/>
      <c r="BH570" s="332"/>
      <c r="BI570" s="332"/>
      <c r="BJ570" s="332"/>
      <c r="BK570" s="332"/>
      <c r="BL570" s="332"/>
      <c r="BM570" s="332"/>
      <c r="BN570" s="332"/>
      <c r="BO570" s="332"/>
      <c r="BP570" s="332"/>
      <c r="BQ570" s="332"/>
      <c r="BR570" s="332"/>
      <c r="BS570" s="332"/>
      <c r="BT570" s="332"/>
      <c r="BU570" s="332"/>
      <c r="BV570" s="332"/>
      <c r="BW570" s="332"/>
      <c r="BX570" s="332"/>
      <c r="BY570" s="332"/>
      <c r="BZ570" s="352" t="s">
        <v>12436</v>
      </c>
      <c r="CA570" s="338" t="s">
        <v>12406</v>
      </c>
      <c r="CB570" s="332">
        <f ca="1">IF(INDIRECT("R570C2",FALSE)="","",LEN(INDIRECT("R570C79",FALSE) ) )</f>
        <v>15</v>
      </c>
      <c r="CC570" s="338" t="s">
        <v>12409</v>
      </c>
      <c r="CD570" s="332">
        <f ca="1">IF(INDIRECT("R570C2",FALSE)="","",LEN(INDIRECT("R570C81",FALSE) ) )</f>
        <v>33</v>
      </c>
      <c r="CE570" s="338"/>
      <c r="CF570" s="332">
        <f ca="1">IF(INDIRECT("R570C2",FALSE)="","",LEN(INDIRECT("R570C83",FALSE) ) )</f>
        <v>0</v>
      </c>
      <c r="CG570" s="338"/>
      <c r="CH570" s="338"/>
      <c r="CI570" s="338"/>
      <c r="CJ570" s="344"/>
      <c r="CK570" s="338"/>
      <c r="CL570" s="338"/>
      <c r="CM570" s="338"/>
      <c r="CN570" s="338"/>
      <c r="CO570" s="338"/>
      <c r="CP570" s="338"/>
      <c r="CQ570" s="338"/>
      <c r="CR570" s="338"/>
      <c r="CS570" s="338"/>
      <c r="CT570" s="338"/>
      <c r="CU570" s="338"/>
      <c r="CV570" s="338"/>
      <c r="CW570" s="338"/>
      <c r="CX570" s="338"/>
      <c r="CY570" s="338"/>
      <c r="CZ570" s="338"/>
      <c r="DA570" s="343"/>
    </row>
    <row r="571" spans="1:105" s="345" customFormat="1" ht="13.5" customHeight="1" x14ac:dyDescent="0.25">
      <c r="A571" s="338" t="s">
        <v>12430</v>
      </c>
      <c r="B571" s="338" t="s">
        <v>12410</v>
      </c>
      <c r="C571" s="339" t="s">
        <v>1137</v>
      </c>
      <c r="D571" s="78">
        <f>IF(ISERROR(VLOOKUP(C571,Defines!$A$7:$B$21,2,FALSE)), "",VLOOKUP(C571,Defines!$A$7:$B$21,2,FALSE))</f>
        <v>1</v>
      </c>
      <c r="E571" s="332"/>
      <c r="F571" s="78">
        <v>1</v>
      </c>
      <c r="G571" s="341">
        <v>1</v>
      </c>
      <c r="H571" s="341"/>
      <c r="I571" s="341"/>
      <c r="J571" s="340" t="s">
        <v>4055</v>
      </c>
      <c r="K571" s="342"/>
      <c r="L571" s="332"/>
      <c r="M571" s="332"/>
      <c r="N571" s="332"/>
      <c r="O571" s="332"/>
      <c r="P571" s="332"/>
      <c r="Q571" s="338"/>
      <c r="R571" s="338"/>
      <c r="S571" s="338"/>
      <c r="T571" s="338"/>
      <c r="U571" s="338"/>
      <c r="V571" s="338"/>
      <c r="W571" s="338"/>
      <c r="X571" s="338"/>
      <c r="Y571" s="338"/>
      <c r="Z571" s="343" t="s">
        <v>12411</v>
      </c>
      <c r="AA571" s="332"/>
      <c r="AB571" s="332"/>
      <c r="AC571" s="332" t="s">
        <v>1131</v>
      </c>
      <c r="AD571" s="332"/>
      <c r="AE571" s="332"/>
      <c r="AF571" s="332"/>
      <c r="AG571" s="332"/>
      <c r="AH571" s="332"/>
      <c r="AI571" s="332" t="s">
        <v>1131</v>
      </c>
      <c r="AJ571" s="332"/>
      <c r="AK571" s="332"/>
      <c r="AL571" s="332"/>
      <c r="AM571" s="332"/>
      <c r="AN571" s="332"/>
      <c r="AO571" s="332"/>
      <c r="AP571" s="332"/>
      <c r="AQ571" s="332"/>
      <c r="AR571" s="332"/>
      <c r="AS571" s="332"/>
      <c r="AT571" s="332"/>
      <c r="AU571" s="332"/>
      <c r="AV571" s="332"/>
      <c r="AW571" s="332"/>
      <c r="AX571" s="332"/>
      <c r="AY571" s="332"/>
      <c r="AZ571" s="332"/>
      <c r="BA571" s="332" t="s">
        <v>1131</v>
      </c>
      <c r="BB571" s="332"/>
      <c r="BC571" s="332"/>
      <c r="BD571" s="332" t="s">
        <v>1131</v>
      </c>
      <c r="BE571" s="332"/>
      <c r="BF571" s="332" t="s">
        <v>1131</v>
      </c>
      <c r="BG571" s="332"/>
      <c r="BH571" s="332"/>
      <c r="BI571" s="332"/>
      <c r="BJ571" s="332"/>
      <c r="BK571" s="332"/>
      <c r="BL571" s="332"/>
      <c r="BM571" s="332"/>
      <c r="BN571" s="332"/>
      <c r="BO571" s="332"/>
      <c r="BP571" s="332"/>
      <c r="BQ571" s="332"/>
      <c r="BR571" s="332"/>
      <c r="BS571" s="332"/>
      <c r="BT571" s="332"/>
      <c r="BU571" s="332"/>
      <c r="BV571" s="332"/>
      <c r="BW571" s="332"/>
      <c r="BX571" s="332"/>
      <c r="BY571" s="332"/>
      <c r="BZ571" s="352" t="s">
        <v>12436</v>
      </c>
      <c r="CA571" s="338" t="s">
        <v>12406</v>
      </c>
      <c r="CB571" s="332">
        <f ca="1">IF(INDIRECT("R571C2",FALSE)="","",LEN(INDIRECT("R571C79",FALSE) ) )</f>
        <v>15</v>
      </c>
      <c r="CC571" s="338" t="s">
        <v>12412</v>
      </c>
      <c r="CD571" s="332">
        <f ca="1">IF(INDIRECT("R571C2",FALSE)="","",LEN(INDIRECT("R571C81",FALSE) ) )</f>
        <v>30</v>
      </c>
      <c r="CE571" s="338"/>
      <c r="CF571" s="332">
        <f ca="1">IF(INDIRECT("R571C2",FALSE)="","",LEN(INDIRECT("R571C83",FALSE) ) )</f>
        <v>0</v>
      </c>
      <c r="CG571" s="338"/>
      <c r="CH571" s="338"/>
      <c r="CI571" s="338"/>
      <c r="CJ571" s="344"/>
      <c r="CK571" s="338"/>
      <c r="CL571" s="338"/>
      <c r="CM571" s="338"/>
      <c r="CN571" s="338"/>
      <c r="CO571" s="338"/>
      <c r="CP571" s="338"/>
      <c r="CQ571" s="338"/>
      <c r="CR571" s="338"/>
      <c r="CS571" s="338"/>
      <c r="CT571" s="338"/>
      <c r="CU571" s="338"/>
      <c r="CV571" s="338"/>
      <c r="CW571" s="338"/>
      <c r="CX571" s="338"/>
      <c r="CY571" s="338"/>
      <c r="CZ571" s="338"/>
      <c r="DA571" s="343"/>
    </row>
    <row r="572" spans="1:105" s="345" customFormat="1" ht="13.5" customHeight="1" x14ac:dyDescent="0.25">
      <c r="A572" s="338" t="s">
        <v>12431</v>
      </c>
      <c r="B572" s="338" t="s">
        <v>12413</v>
      </c>
      <c r="C572" s="339" t="s">
        <v>1137</v>
      </c>
      <c r="D572" s="78">
        <f>IF(ISERROR(VLOOKUP(C572,Defines!$A$7:$B$21,2,FALSE)), "",VLOOKUP(C572,Defines!$A$7:$B$21,2,FALSE))</f>
        <v>1</v>
      </c>
      <c r="E572" s="332"/>
      <c r="F572" s="78">
        <v>1</v>
      </c>
      <c r="G572" s="341">
        <v>10</v>
      </c>
      <c r="H572" s="341"/>
      <c r="I572" s="341"/>
      <c r="J572" s="340"/>
      <c r="K572" s="342"/>
      <c r="L572" s="332"/>
      <c r="M572" s="332"/>
      <c r="N572" s="332"/>
      <c r="O572" s="332"/>
      <c r="P572" s="332"/>
      <c r="Q572" s="338"/>
      <c r="R572" s="338"/>
      <c r="S572" s="338"/>
      <c r="T572" s="338"/>
      <c r="U572" s="338"/>
      <c r="V572" s="338"/>
      <c r="W572" s="338"/>
      <c r="X572" s="338"/>
      <c r="Y572" s="338"/>
      <c r="Z572" s="338"/>
      <c r="AA572" s="332"/>
      <c r="AB572" s="332"/>
      <c r="AC572" s="332" t="s">
        <v>1131</v>
      </c>
      <c r="AD572" s="332"/>
      <c r="AE572" s="332"/>
      <c r="AF572" s="332"/>
      <c r="AG572" s="332"/>
      <c r="AH572" s="332"/>
      <c r="AI572" s="332"/>
      <c r="AJ572" s="332"/>
      <c r="AK572" s="332"/>
      <c r="AL572" s="332"/>
      <c r="AM572" s="332"/>
      <c r="AN572" s="332"/>
      <c r="AO572" s="332"/>
      <c r="AP572" s="332"/>
      <c r="AQ572" s="332"/>
      <c r="AR572" s="332"/>
      <c r="AS572" s="332"/>
      <c r="AT572" s="332"/>
      <c r="AU572" s="332"/>
      <c r="AV572" s="332"/>
      <c r="AW572" s="332"/>
      <c r="AX572" s="332"/>
      <c r="AY572" s="332"/>
      <c r="AZ572" s="332"/>
      <c r="BA572" s="332" t="s">
        <v>1131</v>
      </c>
      <c r="BB572" s="332"/>
      <c r="BC572" s="332"/>
      <c r="BD572" s="332" t="s">
        <v>1131</v>
      </c>
      <c r="BE572" s="332"/>
      <c r="BF572" s="332"/>
      <c r="BG572" s="332"/>
      <c r="BH572" s="332"/>
      <c r="BI572" s="332"/>
      <c r="BJ572" s="332"/>
      <c r="BK572" s="332"/>
      <c r="BL572" s="332"/>
      <c r="BM572" s="332"/>
      <c r="BN572" s="332"/>
      <c r="BO572" s="332"/>
      <c r="BP572" s="332"/>
      <c r="BQ572" s="332"/>
      <c r="BR572" s="332"/>
      <c r="BS572" s="332"/>
      <c r="BT572" s="332"/>
      <c r="BU572" s="332"/>
      <c r="BV572" s="332"/>
      <c r="BW572" s="332"/>
      <c r="BX572" s="332"/>
      <c r="BY572" s="332"/>
      <c r="BZ572" s="352" t="s">
        <v>12436</v>
      </c>
      <c r="CA572" s="338" t="s">
        <v>12406</v>
      </c>
      <c r="CB572" s="332">
        <f ca="1">IF(INDIRECT("R572C2",FALSE)="","",LEN(INDIRECT("R572C79",FALSE) ) )</f>
        <v>15</v>
      </c>
      <c r="CC572" s="338" t="s">
        <v>12414</v>
      </c>
      <c r="CD572" s="332">
        <f ca="1">IF(INDIRECT("R572C2",FALSE)="","",LEN(INDIRECT("R572C81",FALSE) ) )</f>
        <v>37</v>
      </c>
      <c r="CE572" s="338"/>
      <c r="CF572" s="332">
        <f ca="1">IF(INDIRECT("R572C2",FALSE)="","",LEN(INDIRECT("R572C83",FALSE) ) )</f>
        <v>0</v>
      </c>
      <c r="CG572" s="338"/>
      <c r="CH572" s="338"/>
      <c r="CI572" s="338"/>
      <c r="CJ572" s="344"/>
      <c r="CK572" s="338"/>
      <c r="CL572" s="338"/>
      <c r="CM572" s="338"/>
      <c r="CN572" s="338"/>
      <c r="CO572" s="338"/>
      <c r="CP572" s="338"/>
      <c r="CQ572" s="338"/>
      <c r="CR572" s="338"/>
      <c r="CS572" s="338"/>
      <c r="CT572" s="338"/>
      <c r="CU572" s="338"/>
      <c r="CV572" s="338"/>
      <c r="CW572" s="338"/>
      <c r="CX572" s="338"/>
      <c r="CY572" s="338"/>
      <c r="CZ572" s="338"/>
      <c r="DA572" s="343"/>
    </row>
    <row r="573" spans="1:105" s="345" customFormat="1" ht="13.5" customHeight="1" x14ac:dyDescent="0.25">
      <c r="A573" s="338" t="s">
        <v>12432</v>
      </c>
      <c r="B573" s="338" t="s">
        <v>12415</v>
      </c>
      <c r="C573" s="339" t="s">
        <v>160</v>
      </c>
      <c r="D573" s="78">
        <f>IF(ISERROR(VLOOKUP(C573,Defines!$A$7:$B$21,2,FALSE)), "",VLOOKUP(C573,Defines!$A$7:$B$21,2,FALSE))</f>
        <v>1</v>
      </c>
      <c r="E573" s="332">
        <v>32</v>
      </c>
      <c r="F573" s="78">
        <v>32</v>
      </c>
      <c r="G573" s="341" t="s">
        <v>12416</v>
      </c>
      <c r="H573" s="341"/>
      <c r="I573" s="341"/>
      <c r="J573" s="340"/>
      <c r="K573" s="342"/>
      <c r="L573" s="332"/>
      <c r="M573" s="332"/>
      <c r="N573" s="332"/>
      <c r="O573" s="332"/>
      <c r="P573" s="332"/>
      <c r="Q573" s="338"/>
      <c r="R573" s="338"/>
      <c r="S573" s="338"/>
      <c r="T573" s="338"/>
      <c r="U573" s="338"/>
      <c r="V573" s="338"/>
      <c r="W573" s="338"/>
      <c r="X573" s="338"/>
      <c r="Y573" s="338"/>
      <c r="Z573" s="338"/>
      <c r="AA573" s="332"/>
      <c r="AB573" s="332" t="s">
        <v>1131</v>
      </c>
      <c r="AC573" s="332" t="s">
        <v>1131</v>
      </c>
      <c r="AD573" s="332"/>
      <c r="AE573" s="332"/>
      <c r="AF573" s="332"/>
      <c r="AG573" s="332" t="s">
        <v>1131</v>
      </c>
      <c r="AH573" s="332"/>
      <c r="AI573" s="332"/>
      <c r="AJ573" s="332"/>
      <c r="AK573" s="332"/>
      <c r="AL573" s="332"/>
      <c r="AM573" s="332"/>
      <c r="AN573" s="332"/>
      <c r="AO573" s="332"/>
      <c r="AP573" s="332"/>
      <c r="AQ573" s="332"/>
      <c r="AR573" s="332"/>
      <c r="AS573" s="332"/>
      <c r="AT573" s="332"/>
      <c r="AU573" s="332"/>
      <c r="AV573" s="332"/>
      <c r="AW573" s="332"/>
      <c r="AX573" s="332"/>
      <c r="AY573" s="332"/>
      <c r="AZ573" s="332"/>
      <c r="BA573" s="332" t="s">
        <v>1131</v>
      </c>
      <c r="BB573" s="332" t="s">
        <v>1131</v>
      </c>
      <c r="BC573" s="332" t="s">
        <v>1131</v>
      </c>
      <c r="BD573" s="332" t="s">
        <v>1131</v>
      </c>
      <c r="BE573" s="332"/>
      <c r="BF573" s="332"/>
      <c r="BG573" s="332"/>
      <c r="BH573" s="332"/>
      <c r="BI573" s="332"/>
      <c r="BJ573" s="332"/>
      <c r="BK573" s="332"/>
      <c r="BL573" s="332"/>
      <c r="BM573" s="332"/>
      <c r="BN573" s="332"/>
      <c r="BO573" s="332"/>
      <c r="BP573" s="332"/>
      <c r="BQ573" s="332"/>
      <c r="BR573" s="332"/>
      <c r="BS573" s="332"/>
      <c r="BT573" s="332"/>
      <c r="BU573" s="332"/>
      <c r="BV573" s="332"/>
      <c r="BW573" s="332"/>
      <c r="BX573" s="332"/>
      <c r="BY573" s="332"/>
      <c r="BZ573" s="352" t="s">
        <v>12437</v>
      </c>
      <c r="CA573" s="338" t="s">
        <v>12399</v>
      </c>
      <c r="CB573" s="332">
        <f ca="1">IF(INDIRECT("R573C2",FALSE)="","",LEN(INDIRECT("R573C79",FALSE) ) )</f>
        <v>17</v>
      </c>
      <c r="CC573" s="338" t="s">
        <v>12417</v>
      </c>
      <c r="CD573" s="332">
        <f ca="1">IF(INDIRECT("R573C2",FALSE)="","",LEN(INDIRECT("R573C81",FALSE) ) )</f>
        <v>37</v>
      </c>
      <c r="CE573" s="338"/>
      <c r="CF573" s="332">
        <f ca="1">IF(INDIRECT("R573C2",FALSE)="","",LEN(INDIRECT("R573C83",FALSE) ) )</f>
        <v>0</v>
      </c>
      <c r="CG573" s="338"/>
      <c r="CH573" s="338"/>
      <c r="CI573" s="338"/>
      <c r="CJ573" s="344"/>
      <c r="CK573" s="338"/>
      <c r="CL573" s="338"/>
      <c r="CM573" s="338"/>
      <c r="CN573" s="338"/>
      <c r="CO573" s="338"/>
      <c r="CP573" s="338"/>
      <c r="CQ573" s="338"/>
      <c r="CR573" s="338"/>
      <c r="CS573" s="338"/>
      <c r="CT573" s="338"/>
      <c r="CU573" s="338"/>
      <c r="CV573" s="338"/>
      <c r="CW573" s="338"/>
      <c r="CX573" s="338"/>
      <c r="CY573" s="338"/>
      <c r="CZ573" s="338"/>
      <c r="DA573" s="343"/>
    </row>
    <row r="574" spans="1:105" s="345" customFormat="1" ht="13.5" customHeight="1" x14ac:dyDescent="0.25">
      <c r="A574" s="338" t="s">
        <v>12433</v>
      </c>
      <c r="B574" s="338" t="s">
        <v>12418</v>
      </c>
      <c r="C574" s="339" t="s">
        <v>160</v>
      </c>
      <c r="D574" s="78">
        <f>IF(ISERROR(VLOOKUP(C574,Defines!$A$7:$B$21,2,FALSE)), "",VLOOKUP(C574,Defines!$A$7:$B$21,2,FALSE))</f>
        <v>1</v>
      </c>
      <c r="E574" s="332">
        <v>33</v>
      </c>
      <c r="F574" s="78">
        <v>33</v>
      </c>
      <c r="G574" s="341" t="s">
        <v>12419</v>
      </c>
      <c r="H574" s="341"/>
      <c r="I574" s="341"/>
      <c r="J574" s="340"/>
      <c r="K574" s="342"/>
      <c r="L574" s="332"/>
      <c r="M574" s="332"/>
      <c r="N574" s="332"/>
      <c r="O574" s="332"/>
      <c r="P574" s="332"/>
      <c r="Q574" s="338"/>
      <c r="R574" s="338"/>
      <c r="S574" s="338"/>
      <c r="T574" s="338"/>
      <c r="U574" s="338"/>
      <c r="V574" s="338"/>
      <c r="W574" s="338"/>
      <c r="X574" s="338"/>
      <c r="Y574" s="338"/>
      <c r="Z574" s="338"/>
      <c r="AA574" s="332"/>
      <c r="AB574" s="332" t="s">
        <v>1131</v>
      </c>
      <c r="AC574" s="332" t="s">
        <v>1131</v>
      </c>
      <c r="AD574" s="332"/>
      <c r="AE574" s="332"/>
      <c r="AF574" s="332"/>
      <c r="AG574" s="332" t="s">
        <v>1131</v>
      </c>
      <c r="AH574" s="332"/>
      <c r="AI574" s="332"/>
      <c r="AJ574" s="332"/>
      <c r="AK574" s="332"/>
      <c r="AL574" s="332"/>
      <c r="AM574" s="332"/>
      <c r="AN574" s="332"/>
      <c r="AO574" s="332"/>
      <c r="AP574" s="332"/>
      <c r="AQ574" s="332"/>
      <c r="AR574" s="332"/>
      <c r="AS574" s="332"/>
      <c r="AT574" s="332"/>
      <c r="AU574" s="332"/>
      <c r="AV574" s="332"/>
      <c r="AW574" s="332"/>
      <c r="AX574" s="332"/>
      <c r="AY574" s="332"/>
      <c r="AZ574" s="332"/>
      <c r="BA574" s="332" t="s">
        <v>1131</v>
      </c>
      <c r="BB574" s="332" t="s">
        <v>1131</v>
      </c>
      <c r="BC574" s="332" t="s">
        <v>1131</v>
      </c>
      <c r="BD574" s="332" t="s">
        <v>1131</v>
      </c>
      <c r="BE574" s="332"/>
      <c r="BF574" s="332"/>
      <c r="BG574" s="332"/>
      <c r="BH574" s="332"/>
      <c r="BI574" s="332"/>
      <c r="BJ574" s="332"/>
      <c r="BK574" s="332"/>
      <c r="BL574" s="332"/>
      <c r="BM574" s="332"/>
      <c r="BN574" s="332"/>
      <c r="BO574" s="332"/>
      <c r="BP574" s="332"/>
      <c r="BQ574" s="332"/>
      <c r="BR574" s="332"/>
      <c r="BS574" s="332"/>
      <c r="BT574" s="332"/>
      <c r="BU574" s="332"/>
      <c r="BV574" s="332"/>
      <c r="BW574" s="332"/>
      <c r="BX574" s="332"/>
      <c r="BY574" s="332"/>
      <c r="BZ574" s="352" t="s">
        <v>12437</v>
      </c>
      <c r="CA574" s="338" t="s">
        <v>12399</v>
      </c>
      <c r="CB574" s="332">
        <f ca="1">IF(INDIRECT("R574C2",FALSE)="","",LEN(INDIRECT("R574C79",FALSE) ) )</f>
        <v>17</v>
      </c>
      <c r="CC574" s="338" t="s">
        <v>12420</v>
      </c>
      <c r="CD574" s="361">
        <f ca="1">IF(INDIRECT("R574C2",FALSE)="","",LEN(INDIRECT("R574C81",FALSE) ) )</f>
        <v>42</v>
      </c>
      <c r="CE574" s="338"/>
      <c r="CF574" s="332">
        <f ca="1">IF(INDIRECT("R574C2",FALSE)="","",LEN(INDIRECT("R574C83",FALSE) ) )</f>
        <v>0</v>
      </c>
      <c r="CG574" s="338"/>
      <c r="CH574" s="338"/>
      <c r="CI574" s="338"/>
      <c r="CJ574" s="344"/>
      <c r="CK574" s="338"/>
      <c r="CL574" s="338"/>
      <c r="CM574" s="338"/>
      <c r="CN574" s="338"/>
      <c r="CO574" s="338"/>
      <c r="CP574" s="338"/>
      <c r="CQ574" s="338"/>
      <c r="CR574" s="338"/>
      <c r="CS574" s="338"/>
      <c r="CT574" s="338"/>
      <c r="CU574" s="338"/>
      <c r="CV574" s="338"/>
      <c r="CW574" s="338"/>
      <c r="CX574" s="338"/>
      <c r="CY574" s="338"/>
      <c r="CZ574" s="338"/>
      <c r="DA574" s="343"/>
    </row>
    <row r="575" spans="1:105" s="345" customFormat="1" ht="13.5" customHeight="1" x14ac:dyDescent="0.25">
      <c r="A575" s="338" t="s">
        <v>12434</v>
      </c>
      <c r="B575" s="338" t="s">
        <v>12421</v>
      </c>
      <c r="C575" s="339" t="s">
        <v>1137</v>
      </c>
      <c r="D575" s="78">
        <f>IF(ISERROR(VLOOKUP(C575,Defines!$A$7:$B$21,2,FALSE)), "",VLOOKUP(C575,Defines!$A$7:$B$21,2,FALSE))</f>
        <v>1</v>
      </c>
      <c r="E575" s="332"/>
      <c r="F575" s="78">
        <v>1</v>
      </c>
      <c r="G575" s="341">
        <v>6</v>
      </c>
      <c r="H575" s="341"/>
      <c r="I575" s="341"/>
      <c r="J575" s="340"/>
      <c r="K575" s="342"/>
      <c r="L575" s="332"/>
      <c r="M575" s="332"/>
      <c r="N575" s="332"/>
      <c r="O575" s="332"/>
      <c r="P575" s="332"/>
      <c r="Q575" s="338"/>
      <c r="R575" s="338"/>
      <c r="S575" s="338"/>
      <c r="T575" s="338"/>
      <c r="U575" s="338"/>
      <c r="V575" s="338"/>
      <c r="W575" s="338"/>
      <c r="X575" s="338"/>
      <c r="Y575" s="338"/>
      <c r="Z575" s="338"/>
      <c r="AA575" s="332"/>
      <c r="AB575" s="332"/>
      <c r="AC575" s="332" t="s">
        <v>1131</v>
      </c>
      <c r="AD575" s="332"/>
      <c r="AE575" s="332"/>
      <c r="AF575" s="332"/>
      <c r="AG575" s="332"/>
      <c r="AH575" s="332"/>
      <c r="AI575" s="332"/>
      <c r="AJ575" s="332"/>
      <c r="AK575" s="332"/>
      <c r="AL575" s="332"/>
      <c r="AM575" s="332"/>
      <c r="AN575" s="332"/>
      <c r="AO575" s="332"/>
      <c r="AP575" s="332"/>
      <c r="AQ575" s="332"/>
      <c r="AR575" s="332"/>
      <c r="AS575" s="332"/>
      <c r="AT575" s="332"/>
      <c r="AU575" s="332"/>
      <c r="AV575" s="332"/>
      <c r="AW575" s="332"/>
      <c r="AX575" s="332"/>
      <c r="AY575" s="332"/>
      <c r="AZ575" s="332"/>
      <c r="BA575" s="332" t="s">
        <v>1131</v>
      </c>
      <c r="BB575" s="332"/>
      <c r="BC575" s="332"/>
      <c r="BD575" s="332" t="s">
        <v>1131</v>
      </c>
      <c r="BE575" s="332"/>
      <c r="BF575" s="332"/>
      <c r="BG575" s="332"/>
      <c r="BH575" s="332"/>
      <c r="BI575" s="332"/>
      <c r="BJ575" s="332"/>
      <c r="BK575" s="332"/>
      <c r="BL575" s="332"/>
      <c r="BM575" s="332"/>
      <c r="BN575" s="332"/>
      <c r="BO575" s="332"/>
      <c r="BP575" s="332"/>
      <c r="BQ575" s="332"/>
      <c r="BR575" s="332"/>
      <c r="BS575" s="332"/>
      <c r="BT575" s="332"/>
      <c r="BU575" s="332"/>
      <c r="BV575" s="332"/>
      <c r="BW575" s="332"/>
      <c r="BX575" s="332"/>
      <c r="BY575" s="332"/>
      <c r="BZ575" s="352" t="s">
        <v>12437</v>
      </c>
      <c r="CA575" s="338" t="s">
        <v>12406</v>
      </c>
      <c r="CB575" s="332">
        <f ca="1">IF(INDIRECT("R575C2",FALSE)="","",LEN(INDIRECT("R575C79",FALSE) ) )</f>
        <v>15</v>
      </c>
      <c r="CC575" s="338" t="s">
        <v>12422</v>
      </c>
      <c r="CD575" s="332">
        <f ca="1">IF(INDIRECT("R575C2",FALSE)="","",LEN(INDIRECT("R575C81",FALSE) ) )</f>
        <v>37</v>
      </c>
      <c r="CE575" s="338"/>
      <c r="CF575" s="332">
        <f ca="1">IF(INDIRECT("R575C2",FALSE)="","",LEN(INDIRECT("R575C83",FALSE) ) )</f>
        <v>0</v>
      </c>
      <c r="CG575" s="338"/>
      <c r="CH575" s="338"/>
      <c r="CI575" s="338"/>
      <c r="CJ575" s="344"/>
      <c r="CK575" s="338"/>
      <c r="CL575" s="338"/>
      <c r="CM575" s="338"/>
      <c r="CN575" s="338"/>
      <c r="CO575" s="338"/>
      <c r="CP575" s="338"/>
      <c r="CQ575" s="338"/>
      <c r="CR575" s="338"/>
      <c r="CS575" s="338"/>
      <c r="CT575" s="338"/>
      <c r="CU575" s="338"/>
      <c r="CV575" s="338"/>
      <c r="CW575" s="338"/>
      <c r="CX575" s="338"/>
      <c r="CY575" s="338"/>
      <c r="CZ575" s="338"/>
      <c r="DA575" s="343"/>
    </row>
    <row r="576" spans="1:105" s="345" customFormat="1" ht="13.5" customHeight="1" x14ac:dyDescent="0.25">
      <c r="A576" s="338" t="s">
        <v>12435</v>
      </c>
      <c r="B576" s="338" t="s">
        <v>12423</v>
      </c>
      <c r="C576" s="339" t="s">
        <v>1137</v>
      </c>
      <c r="D576" s="78">
        <f>IF(ISERROR(VLOOKUP(C576,Defines!$A$7:$B$21,2,FALSE)), "",VLOOKUP(C576,Defines!$A$7:$B$21,2,FALSE))</f>
        <v>1</v>
      </c>
      <c r="E576" s="332"/>
      <c r="F576" s="78">
        <v>1</v>
      </c>
      <c r="G576" s="341">
        <v>4</v>
      </c>
      <c r="H576" s="341"/>
      <c r="I576" s="341"/>
      <c r="J576" s="340"/>
      <c r="K576" s="342"/>
      <c r="L576" s="332"/>
      <c r="M576" s="332"/>
      <c r="N576" s="332"/>
      <c r="O576" s="332"/>
      <c r="P576" s="332"/>
      <c r="Q576" s="338"/>
      <c r="R576" s="338"/>
      <c r="S576" s="338"/>
      <c r="T576" s="338"/>
      <c r="U576" s="338"/>
      <c r="V576" s="338"/>
      <c r="W576" s="338"/>
      <c r="X576" s="338"/>
      <c r="Y576" s="338"/>
      <c r="Z576" s="338"/>
      <c r="AA576" s="332"/>
      <c r="AB576" s="332"/>
      <c r="AC576" s="332" t="s">
        <v>1131</v>
      </c>
      <c r="AD576" s="332"/>
      <c r="AE576" s="332"/>
      <c r="AF576" s="332"/>
      <c r="AG576" s="332"/>
      <c r="AH576" s="332"/>
      <c r="AI576" s="332"/>
      <c r="AJ576" s="332"/>
      <c r="AK576" s="332"/>
      <c r="AL576" s="332"/>
      <c r="AM576" s="332"/>
      <c r="AN576" s="332"/>
      <c r="AO576" s="332"/>
      <c r="AP576" s="332"/>
      <c r="AQ576" s="332"/>
      <c r="AR576" s="332"/>
      <c r="AS576" s="332"/>
      <c r="AT576" s="332"/>
      <c r="AU576" s="332"/>
      <c r="AV576" s="332"/>
      <c r="AW576" s="332"/>
      <c r="AX576" s="332"/>
      <c r="AY576" s="332"/>
      <c r="AZ576" s="332"/>
      <c r="BA576" s="332" t="s">
        <v>1131</v>
      </c>
      <c r="BB576" s="332"/>
      <c r="BC576" s="332"/>
      <c r="BD576" s="332" t="s">
        <v>1131</v>
      </c>
      <c r="BE576" s="332"/>
      <c r="BF576" s="332"/>
      <c r="BG576" s="332"/>
      <c r="BH576" s="332"/>
      <c r="BI576" s="332"/>
      <c r="BJ576" s="332"/>
      <c r="BK576" s="332"/>
      <c r="BL576" s="332"/>
      <c r="BM576" s="332"/>
      <c r="BN576" s="332"/>
      <c r="BO576" s="332"/>
      <c r="BP576" s="332"/>
      <c r="BQ576" s="332"/>
      <c r="BR576" s="332"/>
      <c r="BS576" s="332"/>
      <c r="BT576" s="332"/>
      <c r="BU576" s="332"/>
      <c r="BV576" s="332"/>
      <c r="BW576" s="332"/>
      <c r="BX576" s="332"/>
      <c r="BY576" s="332"/>
      <c r="BZ576" s="352" t="s">
        <v>12437</v>
      </c>
      <c r="CA576" s="338" t="s">
        <v>12406</v>
      </c>
      <c r="CB576" s="332">
        <f ca="1">IF(INDIRECT("R576C2",FALSE)="","",LEN(INDIRECT("R576C79",FALSE) ) )</f>
        <v>15</v>
      </c>
      <c r="CC576" s="338" t="s">
        <v>12424</v>
      </c>
      <c r="CD576" s="332">
        <f ca="1">IF(INDIRECT("R576C2",FALSE)="","",LEN(INDIRECT("R576C81",FALSE) ) )</f>
        <v>52</v>
      </c>
      <c r="CE576" s="338"/>
      <c r="CF576" s="332">
        <f ca="1">IF(INDIRECT("R576C2",FALSE)="","",LEN(INDIRECT("R576C83",FALSE) ) )</f>
        <v>0</v>
      </c>
      <c r="CG576" s="338"/>
      <c r="CH576" s="338"/>
      <c r="CI576" s="338"/>
      <c r="CJ576" s="344"/>
      <c r="CK576" s="338"/>
      <c r="CL576" s="338"/>
      <c r="CM576" s="338"/>
      <c r="CN576" s="338"/>
      <c r="CO576" s="338"/>
      <c r="CP576" s="338"/>
      <c r="CQ576" s="338"/>
      <c r="CR576" s="338"/>
      <c r="CS576" s="338"/>
      <c r="CT576" s="338"/>
      <c r="CU576" s="338"/>
      <c r="CV576" s="338"/>
      <c r="CW576" s="338"/>
      <c r="CX576" s="338"/>
      <c r="CY576" s="338"/>
      <c r="CZ576" s="338"/>
      <c r="DA576" s="343"/>
    </row>
    <row r="577" spans="1:105" s="345" customFormat="1" ht="13.5" customHeight="1" x14ac:dyDescent="0.25">
      <c r="A577" s="326" t="s">
        <v>12439</v>
      </c>
      <c r="B577" s="338" t="s">
        <v>12440</v>
      </c>
      <c r="C577" s="339" t="s">
        <v>1143</v>
      </c>
      <c r="D577" s="223">
        <f>IF(ISERROR(VLOOKUP(C577,Defines!$A$7:$B$21,2,FALSE)), "",VLOOKUP(C577,Defines!$A$7:$B$21,2,FALSE))</f>
        <v>8</v>
      </c>
      <c r="E577" s="340"/>
      <c r="F577" s="223">
        <v>8</v>
      </c>
      <c r="G577" s="341">
        <v>0</v>
      </c>
      <c r="H577" s="341"/>
      <c r="I577" s="341"/>
      <c r="J577" s="340"/>
      <c r="K577" s="342"/>
      <c r="L577" s="332"/>
      <c r="M577" s="332"/>
      <c r="N577" s="332"/>
      <c r="O577" s="332"/>
      <c r="P577" s="332"/>
      <c r="Q577" s="338"/>
      <c r="R577" s="338"/>
      <c r="S577" s="338"/>
      <c r="T577" s="338"/>
      <c r="U577" s="338"/>
      <c r="V577" s="338"/>
      <c r="W577" s="338"/>
      <c r="X577" s="338"/>
      <c r="Y577" s="338"/>
      <c r="Z577" s="338"/>
      <c r="AA577" s="332"/>
      <c r="AB577" s="332"/>
      <c r="AC577" s="332" t="s">
        <v>1131</v>
      </c>
      <c r="AD577" s="332"/>
      <c r="AE577" s="332"/>
      <c r="AF577" s="332"/>
      <c r="AG577" s="332"/>
      <c r="AH577" s="332"/>
      <c r="AI577" s="332"/>
      <c r="AJ577" s="332"/>
      <c r="AK577" s="332"/>
      <c r="AL577" s="332"/>
      <c r="AM577" s="332"/>
      <c r="AN577" s="332"/>
      <c r="AO577" s="332"/>
      <c r="AP577" s="332"/>
      <c r="AQ577" s="332"/>
      <c r="AR577" s="332"/>
      <c r="AS577" s="332"/>
      <c r="AT577" s="332"/>
      <c r="AU577" s="332"/>
      <c r="AV577" s="332"/>
      <c r="AW577" s="332"/>
      <c r="AX577" s="332"/>
      <c r="AY577" s="332"/>
      <c r="AZ577" s="332"/>
      <c r="BA577" s="332" t="s">
        <v>1131</v>
      </c>
      <c r="BB577" s="332"/>
      <c r="BC577" s="332"/>
      <c r="BD577" s="332" t="s">
        <v>1131</v>
      </c>
      <c r="BE577" s="332"/>
      <c r="BF577" s="332"/>
      <c r="BG577" s="332"/>
      <c r="BH577" s="332"/>
      <c r="BI577" s="332"/>
      <c r="BJ577" s="332"/>
      <c r="BK577" s="332"/>
      <c r="BL577" s="332"/>
      <c r="BM577" s="332"/>
      <c r="BN577" s="332"/>
      <c r="BO577" s="332"/>
      <c r="BP577" s="332"/>
      <c r="BQ577" s="332"/>
      <c r="BR577" s="332"/>
      <c r="BS577" s="332"/>
      <c r="BT577" s="332"/>
      <c r="BU577" s="332"/>
      <c r="BV577" s="332"/>
      <c r="BW577" s="332"/>
      <c r="BX577" s="332"/>
      <c r="BY577" s="332"/>
      <c r="BZ577" s="338" t="s">
        <v>10906</v>
      </c>
      <c r="CA577" s="326" t="s">
        <v>12441</v>
      </c>
      <c r="CB577" s="332">
        <f ca="1">IF(INDIRECT("R577C2",FALSE)="","",LEN(INDIRECT("R577C79",FALSE) ) )</f>
        <v>22</v>
      </c>
      <c r="CC577" s="326" t="s">
        <v>12442</v>
      </c>
      <c r="CD577" s="332">
        <f ca="1">IF(INDIRECT("R577C2",FALSE)="","",LEN(INDIRECT("R577C81",FALSE) ) )</f>
        <v>58</v>
      </c>
      <c r="CE577" s="338"/>
      <c r="CF577" s="332">
        <f ca="1">IF(INDIRECT("R577C2",FALSE)="","",LEN(INDIRECT("R577C83",FALSE) ) )</f>
        <v>0</v>
      </c>
      <c r="CG577" s="338"/>
      <c r="CH577" s="338"/>
      <c r="CI577" s="338"/>
      <c r="CJ577" s="344"/>
      <c r="CK577" s="338"/>
      <c r="CL577" s="338"/>
      <c r="CM577" s="338"/>
      <c r="CN577" s="338"/>
      <c r="CO577" s="338"/>
      <c r="CP577" s="338"/>
      <c r="CQ577" s="338"/>
      <c r="CR577" s="338"/>
      <c r="CS577" s="338"/>
      <c r="CT577" s="338"/>
      <c r="CU577" s="338"/>
      <c r="CV577" s="338"/>
      <c r="CW577" s="338"/>
      <c r="CX577" s="338"/>
      <c r="CY577" s="338"/>
      <c r="CZ577" s="338"/>
      <c r="DA577" s="343"/>
    </row>
    <row r="578" spans="1:105" s="345" customFormat="1" ht="13.5" customHeight="1" x14ac:dyDescent="0.25">
      <c r="A578" s="326" t="s">
        <v>12443</v>
      </c>
      <c r="B578" s="338" t="s">
        <v>12444</v>
      </c>
      <c r="C578" s="339" t="s">
        <v>1137</v>
      </c>
      <c r="D578" s="223">
        <f>IF(ISERROR(VLOOKUP(C578,Defines!$A$7:$B$21,2,FALSE)), "",VLOOKUP(C578,Defines!$A$7:$B$21,2,FALSE))</f>
        <v>1</v>
      </c>
      <c r="E578" s="340"/>
      <c r="F578" s="223">
        <v>1</v>
      </c>
      <c r="G578" s="341">
        <v>1</v>
      </c>
      <c r="H578" s="341"/>
      <c r="I578" s="341"/>
      <c r="J578" s="340"/>
      <c r="K578" s="342"/>
      <c r="L578" s="332"/>
      <c r="M578" s="332"/>
      <c r="N578" s="332"/>
      <c r="O578" s="332"/>
      <c r="P578" s="332"/>
      <c r="Q578" s="338"/>
      <c r="R578" s="338"/>
      <c r="S578" s="338"/>
      <c r="T578" s="338"/>
      <c r="U578" s="338"/>
      <c r="V578" s="338"/>
      <c r="W578" s="338"/>
      <c r="X578" s="338"/>
      <c r="Y578" s="338"/>
      <c r="Z578" s="338"/>
      <c r="AA578" s="332"/>
      <c r="AB578" s="332" t="s">
        <v>1131</v>
      </c>
      <c r="AC578" s="332" t="s">
        <v>1131</v>
      </c>
      <c r="AD578" s="332"/>
      <c r="AE578" s="332"/>
      <c r="AF578" s="332"/>
      <c r="AG578" s="332" t="s">
        <v>1131</v>
      </c>
      <c r="AH578" s="332"/>
      <c r="AI578" s="332"/>
      <c r="AJ578" s="332"/>
      <c r="AK578" s="332"/>
      <c r="AL578" s="332"/>
      <c r="AM578" s="332"/>
      <c r="AN578" s="332"/>
      <c r="AO578" s="332"/>
      <c r="AP578" s="332"/>
      <c r="AQ578" s="332"/>
      <c r="AR578" s="332"/>
      <c r="AS578" s="332"/>
      <c r="AT578" s="332"/>
      <c r="AU578" s="332"/>
      <c r="AV578" s="332"/>
      <c r="AW578" s="332"/>
      <c r="AX578" s="332"/>
      <c r="AY578" s="332"/>
      <c r="AZ578" s="332"/>
      <c r="BA578" s="332" t="s">
        <v>1131</v>
      </c>
      <c r="BB578" s="332" t="s">
        <v>1131</v>
      </c>
      <c r="BC578" s="332" t="s">
        <v>1131</v>
      </c>
      <c r="BD578" s="332" t="s">
        <v>1131</v>
      </c>
      <c r="BE578" s="332"/>
      <c r="BF578" s="332"/>
      <c r="BG578" s="332"/>
      <c r="BH578" s="332"/>
      <c r="BI578" s="332"/>
      <c r="BJ578" s="332"/>
      <c r="BK578" s="332"/>
      <c r="BL578" s="332"/>
      <c r="BM578" s="332"/>
      <c r="BN578" s="332"/>
      <c r="BO578" s="332"/>
      <c r="BP578" s="332"/>
      <c r="BQ578" s="332"/>
      <c r="BR578" s="332"/>
      <c r="BS578" s="332"/>
      <c r="BT578" s="332"/>
      <c r="BU578" s="332"/>
      <c r="BV578" s="332"/>
      <c r="BW578" s="332"/>
      <c r="BX578" s="332"/>
      <c r="BY578" s="332"/>
      <c r="BZ578" s="338" t="s">
        <v>10908</v>
      </c>
      <c r="CA578" s="326" t="s">
        <v>12443</v>
      </c>
      <c r="CB578" s="332">
        <f ca="1">IF(INDIRECT("R578C2",FALSE)="","",LEN(INDIRECT("R578C79",FALSE) ) )</f>
        <v>21</v>
      </c>
      <c r="CC578" s="338" t="s">
        <v>12445</v>
      </c>
      <c r="CD578" s="332">
        <f ca="1">IF(INDIRECT("R578C2",FALSE)="","",LEN(INDIRECT("R578C81",FALSE) ) )</f>
        <v>21</v>
      </c>
      <c r="CE578" s="338"/>
      <c r="CF578" s="332">
        <f ca="1">IF(INDIRECT("R578C2",FALSE)="","",LEN(INDIRECT("R578C83",FALSE) ) )</f>
        <v>0</v>
      </c>
      <c r="CG578" s="338"/>
      <c r="CH578" s="338"/>
      <c r="CI578" s="338"/>
      <c r="CJ578" s="344"/>
      <c r="CK578" s="338"/>
      <c r="CL578" s="338"/>
      <c r="CM578" s="338"/>
      <c r="CN578" s="338"/>
      <c r="CO578" s="338"/>
      <c r="CP578" s="338"/>
      <c r="CQ578" s="338"/>
      <c r="CR578" s="338"/>
      <c r="CS578" s="338"/>
      <c r="CT578" s="338"/>
      <c r="CU578" s="338"/>
      <c r="CV578" s="338"/>
      <c r="CW578" s="338"/>
      <c r="CX578" s="338"/>
      <c r="CY578" s="338"/>
      <c r="CZ578" s="338"/>
      <c r="DA578" s="343"/>
    </row>
    <row r="579" spans="1:105" s="345" customFormat="1" ht="13.5" customHeight="1" x14ac:dyDescent="0.25">
      <c r="A579" s="326" t="s">
        <v>12446</v>
      </c>
      <c r="B579" s="338" t="s">
        <v>12447</v>
      </c>
      <c r="C579" s="339" t="s">
        <v>1137</v>
      </c>
      <c r="D579" s="223">
        <f>IF(ISERROR(VLOOKUP(C579,Defines!$A$7:$B$21,2,FALSE)), "",VLOOKUP(C579,Defines!$A$7:$B$21,2,FALSE))</f>
        <v>1</v>
      </c>
      <c r="E579" s="340"/>
      <c r="F579" s="223">
        <v>1</v>
      </c>
      <c r="G579" s="341">
        <v>1</v>
      </c>
      <c r="H579" s="341"/>
      <c r="I579" s="341"/>
      <c r="J579" s="340"/>
      <c r="K579" s="342"/>
      <c r="L579" s="332"/>
      <c r="M579" s="332"/>
      <c r="N579" s="332"/>
      <c r="O579" s="332"/>
      <c r="P579" s="332"/>
      <c r="Q579" s="338"/>
      <c r="R579" s="338"/>
      <c r="S579" s="338"/>
      <c r="T579" s="338"/>
      <c r="U579" s="338"/>
      <c r="V579" s="338"/>
      <c r="W579" s="338"/>
      <c r="X579" s="338"/>
      <c r="Y579" s="338"/>
      <c r="Z579" s="338"/>
      <c r="AA579" s="332"/>
      <c r="AB579" s="332" t="s">
        <v>1131</v>
      </c>
      <c r="AC579" s="332" t="s">
        <v>1131</v>
      </c>
      <c r="AD579" s="332"/>
      <c r="AE579" s="332"/>
      <c r="AF579" s="332"/>
      <c r="AG579" s="332" t="s">
        <v>1131</v>
      </c>
      <c r="AH579" s="332"/>
      <c r="AI579" s="332"/>
      <c r="AJ579" s="332"/>
      <c r="AK579" s="332"/>
      <c r="AL579" s="332"/>
      <c r="AM579" s="332"/>
      <c r="AN579" s="332"/>
      <c r="AO579" s="332"/>
      <c r="AP579" s="332"/>
      <c r="AQ579" s="332"/>
      <c r="AR579" s="332"/>
      <c r="AS579" s="332"/>
      <c r="AT579" s="332"/>
      <c r="AU579" s="332"/>
      <c r="AV579" s="332"/>
      <c r="AW579" s="332"/>
      <c r="AX579" s="332"/>
      <c r="AY579" s="332"/>
      <c r="AZ579" s="332"/>
      <c r="BA579" s="332" t="s">
        <v>1131</v>
      </c>
      <c r="BB579" s="332" t="s">
        <v>1131</v>
      </c>
      <c r="BC579" s="332" t="s">
        <v>1131</v>
      </c>
      <c r="BD579" s="332" t="s">
        <v>1131</v>
      </c>
      <c r="BE579" s="332"/>
      <c r="BF579" s="332"/>
      <c r="BG579" s="332"/>
      <c r="BH579" s="332"/>
      <c r="BI579" s="332"/>
      <c r="BJ579" s="332"/>
      <c r="BK579" s="332"/>
      <c r="BL579" s="332"/>
      <c r="BM579" s="332"/>
      <c r="BN579" s="332"/>
      <c r="BO579" s="332"/>
      <c r="BP579" s="332"/>
      <c r="BQ579" s="332"/>
      <c r="BR579" s="332"/>
      <c r="BS579" s="332"/>
      <c r="BT579" s="332"/>
      <c r="BU579" s="332"/>
      <c r="BV579" s="332"/>
      <c r="BW579" s="332"/>
      <c r="BX579" s="332"/>
      <c r="BY579" s="332"/>
      <c r="BZ579" s="338" t="s">
        <v>10908</v>
      </c>
      <c r="CA579" s="326" t="s">
        <v>12446</v>
      </c>
      <c r="CB579" s="332">
        <f ca="1">IF(INDIRECT("R579C2",FALSE)="","",LEN(INDIRECT("R579C79",FALSE) ) )</f>
        <v>22</v>
      </c>
      <c r="CC579" s="338" t="s">
        <v>12448</v>
      </c>
      <c r="CD579" s="332">
        <f ca="1">IF(INDIRECT("R579C2",FALSE)="","",LEN(INDIRECT("R579C81",FALSE) ) )</f>
        <v>22</v>
      </c>
      <c r="CE579" s="338"/>
      <c r="CF579" s="332">
        <f ca="1">IF(INDIRECT("R579C2",FALSE)="","",LEN(INDIRECT("R579C83",FALSE) ) )</f>
        <v>0</v>
      </c>
      <c r="CG579" s="338"/>
      <c r="CH579" s="338"/>
      <c r="CI579" s="338"/>
      <c r="CJ579" s="344"/>
      <c r="CK579" s="338"/>
      <c r="CL579" s="338"/>
      <c r="CM579" s="338"/>
      <c r="CN579" s="338"/>
      <c r="CO579" s="338"/>
      <c r="CP579" s="338"/>
      <c r="CQ579" s="338"/>
      <c r="CR579" s="338"/>
      <c r="CS579" s="338"/>
      <c r="CT579" s="338"/>
      <c r="CU579" s="338"/>
      <c r="CV579" s="338"/>
      <c r="CW579" s="338"/>
      <c r="CX579" s="338"/>
      <c r="CY579" s="338"/>
      <c r="CZ579" s="338"/>
      <c r="DA579" s="343"/>
    </row>
    <row r="580" spans="1:105" s="345" customFormat="1" ht="13.5" customHeight="1" x14ac:dyDescent="0.25">
      <c r="A580" s="326" t="s">
        <v>12449</v>
      </c>
      <c r="B580" s="338" t="s">
        <v>12450</v>
      </c>
      <c r="C580" s="339" t="s">
        <v>1137</v>
      </c>
      <c r="D580" s="223">
        <f>IF(ISERROR(VLOOKUP(C580,Defines!$A$7:$B$21,2,FALSE)), "",VLOOKUP(C580,Defines!$A$7:$B$21,2,FALSE))</f>
        <v>1</v>
      </c>
      <c r="E580" s="340"/>
      <c r="F580" s="223">
        <v>1</v>
      </c>
      <c r="G580" s="341">
        <v>1</v>
      </c>
      <c r="H580" s="341"/>
      <c r="I580" s="341"/>
      <c r="J580" s="340"/>
      <c r="K580" s="342"/>
      <c r="L580" s="332"/>
      <c r="M580" s="332"/>
      <c r="N580" s="332"/>
      <c r="O580" s="332"/>
      <c r="P580" s="332"/>
      <c r="Q580" s="338"/>
      <c r="R580" s="338"/>
      <c r="S580" s="338"/>
      <c r="T580" s="338"/>
      <c r="U580" s="338"/>
      <c r="V580" s="338"/>
      <c r="W580" s="338"/>
      <c r="X580" s="338"/>
      <c r="Y580" s="338"/>
      <c r="Z580" s="338"/>
      <c r="AA580" s="332"/>
      <c r="AB580" s="332" t="s">
        <v>1131</v>
      </c>
      <c r="AC580" s="332" t="s">
        <v>1131</v>
      </c>
      <c r="AD580" s="332"/>
      <c r="AE580" s="332"/>
      <c r="AF580" s="332"/>
      <c r="AG580" s="332" t="s">
        <v>1131</v>
      </c>
      <c r="AH580" s="332"/>
      <c r="AI580" s="332"/>
      <c r="AJ580" s="332"/>
      <c r="AK580" s="332"/>
      <c r="AL580" s="332"/>
      <c r="AM580" s="332"/>
      <c r="AN580" s="332"/>
      <c r="AO580" s="332"/>
      <c r="AP580" s="332"/>
      <c r="AQ580" s="332"/>
      <c r="AR580" s="332"/>
      <c r="AS580" s="332"/>
      <c r="AT580" s="332"/>
      <c r="AU580" s="332"/>
      <c r="AV580" s="332"/>
      <c r="AW580" s="332"/>
      <c r="AX580" s="332"/>
      <c r="AY580" s="332"/>
      <c r="AZ580" s="332"/>
      <c r="BA580" s="332" t="s">
        <v>1131</v>
      </c>
      <c r="BB580" s="332" t="s">
        <v>1131</v>
      </c>
      <c r="BC580" s="332" t="s">
        <v>1131</v>
      </c>
      <c r="BD580" s="332" t="s">
        <v>1131</v>
      </c>
      <c r="BE580" s="332"/>
      <c r="BF580" s="332"/>
      <c r="BG580" s="332"/>
      <c r="BH580" s="332"/>
      <c r="BI580" s="332"/>
      <c r="BJ580" s="332"/>
      <c r="BK580" s="332"/>
      <c r="BL580" s="332"/>
      <c r="BM580" s="332"/>
      <c r="BN580" s="332"/>
      <c r="BO580" s="332"/>
      <c r="BP580" s="332"/>
      <c r="BQ580" s="332"/>
      <c r="BR580" s="332"/>
      <c r="BS580" s="332"/>
      <c r="BT580" s="332"/>
      <c r="BU580" s="332"/>
      <c r="BV580" s="332"/>
      <c r="BW580" s="332"/>
      <c r="BX580" s="332"/>
      <c r="BY580" s="332"/>
      <c r="BZ580" s="338" t="s">
        <v>10908</v>
      </c>
      <c r="CA580" s="326" t="s">
        <v>12449</v>
      </c>
      <c r="CB580" s="332">
        <f ca="1">IF(INDIRECT("R580C2",FALSE)="","",LEN(INDIRECT("R580C79",FALSE) ) )</f>
        <v>28</v>
      </c>
      <c r="CC580" s="338" t="s">
        <v>12451</v>
      </c>
      <c r="CD580" s="332">
        <f ca="1">IF(INDIRECT("R580C2",FALSE)="","",LEN(INDIRECT("R580C81",FALSE) ) )</f>
        <v>28</v>
      </c>
      <c r="CE580" s="338"/>
      <c r="CF580" s="332">
        <f ca="1">IF(INDIRECT("R580C2",FALSE)="","",LEN(INDIRECT("R580C83",FALSE) ) )</f>
        <v>0</v>
      </c>
      <c r="CG580" s="338"/>
      <c r="CH580" s="338"/>
      <c r="CI580" s="338"/>
      <c r="CJ580" s="344"/>
      <c r="CK580" s="338"/>
      <c r="CL580" s="338"/>
      <c r="CM580" s="338"/>
      <c r="CN580" s="338"/>
      <c r="CO580" s="338"/>
      <c r="CP580" s="338"/>
      <c r="CQ580" s="338"/>
      <c r="CR580" s="338"/>
      <c r="CS580" s="338"/>
      <c r="CT580" s="338"/>
      <c r="CU580" s="338"/>
      <c r="CV580" s="338"/>
      <c r="CW580" s="338"/>
      <c r="CX580" s="338"/>
      <c r="CY580" s="338"/>
      <c r="CZ580" s="338"/>
      <c r="DA580" s="343"/>
    </row>
    <row r="581" spans="1:105" s="345" customFormat="1" ht="13.5" customHeight="1" x14ac:dyDescent="0.25">
      <c r="A581" s="326" t="s">
        <v>12452</v>
      </c>
      <c r="B581" s="338" t="s">
        <v>12453</v>
      </c>
      <c r="C581" s="339" t="s">
        <v>1137</v>
      </c>
      <c r="D581" s="223">
        <f>IF(ISERROR(VLOOKUP(C581,Defines!$A$7:$B$21,2,FALSE)), "",VLOOKUP(C581,Defines!$A$7:$B$21,2,FALSE))</f>
        <v>1</v>
      </c>
      <c r="E581" s="340"/>
      <c r="F581" s="223">
        <v>1</v>
      </c>
      <c r="G581" s="341">
        <v>1</v>
      </c>
      <c r="H581" s="341"/>
      <c r="I581" s="341"/>
      <c r="J581" s="340"/>
      <c r="K581" s="342"/>
      <c r="L581" s="332"/>
      <c r="M581" s="332"/>
      <c r="N581" s="332"/>
      <c r="O581" s="332"/>
      <c r="P581" s="332"/>
      <c r="Q581" s="338"/>
      <c r="R581" s="338"/>
      <c r="S581" s="338"/>
      <c r="T581" s="338"/>
      <c r="U581" s="338"/>
      <c r="V581" s="338"/>
      <c r="W581" s="338"/>
      <c r="X581" s="338"/>
      <c r="Y581" s="338"/>
      <c r="Z581" s="338"/>
      <c r="AA581" s="332"/>
      <c r="AB581" s="332" t="s">
        <v>1131</v>
      </c>
      <c r="AC581" s="332" t="s">
        <v>1131</v>
      </c>
      <c r="AD581" s="332"/>
      <c r="AE581" s="332"/>
      <c r="AF581" s="332"/>
      <c r="AG581" s="332" t="s">
        <v>1131</v>
      </c>
      <c r="AH581" s="332"/>
      <c r="AI581" s="332"/>
      <c r="AJ581" s="332"/>
      <c r="AK581" s="332"/>
      <c r="AL581" s="332"/>
      <c r="AM581" s="332"/>
      <c r="AN581" s="332"/>
      <c r="AO581" s="332"/>
      <c r="AP581" s="332"/>
      <c r="AQ581" s="332"/>
      <c r="AR581" s="332"/>
      <c r="AS581" s="332"/>
      <c r="AT581" s="332"/>
      <c r="AU581" s="332"/>
      <c r="AV581" s="332"/>
      <c r="AW581" s="332"/>
      <c r="AX581" s="332"/>
      <c r="AY581" s="332"/>
      <c r="AZ581" s="332"/>
      <c r="BA581" s="332" t="s">
        <v>1131</v>
      </c>
      <c r="BB581" s="332" t="s">
        <v>1131</v>
      </c>
      <c r="BC581" s="332" t="s">
        <v>1131</v>
      </c>
      <c r="BD581" s="332" t="s">
        <v>1131</v>
      </c>
      <c r="BE581" s="332"/>
      <c r="BF581" s="332"/>
      <c r="BG581" s="332"/>
      <c r="BH581" s="332"/>
      <c r="BI581" s="332"/>
      <c r="BJ581" s="332"/>
      <c r="BK581" s="332"/>
      <c r="BL581" s="332"/>
      <c r="BM581" s="332"/>
      <c r="BN581" s="332"/>
      <c r="BO581" s="332"/>
      <c r="BP581" s="332"/>
      <c r="BQ581" s="332"/>
      <c r="BR581" s="332"/>
      <c r="BS581" s="332"/>
      <c r="BT581" s="332"/>
      <c r="BU581" s="332"/>
      <c r="BV581" s="332"/>
      <c r="BW581" s="332"/>
      <c r="BX581" s="332"/>
      <c r="BY581" s="332"/>
      <c r="BZ581" s="338" t="s">
        <v>10908</v>
      </c>
      <c r="CA581" s="326" t="s">
        <v>12452</v>
      </c>
      <c r="CB581" s="332">
        <f ca="1">IF(INDIRECT("R581C2",FALSE)="","",LEN(INDIRECT("R581C79",FALSE) ) )</f>
        <v>32</v>
      </c>
      <c r="CC581" s="338" t="s">
        <v>12454</v>
      </c>
      <c r="CD581" s="332">
        <f ca="1">IF(INDIRECT("R581C2",FALSE)="","",LEN(INDIRECT("R581C81",FALSE) ) )</f>
        <v>25</v>
      </c>
      <c r="CE581" s="338"/>
      <c r="CF581" s="332">
        <f ca="1">IF(INDIRECT("R581C2",FALSE)="","",LEN(INDIRECT("R581C83",FALSE) ) )</f>
        <v>0</v>
      </c>
      <c r="CG581" s="338"/>
      <c r="CH581" s="338"/>
      <c r="CI581" s="338"/>
      <c r="CJ581" s="344"/>
      <c r="CK581" s="338"/>
      <c r="CL581" s="338"/>
      <c r="CM581" s="338"/>
      <c r="CN581" s="338"/>
      <c r="CO581" s="338"/>
      <c r="CP581" s="338"/>
      <c r="CQ581" s="338"/>
      <c r="CR581" s="338"/>
      <c r="CS581" s="338"/>
      <c r="CT581" s="338"/>
      <c r="CU581" s="338"/>
      <c r="CV581" s="338"/>
      <c r="CW581" s="338"/>
      <c r="CX581" s="338"/>
      <c r="CY581" s="338"/>
      <c r="CZ581" s="338"/>
      <c r="DA581" s="343"/>
    </row>
    <row r="582" spans="1:105" s="345" customFormat="1" ht="13.5" customHeight="1" x14ac:dyDescent="0.25">
      <c r="A582" s="326" t="s">
        <v>12455</v>
      </c>
      <c r="B582" s="338" t="s">
        <v>12456</v>
      </c>
      <c r="C582" s="339" t="s">
        <v>1137</v>
      </c>
      <c r="D582" s="223">
        <f>IF(ISERROR(VLOOKUP(C582,Defines!$A$7:$B$21,2,FALSE)), "",VLOOKUP(C582,Defines!$A$7:$B$21,2,FALSE))</f>
        <v>1</v>
      </c>
      <c r="E582" s="340"/>
      <c r="F582" s="223">
        <v>1</v>
      </c>
      <c r="G582" s="341">
        <v>1</v>
      </c>
      <c r="H582" s="341"/>
      <c r="I582" s="341"/>
      <c r="J582" s="340"/>
      <c r="K582" s="342"/>
      <c r="L582" s="332"/>
      <c r="M582" s="332"/>
      <c r="N582" s="332"/>
      <c r="O582" s="332"/>
      <c r="P582" s="332"/>
      <c r="Q582" s="338"/>
      <c r="R582" s="338"/>
      <c r="S582" s="338"/>
      <c r="T582" s="338"/>
      <c r="U582" s="338"/>
      <c r="V582" s="338"/>
      <c r="W582" s="338"/>
      <c r="X582" s="338"/>
      <c r="Y582" s="338"/>
      <c r="Z582" s="338"/>
      <c r="AA582" s="332"/>
      <c r="AB582" s="332" t="s">
        <v>1131</v>
      </c>
      <c r="AC582" s="332" t="s">
        <v>1131</v>
      </c>
      <c r="AD582" s="332"/>
      <c r="AE582" s="332"/>
      <c r="AF582" s="332"/>
      <c r="AG582" s="332" t="s">
        <v>1131</v>
      </c>
      <c r="AH582" s="332"/>
      <c r="AI582" s="332"/>
      <c r="AJ582" s="332"/>
      <c r="AK582" s="332"/>
      <c r="AL582" s="332"/>
      <c r="AM582" s="332"/>
      <c r="AN582" s="332"/>
      <c r="AO582" s="332"/>
      <c r="AP582" s="332"/>
      <c r="AQ582" s="332"/>
      <c r="AR582" s="332"/>
      <c r="AS582" s="332"/>
      <c r="AT582" s="332"/>
      <c r="AU582" s="332"/>
      <c r="AV582" s="332"/>
      <c r="AW582" s="332"/>
      <c r="AX582" s="332"/>
      <c r="AY582" s="332"/>
      <c r="AZ582" s="332"/>
      <c r="BA582" s="332" t="s">
        <v>1131</v>
      </c>
      <c r="BB582" s="332" t="s">
        <v>1131</v>
      </c>
      <c r="BC582" s="332" t="s">
        <v>1131</v>
      </c>
      <c r="BD582" s="332" t="s">
        <v>1131</v>
      </c>
      <c r="BE582" s="332"/>
      <c r="BF582" s="332"/>
      <c r="BG582" s="332"/>
      <c r="BH582" s="332"/>
      <c r="BI582" s="332"/>
      <c r="BJ582" s="332"/>
      <c r="BK582" s="332"/>
      <c r="BL582" s="332"/>
      <c r="BM582" s="332"/>
      <c r="BN582" s="332"/>
      <c r="BO582" s="332"/>
      <c r="BP582" s="332"/>
      <c r="BQ582" s="332"/>
      <c r="BR582" s="332"/>
      <c r="BS582" s="332"/>
      <c r="BT582" s="332"/>
      <c r="BU582" s="332"/>
      <c r="BV582" s="332"/>
      <c r="BW582" s="332"/>
      <c r="BX582" s="332"/>
      <c r="BY582" s="332"/>
      <c r="BZ582" s="338" t="s">
        <v>10908</v>
      </c>
      <c r="CA582" s="326" t="s">
        <v>12455</v>
      </c>
      <c r="CB582" s="332">
        <f ca="1">IF(INDIRECT("R582C2",FALSE)="","",LEN(INDIRECT("R582C79",FALSE) ) )</f>
        <v>27</v>
      </c>
      <c r="CC582" s="338" t="s">
        <v>12457</v>
      </c>
      <c r="CD582" s="332">
        <f ca="1">IF(INDIRECT("R582C2",FALSE)="","",LEN(INDIRECT("R582C81",FALSE) ) )</f>
        <v>27</v>
      </c>
      <c r="CE582" s="338"/>
      <c r="CF582" s="332">
        <f ca="1">IF(INDIRECT("R582C2",FALSE)="","",LEN(INDIRECT("R582C83",FALSE) ) )</f>
        <v>0</v>
      </c>
      <c r="CG582" s="338"/>
      <c r="CH582" s="338"/>
      <c r="CI582" s="338"/>
      <c r="CJ582" s="344"/>
      <c r="CK582" s="338"/>
      <c r="CL582" s="338"/>
      <c r="CM582" s="338"/>
      <c r="CN582" s="338"/>
      <c r="CO582" s="338"/>
      <c r="CP582" s="338"/>
      <c r="CQ582" s="338"/>
      <c r="CR582" s="338"/>
      <c r="CS582" s="338"/>
      <c r="CT582" s="338"/>
      <c r="CU582" s="338"/>
      <c r="CV582" s="338"/>
      <c r="CW582" s="338"/>
      <c r="CX582" s="338"/>
      <c r="CY582" s="338"/>
      <c r="CZ582" s="338"/>
      <c r="DA582" s="343"/>
    </row>
    <row r="583" spans="1:105" s="345" customFormat="1" ht="13.5" customHeight="1" x14ac:dyDescent="0.25">
      <c r="A583" s="326" t="s">
        <v>12458</v>
      </c>
      <c r="B583" s="338" t="s">
        <v>12459</v>
      </c>
      <c r="C583" s="339" t="s">
        <v>1137</v>
      </c>
      <c r="D583" s="223">
        <f>IF(ISERROR(VLOOKUP(C583,Defines!$A$7:$B$21,2,FALSE)), "",VLOOKUP(C583,Defines!$A$7:$B$21,2,FALSE))</f>
        <v>1</v>
      </c>
      <c r="E583" s="340"/>
      <c r="F583" s="223">
        <v>1</v>
      </c>
      <c r="G583" s="341">
        <v>1</v>
      </c>
      <c r="H583" s="341"/>
      <c r="I583" s="341"/>
      <c r="J583" s="340"/>
      <c r="K583" s="342"/>
      <c r="L583" s="332"/>
      <c r="M583" s="332"/>
      <c r="N583" s="332"/>
      <c r="O583" s="332"/>
      <c r="P583" s="332"/>
      <c r="Q583" s="338"/>
      <c r="R583" s="338"/>
      <c r="S583" s="338"/>
      <c r="T583" s="338"/>
      <c r="U583" s="338"/>
      <c r="V583" s="338"/>
      <c r="W583" s="338"/>
      <c r="X583" s="338"/>
      <c r="Y583" s="338"/>
      <c r="Z583" s="338"/>
      <c r="AA583" s="332"/>
      <c r="AB583" s="332" t="s">
        <v>1131</v>
      </c>
      <c r="AC583" s="332" t="s">
        <v>1131</v>
      </c>
      <c r="AD583" s="332"/>
      <c r="AE583" s="332"/>
      <c r="AF583" s="332"/>
      <c r="AG583" s="332" t="s">
        <v>1131</v>
      </c>
      <c r="AH583" s="332"/>
      <c r="AI583" s="332"/>
      <c r="AJ583" s="332"/>
      <c r="AK583" s="332"/>
      <c r="AL583" s="332"/>
      <c r="AM583" s="332"/>
      <c r="AN583" s="332"/>
      <c r="AO583" s="332"/>
      <c r="AP583" s="332"/>
      <c r="AQ583" s="332"/>
      <c r="AR583" s="332"/>
      <c r="AS583" s="332"/>
      <c r="AT583" s="332"/>
      <c r="AU583" s="332"/>
      <c r="AV583" s="332"/>
      <c r="AW583" s="332"/>
      <c r="AX583" s="332"/>
      <c r="AY583" s="332"/>
      <c r="AZ583" s="332"/>
      <c r="BA583" s="332" t="s">
        <v>1131</v>
      </c>
      <c r="BB583" s="332" t="s">
        <v>1131</v>
      </c>
      <c r="BC583" s="332" t="s">
        <v>1131</v>
      </c>
      <c r="BD583" s="332" t="s">
        <v>1131</v>
      </c>
      <c r="BE583" s="332"/>
      <c r="BF583" s="332"/>
      <c r="BG583" s="332"/>
      <c r="BH583" s="332"/>
      <c r="BI583" s="332"/>
      <c r="BJ583" s="332"/>
      <c r="BK583" s="332"/>
      <c r="BL583" s="332"/>
      <c r="BM583" s="332"/>
      <c r="BN583" s="332"/>
      <c r="BO583" s="332"/>
      <c r="BP583" s="332"/>
      <c r="BQ583" s="332"/>
      <c r="BR583" s="332"/>
      <c r="BS583" s="332"/>
      <c r="BT583" s="332"/>
      <c r="BU583" s="332"/>
      <c r="BV583" s="332"/>
      <c r="BW583" s="332"/>
      <c r="BX583" s="332"/>
      <c r="BY583" s="332"/>
      <c r="BZ583" s="338" t="s">
        <v>10908</v>
      </c>
      <c r="CA583" s="326" t="s">
        <v>12458</v>
      </c>
      <c r="CB583" s="332">
        <f ca="1">IF(INDIRECT("R583C2",FALSE)="","",LEN(INDIRECT("R583C79",FALSE) ) )</f>
        <v>29</v>
      </c>
      <c r="CC583" s="338" t="s">
        <v>12460</v>
      </c>
      <c r="CD583" s="332">
        <f ca="1">IF(INDIRECT("R583C2",FALSE)="","",LEN(INDIRECT("R583C81",FALSE) ) )</f>
        <v>29</v>
      </c>
      <c r="CE583" s="338"/>
      <c r="CF583" s="332">
        <f ca="1">IF(INDIRECT("R583C2",FALSE)="","",LEN(INDIRECT("R583C83",FALSE) ) )</f>
        <v>0</v>
      </c>
      <c r="CG583" s="338"/>
      <c r="CH583" s="338"/>
      <c r="CI583" s="338"/>
      <c r="CJ583" s="344"/>
      <c r="CK583" s="338"/>
      <c r="CL583" s="338"/>
      <c r="CM583" s="338"/>
      <c r="CN583" s="338"/>
      <c r="CO583" s="338"/>
      <c r="CP583" s="338"/>
      <c r="CQ583" s="338"/>
      <c r="CR583" s="338"/>
      <c r="CS583" s="338"/>
      <c r="CT583" s="338"/>
      <c r="CU583" s="338"/>
      <c r="CV583" s="338"/>
      <c r="CW583" s="338"/>
      <c r="CX583" s="338"/>
      <c r="CY583" s="338"/>
      <c r="CZ583" s="338"/>
      <c r="DA583" s="343"/>
    </row>
    <row r="584" spans="1:105" s="345" customFormat="1" ht="13.5" customHeight="1" x14ac:dyDescent="0.25">
      <c r="A584" s="326" t="s">
        <v>12461</v>
      </c>
      <c r="B584" s="338" t="s">
        <v>12462</v>
      </c>
      <c r="C584" s="339" t="s">
        <v>1138</v>
      </c>
      <c r="D584" s="223">
        <f>IF(ISERROR(VLOOKUP(C584,Defines!$A$7:$B$21,2,FALSE)), "",VLOOKUP(C584,Defines!$A$7:$B$21,2,FALSE))</f>
        <v>2</v>
      </c>
      <c r="E584" s="340"/>
      <c r="F584" s="223">
        <v>2</v>
      </c>
      <c r="G584" s="341" t="s">
        <v>12463</v>
      </c>
      <c r="H584" s="341"/>
      <c r="I584" s="341"/>
      <c r="J584" s="340"/>
      <c r="K584" s="342"/>
      <c r="L584" s="332"/>
      <c r="M584" s="332"/>
      <c r="N584" s="332"/>
      <c r="O584" s="332"/>
      <c r="P584" s="332"/>
      <c r="Q584" s="338"/>
      <c r="R584" s="338"/>
      <c r="S584" s="338"/>
      <c r="T584" s="338"/>
      <c r="U584" s="338"/>
      <c r="V584" s="338"/>
      <c r="W584" s="338"/>
      <c r="X584" s="338"/>
      <c r="Y584" s="338"/>
      <c r="Z584" s="338"/>
      <c r="AA584" s="332"/>
      <c r="AB584" s="332" t="s">
        <v>1131</v>
      </c>
      <c r="AC584" s="332" t="s">
        <v>1131</v>
      </c>
      <c r="AD584" s="332"/>
      <c r="AE584" s="332"/>
      <c r="AF584" s="332"/>
      <c r="AG584" s="332"/>
      <c r="AH584" s="332"/>
      <c r="AI584" s="332"/>
      <c r="AJ584" s="332"/>
      <c r="AK584" s="332"/>
      <c r="AL584" s="332"/>
      <c r="AM584" s="332"/>
      <c r="AN584" s="332"/>
      <c r="AO584" s="332"/>
      <c r="AP584" s="332"/>
      <c r="AQ584" s="332"/>
      <c r="AR584" s="332"/>
      <c r="AS584" s="332"/>
      <c r="AT584" s="332"/>
      <c r="AU584" s="332"/>
      <c r="AV584" s="332"/>
      <c r="AW584" s="332"/>
      <c r="AX584" s="332"/>
      <c r="AY584" s="332"/>
      <c r="AZ584" s="332"/>
      <c r="BA584" s="332" t="s">
        <v>1131</v>
      </c>
      <c r="BB584" s="332" t="s">
        <v>1131</v>
      </c>
      <c r="BC584" s="332" t="s">
        <v>1131</v>
      </c>
      <c r="BD584" s="332" t="s">
        <v>1131</v>
      </c>
      <c r="BE584" s="332"/>
      <c r="BF584" s="332"/>
      <c r="BG584" s="332"/>
      <c r="BH584" s="332"/>
      <c r="BI584" s="332"/>
      <c r="BJ584" s="332"/>
      <c r="BK584" s="332"/>
      <c r="BL584" s="332"/>
      <c r="BM584" s="332"/>
      <c r="BN584" s="332"/>
      <c r="BO584" s="332"/>
      <c r="BP584" s="332"/>
      <c r="BQ584" s="332"/>
      <c r="BR584" s="332"/>
      <c r="BS584" s="332"/>
      <c r="BT584" s="332"/>
      <c r="BU584" s="332"/>
      <c r="BV584" s="332"/>
      <c r="BW584" s="332"/>
      <c r="BX584" s="332"/>
      <c r="BY584" s="332"/>
      <c r="BZ584" s="338" t="s">
        <v>12464</v>
      </c>
      <c r="CA584" s="326" t="s">
        <v>12461</v>
      </c>
      <c r="CB584" s="332">
        <f ca="1">IF(INDIRECT("R584C2",FALSE)="","",LEN(INDIRECT("R584C79",FALSE) ) )</f>
        <v>21</v>
      </c>
      <c r="CC584" s="326" t="s">
        <v>12461</v>
      </c>
      <c r="CD584" s="332">
        <f ca="1">IF(INDIRECT("R584C2",FALSE)="","",LEN(INDIRECT("R584C81",FALSE) ) )</f>
        <v>21</v>
      </c>
      <c r="CE584" s="338"/>
      <c r="CF584" s="332">
        <f ca="1">IF(INDIRECT("R584C2",FALSE)="","",LEN(INDIRECT("R584C83",FALSE) ) )</f>
        <v>0</v>
      </c>
      <c r="CG584" s="338"/>
      <c r="CH584" s="338"/>
      <c r="CI584" s="338"/>
      <c r="CJ584" s="344"/>
      <c r="CK584" s="338"/>
      <c r="CL584" s="338"/>
      <c r="CM584" s="338"/>
      <c r="CN584" s="338"/>
      <c r="CO584" s="338"/>
      <c r="CP584" s="338"/>
      <c r="CQ584" s="338"/>
      <c r="CR584" s="338"/>
      <c r="CS584" s="338"/>
      <c r="CT584" s="338"/>
      <c r="CU584" s="338"/>
      <c r="CV584" s="338"/>
      <c r="CW584" s="338"/>
      <c r="CX584" s="338"/>
      <c r="CY584" s="338"/>
      <c r="CZ584" s="338"/>
      <c r="DA584" s="343"/>
    </row>
    <row r="585" spans="1:105" s="345" customFormat="1" ht="13.5" customHeight="1" x14ac:dyDescent="0.25">
      <c r="A585" s="338" t="s">
        <v>12484</v>
      </c>
      <c r="B585" s="372" t="s">
        <v>12487</v>
      </c>
      <c r="C585" s="339" t="s">
        <v>1146</v>
      </c>
      <c r="D585" s="78">
        <f>IF(ISERROR(VLOOKUP(C585,Defines!$A$7:$B$21,2,FALSE)), "",VLOOKUP(C585,Defines!$A$7:$B$21,2,FALSE))</f>
        <v>1</v>
      </c>
      <c r="E585" s="340"/>
      <c r="F585" s="325">
        <f t="shared" ref="F585:F592" si="10">IF(E585="", D585,E585*D585)</f>
        <v>1</v>
      </c>
      <c r="G585" s="341">
        <v>0</v>
      </c>
      <c r="H585" s="341"/>
      <c r="I585" s="341"/>
      <c r="J585" s="340"/>
      <c r="K585" s="342"/>
      <c r="L585" s="332"/>
      <c r="M585" s="332"/>
      <c r="N585" s="332"/>
      <c r="O585" s="332"/>
      <c r="P585" s="332"/>
      <c r="Q585" s="338"/>
      <c r="R585" s="338"/>
      <c r="S585" s="338"/>
      <c r="T585" s="338"/>
      <c r="U585" s="338"/>
      <c r="V585" s="338"/>
      <c r="W585" s="338"/>
      <c r="X585" s="338"/>
      <c r="Y585" s="338"/>
      <c r="Z585" s="338"/>
      <c r="AA585" s="332"/>
      <c r="AB585" s="332"/>
      <c r="AC585" s="332" t="s">
        <v>1131</v>
      </c>
      <c r="AD585" s="332"/>
      <c r="AE585" s="332"/>
      <c r="AF585" s="332"/>
      <c r="AG585" s="332" t="s">
        <v>1131</v>
      </c>
      <c r="AH585" s="332"/>
      <c r="AI585" s="332"/>
      <c r="AJ585" s="332"/>
      <c r="AK585" s="332"/>
      <c r="AL585" s="332"/>
      <c r="AM585" s="332"/>
      <c r="AN585" s="332"/>
      <c r="AO585" s="332"/>
      <c r="AP585" s="332"/>
      <c r="AQ585" s="332"/>
      <c r="AR585" s="332"/>
      <c r="AS585" s="332"/>
      <c r="AT585" s="332"/>
      <c r="AU585" s="332"/>
      <c r="AV585" s="332"/>
      <c r="AW585" s="332"/>
      <c r="AX585" s="332"/>
      <c r="AY585" s="332"/>
      <c r="AZ585" s="332"/>
      <c r="BA585" s="332" t="s">
        <v>1131</v>
      </c>
      <c r="BB585" s="332"/>
      <c r="BC585" s="332"/>
      <c r="BD585" s="332" t="s">
        <v>1131</v>
      </c>
      <c r="BE585" s="332"/>
      <c r="BF585" s="332"/>
      <c r="BG585" s="332"/>
      <c r="BH585" s="332"/>
      <c r="BI585" s="332"/>
      <c r="BJ585" s="332"/>
      <c r="BK585" s="332"/>
      <c r="BL585" s="332"/>
      <c r="BM585" s="332"/>
      <c r="BN585" s="332"/>
      <c r="BO585" s="332"/>
      <c r="BP585" s="332"/>
      <c r="BQ585" s="332"/>
      <c r="BR585" s="332"/>
      <c r="BS585" s="332"/>
      <c r="BT585" s="332"/>
      <c r="BU585" s="332"/>
      <c r="BV585" s="332"/>
      <c r="BW585" s="332"/>
      <c r="BX585" s="332"/>
      <c r="BY585" s="332"/>
      <c r="BZ585" s="338" t="s">
        <v>12488</v>
      </c>
      <c r="CA585" s="338" t="s">
        <v>12465</v>
      </c>
      <c r="CB585" s="332">
        <f ca="1">IF(INDIRECT("R585C2",FALSE)="","",LEN(INDIRECT("R585C79",FALSE) ) )</f>
        <v>11</v>
      </c>
      <c r="CC585" s="338" t="s">
        <v>12465</v>
      </c>
      <c r="CD585" s="332">
        <f ca="1">IF(INDIRECT("R585C2",FALSE)="","",LEN(INDIRECT("R585C81",FALSE) ) )</f>
        <v>11</v>
      </c>
      <c r="CE585" s="338"/>
      <c r="CF585" s="332">
        <f ca="1">IF(INDIRECT("R585C2",FALSE)="","",LEN(INDIRECT("R585C83",FALSE) ) )</f>
        <v>0</v>
      </c>
      <c r="CG585" s="338"/>
      <c r="CH585" s="338"/>
      <c r="CI585" s="338"/>
      <c r="CJ585" s="344"/>
      <c r="CK585" s="338"/>
      <c r="CL585" s="338"/>
      <c r="CM585" s="338"/>
      <c r="CN585" s="338"/>
      <c r="CO585" s="338"/>
      <c r="CP585" s="338"/>
      <c r="CQ585" s="338"/>
      <c r="CR585" s="338"/>
      <c r="CS585" s="338"/>
      <c r="CT585" s="338"/>
      <c r="CU585" s="338"/>
      <c r="CV585" s="338"/>
      <c r="CW585" s="338"/>
      <c r="CX585" s="338"/>
      <c r="CY585" s="338"/>
      <c r="CZ585" s="338"/>
      <c r="DA585" s="343"/>
    </row>
    <row r="586" spans="1:105" s="345" customFormat="1" ht="13.5" customHeight="1" x14ac:dyDescent="0.25">
      <c r="A586" s="338" t="s">
        <v>12466</v>
      </c>
      <c r="B586" s="372" t="s">
        <v>12467</v>
      </c>
      <c r="C586" s="339" t="s">
        <v>160</v>
      </c>
      <c r="D586" s="78">
        <f>IF(ISERROR(VLOOKUP(C586,Defines!$A$7:$B$21,2,FALSE)), "",VLOOKUP(C586,Defines!$A$7:$B$21,2,FALSE))</f>
        <v>1</v>
      </c>
      <c r="E586" s="340">
        <v>32</v>
      </c>
      <c r="F586" s="325">
        <f t="shared" si="10"/>
        <v>32</v>
      </c>
      <c r="G586" s="341" t="s">
        <v>2672</v>
      </c>
      <c r="H586" s="341"/>
      <c r="I586" s="341"/>
      <c r="J586" s="340"/>
      <c r="K586" s="342"/>
      <c r="L586" s="332"/>
      <c r="M586" s="332"/>
      <c r="N586" s="332"/>
      <c r="O586" s="332"/>
      <c r="P586" s="332"/>
      <c r="Q586" s="338"/>
      <c r="R586" s="338"/>
      <c r="S586" s="338"/>
      <c r="T586" s="338"/>
      <c r="U586" s="338"/>
      <c r="V586" s="338"/>
      <c r="W586" s="338"/>
      <c r="X586" s="338"/>
      <c r="Y586" s="338"/>
      <c r="Z586" s="338"/>
      <c r="AA586" s="332"/>
      <c r="AB586" s="332"/>
      <c r="AC586" s="332" t="s">
        <v>1131</v>
      </c>
      <c r="AD586" s="332"/>
      <c r="AE586" s="332"/>
      <c r="AF586" s="332"/>
      <c r="AG586" s="332"/>
      <c r="AH586" s="332"/>
      <c r="AI586" s="332"/>
      <c r="AJ586" s="332"/>
      <c r="AK586" s="332"/>
      <c r="AL586" s="332"/>
      <c r="AM586" s="332"/>
      <c r="AN586" s="332"/>
      <c r="AO586" s="332"/>
      <c r="AP586" s="332"/>
      <c r="AQ586" s="332"/>
      <c r="AR586" s="332"/>
      <c r="AS586" s="332"/>
      <c r="AT586" s="332"/>
      <c r="AU586" s="332"/>
      <c r="AV586" s="332"/>
      <c r="AW586" s="332"/>
      <c r="AX586" s="332"/>
      <c r="AY586" s="332"/>
      <c r="AZ586" s="332"/>
      <c r="BA586" s="332" t="s">
        <v>1131</v>
      </c>
      <c r="BB586" s="332"/>
      <c r="BC586" s="332"/>
      <c r="BD586" s="332" t="s">
        <v>1131</v>
      </c>
      <c r="BE586" s="332"/>
      <c r="BF586" s="332"/>
      <c r="BG586" s="332"/>
      <c r="BH586" s="332"/>
      <c r="BI586" s="332"/>
      <c r="BJ586" s="332"/>
      <c r="BK586" s="332"/>
      <c r="BL586" s="332"/>
      <c r="BM586" s="332"/>
      <c r="BN586" s="332"/>
      <c r="BO586" s="332"/>
      <c r="BP586" s="332"/>
      <c r="BQ586" s="332"/>
      <c r="BR586" s="332"/>
      <c r="BS586" s="332"/>
      <c r="BT586" s="332"/>
      <c r="BU586" s="332"/>
      <c r="BV586" s="332"/>
      <c r="BW586" s="332"/>
      <c r="BX586" s="332"/>
      <c r="BY586" s="332"/>
      <c r="BZ586" s="338" t="s">
        <v>12488</v>
      </c>
      <c r="CA586" s="338" t="s">
        <v>12466</v>
      </c>
      <c r="CB586" s="332">
        <f ca="1">IF(INDIRECT("R586C2",FALSE)="","",LEN(INDIRECT("R586C79",FALSE) ) )</f>
        <v>11</v>
      </c>
      <c r="CC586" s="338" t="s">
        <v>12466</v>
      </c>
      <c r="CD586" s="332">
        <f ca="1">IF(INDIRECT("R586C2",FALSE)="","",LEN(INDIRECT("R586C81",FALSE) ) )</f>
        <v>11</v>
      </c>
      <c r="CE586" s="338"/>
      <c r="CF586" s="332">
        <f ca="1">IF(INDIRECT("R586C2",FALSE)="","",LEN(INDIRECT("R586C83",FALSE) ) )</f>
        <v>0</v>
      </c>
      <c r="CG586" s="338"/>
      <c r="CH586" s="338"/>
      <c r="CI586" s="338"/>
      <c r="CJ586" s="344"/>
      <c r="CK586" s="338"/>
      <c r="CL586" s="338"/>
      <c r="CM586" s="338"/>
      <c r="CN586" s="338"/>
      <c r="CO586" s="338"/>
      <c r="CP586" s="338"/>
      <c r="CQ586" s="338"/>
      <c r="CR586" s="338"/>
      <c r="CS586" s="338"/>
      <c r="CT586" s="338"/>
      <c r="CU586" s="338"/>
      <c r="CV586" s="338"/>
      <c r="CW586" s="338"/>
      <c r="CX586" s="338"/>
      <c r="CY586" s="338"/>
      <c r="CZ586" s="338"/>
      <c r="DA586" s="343"/>
    </row>
    <row r="587" spans="1:105" s="345" customFormat="1" ht="13.5" customHeight="1" x14ac:dyDescent="0.25">
      <c r="A587" s="338" t="s">
        <v>12468</v>
      </c>
      <c r="B587" s="372" t="s">
        <v>12469</v>
      </c>
      <c r="C587" s="339" t="s">
        <v>160</v>
      </c>
      <c r="D587" s="78">
        <f>IF(ISERROR(VLOOKUP(C587,Defines!$A$7:$B$21,2,FALSE)), "",VLOOKUP(C587,Defines!$A$7:$B$21,2,FALSE))</f>
        <v>1</v>
      </c>
      <c r="E587" s="340">
        <v>32</v>
      </c>
      <c r="F587" s="325">
        <f t="shared" si="10"/>
        <v>32</v>
      </c>
      <c r="G587" s="341" t="s">
        <v>2672</v>
      </c>
      <c r="H587" s="341"/>
      <c r="I587" s="341"/>
      <c r="J587" s="340"/>
      <c r="K587" s="342"/>
      <c r="L587" s="332"/>
      <c r="M587" s="332"/>
      <c r="N587" s="332"/>
      <c r="O587" s="332"/>
      <c r="P587" s="332"/>
      <c r="Q587" s="338"/>
      <c r="R587" s="338"/>
      <c r="S587" s="338"/>
      <c r="T587" s="338"/>
      <c r="U587" s="338"/>
      <c r="V587" s="338"/>
      <c r="W587" s="338"/>
      <c r="X587" s="338"/>
      <c r="Y587" s="338"/>
      <c r="Z587" s="338"/>
      <c r="AA587" s="332"/>
      <c r="AB587" s="332"/>
      <c r="AC587" s="332" t="s">
        <v>1131</v>
      </c>
      <c r="AD587" s="332"/>
      <c r="AE587" s="332"/>
      <c r="AF587" s="332"/>
      <c r="AG587" s="332"/>
      <c r="AH587" s="332"/>
      <c r="AI587" s="332"/>
      <c r="AJ587" s="332"/>
      <c r="AK587" s="332"/>
      <c r="AL587" s="332"/>
      <c r="AM587" s="332"/>
      <c r="AN587" s="332"/>
      <c r="AO587" s="332"/>
      <c r="AP587" s="332"/>
      <c r="AQ587" s="332"/>
      <c r="AR587" s="332"/>
      <c r="AS587" s="332"/>
      <c r="AT587" s="332"/>
      <c r="AU587" s="332"/>
      <c r="AV587" s="332"/>
      <c r="AW587" s="332"/>
      <c r="AX587" s="332"/>
      <c r="AY587" s="332"/>
      <c r="AZ587" s="332"/>
      <c r="BA587" s="332" t="s">
        <v>1131</v>
      </c>
      <c r="BB587" s="332"/>
      <c r="BC587" s="332"/>
      <c r="BD587" s="332" t="s">
        <v>1131</v>
      </c>
      <c r="BE587" s="332"/>
      <c r="BF587" s="332"/>
      <c r="BG587" s="332"/>
      <c r="BH587" s="332"/>
      <c r="BI587" s="332"/>
      <c r="BJ587" s="332"/>
      <c r="BK587" s="332"/>
      <c r="BL587" s="332"/>
      <c r="BM587" s="332"/>
      <c r="BN587" s="332"/>
      <c r="BO587" s="332"/>
      <c r="BP587" s="332"/>
      <c r="BQ587" s="332"/>
      <c r="BR587" s="332"/>
      <c r="BS587" s="332"/>
      <c r="BT587" s="332"/>
      <c r="BU587" s="332"/>
      <c r="BV587" s="332"/>
      <c r="BW587" s="332"/>
      <c r="BX587" s="332"/>
      <c r="BY587" s="332"/>
      <c r="BZ587" s="338" t="s">
        <v>12488</v>
      </c>
      <c r="CA587" s="338" t="s">
        <v>12468</v>
      </c>
      <c r="CB587" s="332">
        <f ca="1">IF(INDIRECT("R587C2",FALSE)="","",LEN(INDIRECT("R587C79",FALSE) ) )</f>
        <v>15</v>
      </c>
      <c r="CC587" s="338" t="s">
        <v>12468</v>
      </c>
      <c r="CD587" s="332">
        <f ca="1">IF(INDIRECT("R587C2",FALSE)="","",LEN(INDIRECT("R587C81",FALSE) ) )</f>
        <v>15</v>
      </c>
      <c r="CE587" s="338"/>
      <c r="CF587" s="332">
        <f ca="1">IF(INDIRECT("R587C2",FALSE)="","",LEN(INDIRECT("R587C83",FALSE) ) )</f>
        <v>0</v>
      </c>
      <c r="CG587" s="338"/>
      <c r="CH587" s="338"/>
      <c r="CI587" s="338"/>
      <c r="CJ587" s="344"/>
      <c r="CK587" s="338"/>
      <c r="CL587" s="338"/>
      <c r="CM587" s="338"/>
      <c r="CN587" s="338"/>
      <c r="CO587" s="338"/>
      <c r="CP587" s="338"/>
      <c r="CQ587" s="338"/>
      <c r="CR587" s="338"/>
      <c r="CS587" s="338"/>
      <c r="CT587" s="338"/>
      <c r="CU587" s="338"/>
      <c r="CV587" s="338"/>
      <c r="CW587" s="338"/>
      <c r="CX587" s="338"/>
      <c r="CY587" s="338"/>
      <c r="CZ587" s="338"/>
      <c r="DA587" s="343"/>
    </row>
    <row r="588" spans="1:105" s="345" customFormat="1" ht="13.5" customHeight="1" x14ac:dyDescent="0.25">
      <c r="A588" s="338" t="s">
        <v>12470</v>
      </c>
      <c r="B588" s="372" t="s">
        <v>12471</v>
      </c>
      <c r="C588" s="339" t="s">
        <v>1145</v>
      </c>
      <c r="D588" s="78">
        <f>IF(ISERROR(VLOOKUP(C588,Defines!$A$7:$B$21,2,FALSE)), "",VLOOKUP(C588,Defines!$A$7:$B$21,2,FALSE))</f>
        <v>8</v>
      </c>
      <c r="E588" s="340"/>
      <c r="F588" s="325">
        <f t="shared" si="10"/>
        <v>8</v>
      </c>
      <c r="G588" s="341"/>
      <c r="H588" s="341"/>
      <c r="I588" s="341"/>
      <c r="J588" s="340"/>
      <c r="K588" s="342"/>
      <c r="L588" s="332"/>
      <c r="M588" s="332"/>
      <c r="N588" s="332"/>
      <c r="O588" s="332"/>
      <c r="P588" s="332"/>
      <c r="Q588" s="338"/>
      <c r="R588" s="338"/>
      <c r="S588" s="338"/>
      <c r="T588" s="338"/>
      <c r="U588" s="338"/>
      <c r="V588" s="338"/>
      <c r="W588" s="338"/>
      <c r="X588" s="338"/>
      <c r="Y588" s="338"/>
      <c r="Z588" s="338"/>
      <c r="AA588" s="332"/>
      <c r="AB588" s="332"/>
      <c r="AC588" s="332"/>
      <c r="AD588" s="332"/>
      <c r="AE588" s="332"/>
      <c r="AF588" s="332"/>
      <c r="AG588" s="332"/>
      <c r="AH588" s="332"/>
      <c r="AI588" s="332"/>
      <c r="AJ588" s="332"/>
      <c r="AK588" s="332"/>
      <c r="AL588" s="332"/>
      <c r="AM588" s="332"/>
      <c r="AN588" s="332"/>
      <c r="AO588" s="332"/>
      <c r="AP588" s="332"/>
      <c r="AQ588" s="332"/>
      <c r="AR588" s="332"/>
      <c r="AS588" s="332"/>
      <c r="AT588" s="332"/>
      <c r="AU588" s="332"/>
      <c r="AV588" s="332"/>
      <c r="AW588" s="332"/>
      <c r="AX588" s="332"/>
      <c r="AY588" s="332"/>
      <c r="AZ588" s="332"/>
      <c r="BA588" s="332" t="s">
        <v>1131</v>
      </c>
      <c r="BB588" s="332"/>
      <c r="BC588" s="332"/>
      <c r="BD588" s="332"/>
      <c r="BE588" s="332"/>
      <c r="BF588" s="332"/>
      <c r="BG588" s="332"/>
      <c r="BH588" s="332"/>
      <c r="BI588" s="332"/>
      <c r="BJ588" s="332"/>
      <c r="BK588" s="332"/>
      <c r="BL588" s="332"/>
      <c r="BM588" s="332"/>
      <c r="BN588" s="332"/>
      <c r="BO588" s="332"/>
      <c r="BP588" s="332"/>
      <c r="BQ588" s="332"/>
      <c r="BR588" s="332"/>
      <c r="BS588" s="332"/>
      <c r="BT588" s="332"/>
      <c r="BU588" s="332"/>
      <c r="BV588" s="332"/>
      <c r="BW588" s="332"/>
      <c r="BX588" s="332"/>
      <c r="BY588" s="332"/>
      <c r="BZ588" s="338" t="s">
        <v>12488</v>
      </c>
      <c r="CA588" s="338" t="s">
        <v>12470</v>
      </c>
      <c r="CB588" s="332">
        <f ca="1">IF(INDIRECT("R588C2",FALSE)="","",LEN(INDIRECT("R588C79",FALSE) ) )</f>
        <v>15</v>
      </c>
      <c r="CC588" s="338" t="s">
        <v>12470</v>
      </c>
      <c r="CD588" s="332">
        <f ca="1">IF(INDIRECT("R588C2",FALSE)="","",LEN(INDIRECT("R588C81",FALSE) ) )</f>
        <v>15</v>
      </c>
      <c r="CE588" s="338"/>
      <c r="CF588" s="332">
        <f ca="1">IF(INDIRECT("R588C2",FALSE)="","",LEN(INDIRECT("R588C83",FALSE) ) )</f>
        <v>0</v>
      </c>
      <c r="CG588" s="338"/>
      <c r="CH588" s="338"/>
      <c r="CI588" s="338"/>
      <c r="CJ588" s="344"/>
      <c r="CK588" s="338"/>
      <c r="CL588" s="338"/>
      <c r="CM588" s="338"/>
      <c r="CN588" s="338"/>
      <c r="CO588" s="338"/>
      <c r="CP588" s="338"/>
      <c r="CQ588" s="338"/>
      <c r="CR588" s="338"/>
      <c r="CS588" s="338"/>
      <c r="CT588" s="338"/>
      <c r="CU588" s="338"/>
      <c r="CV588" s="338"/>
      <c r="CW588" s="338"/>
      <c r="CX588" s="338"/>
      <c r="CY588" s="338"/>
      <c r="CZ588" s="338"/>
      <c r="DA588" s="343"/>
    </row>
    <row r="589" spans="1:105" s="345" customFormat="1" ht="13.5" customHeight="1" x14ac:dyDescent="0.25">
      <c r="A589" s="338" t="s">
        <v>12472</v>
      </c>
      <c r="B589" s="372" t="s">
        <v>12473</v>
      </c>
      <c r="C589" s="339" t="s">
        <v>160</v>
      </c>
      <c r="D589" s="78">
        <f>IF(ISERROR(VLOOKUP(C589,Defines!$A$7:$B$21,2,FALSE)), "",VLOOKUP(C589,Defines!$A$7:$B$21,2,FALSE))</f>
        <v>1</v>
      </c>
      <c r="E589" s="340">
        <v>20</v>
      </c>
      <c r="F589" s="325">
        <f t="shared" si="10"/>
        <v>20</v>
      </c>
      <c r="G589" s="341" t="s">
        <v>2672</v>
      </c>
      <c r="H589" s="341"/>
      <c r="I589" s="341"/>
      <c r="J589" s="340"/>
      <c r="K589" s="342"/>
      <c r="L589" s="332"/>
      <c r="M589" s="332"/>
      <c r="N589" s="332"/>
      <c r="O589" s="332"/>
      <c r="P589" s="332"/>
      <c r="Q589" s="338"/>
      <c r="R589" s="338"/>
      <c r="S589" s="338"/>
      <c r="T589" s="338"/>
      <c r="U589" s="338"/>
      <c r="V589" s="338"/>
      <c r="W589" s="338"/>
      <c r="X589" s="338"/>
      <c r="Y589" s="338"/>
      <c r="Z589" s="338"/>
      <c r="AA589" s="332"/>
      <c r="AB589" s="332"/>
      <c r="AC589" s="332" t="s">
        <v>1131</v>
      </c>
      <c r="AD589" s="332"/>
      <c r="AE589" s="332"/>
      <c r="AF589" s="332"/>
      <c r="AG589" s="332"/>
      <c r="AH589" s="332"/>
      <c r="AI589" s="332"/>
      <c r="AJ589" s="332"/>
      <c r="AK589" s="332"/>
      <c r="AL589" s="332"/>
      <c r="AM589" s="332"/>
      <c r="AN589" s="332"/>
      <c r="AO589" s="332"/>
      <c r="AP589" s="332"/>
      <c r="AQ589" s="332"/>
      <c r="AR589" s="332"/>
      <c r="AS589" s="332"/>
      <c r="AT589" s="332"/>
      <c r="AU589" s="332"/>
      <c r="AV589" s="332"/>
      <c r="AW589" s="332"/>
      <c r="AX589" s="332"/>
      <c r="AY589" s="332"/>
      <c r="AZ589" s="332"/>
      <c r="BA589" s="332" t="s">
        <v>1131</v>
      </c>
      <c r="BB589" s="332"/>
      <c r="BC589" s="332"/>
      <c r="BD589" s="332" t="s">
        <v>1131</v>
      </c>
      <c r="BE589" s="332"/>
      <c r="BF589" s="332"/>
      <c r="BG589" s="332"/>
      <c r="BH589" s="332"/>
      <c r="BI589" s="332"/>
      <c r="BJ589" s="332"/>
      <c r="BK589" s="332"/>
      <c r="BL589" s="332"/>
      <c r="BM589" s="332"/>
      <c r="BN589" s="332"/>
      <c r="BO589" s="332"/>
      <c r="BP589" s="332"/>
      <c r="BQ589" s="332"/>
      <c r="BR589" s="332"/>
      <c r="BS589" s="332"/>
      <c r="BT589" s="332"/>
      <c r="BU589" s="332"/>
      <c r="BV589" s="332"/>
      <c r="BW589" s="332"/>
      <c r="BX589" s="332"/>
      <c r="BY589" s="332"/>
      <c r="BZ589" s="338" t="s">
        <v>12488</v>
      </c>
      <c r="CA589" s="338" t="s">
        <v>12472</v>
      </c>
      <c r="CB589" s="332">
        <f ca="1">IF(INDIRECT("R589C2",FALSE)="","",LEN(INDIRECT("R589C79",FALSE) ) )</f>
        <v>10</v>
      </c>
      <c r="CC589" s="338" t="s">
        <v>12472</v>
      </c>
      <c r="CD589" s="332">
        <f ca="1">IF(INDIRECT("R589C2",FALSE)="","",LEN(INDIRECT("R589C81",FALSE) ) )</f>
        <v>10</v>
      </c>
      <c r="CE589" s="338"/>
      <c r="CF589" s="332">
        <f ca="1">IF(INDIRECT("R589C2",FALSE)="","",LEN(INDIRECT("R589C83",FALSE) ) )</f>
        <v>0</v>
      </c>
      <c r="CG589" s="338"/>
      <c r="CH589" s="338"/>
      <c r="CI589" s="338"/>
      <c r="CJ589" s="344"/>
      <c r="CK589" s="338"/>
      <c r="CL589" s="338"/>
      <c r="CM589" s="338"/>
      <c r="CN589" s="338"/>
      <c r="CO589" s="338"/>
      <c r="CP589" s="338"/>
      <c r="CQ589" s="338"/>
      <c r="CR589" s="338"/>
      <c r="CS589" s="338"/>
      <c r="CT589" s="338"/>
      <c r="CU589" s="338"/>
      <c r="CV589" s="338"/>
      <c r="CW589" s="338"/>
      <c r="CX589" s="338"/>
      <c r="CY589" s="338"/>
      <c r="CZ589" s="338"/>
      <c r="DA589" s="343"/>
    </row>
    <row r="590" spans="1:105" s="345" customFormat="1" ht="13.5" customHeight="1" x14ac:dyDescent="0.25">
      <c r="A590" s="338" t="s">
        <v>12480</v>
      </c>
      <c r="B590" s="372" t="s">
        <v>12481</v>
      </c>
      <c r="C590" s="339" t="s">
        <v>1139</v>
      </c>
      <c r="D590" s="78">
        <f>IF(ISERROR(VLOOKUP(C590,Defines!$A$7:$B$21,2,FALSE)), "",VLOOKUP(C590,Defines!$A$7:$B$21,2,FALSE))</f>
        <v>4</v>
      </c>
      <c r="E590" s="340"/>
      <c r="F590" s="325">
        <f t="shared" si="10"/>
        <v>4</v>
      </c>
      <c r="G590" s="341"/>
      <c r="H590" s="341"/>
      <c r="I590" s="341"/>
      <c r="J590" s="340"/>
      <c r="K590" s="342"/>
      <c r="L590" s="332"/>
      <c r="M590" s="332"/>
      <c r="N590" s="332"/>
      <c r="O590" s="332"/>
      <c r="P590" s="332"/>
      <c r="Q590" s="338"/>
      <c r="R590" s="338"/>
      <c r="S590" s="338"/>
      <c r="T590" s="338"/>
      <c r="U590" s="338"/>
      <c r="V590" s="338"/>
      <c r="W590" s="338"/>
      <c r="X590" s="338"/>
      <c r="Y590" s="338"/>
      <c r="Z590" s="338"/>
      <c r="AA590" s="332"/>
      <c r="AB590" s="332"/>
      <c r="AC590" s="332"/>
      <c r="AD590" s="332"/>
      <c r="AE590" s="332"/>
      <c r="AF590" s="332"/>
      <c r="AG590" s="332" t="s">
        <v>1131</v>
      </c>
      <c r="AH590" s="332"/>
      <c r="AI590" s="332"/>
      <c r="AJ590" s="332"/>
      <c r="AK590" s="332"/>
      <c r="AL590" s="332"/>
      <c r="AM590" s="332"/>
      <c r="AN590" s="332"/>
      <c r="AO590" s="332"/>
      <c r="AP590" s="332"/>
      <c r="AQ590" s="332"/>
      <c r="AR590" s="332"/>
      <c r="AS590" s="332"/>
      <c r="AT590" s="332"/>
      <c r="AU590" s="332"/>
      <c r="AV590" s="332"/>
      <c r="AW590" s="332"/>
      <c r="AX590" s="332"/>
      <c r="AY590" s="332"/>
      <c r="AZ590" s="332"/>
      <c r="BA590" s="332" t="s">
        <v>1131</v>
      </c>
      <c r="BB590" s="332"/>
      <c r="BC590" s="332"/>
      <c r="BD590" s="332"/>
      <c r="BE590" s="332"/>
      <c r="BF590" s="332"/>
      <c r="BG590" s="332"/>
      <c r="BH590" s="332"/>
      <c r="BI590" s="332"/>
      <c r="BJ590" s="332"/>
      <c r="BK590" s="332"/>
      <c r="BL590" s="332"/>
      <c r="BM590" s="332"/>
      <c r="BN590" s="332"/>
      <c r="BO590" s="332"/>
      <c r="BP590" s="332"/>
      <c r="BQ590" s="332"/>
      <c r="BR590" s="332"/>
      <c r="BS590" s="332"/>
      <c r="BT590" s="332"/>
      <c r="BU590" s="332"/>
      <c r="BV590" s="332"/>
      <c r="BW590" s="332"/>
      <c r="BX590" s="332"/>
      <c r="BY590" s="332"/>
      <c r="BZ590" s="338" t="s">
        <v>12488</v>
      </c>
      <c r="CA590" s="338" t="s">
        <v>12480</v>
      </c>
      <c r="CB590" s="332">
        <f ca="1">IF(INDIRECT("R590C2",FALSE)="","",LEN(INDIRECT("R590C79",FALSE) ) )</f>
        <v>12</v>
      </c>
      <c r="CC590" s="338" t="s">
        <v>12480</v>
      </c>
      <c r="CD590" s="332">
        <f ca="1">IF(INDIRECT("R590C2",FALSE)="","",LEN(INDIRECT("R590C81",FALSE) ) )</f>
        <v>12</v>
      </c>
      <c r="CE590" s="338"/>
      <c r="CF590" s="332">
        <f ca="1">IF(INDIRECT("R590C2",FALSE)="","",LEN(INDIRECT("R590C83",FALSE) ) )</f>
        <v>0</v>
      </c>
      <c r="CG590" s="338"/>
      <c r="CH590" s="338"/>
      <c r="CI590" s="338"/>
      <c r="CJ590" s="344"/>
      <c r="CK590" s="338"/>
      <c r="CL590" s="338"/>
      <c r="CM590" s="338"/>
      <c r="CN590" s="338"/>
      <c r="CO590" s="338"/>
      <c r="CP590" s="338"/>
      <c r="CQ590" s="338"/>
      <c r="CR590" s="338"/>
      <c r="CS590" s="338"/>
      <c r="CT590" s="338"/>
      <c r="CU590" s="338"/>
      <c r="CV590" s="338"/>
      <c r="CW590" s="338"/>
      <c r="CX590" s="338"/>
      <c r="CY590" s="338"/>
      <c r="CZ590" s="338"/>
      <c r="DA590" s="343"/>
    </row>
    <row r="591" spans="1:105" s="345" customFormat="1" ht="13.5" customHeight="1" x14ac:dyDescent="0.25">
      <c r="A591" s="338" t="s">
        <v>12474</v>
      </c>
      <c r="B591" s="347" t="s">
        <v>12475</v>
      </c>
      <c r="C591" s="339" t="s">
        <v>160</v>
      </c>
      <c r="D591" s="78">
        <f>IF(ISERROR(VLOOKUP(C591,Defines!$A$7:$B$21,2,FALSE)), "",VLOOKUP(C591,Defines!$A$7:$B$21,2,FALSE))</f>
        <v>1</v>
      </c>
      <c r="E591" s="340">
        <v>32</v>
      </c>
      <c r="F591" s="325">
        <f t="shared" si="10"/>
        <v>32</v>
      </c>
      <c r="G591" s="341" t="s">
        <v>2672</v>
      </c>
      <c r="H591" s="341"/>
      <c r="I591" s="341"/>
      <c r="J591" s="340"/>
      <c r="K591" s="342"/>
      <c r="L591" s="332"/>
      <c r="M591" s="332"/>
      <c r="N591" s="332"/>
      <c r="O591" s="332"/>
      <c r="P591" s="332"/>
      <c r="Q591" s="338"/>
      <c r="R591" s="338"/>
      <c r="S591" s="338"/>
      <c r="T591" s="338"/>
      <c r="U591" s="338"/>
      <c r="V591" s="338"/>
      <c r="W591" s="338"/>
      <c r="X591" s="338"/>
      <c r="Y591" s="338"/>
      <c r="Z591" s="338"/>
      <c r="AA591" s="332"/>
      <c r="AB591" s="332"/>
      <c r="AC591" s="332" t="s">
        <v>1131</v>
      </c>
      <c r="AD591" s="332"/>
      <c r="AE591" s="332"/>
      <c r="AF591" s="332"/>
      <c r="AG591" s="332"/>
      <c r="AH591" s="332"/>
      <c r="AI591" s="332"/>
      <c r="AJ591" s="332"/>
      <c r="AK591" s="332"/>
      <c r="AL591" s="332"/>
      <c r="AM591" s="332"/>
      <c r="AN591" s="332"/>
      <c r="AO591" s="332"/>
      <c r="AP591" s="332"/>
      <c r="AQ591" s="332"/>
      <c r="AR591" s="332"/>
      <c r="AS591" s="332"/>
      <c r="AT591" s="332"/>
      <c r="AU591" s="332"/>
      <c r="AV591" s="332"/>
      <c r="AW591" s="332"/>
      <c r="AX591" s="332"/>
      <c r="AY591" s="332"/>
      <c r="AZ591" s="332"/>
      <c r="BA591" s="332" t="s">
        <v>1131</v>
      </c>
      <c r="BB591" s="332"/>
      <c r="BC591" s="332"/>
      <c r="BD591" s="332" t="s">
        <v>1131</v>
      </c>
      <c r="BE591" s="332"/>
      <c r="BF591" s="332"/>
      <c r="BG591" s="332"/>
      <c r="BH591" s="332"/>
      <c r="BI591" s="332"/>
      <c r="BJ591" s="332"/>
      <c r="BK591" s="332"/>
      <c r="BL591" s="332"/>
      <c r="BM591" s="332"/>
      <c r="BN591" s="332"/>
      <c r="BO591" s="332"/>
      <c r="BP591" s="332"/>
      <c r="BQ591" s="332"/>
      <c r="BR591" s="332"/>
      <c r="BS591" s="332"/>
      <c r="BT591" s="332"/>
      <c r="BU591" s="332"/>
      <c r="BV591" s="332"/>
      <c r="BW591" s="332"/>
      <c r="BX591" s="332"/>
      <c r="BY591" s="332"/>
      <c r="BZ591" s="338" t="s">
        <v>12488</v>
      </c>
      <c r="CA591" s="338" t="s">
        <v>12474</v>
      </c>
      <c r="CB591" s="332">
        <f ca="1">IF(INDIRECT("R591C2",FALSE)="","",LEN(INDIRECT("R591C79",FALSE) ) )</f>
        <v>9</v>
      </c>
      <c r="CC591" s="338" t="s">
        <v>12474</v>
      </c>
      <c r="CD591" s="332">
        <f ca="1">IF(INDIRECT("R591C2",FALSE)="","",LEN(INDIRECT("R591C81",FALSE) ) )</f>
        <v>9</v>
      </c>
      <c r="CE591" s="338"/>
      <c r="CF591" s="332">
        <f ca="1">IF(INDIRECT("R591C2",FALSE)="","",LEN(INDIRECT("R591C83",FALSE) ) )</f>
        <v>0</v>
      </c>
      <c r="CG591" s="338"/>
      <c r="CH591" s="338"/>
      <c r="CI591" s="338"/>
      <c r="CJ591" s="344"/>
      <c r="CK591" s="338"/>
      <c r="CL591" s="338"/>
      <c r="CM591" s="338"/>
      <c r="CN591" s="338"/>
      <c r="CO591" s="338"/>
      <c r="CP591" s="338"/>
      <c r="CQ591" s="338"/>
      <c r="CR591" s="338"/>
      <c r="CS591" s="338"/>
      <c r="CT591" s="338"/>
      <c r="CU591" s="338"/>
      <c r="CV591" s="338"/>
      <c r="CW591" s="338"/>
      <c r="CX591" s="338"/>
      <c r="CY591" s="338"/>
      <c r="CZ591" s="338"/>
      <c r="DA591" s="343"/>
    </row>
    <row r="592" spans="1:105" s="345" customFormat="1" ht="13.5" customHeight="1" x14ac:dyDescent="0.25">
      <c r="A592" s="338" t="s">
        <v>12476</v>
      </c>
      <c r="B592" s="347" t="s">
        <v>12477</v>
      </c>
      <c r="C592" s="339" t="s">
        <v>160</v>
      </c>
      <c r="D592" s="78">
        <f>IF(ISERROR(VLOOKUP(C592,Defines!$A$7:$B$21,2,FALSE)), "",VLOOKUP(C592,Defines!$A$7:$B$21,2,FALSE))</f>
        <v>1</v>
      </c>
      <c r="E592" s="340">
        <v>32</v>
      </c>
      <c r="F592" s="325">
        <f t="shared" si="10"/>
        <v>32</v>
      </c>
      <c r="G592" s="341" t="s">
        <v>2672</v>
      </c>
      <c r="H592" s="341"/>
      <c r="I592" s="341"/>
      <c r="J592" s="340"/>
      <c r="K592" s="342"/>
      <c r="L592" s="332"/>
      <c r="M592" s="332"/>
      <c r="N592" s="332"/>
      <c r="O592" s="332"/>
      <c r="P592" s="332"/>
      <c r="Q592" s="338"/>
      <c r="R592" s="338"/>
      <c r="S592" s="338"/>
      <c r="T592" s="338"/>
      <c r="U592" s="338"/>
      <c r="V592" s="338"/>
      <c r="W592" s="338"/>
      <c r="X592" s="338"/>
      <c r="Y592" s="338"/>
      <c r="Z592" s="338"/>
      <c r="AA592" s="332"/>
      <c r="AB592" s="332"/>
      <c r="AC592" s="332" t="s">
        <v>1131</v>
      </c>
      <c r="AD592" s="332"/>
      <c r="AE592" s="332"/>
      <c r="AF592" s="332"/>
      <c r="AG592" s="332"/>
      <c r="AH592" s="332"/>
      <c r="AI592" s="332"/>
      <c r="AJ592" s="332"/>
      <c r="AK592" s="332"/>
      <c r="AL592" s="332"/>
      <c r="AM592" s="332"/>
      <c r="AN592" s="332"/>
      <c r="AO592" s="332"/>
      <c r="AP592" s="332"/>
      <c r="AQ592" s="332"/>
      <c r="AR592" s="332"/>
      <c r="AS592" s="332"/>
      <c r="AT592" s="332"/>
      <c r="AU592" s="332"/>
      <c r="AV592" s="332"/>
      <c r="AW592" s="332"/>
      <c r="AX592" s="332"/>
      <c r="AY592" s="332"/>
      <c r="AZ592" s="332"/>
      <c r="BA592" s="332" t="s">
        <v>1131</v>
      </c>
      <c r="BB592" s="332"/>
      <c r="BC592" s="332"/>
      <c r="BD592" s="332" t="s">
        <v>1131</v>
      </c>
      <c r="BE592" s="332"/>
      <c r="BF592" s="332"/>
      <c r="BG592" s="332"/>
      <c r="BH592" s="332"/>
      <c r="BI592" s="332"/>
      <c r="BJ592" s="332"/>
      <c r="BK592" s="332"/>
      <c r="BL592" s="332"/>
      <c r="BM592" s="332"/>
      <c r="BN592" s="332"/>
      <c r="BO592" s="332"/>
      <c r="BP592" s="332"/>
      <c r="BQ592" s="332"/>
      <c r="BR592" s="332"/>
      <c r="BS592" s="332"/>
      <c r="BT592" s="332"/>
      <c r="BU592" s="332"/>
      <c r="BV592" s="332"/>
      <c r="BW592" s="332"/>
      <c r="BX592" s="332"/>
      <c r="BY592" s="332"/>
      <c r="BZ592" s="338" t="s">
        <v>12488</v>
      </c>
      <c r="CA592" s="338" t="s">
        <v>12474</v>
      </c>
      <c r="CB592" s="332">
        <f ca="1">IF(INDIRECT("R592C2",FALSE)="","",LEN(INDIRECT("R592C79",FALSE) ) )</f>
        <v>9</v>
      </c>
      <c r="CC592" s="338" t="s">
        <v>12476</v>
      </c>
      <c r="CD592" s="332">
        <f ca="1">IF(INDIRECT("R592C2",FALSE)="","",LEN(INDIRECT("R592C81",FALSE) ) )</f>
        <v>13</v>
      </c>
      <c r="CE592" s="338"/>
      <c r="CF592" s="332">
        <f ca="1">IF(INDIRECT("R592C2",FALSE)="","",LEN(INDIRECT("R592C83",FALSE) ) )</f>
        <v>0</v>
      </c>
      <c r="CG592" s="338"/>
      <c r="CH592" s="338"/>
      <c r="CI592" s="338"/>
      <c r="CJ592" s="344"/>
      <c r="CK592" s="338"/>
      <c r="CL592" s="338"/>
      <c r="CM592" s="338"/>
      <c r="CN592" s="338"/>
      <c r="CO592" s="338"/>
      <c r="CP592" s="338"/>
      <c r="CQ592" s="338"/>
      <c r="CR592" s="338"/>
      <c r="CS592" s="338"/>
      <c r="CT592" s="338"/>
      <c r="CU592" s="338"/>
      <c r="CV592" s="338"/>
      <c r="CW592" s="338"/>
      <c r="CX592" s="338"/>
      <c r="CY592" s="338"/>
      <c r="CZ592" s="338"/>
      <c r="DA592" s="343"/>
    </row>
    <row r="593" spans="1:105" s="345" customFormat="1" ht="13.5" customHeight="1" x14ac:dyDescent="0.25">
      <c r="A593" s="338" t="s">
        <v>12485</v>
      </c>
      <c r="B593" s="372" t="s">
        <v>12486</v>
      </c>
      <c r="C593" s="339" t="s">
        <v>1146</v>
      </c>
      <c r="D593" s="78">
        <f>IF(ISERROR(VLOOKUP(C593,Defines!$A$7:$B$21,2,FALSE)), "",VLOOKUP(C593,Defines!$A$7:$B$21,2,FALSE))</f>
        <v>1</v>
      </c>
      <c r="E593" s="340"/>
      <c r="F593" s="325">
        <f>IF(E593="", D593,E593*D593)</f>
        <v>1</v>
      </c>
      <c r="G593" s="341">
        <v>0</v>
      </c>
      <c r="H593" s="341"/>
      <c r="I593" s="341"/>
      <c r="J593" s="340"/>
      <c r="K593" s="342"/>
      <c r="L593" s="332"/>
      <c r="M593" s="332"/>
      <c r="N593" s="332"/>
      <c r="O593" s="332"/>
      <c r="P593" s="332"/>
      <c r="Q593" s="338"/>
      <c r="R593" s="338"/>
      <c r="S593" s="338"/>
      <c r="T593" s="338"/>
      <c r="U593" s="338"/>
      <c r="V593" s="338"/>
      <c r="W593" s="338"/>
      <c r="X593" s="338"/>
      <c r="Y593" s="338"/>
      <c r="Z593" s="338"/>
      <c r="AA593" s="332"/>
      <c r="AB593" s="332"/>
      <c r="AC593" s="332" t="s">
        <v>1131</v>
      </c>
      <c r="AD593" s="332"/>
      <c r="AE593" s="332"/>
      <c r="AF593" s="332"/>
      <c r="AG593" s="332" t="s">
        <v>1131</v>
      </c>
      <c r="AH593" s="332"/>
      <c r="AI593" s="332"/>
      <c r="AJ593" s="332"/>
      <c r="AK593" s="332"/>
      <c r="AL593" s="332"/>
      <c r="AM593" s="332"/>
      <c r="AN593" s="332"/>
      <c r="AO593" s="332"/>
      <c r="AP593" s="332"/>
      <c r="AQ593" s="332"/>
      <c r="AR593" s="332"/>
      <c r="AS593" s="332"/>
      <c r="AT593" s="332"/>
      <c r="AU593" s="332"/>
      <c r="AV593" s="332"/>
      <c r="AW593" s="332"/>
      <c r="AX593" s="332"/>
      <c r="AY593" s="332"/>
      <c r="AZ593" s="332"/>
      <c r="BA593" s="332" t="s">
        <v>1131</v>
      </c>
      <c r="BB593" s="332"/>
      <c r="BC593" s="332"/>
      <c r="BD593" s="332" t="s">
        <v>1131</v>
      </c>
      <c r="BE593" s="332"/>
      <c r="BF593" s="332"/>
      <c r="BG593" s="332"/>
      <c r="BH593" s="332"/>
      <c r="BI593" s="332"/>
      <c r="BJ593" s="332"/>
      <c r="BK593" s="332"/>
      <c r="BL593" s="332"/>
      <c r="BM593" s="332"/>
      <c r="BN593" s="332"/>
      <c r="BO593" s="332"/>
      <c r="BP593" s="332"/>
      <c r="BQ593" s="332"/>
      <c r="BR593" s="332"/>
      <c r="BS593" s="332"/>
      <c r="BT593" s="332"/>
      <c r="BU593" s="332"/>
      <c r="BV593" s="332"/>
      <c r="BW593" s="332"/>
      <c r="BX593" s="332"/>
      <c r="BY593" s="332"/>
      <c r="BZ593" s="338" t="s">
        <v>12488</v>
      </c>
      <c r="CA593" s="338" t="s">
        <v>12465</v>
      </c>
      <c r="CB593" s="332">
        <f ca="1">IF(INDIRECT("R593C2",FALSE)="","",LEN(INDIRECT("R593C79",FALSE) ) )</f>
        <v>11</v>
      </c>
      <c r="CC593" s="338" t="s">
        <v>12465</v>
      </c>
      <c r="CD593" s="332">
        <f ca="1">IF(INDIRECT("R593C2",FALSE)="","",LEN(INDIRECT("R593C81",FALSE) ) )</f>
        <v>11</v>
      </c>
      <c r="CE593" s="338"/>
      <c r="CF593" s="332">
        <f ca="1">IF(INDIRECT("R593C2",FALSE)="","",LEN(INDIRECT("R593C83",FALSE) ) )</f>
        <v>0</v>
      </c>
      <c r="CG593" s="338"/>
      <c r="CH593" s="338"/>
      <c r="CI593" s="338"/>
      <c r="CJ593" s="344"/>
      <c r="CK593" s="338"/>
      <c r="CL593" s="338"/>
      <c r="CM593" s="338"/>
      <c r="CN593" s="338"/>
      <c r="CO593" s="338"/>
      <c r="CP593" s="338"/>
      <c r="CQ593" s="338"/>
      <c r="CR593" s="338"/>
      <c r="CS593" s="338"/>
      <c r="CT593" s="338"/>
      <c r="CU593" s="338"/>
      <c r="CV593" s="338"/>
      <c r="CW593" s="338"/>
      <c r="CX593" s="338"/>
      <c r="CY593" s="338"/>
      <c r="CZ593" s="338"/>
      <c r="DA593" s="343"/>
    </row>
    <row r="594" spans="1:105" s="345" customFormat="1" ht="13.5" customHeight="1" x14ac:dyDescent="0.25">
      <c r="A594" s="320" t="s">
        <v>12489</v>
      </c>
      <c r="B594" s="320" t="s">
        <v>12490</v>
      </c>
      <c r="C594" s="384" t="s">
        <v>1144</v>
      </c>
      <c r="D594" s="313">
        <f>IF(ISERROR(VLOOKUP(C594,Defines!$A$7:$B$21,2,FALSE)), "",VLOOKUP(C594,Defines!$A$7:$B$21,2,FALSE))</f>
        <v>4</v>
      </c>
      <c r="E594" s="321"/>
      <c r="F594" s="325">
        <v>4</v>
      </c>
      <c r="G594" s="388">
        <v>0</v>
      </c>
      <c r="H594" s="321"/>
      <c r="I594" s="321"/>
      <c r="J594" s="321"/>
      <c r="K594" s="389"/>
      <c r="L594" s="320"/>
      <c r="M594" s="320"/>
      <c r="N594" s="320"/>
      <c r="O594" s="320"/>
      <c r="P594" s="320"/>
      <c r="Q594" s="320"/>
      <c r="R594" s="320"/>
      <c r="S594" s="320"/>
      <c r="T594" s="320"/>
      <c r="U594" s="320"/>
      <c r="V594" s="320"/>
      <c r="W594" s="320"/>
      <c r="X594" s="320"/>
      <c r="Y594" s="320"/>
      <c r="Z594" s="320"/>
      <c r="AA594" s="321"/>
      <c r="AB594" s="321"/>
      <c r="AC594" s="321" t="s">
        <v>1131</v>
      </c>
      <c r="AD594" s="321"/>
      <c r="AE594" s="321"/>
      <c r="AF594" s="321"/>
      <c r="AG594" s="321" t="s">
        <v>1131</v>
      </c>
      <c r="AH594" s="321"/>
      <c r="AI594" s="321"/>
      <c r="AJ594" s="321"/>
      <c r="AK594" s="321"/>
      <c r="AL594" s="321"/>
      <c r="AM594" s="321"/>
      <c r="AN594" s="321"/>
      <c r="AO594" s="321"/>
      <c r="AP594" s="321"/>
      <c r="AQ594" s="321"/>
      <c r="AR594" s="321"/>
      <c r="AS594" s="321"/>
      <c r="AT594" s="321"/>
      <c r="AU594" s="321"/>
      <c r="AV594" s="321"/>
      <c r="AW594" s="321"/>
      <c r="AX594" s="321"/>
      <c r="AY594" s="321"/>
      <c r="AZ594" s="321"/>
      <c r="BA594" s="321" t="s">
        <v>1131</v>
      </c>
      <c r="BB594" s="321"/>
      <c r="BC594" s="321"/>
      <c r="BD594" s="321" t="s">
        <v>1131</v>
      </c>
      <c r="BE594" s="321"/>
      <c r="BF594" s="321"/>
      <c r="BG594" s="320"/>
      <c r="BH594" s="320"/>
      <c r="BI594" s="320"/>
      <c r="BJ594" s="320"/>
      <c r="BK594" s="320"/>
      <c r="BL594" s="320"/>
      <c r="BM594" s="320"/>
      <c r="BN594" s="320"/>
      <c r="BO594" s="320"/>
      <c r="BP594" s="320"/>
      <c r="BQ594" s="320"/>
      <c r="BR594" s="320"/>
      <c r="BS594" s="320"/>
      <c r="BT594" s="320"/>
      <c r="BU594" s="320"/>
      <c r="BV594" s="320"/>
      <c r="BW594" s="320"/>
      <c r="BX594" s="320"/>
      <c r="BY594" s="320"/>
      <c r="BZ594" s="320" t="s">
        <v>12488</v>
      </c>
      <c r="CA594" s="320" t="s">
        <v>12489</v>
      </c>
      <c r="CB594" s="321">
        <f ca="1">IF(INDIRECT("R594C2",FALSE)="","",LEN(INDIRECT("R594C79",FALSE) ) )</f>
        <v>9</v>
      </c>
      <c r="CC594" s="320" t="s">
        <v>12489</v>
      </c>
      <c r="CD594" s="321">
        <f ca="1">IF(INDIRECT("R594C2",FALSE)="","",LEN(INDIRECT("R594C81",FALSE) ) )</f>
        <v>9</v>
      </c>
      <c r="CE594" s="320"/>
      <c r="CF594" s="321">
        <f ca="1">IF(INDIRECT("R594C2",FALSE)="","",LEN(INDIRECT("R594C83",FALSE) ) )</f>
        <v>0</v>
      </c>
      <c r="CG594" s="338"/>
      <c r="CH594" s="338"/>
      <c r="CI594" s="338"/>
      <c r="CJ594" s="344"/>
      <c r="CK594" s="338"/>
      <c r="CL594" s="338"/>
      <c r="CM594" s="338"/>
      <c r="CN594" s="338"/>
      <c r="CO594" s="338"/>
      <c r="CP594" s="338"/>
      <c r="CQ594" s="338"/>
      <c r="CR594" s="338"/>
      <c r="CS594" s="338"/>
      <c r="CT594" s="338"/>
      <c r="CU594" s="338"/>
      <c r="CV594" s="338"/>
      <c r="CW594" s="338"/>
      <c r="CX594" s="338"/>
      <c r="CY594" s="338"/>
      <c r="CZ594" s="338"/>
      <c r="DA594" s="343"/>
    </row>
    <row r="595" spans="1:105" s="345" customFormat="1" ht="13.5" customHeight="1" x14ac:dyDescent="0.25">
      <c r="A595" s="320" t="s">
        <v>12491</v>
      </c>
      <c r="B595" s="320" t="s">
        <v>12492</v>
      </c>
      <c r="C595" s="384" t="s">
        <v>1144</v>
      </c>
      <c r="D595" s="313">
        <f>IF(ISERROR(VLOOKUP(C595,Defines!$A$7:$B$21,2,FALSE)), "",VLOOKUP(C595,Defines!$A$7:$B$21,2,FALSE))</f>
        <v>4</v>
      </c>
      <c r="E595" s="321"/>
      <c r="F595" s="325">
        <v>4</v>
      </c>
      <c r="G595" s="388">
        <v>0</v>
      </c>
      <c r="H595" s="321"/>
      <c r="I595" s="321"/>
      <c r="J595" s="321"/>
      <c r="K595" s="389"/>
      <c r="L595" s="320"/>
      <c r="M595" s="320"/>
      <c r="N595" s="320"/>
      <c r="O595" s="320"/>
      <c r="P595" s="320"/>
      <c r="Q595" s="320"/>
      <c r="R595" s="320"/>
      <c r="S595" s="320"/>
      <c r="T595" s="320"/>
      <c r="U595" s="320"/>
      <c r="V595" s="320"/>
      <c r="W595" s="320"/>
      <c r="X595" s="320"/>
      <c r="Y595" s="320"/>
      <c r="Z595" s="320"/>
      <c r="AA595" s="321"/>
      <c r="AB595" s="321"/>
      <c r="AC595" s="321" t="s">
        <v>1131</v>
      </c>
      <c r="AD595" s="321"/>
      <c r="AE595" s="321"/>
      <c r="AF595" s="321"/>
      <c r="AG595" s="321" t="s">
        <v>1131</v>
      </c>
      <c r="AH595" s="321"/>
      <c r="AI595" s="321"/>
      <c r="AJ595" s="321"/>
      <c r="AK595" s="321"/>
      <c r="AL595" s="321"/>
      <c r="AM595" s="321"/>
      <c r="AN595" s="321"/>
      <c r="AO595" s="321"/>
      <c r="AP595" s="321"/>
      <c r="AQ595" s="321"/>
      <c r="AR595" s="321"/>
      <c r="AS595" s="321"/>
      <c r="AT595" s="321"/>
      <c r="AU595" s="321"/>
      <c r="AV595" s="321"/>
      <c r="AW595" s="321"/>
      <c r="AX595" s="321"/>
      <c r="AY595" s="321"/>
      <c r="AZ595" s="321"/>
      <c r="BA595" s="321" t="s">
        <v>1131</v>
      </c>
      <c r="BB595" s="321"/>
      <c r="BC595" s="321"/>
      <c r="BD595" s="321" t="s">
        <v>1131</v>
      </c>
      <c r="BE595" s="321"/>
      <c r="BF595" s="321"/>
      <c r="BG595" s="320"/>
      <c r="BH595" s="320"/>
      <c r="BI595" s="320"/>
      <c r="BJ595" s="320"/>
      <c r="BK595" s="320"/>
      <c r="BL595" s="320"/>
      <c r="BM595" s="320"/>
      <c r="BN595" s="320"/>
      <c r="BO595" s="320"/>
      <c r="BP595" s="320"/>
      <c r="BQ595" s="320"/>
      <c r="BR595" s="320"/>
      <c r="BS595" s="320"/>
      <c r="BT595" s="320"/>
      <c r="BU595" s="320"/>
      <c r="BV595" s="320"/>
      <c r="BW595" s="320"/>
      <c r="BX595" s="320"/>
      <c r="BY595" s="320"/>
      <c r="BZ595" s="320" t="s">
        <v>12488</v>
      </c>
      <c r="CA595" s="320" t="s">
        <v>12491</v>
      </c>
      <c r="CB595" s="321">
        <f ca="1">IF(INDIRECT("R595C2",FALSE)="","",LEN(INDIRECT("R595C79",FALSE) ) )</f>
        <v>9</v>
      </c>
      <c r="CC595" s="320" t="s">
        <v>12491</v>
      </c>
      <c r="CD595" s="321">
        <f ca="1">IF(INDIRECT("R595C2",FALSE)="","",LEN(INDIRECT("R595C81",FALSE) ) )</f>
        <v>9</v>
      </c>
      <c r="CE595" s="320"/>
      <c r="CF595" s="321">
        <f ca="1">IF(INDIRECT("R595C2",FALSE)="","",LEN(INDIRECT("R595C83",FALSE) ) )</f>
        <v>0</v>
      </c>
      <c r="CG595" s="338"/>
      <c r="CH595" s="338"/>
      <c r="CI595" s="338"/>
      <c r="CJ595" s="344"/>
      <c r="CK595" s="338"/>
      <c r="CL595" s="338"/>
      <c r="CM595" s="338"/>
      <c r="CN595" s="338"/>
      <c r="CO595" s="338"/>
      <c r="CP595" s="338"/>
      <c r="CQ595" s="338"/>
      <c r="CR595" s="338"/>
      <c r="CS595" s="338"/>
      <c r="CT595" s="338"/>
      <c r="CU595" s="338"/>
      <c r="CV595" s="338"/>
      <c r="CW595" s="338"/>
      <c r="CX595" s="338"/>
      <c r="CY595" s="338"/>
      <c r="CZ595" s="338"/>
      <c r="DA595" s="343"/>
    </row>
    <row r="596" spans="1:105" s="345" customFormat="1" ht="13.5" customHeight="1" x14ac:dyDescent="0.25">
      <c r="A596" s="320" t="s">
        <v>12493</v>
      </c>
      <c r="B596" s="320" t="s">
        <v>12494</v>
      </c>
      <c r="C596" s="384" t="s">
        <v>1144</v>
      </c>
      <c r="D596" s="313">
        <f>IF(ISERROR(VLOOKUP(C596,Defines!$A$7:$B$21,2,FALSE)), "",VLOOKUP(C596,Defines!$A$7:$B$21,2,FALSE))</f>
        <v>4</v>
      </c>
      <c r="E596" s="321"/>
      <c r="F596" s="325">
        <v>4</v>
      </c>
      <c r="G596" s="388">
        <v>0</v>
      </c>
      <c r="H596" s="321"/>
      <c r="I596" s="321"/>
      <c r="J596" s="321"/>
      <c r="K596" s="389"/>
      <c r="L596" s="320"/>
      <c r="M596" s="320"/>
      <c r="N596" s="320"/>
      <c r="O596" s="320"/>
      <c r="P596" s="320"/>
      <c r="Q596" s="320"/>
      <c r="R596" s="320"/>
      <c r="S596" s="320"/>
      <c r="T596" s="320"/>
      <c r="U596" s="320"/>
      <c r="V596" s="320"/>
      <c r="W596" s="320"/>
      <c r="X596" s="320"/>
      <c r="Y596" s="320"/>
      <c r="Z596" s="320"/>
      <c r="AA596" s="321"/>
      <c r="AB596" s="321"/>
      <c r="AC596" s="321" t="s">
        <v>1131</v>
      </c>
      <c r="AD596" s="321"/>
      <c r="AE596" s="321"/>
      <c r="AF596" s="321"/>
      <c r="AG596" s="321" t="s">
        <v>1131</v>
      </c>
      <c r="AH596" s="321"/>
      <c r="AI596" s="321"/>
      <c r="AJ596" s="321"/>
      <c r="AK596" s="321"/>
      <c r="AL596" s="321"/>
      <c r="AM596" s="321"/>
      <c r="AN596" s="321"/>
      <c r="AO596" s="321"/>
      <c r="AP596" s="321"/>
      <c r="AQ596" s="321"/>
      <c r="AR596" s="321"/>
      <c r="AS596" s="321"/>
      <c r="AT596" s="321"/>
      <c r="AU596" s="321"/>
      <c r="AV596" s="321"/>
      <c r="AW596" s="321"/>
      <c r="AX596" s="321"/>
      <c r="AY596" s="321"/>
      <c r="AZ596" s="321"/>
      <c r="BA596" s="321" t="s">
        <v>1131</v>
      </c>
      <c r="BB596" s="321"/>
      <c r="BC596" s="321"/>
      <c r="BD596" s="321" t="s">
        <v>1131</v>
      </c>
      <c r="BE596" s="321"/>
      <c r="BF596" s="321"/>
      <c r="BG596" s="320"/>
      <c r="BH596" s="320"/>
      <c r="BI596" s="320"/>
      <c r="BJ596" s="320"/>
      <c r="BK596" s="320"/>
      <c r="BL596" s="320"/>
      <c r="BM596" s="320"/>
      <c r="BN596" s="320"/>
      <c r="BO596" s="320"/>
      <c r="BP596" s="320"/>
      <c r="BQ596" s="320"/>
      <c r="BR596" s="320"/>
      <c r="BS596" s="320"/>
      <c r="BT596" s="320"/>
      <c r="BU596" s="320"/>
      <c r="BV596" s="320"/>
      <c r="BW596" s="320"/>
      <c r="BX596" s="320"/>
      <c r="BY596" s="320"/>
      <c r="BZ596" s="320" t="s">
        <v>12488</v>
      </c>
      <c r="CA596" s="320" t="s">
        <v>12493</v>
      </c>
      <c r="CB596" s="321">
        <f ca="1">IF(INDIRECT("R596C2",FALSE)="","",LEN(INDIRECT("R596C79",FALSE) ) )</f>
        <v>9</v>
      </c>
      <c r="CC596" s="320" t="s">
        <v>12493</v>
      </c>
      <c r="CD596" s="321">
        <f ca="1">IF(INDIRECT("R596C2",FALSE)="","",LEN(INDIRECT("R596C81",FALSE) ) )</f>
        <v>9</v>
      </c>
      <c r="CE596" s="320"/>
      <c r="CF596" s="321">
        <f ca="1">IF(INDIRECT("R596C2",FALSE)="","",LEN(INDIRECT("R596C83",FALSE) ) )</f>
        <v>0</v>
      </c>
      <c r="CG596" s="338"/>
      <c r="CH596" s="338"/>
      <c r="CI596" s="338"/>
      <c r="CJ596" s="344"/>
      <c r="CK596" s="338"/>
      <c r="CL596" s="338"/>
      <c r="CM596" s="338"/>
      <c r="CN596" s="338"/>
      <c r="CO596" s="338"/>
      <c r="CP596" s="338"/>
      <c r="CQ596" s="338"/>
      <c r="CR596" s="338"/>
      <c r="CS596" s="338"/>
      <c r="CT596" s="338"/>
      <c r="CU596" s="338"/>
      <c r="CV596" s="338"/>
      <c r="CW596" s="338"/>
      <c r="CX596" s="338"/>
      <c r="CY596" s="338"/>
      <c r="CZ596" s="338"/>
      <c r="DA596" s="343"/>
    </row>
    <row r="597" spans="1:105" s="345" customFormat="1" ht="13.5" customHeight="1" x14ac:dyDescent="0.25">
      <c r="A597" s="320" t="s">
        <v>12495</v>
      </c>
      <c r="B597" s="320" t="s">
        <v>12496</v>
      </c>
      <c r="C597" s="384" t="s">
        <v>1144</v>
      </c>
      <c r="D597" s="313">
        <f>IF(ISERROR(VLOOKUP(C597,Defines!$A$7:$B$21,2,FALSE)), "",VLOOKUP(C597,Defines!$A$7:$B$21,2,FALSE))</f>
        <v>4</v>
      </c>
      <c r="E597" s="321"/>
      <c r="F597" s="325">
        <v>4</v>
      </c>
      <c r="G597" s="388">
        <v>0</v>
      </c>
      <c r="H597" s="321"/>
      <c r="I597" s="321"/>
      <c r="J597" s="321"/>
      <c r="K597" s="389"/>
      <c r="L597" s="320"/>
      <c r="M597" s="320"/>
      <c r="N597" s="320"/>
      <c r="O597" s="320"/>
      <c r="P597" s="320"/>
      <c r="Q597" s="320"/>
      <c r="R597" s="320"/>
      <c r="S597" s="320"/>
      <c r="T597" s="320"/>
      <c r="U597" s="320"/>
      <c r="V597" s="320"/>
      <c r="W597" s="320"/>
      <c r="X597" s="320"/>
      <c r="Y597" s="320"/>
      <c r="Z597" s="320"/>
      <c r="AA597" s="321"/>
      <c r="AB597" s="321"/>
      <c r="AC597" s="321" t="s">
        <v>1131</v>
      </c>
      <c r="AD597" s="321"/>
      <c r="AE597" s="321"/>
      <c r="AF597" s="321"/>
      <c r="AG597" s="321" t="s">
        <v>1131</v>
      </c>
      <c r="AH597" s="321"/>
      <c r="AI597" s="321"/>
      <c r="AJ597" s="321"/>
      <c r="AK597" s="321"/>
      <c r="AL597" s="321"/>
      <c r="AM597" s="321"/>
      <c r="AN597" s="321"/>
      <c r="AO597" s="321"/>
      <c r="AP597" s="321"/>
      <c r="AQ597" s="321"/>
      <c r="AR597" s="321"/>
      <c r="AS597" s="321"/>
      <c r="AT597" s="321"/>
      <c r="AU597" s="321"/>
      <c r="AV597" s="321"/>
      <c r="AW597" s="321"/>
      <c r="AX597" s="321"/>
      <c r="AY597" s="321"/>
      <c r="AZ597" s="321"/>
      <c r="BA597" s="321" t="s">
        <v>1131</v>
      </c>
      <c r="BB597" s="321"/>
      <c r="BC597" s="321"/>
      <c r="BD597" s="321" t="s">
        <v>1131</v>
      </c>
      <c r="BE597" s="321"/>
      <c r="BF597" s="321"/>
      <c r="BG597" s="320"/>
      <c r="BH597" s="320"/>
      <c r="BI597" s="320"/>
      <c r="BJ597" s="320"/>
      <c r="BK597" s="320"/>
      <c r="BL597" s="320"/>
      <c r="BM597" s="320"/>
      <c r="BN597" s="320"/>
      <c r="BO597" s="320"/>
      <c r="BP597" s="320"/>
      <c r="BQ597" s="320"/>
      <c r="BR597" s="320"/>
      <c r="BS597" s="320"/>
      <c r="BT597" s="320"/>
      <c r="BU597" s="320"/>
      <c r="BV597" s="320"/>
      <c r="BW597" s="320"/>
      <c r="BX597" s="320"/>
      <c r="BY597" s="320"/>
      <c r="BZ597" s="320" t="s">
        <v>12488</v>
      </c>
      <c r="CA597" s="320" t="s">
        <v>12495</v>
      </c>
      <c r="CB597" s="321">
        <f ca="1">IF(INDIRECT("R597C2",FALSE)="","",LEN(INDIRECT("R597C79",FALSE) ) )</f>
        <v>9</v>
      </c>
      <c r="CC597" s="320" t="s">
        <v>12495</v>
      </c>
      <c r="CD597" s="321">
        <f ca="1">IF(INDIRECT("R597C2",FALSE)="","",LEN(INDIRECT("R597C81",FALSE) ) )</f>
        <v>9</v>
      </c>
      <c r="CE597" s="320"/>
      <c r="CF597" s="321">
        <f ca="1">IF(INDIRECT("R597C2",FALSE)="","",LEN(INDIRECT("R597C83",FALSE) ) )</f>
        <v>0</v>
      </c>
      <c r="CG597" s="338"/>
      <c r="CH597" s="338"/>
      <c r="CI597" s="338"/>
      <c r="CJ597" s="344"/>
      <c r="CK597" s="338"/>
      <c r="CL597" s="338"/>
      <c r="CM597" s="338"/>
      <c r="CN597" s="338"/>
      <c r="CO597" s="338"/>
      <c r="CP597" s="338"/>
      <c r="CQ597" s="338"/>
      <c r="CR597" s="338"/>
      <c r="CS597" s="338"/>
      <c r="CT597" s="338"/>
      <c r="CU597" s="338"/>
      <c r="CV597" s="338"/>
      <c r="CW597" s="338"/>
      <c r="CX597" s="338"/>
      <c r="CY597" s="338"/>
      <c r="CZ597" s="338"/>
      <c r="DA597" s="343"/>
    </row>
    <row r="598" spans="1:105" s="345" customFormat="1" ht="13.5" customHeight="1" x14ac:dyDescent="0.25">
      <c r="A598" s="320" t="s">
        <v>12497</v>
      </c>
      <c r="B598" s="320" t="s">
        <v>12498</v>
      </c>
      <c r="C598" s="384" t="s">
        <v>1144</v>
      </c>
      <c r="D598" s="313">
        <f>IF(ISERROR(VLOOKUP(C598,Defines!$A$7:$B$21,2,FALSE)), "",VLOOKUP(C598,Defines!$A$7:$B$21,2,FALSE))</f>
        <v>4</v>
      </c>
      <c r="E598" s="321"/>
      <c r="F598" s="325">
        <v>4</v>
      </c>
      <c r="G598" s="388">
        <v>0</v>
      </c>
      <c r="H598" s="321"/>
      <c r="I598" s="321"/>
      <c r="J598" s="321"/>
      <c r="K598" s="389"/>
      <c r="L598" s="320"/>
      <c r="M598" s="320"/>
      <c r="N598" s="320"/>
      <c r="O598" s="320"/>
      <c r="P598" s="320"/>
      <c r="Q598" s="320"/>
      <c r="R598" s="320"/>
      <c r="S598" s="320"/>
      <c r="T598" s="320"/>
      <c r="U598" s="320"/>
      <c r="V598" s="320"/>
      <c r="W598" s="320"/>
      <c r="X598" s="320"/>
      <c r="Y598" s="320"/>
      <c r="Z598" s="320"/>
      <c r="AA598" s="321"/>
      <c r="AB598" s="321"/>
      <c r="AC598" s="321" t="s">
        <v>1131</v>
      </c>
      <c r="AD598" s="321"/>
      <c r="AE598" s="321"/>
      <c r="AF598" s="321"/>
      <c r="AG598" s="321" t="s">
        <v>1131</v>
      </c>
      <c r="AH598" s="321"/>
      <c r="AI598" s="321"/>
      <c r="AJ598" s="321"/>
      <c r="AK598" s="321"/>
      <c r="AL598" s="321"/>
      <c r="AM598" s="321"/>
      <c r="AN598" s="321"/>
      <c r="AO598" s="321"/>
      <c r="AP598" s="321"/>
      <c r="AQ598" s="321"/>
      <c r="AR598" s="321"/>
      <c r="AS598" s="321"/>
      <c r="AT598" s="321"/>
      <c r="AU598" s="321"/>
      <c r="AV598" s="321"/>
      <c r="AW598" s="321"/>
      <c r="AX598" s="321"/>
      <c r="AY598" s="321"/>
      <c r="AZ598" s="321"/>
      <c r="BA598" s="321" t="s">
        <v>1131</v>
      </c>
      <c r="BB598" s="321"/>
      <c r="BC598" s="321"/>
      <c r="BD598" s="321" t="s">
        <v>1131</v>
      </c>
      <c r="BE598" s="321"/>
      <c r="BF598" s="321"/>
      <c r="BG598" s="320"/>
      <c r="BH598" s="320"/>
      <c r="BI598" s="320"/>
      <c r="BJ598" s="320"/>
      <c r="BK598" s="320"/>
      <c r="BL598" s="320"/>
      <c r="BM598" s="320"/>
      <c r="BN598" s="320"/>
      <c r="BO598" s="320"/>
      <c r="BP598" s="320"/>
      <c r="BQ598" s="320"/>
      <c r="BR598" s="320"/>
      <c r="BS598" s="320"/>
      <c r="BT598" s="320"/>
      <c r="BU598" s="320"/>
      <c r="BV598" s="320"/>
      <c r="BW598" s="320"/>
      <c r="BX598" s="320"/>
      <c r="BY598" s="320"/>
      <c r="BZ598" s="320" t="s">
        <v>12488</v>
      </c>
      <c r="CA598" s="320" t="s">
        <v>12497</v>
      </c>
      <c r="CB598" s="321">
        <f ca="1">IF(INDIRECT("R598C2",FALSE)="","",LEN(INDIRECT("R598C79",FALSE) ) )</f>
        <v>13</v>
      </c>
      <c r="CC598" s="320" t="s">
        <v>12497</v>
      </c>
      <c r="CD598" s="321">
        <f ca="1">IF(INDIRECT("R598C2",FALSE)="","",LEN(INDIRECT("R598C81",FALSE) ) )</f>
        <v>13</v>
      </c>
      <c r="CE598" s="320"/>
      <c r="CF598" s="321">
        <f ca="1">IF(INDIRECT("R598C2",FALSE)="","",LEN(INDIRECT("R598C83",FALSE) ) )</f>
        <v>0</v>
      </c>
      <c r="CG598" s="338"/>
      <c r="CH598" s="338"/>
      <c r="CI598" s="338"/>
      <c r="CJ598" s="344"/>
      <c r="CK598" s="338"/>
      <c r="CL598" s="338"/>
      <c r="CM598" s="338"/>
      <c r="CN598" s="338"/>
      <c r="CO598" s="338"/>
      <c r="CP598" s="338"/>
      <c r="CQ598" s="338"/>
      <c r="CR598" s="338"/>
      <c r="CS598" s="338"/>
      <c r="CT598" s="338"/>
      <c r="CU598" s="338"/>
      <c r="CV598" s="338"/>
      <c r="CW598" s="338"/>
      <c r="CX598" s="338"/>
      <c r="CY598" s="338"/>
      <c r="CZ598" s="338"/>
      <c r="DA598" s="343"/>
    </row>
    <row r="599" spans="1:105" s="345" customFormat="1" ht="13.5" customHeight="1" x14ac:dyDescent="0.25">
      <c r="A599" s="320" t="s">
        <v>12499</v>
      </c>
      <c r="B599" s="320" t="s">
        <v>12500</v>
      </c>
      <c r="C599" s="384" t="s">
        <v>1144</v>
      </c>
      <c r="D599" s="313">
        <f>IF(ISERROR(VLOOKUP(C599,Defines!$A$7:$B$21,2,FALSE)), "",VLOOKUP(C599,Defines!$A$7:$B$21,2,FALSE))</f>
        <v>4</v>
      </c>
      <c r="E599" s="321"/>
      <c r="F599" s="325">
        <v>4</v>
      </c>
      <c r="G599" s="388">
        <v>0</v>
      </c>
      <c r="H599" s="321"/>
      <c r="I599" s="321"/>
      <c r="J599" s="321"/>
      <c r="K599" s="389"/>
      <c r="L599" s="320"/>
      <c r="M599" s="320"/>
      <c r="N599" s="320"/>
      <c r="O599" s="320"/>
      <c r="P599" s="320"/>
      <c r="Q599" s="320"/>
      <c r="R599" s="320"/>
      <c r="S599" s="320"/>
      <c r="T599" s="320"/>
      <c r="U599" s="320"/>
      <c r="V599" s="320"/>
      <c r="W599" s="320"/>
      <c r="X599" s="320"/>
      <c r="Y599" s="320"/>
      <c r="Z599" s="320"/>
      <c r="AA599" s="321"/>
      <c r="AB599" s="321"/>
      <c r="AC599" s="321" t="s">
        <v>1131</v>
      </c>
      <c r="AD599" s="321"/>
      <c r="AE599" s="321"/>
      <c r="AF599" s="321"/>
      <c r="AG599" s="321" t="s">
        <v>1131</v>
      </c>
      <c r="AH599" s="321"/>
      <c r="AI599" s="321"/>
      <c r="AJ599" s="321"/>
      <c r="AK599" s="321"/>
      <c r="AL599" s="321"/>
      <c r="AM599" s="321"/>
      <c r="AN599" s="321"/>
      <c r="AO599" s="321"/>
      <c r="AP599" s="321"/>
      <c r="AQ599" s="321"/>
      <c r="AR599" s="321"/>
      <c r="AS599" s="321"/>
      <c r="AT599" s="321"/>
      <c r="AU599" s="321"/>
      <c r="AV599" s="321"/>
      <c r="AW599" s="321"/>
      <c r="AX599" s="321"/>
      <c r="AY599" s="321"/>
      <c r="AZ599" s="321"/>
      <c r="BA599" s="321" t="s">
        <v>1131</v>
      </c>
      <c r="BB599" s="321"/>
      <c r="BC599" s="321"/>
      <c r="BD599" s="321" t="s">
        <v>1131</v>
      </c>
      <c r="BE599" s="321"/>
      <c r="BF599" s="321"/>
      <c r="BG599" s="320"/>
      <c r="BH599" s="320"/>
      <c r="BI599" s="320"/>
      <c r="BJ599" s="320"/>
      <c r="BK599" s="320"/>
      <c r="BL599" s="320"/>
      <c r="BM599" s="320"/>
      <c r="BN599" s="320"/>
      <c r="BO599" s="320"/>
      <c r="BP599" s="320"/>
      <c r="BQ599" s="320"/>
      <c r="BR599" s="320"/>
      <c r="BS599" s="320"/>
      <c r="BT599" s="320"/>
      <c r="BU599" s="320"/>
      <c r="BV599" s="320"/>
      <c r="BW599" s="320"/>
      <c r="BX599" s="320"/>
      <c r="BY599" s="320"/>
      <c r="BZ599" s="320" t="s">
        <v>12488</v>
      </c>
      <c r="CA599" s="320" t="s">
        <v>12499</v>
      </c>
      <c r="CB599" s="321">
        <f ca="1">IF(INDIRECT("R599C2",FALSE)="","",LEN(INDIRECT("R599C79",FALSE) ) )</f>
        <v>13</v>
      </c>
      <c r="CC599" s="320" t="s">
        <v>12499</v>
      </c>
      <c r="CD599" s="321">
        <f ca="1">IF(INDIRECT("R599C2",FALSE)="","",LEN(INDIRECT("R599C81",FALSE) ) )</f>
        <v>13</v>
      </c>
      <c r="CE599" s="320"/>
      <c r="CF599" s="321">
        <f ca="1">IF(INDIRECT("R599C2",FALSE)="","",LEN(INDIRECT("R599C83",FALSE) ) )</f>
        <v>0</v>
      </c>
      <c r="CG599" s="338"/>
      <c r="CH599" s="338"/>
      <c r="CI599" s="338"/>
      <c r="CJ599" s="344"/>
      <c r="CK599" s="338"/>
      <c r="CL599" s="338"/>
      <c r="CM599" s="338"/>
      <c r="CN599" s="338"/>
      <c r="CO599" s="338"/>
      <c r="CP599" s="338"/>
      <c r="CQ599" s="338"/>
      <c r="CR599" s="338"/>
      <c r="CS599" s="338"/>
      <c r="CT599" s="338"/>
      <c r="CU599" s="338"/>
      <c r="CV599" s="338"/>
      <c r="CW599" s="338"/>
      <c r="CX599" s="338"/>
      <c r="CY599" s="338"/>
      <c r="CZ599" s="338"/>
      <c r="DA599" s="343"/>
    </row>
    <row r="600" spans="1:105" s="345" customFormat="1" ht="13.5" customHeight="1" x14ac:dyDescent="0.25">
      <c r="A600" s="320" t="s">
        <v>12501</v>
      </c>
      <c r="B600" s="320" t="s">
        <v>12502</v>
      </c>
      <c r="C600" s="384" t="s">
        <v>1144</v>
      </c>
      <c r="D600" s="313">
        <f>IF(ISERROR(VLOOKUP(C600,Defines!$A$7:$B$21,2,FALSE)), "",VLOOKUP(C600,Defines!$A$7:$B$21,2,FALSE))</f>
        <v>4</v>
      </c>
      <c r="E600" s="321"/>
      <c r="F600" s="325">
        <v>4</v>
      </c>
      <c r="G600" s="388">
        <v>0</v>
      </c>
      <c r="H600" s="321"/>
      <c r="I600" s="321"/>
      <c r="J600" s="321"/>
      <c r="K600" s="389"/>
      <c r="L600" s="320"/>
      <c r="M600" s="320"/>
      <c r="N600" s="320"/>
      <c r="O600" s="320"/>
      <c r="P600" s="320"/>
      <c r="Q600" s="320"/>
      <c r="R600" s="320"/>
      <c r="S600" s="320"/>
      <c r="T600" s="320"/>
      <c r="U600" s="320"/>
      <c r="V600" s="320"/>
      <c r="W600" s="320"/>
      <c r="X600" s="320"/>
      <c r="Y600" s="320"/>
      <c r="Z600" s="320"/>
      <c r="AA600" s="321"/>
      <c r="AB600" s="321"/>
      <c r="AC600" s="321" t="s">
        <v>1131</v>
      </c>
      <c r="AD600" s="321"/>
      <c r="AE600" s="321"/>
      <c r="AF600" s="321"/>
      <c r="AG600" s="321" t="s">
        <v>1131</v>
      </c>
      <c r="AH600" s="321"/>
      <c r="AI600" s="321"/>
      <c r="AJ600" s="321"/>
      <c r="AK600" s="321"/>
      <c r="AL600" s="321"/>
      <c r="AM600" s="321"/>
      <c r="AN600" s="321"/>
      <c r="AO600" s="321"/>
      <c r="AP600" s="321"/>
      <c r="AQ600" s="321"/>
      <c r="AR600" s="321"/>
      <c r="AS600" s="321"/>
      <c r="AT600" s="321"/>
      <c r="AU600" s="321"/>
      <c r="AV600" s="321"/>
      <c r="AW600" s="321"/>
      <c r="AX600" s="321"/>
      <c r="AY600" s="321"/>
      <c r="AZ600" s="321"/>
      <c r="BA600" s="321" t="s">
        <v>1131</v>
      </c>
      <c r="BB600" s="321"/>
      <c r="BC600" s="321"/>
      <c r="BD600" s="321" t="s">
        <v>1131</v>
      </c>
      <c r="BE600" s="321"/>
      <c r="BF600" s="321"/>
      <c r="BG600" s="320"/>
      <c r="BH600" s="320"/>
      <c r="BI600" s="320"/>
      <c r="BJ600" s="320"/>
      <c r="BK600" s="320"/>
      <c r="BL600" s="320"/>
      <c r="BM600" s="320"/>
      <c r="BN600" s="320"/>
      <c r="BO600" s="320"/>
      <c r="BP600" s="320"/>
      <c r="BQ600" s="320"/>
      <c r="BR600" s="320"/>
      <c r="BS600" s="320"/>
      <c r="BT600" s="320"/>
      <c r="BU600" s="320"/>
      <c r="BV600" s="320"/>
      <c r="BW600" s="320"/>
      <c r="BX600" s="320"/>
      <c r="BY600" s="320"/>
      <c r="BZ600" s="320" t="s">
        <v>12488</v>
      </c>
      <c r="CA600" s="320" t="s">
        <v>12501</v>
      </c>
      <c r="CB600" s="321">
        <f ca="1">IF(INDIRECT("R600C2",FALSE)="","",LEN(INDIRECT("R600C79",FALSE) ) )</f>
        <v>15</v>
      </c>
      <c r="CC600" s="320" t="s">
        <v>12501</v>
      </c>
      <c r="CD600" s="321">
        <f ca="1">IF(INDIRECT("R600C2",FALSE)="","",LEN(INDIRECT("R600C81",FALSE) ) )</f>
        <v>15</v>
      </c>
      <c r="CE600" s="320"/>
      <c r="CF600" s="321">
        <f ca="1">IF(INDIRECT("R600C2",FALSE)="","",LEN(INDIRECT("R600C83",FALSE) ) )</f>
        <v>0</v>
      </c>
      <c r="CG600" s="338"/>
      <c r="CH600" s="338"/>
      <c r="CI600" s="338"/>
      <c r="CJ600" s="344"/>
      <c r="CK600" s="338"/>
      <c r="CL600" s="338"/>
      <c r="CM600" s="338"/>
      <c r="CN600" s="338"/>
      <c r="CO600" s="338"/>
      <c r="CP600" s="338"/>
      <c r="CQ600" s="338"/>
      <c r="CR600" s="338"/>
      <c r="CS600" s="338"/>
      <c r="CT600" s="338"/>
      <c r="CU600" s="338"/>
      <c r="CV600" s="338"/>
      <c r="CW600" s="338"/>
      <c r="CX600" s="338"/>
      <c r="CY600" s="338"/>
      <c r="CZ600" s="338"/>
      <c r="DA600" s="343"/>
    </row>
    <row r="601" spans="1:105" s="345" customFormat="1" ht="13.5" customHeight="1" x14ac:dyDescent="0.25">
      <c r="A601" s="320" t="s">
        <v>12503</v>
      </c>
      <c r="B601" s="320" t="s">
        <v>12504</v>
      </c>
      <c r="C601" s="384" t="s">
        <v>1144</v>
      </c>
      <c r="D601" s="313">
        <f>IF(ISERROR(VLOOKUP(C601,Defines!$A$7:$B$21,2,FALSE)), "",VLOOKUP(C601,Defines!$A$7:$B$21,2,FALSE))</f>
        <v>4</v>
      </c>
      <c r="E601" s="321"/>
      <c r="F601" s="325">
        <v>4</v>
      </c>
      <c r="G601" s="388">
        <v>0</v>
      </c>
      <c r="H601" s="321"/>
      <c r="I601" s="321"/>
      <c r="J601" s="321"/>
      <c r="K601" s="389"/>
      <c r="L601" s="320"/>
      <c r="M601" s="320"/>
      <c r="N601" s="320"/>
      <c r="O601" s="320"/>
      <c r="P601" s="320"/>
      <c r="Q601" s="320"/>
      <c r="R601" s="320"/>
      <c r="S601" s="320"/>
      <c r="T601" s="320"/>
      <c r="U601" s="320"/>
      <c r="V601" s="320"/>
      <c r="W601" s="320"/>
      <c r="X601" s="320"/>
      <c r="Y601" s="320"/>
      <c r="Z601" s="320"/>
      <c r="AA601" s="321"/>
      <c r="AB601" s="321"/>
      <c r="AC601" s="321" t="s">
        <v>1131</v>
      </c>
      <c r="AD601" s="321"/>
      <c r="AE601" s="321"/>
      <c r="AF601" s="321"/>
      <c r="AG601" s="321" t="s">
        <v>1131</v>
      </c>
      <c r="AH601" s="321"/>
      <c r="AI601" s="321"/>
      <c r="AJ601" s="321"/>
      <c r="AK601" s="321"/>
      <c r="AL601" s="321"/>
      <c r="AM601" s="321"/>
      <c r="AN601" s="321"/>
      <c r="AO601" s="321"/>
      <c r="AP601" s="321"/>
      <c r="AQ601" s="321"/>
      <c r="AR601" s="321"/>
      <c r="AS601" s="321"/>
      <c r="AT601" s="321"/>
      <c r="AU601" s="321"/>
      <c r="AV601" s="321"/>
      <c r="AW601" s="321"/>
      <c r="AX601" s="321"/>
      <c r="AY601" s="321"/>
      <c r="AZ601" s="321"/>
      <c r="BA601" s="321" t="s">
        <v>1131</v>
      </c>
      <c r="BB601" s="321"/>
      <c r="BC601" s="321"/>
      <c r="BD601" s="321" t="s">
        <v>1131</v>
      </c>
      <c r="BE601" s="321"/>
      <c r="BF601" s="321"/>
      <c r="BG601" s="320"/>
      <c r="BH601" s="320"/>
      <c r="BI601" s="320"/>
      <c r="BJ601" s="320"/>
      <c r="BK601" s="320"/>
      <c r="BL601" s="320"/>
      <c r="BM601" s="320"/>
      <c r="BN601" s="320"/>
      <c r="BO601" s="320"/>
      <c r="BP601" s="320"/>
      <c r="BQ601" s="320"/>
      <c r="BR601" s="320"/>
      <c r="BS601" s="320"/>
      <c r="BT601" s="320"/>
      <c r="BU601" s="320"/>
      <c r="BV601" s="320"/>
      <c r="BW601" s="320"/>
      <c r="BX601" s="320"/>
      <c r="BY601" s="320"/>
      <c r="BZ601" s="320" t="s">
        <v>12488</v>
      </c>
      <c r="CA601" s="320" t="s">
        <v>12503</v>
      </c>
      <c r="CB601" s="321">
        <f ca="1">IF(INDIRECT("R601C2",FALSE)="","",LEN(INDIRECT("R601C79",FALSE) ) )</f>
        <v>15</v>
      </c>
      <c r="CC601" s="320" t="s">
        <v>12503</v>
      </c>
      <c r="CD601" s="321">
        <f ca="1">IF(INDIRECT("R601C2",FALSE)="","",LEN(INDIRECT("R601C81",FALSE) ) )</f>
        <v>15</v>
      </c>
      <c r="CE601" s="320"/>
      <c r="CF601" s="321">
        <f ca="1">IF(INDIRECT("R601C2",FALSE)="","",LEN(INDIRECT("R601C83",FALSE) ) )</f>
        <v>0</v>
      </c>
      <c r="CG601" s="338"/>
      <c r="CH601" s="338"/>
      <c r="CI601" s="338"/>
      <c r="CJ601" s="344"/>
      <c r="CK601" s="338"/>
      <c r="CL601" s="338"/>
      <c r="CM601" s="338"/>
      <c r="CN601" s="338"/>
      <c r="CO601" s="338"/>
      <c r="CP601" s="338"/>
      <c r="CQ601" s="338"/>
      <c r="CR601" s="338"/>
      <c r="CS601" s="338"/>
      <c r="CT601" s="338"/>
      <c r="CU601" s="338"/>
      <c r="CV601" s="338"/>
      <c r="CW601" s="338"/>
      <c r="CX601" s="338"/>
      <c r="CY601" s="338"/>
      <c r="CZ601" s="338"/>
      <c r="DA601" s="343"/>
    </row>
    <row r="602" spans="1:105" s="345" customFormat="1" ht="13.5" customHeight="1" x14ac:dyDescent="0.25">
      <c r="A602" s="320" t="s">
        <v>12505</v>
      </c>
      <c r="B602" s="320" t="s">
        <v>12506</v>
      </c>
      <c r="C602" s="384" t="s">
        <v>1144</v>
      </c>
      <c r="D602" s="313">
        <f>IF(ISERROR(VLOOKUP(C602,Defines!$A$7:$B$21,2,FALSE)), "",VLOOKUP(C602,Defines!$A$7:$B$21,2,FALSE))</f>
        <v>4</v>
      </c>
      <c r="E602" s="321"/>
      <c r="F602" s="325">
        <v>4</v>
      </c>
      <c r="G602" s="388">
        <v>0</v>
      </c>
      <c r="H602" s="321"/>
      <c r="I602" s="321"/>
      <c r="J602" s="321"/>
      <c r="K602" s="389"/>
      <c r="L602" s="320"/>
      <c r="M602" s="320"/>
      <c r="N602" s="320"/>
      <c r="O602" s="320"/>
      <c r="P602" s="320"/>
      <c r="Q602" s="320"/>
      <c r="R602" s="320"/>
      <c r="S602" s="320"/>
      <c r="T602" s="320"/>
      <c r="U602" s="320"/>
      <c r="V602" s="320"/>
      <c r="W602" s="320"/>
      <c r="X602" s="320"/>
      <c r="Y602" s="320"/>
      <c r="Z602" s="320"/>
      <c r="AA602" s="321"/>
      <c r="AB602" s="321"/>
      <c r="AC602" s="321" t="s">
        <v>1131</v>
      </c>
      <c r="AD602" s="321"/>
      <c r="AE602" s="321"/>
      <c r="AF602" s="321"/>
      <c r="AG602" s="321" t="s">
        <v>1131</v>
      </c>
      <c r="AH602" s="321"/>
      <c r="AI602" s="321"/>
      <c r="AJ602" s="321"/>
      <c r="AK602" s="321"/>
      <c r="AL602" s="321"/>
      <c r="AM602" s="321"/>
      <c r="AN602" s="321"/>
      <c r="AO602" s="321"/>
      <c r="AP602" s="321"/>
      <c r="AQ602" s="321"/>
      <c r="AR602" s="321"/>
      <c r="AS602" s="321"/>
      <c r="AT602" s="321"/>
      <c r="AU602" s="321"/>
      <c r="AV602" s="321"/>
      <c r="AW602" s="321"/>
      <c r="AX602" s="321"/>
      <c r="AY602" s="321"/>
      <c r="AZ602" s="321"/>
      <c r="BA602" s="321" t="s">
        <v>1131</v>
      </c>
      <c r="BB602" s="321"/>
      <c r="BC602" s="321"/>
      <c r="BD602" s="321" t="s">
        <v>1131</v>
      </c>
      <c r="BE602" s="321"/>
      <c r="BF602" s="321"/>
      <c r="BG602" s="320"/>
      <c r="BH602" s="320"/>
      <c r="BI602" s="320"/>
      <c r="BJ602" s="320"/>
      <c r="BK602" s="320"/>
      <c r="BL602" s="320"/>
      <c r="BM602" s="320"/>
      <c r="BN602" s="320"/>
      <c r="BO602" s="320"/>
      <c r="BP602" s="320"/>
      <c r="BQ602" s="320"/>
      <c r="BR602" s="320"/>
      <c r="BS602" s="320"/>
      <c r="BT602" s="320"/>
      <c r="BU602" s="320"/>
      <c r="BV602" s="320"/>
      <c r="BW602" s="320"/>
      <c r="BX602" s="320"/>
      <c r="BY602" s="320"/>
      <c r="BZ602" s="320" t="s">
        <v>12488</v>
      </c>
      <c r="CA602" s="320" t="s">
        <v>12505</v>
      </c>
      <c r="CB602" s="321">
        <f ca="1">IF(INDIRECT("R602C2",FALSE)="","",LEN(INDIRECT("R602C79",FALSE) ) )</f>
        <v>15</v>
      </c>
      <c r="CC602" s="320" t="s">
        <v>12505</v>
      </c>
      <c r="CD602" s="321">
        <f ca="1">IF(INDIRECT("R602C2",FALSE)="","",LEN(INDIRECT("R602C81",FALSE) ) )</f>
        <v>15</v>
      </c>
      <c r="CE602" s="320"/>
      <c r="CF602" s="321">
        <f ca="1">IF(INDIRECT("R602C2",FALSE)="","",LEN(INDIRECT("R602C83",FALSE) ) )</f>
        <v>0</v>
      </c>
      <c r="CG602" s="338"/>
      <c r="CH602" s="338"/>
      <c r="CI602" s="338"/>
      <c r="CJ602" s="344"/>
      <c r="CK602" s="338"/>
      <c r="CL602" s="338"/>
      <c r="CM602" s="338"/>
      <c r="CN602" s="338"/>
      <c r="CO602" s="338"/>
      <c r="CP602" s="338"/>
      <c r="CQ602" s="338"/>
      <c r="CR602" s="338"/>
      <c r="CS602" s="338"/>
      <c r="CT602" s="338"/>
      <c r="CU602" s="338"/>
      <c r="CV602" s="338"/>
      <c r="CW602" s="338"/>
      <c r="CX602" s="338"/>
      <c r="CY602" s="338"/>
      <c r="CZ602" s="338"/>
      <c r="DA602" s="343"/>
    </row>
    <row r="603" spans="1:105" s="345" customFormat="1" ht="13.5" customHeight="1" x14ac:dyDescent="0.25">
      <c r="A603" s="320" t="s">
        <v>12507</v>
      </c>
      <c r="B603" s="320" t="s">
        <v>12508</v>
      </c>
      <c r="C603" s="384" t="s">
        <v>1144</v>
      </c>
      <c r="D603" s="313">
        <f>IF(ISERROR(VLOOKUP(C603,Defines!$A$7:$B$21,2,FALSE)), "",VLOOKUP(C603,Defines!$A$7:$B$21,2,FALSE))</f>
        <v>4</v>
      </c>
      <c r="E603" s="321"/>
      <c r="F603" s="325">
        <v>4</v>
      </c>
      <c r="G603" s="388">
        <v>0</v>
      </c>
      <c r="H603" s="321"/>
      <c r="I603" s="321"/>
      <c r="J603" s="321"/>
      <c r="K603" s="389"/>
      <c r="L603" s="320"/>
      <c r="M603" s="320"/>
      <c r="N603" s="320"/>
      <c r="O603" s="320"/>
      <c r="P603" s="320"/>
      <c r="Q603" s="320"/>
      <c r="R603" s="320"/>
      <c r="S603" s="320"/>
      <c r="T603" s="320"/>
      <c r="U603" s="320"/>
      <c r="V603" s="320"/>
      <c r="W603" s="320"/>
      <c r="X603" s="320"/>
      <c r="Y603" s="320"/>
      <c r="Z603" s="320"/>
      <c r="AA603" s="321"/>
      <c r="AB603" s="321"/>
      <c r="AC603" s="321" t="s">
        <v>1131</v>
      </c>
      <c r="AD603" s="321"/>
      <c r="AE603" s="321"/>
      <c r="AF603" s="321"/>
      <c r="AG603" s="321" t="s">
        <v>1131</v>
      </c>
      <c r="AH603" s="321"/>
      <c r="AI603" s="321"/>
      <c r="AJ603" s="321"/>
      <c r="AK603" s="321"/>
      <c r="AL603" s="321"/>
      <c r="AM603" s="321"/>
      <c r="AN603" s="321"/>
      <c r="AO603" s="321"/>
      <c r="AP603" s="321"/>
      <c r="AQ603" s="321"/>
      <c r="AR603" s="321"/>
      <c r="AS603" s="321"/>
      <c r="AT603" s="321"/>
      <c r="AU603" s="321"/>
      <c r="AV603" s="321"/>
      <c r="AW603" s="321"/>
      <c r="AX603" s="321"/>
      <c r="AY603" s="321"/>
      <c r="AZ603" s="321"/>
      <c r="BA603" s="321" t="s">
        <v>1131</v>
      </c>
      <c r="BB603" s="321"/>
      <c r="BC603" s="321"/>
      <c r="BD603" s="321" t="s">
        <v>1131</v>
      </c>
      <c r="BE603" s="321"/>
      <c r="BF603" s="321"/>
      <c r="BG603" s="320"/>
      <c r="BH603" s="320"/>
      <c r="BI603" s="320"/>
      <c r="BJ603" s="320"/>
      <c r="BK603" s="320"/>
      <c r="BL603" s="320"/>
      <c r="BM603" s="320"/>
      <c r="BN603" s="320"/>
      <c r="BO603" s="320"/>
      <c r="BP603" s="320"/>
      <c r="BQ603" s="320"/>
      <c r="BR603" s="320"/>
      <c r="BS603" s="320"/>
      <c r="BT603" s="320"/>
      <c r="BU603" s="320"/>
      <c r="BV603" s="320"/>
      <c r="BW603" s="320"/>
      <c r="BX603" s="320"/>
      <c r="BY603" s="320"/>
      <c r="BZ603" s="320" t="s">
        <v>12488</v>
      </c>
      <c r="CA603" s="320" t="s">
        <v>12507</v>
      </c>
      <c r="CB603" s="321">
        <f ca="1">IF(INDIRECT("R603C2",FALSE)="","",LEN(INDIRECT("R603C79",FALSE) ) )</f>
        <v>15</v>
      </c>
      <c r="CC603" s="320" t="s">
        <v>12507</v>
      </c>
      <c r="CD603" s="321">
        <f ca="1">IF(INDIRECT("R603C2",FALSE)="","",LEN(INDIRECT("R603C81",FALSE) ) )</f>
        <v>15</v>
      </c>
      <c r="CE603" s="320"/>
      <c r="CF603" s="321">
        <f ca="1">IF(INDIRECT("R603C2",FALSE)="","",LEN(INDIRECT("R603C83",FALSE) ) )</f>
        <v>0</v>
      </c>
      <c r="CG603" s="338"/>
      <c r="CH603" s="338"/>
      <c r="CI603" s="338"/>
      <c r="CJ603" s="344"/>
      <c r="CK603" s="338"/>
      <c r="CL603" s="338"/>
      <c r="CM603" s="338"/>
      <c r="CN603" s="338"/>
      <c r="CO603" s="338"/>
      <c r="CP603" s="338"/>
      <c r="CQ603" s="338"/>
      <c r="CR603" s="338"/>
      <c r="CS603" s="338"/>
      <c r="CT603" s="338"/>
      <c r="CU603" s="338"/>
      <c r="CV603" s="338"/>
      <c r="CW603" s="338"/>
      <c r="CX603" s="338"/>
      <c r="CY603" s="338"/>
      <c r="CZ603" s="338"/>
      <c r="DA603" s="343"/>
    </row>
    <row r="604" spans="1:105" s="345" customFormat="1" ht="13.5" customHeight="1" x14ac:dyDescent="0.25">
      <c r="A604" s="320" t="s">
        <v>12509</v>
      </c>
      <c r="B604" s="320" t="s">
        <v>12510</v>
      </c>
      <c r="C604" s="384" t="s">
        <v>161</v>
      </c>
      <c r="D604" s="313">
        <f>IF(ISERROR(VLOOKUP(C604,Defines!$A$7:$B$21,2,FALSE)), "",VLOOKUP(C604,Defines!$A$7:$B$21,2,FALSE))</f>
        <v>8</v>
      </c>
      <c r="E604" s="321"/>
      <c r="F604" s="325">
        <v>8</v>
      </c>
      <c r="G604" s="388">
        <v>0</v>
      </c>
      <c r="H604" s="321"/>
      <c r="I604" s="321"/>
      <c r="J604" s="321"/>
      <c r="K604" s="389"/>
      <c r="L604" s="320"/>
      <c r="M604" s="320"/>
      <c r="N604" s="320"/>
      <c r="O604" s="320"/>
      <c r="P604" s="320"/>
      <c r="Q604" s="320"/>
      <c r="R604" s="320"/>
      <c r="S604" s="320"/>
      <c r="T604" s="320"/>
      <c r="U604" s="320"/>
      <c r="V604" s="320"/>
      <c r="W604" s="320"/>
      <c r="X604" s="320"/>
      <c r="Y604" s="320"/>
      <c r="Z604" s="320"/>
      <c r="AA604" s="321"/>
      <c r="AB604" s="321"/>
      <c r="AC604" s="321" t="s">
        <v>1131</v>
      </c>
      <c r="AD604" s="321"/>
      <c r="AE604" s="321"/>
      <c r="AF604" s="321"/>
      <c r="AG604" s="321" t="s">
        <v>1131</v>
      </c>
      <c r="AH604" s="321"/>
      <c r="AI604" s="321"/>
      <c r="AJ604" s="321"/>
      <c r="AK604" s="321"/>
      <c r="AL604" s="321"/>
      <c r="AM604" s="321"/>
      <c r="AN604" s="321"/>
      <c r="AO604" s="321"/>
      <c r="AP604" s="321"/>
      <c r="AQ604" s="321"/>
      <c r="AR604" s="321"/>
      <c r="AS604" s="321"/>
      <c r="AT604" s="321"/>
      <c r="AU604" s="321"/>
      <c r="AV604" s="321"/>
      <c r="AW604" s="321"/>
      <c r="AX604" s="321"/>
      <c r="AY604" s="321"/>
      <c r="AZ604" s="321"/>
      <c r="BA604" s="321" t="s">
        <v>1131</v>
      </c>
      <c r="BB604" s="321"/>
      <c r="BC604" s="321"/>
      <c r="BD604" s="321" t="s">
        <v>1131</v>
      </c>
      <c r="BE604" s="321"/>
      <c r="BF604" s="321"/>
      <c r="BG604" s="320"/>
      <c r="BH604" s="320"/>
      <c r="BI604" s="320"/>
      <c r="BJ604" s="320"/>
      <c r="BK604" s="320"/>
      <c r="BL604" s="320"/>
      <c r="BM604" s="320"/>
      <c r="BN604" s="320"/>
      <c r="BO604" s="320"/>
      <c r="BP604" s="320"/>
      <c r="BQ604" s="320"/>
      <c r="BR604" s="320"/>
      <c r="BS604" s="320"/>
      <c r="BT604" s="320"/>
      <c r="BU604" s="320"/>
      <c r="BV604" s="320"/>
      <c r="BW604" s="320"/>
      <c r="BX604" s="320"/>
      <c r="BY604" s="320"/>
      <c r="BZ604" s="320" t="s">
        <v>12488</v>
      </c>
      <c r="CA604" s="320" t="s">
        <v>12509</v>
      </c>
      <c r="CB604" s="321">
        <f ca="1">IF(INDIRECT("R604C2",FALSE)="","",LEN(INDIRECT("R604C79",FALSE) ) )</f>
        <v>14</v>
      </c>
      <c r="CC604" s="320" t="s">
        <v>12509</v>
      </c>
      <c r="CD604" s="321">
        <f ca="1">IF(INDIRECT("R604C2",FALSE)="","",LEN(INDIRECT("R604C81",FALSE) ) )</f>
        <v>14</v>
      </c>
      <c r="CE604" s="320"/>
      <c r="CF604" s="321">
        <f ca="1">IF(INDIRECT("R604C2",FALSE)="","",LEN(INDIRECT("R604C83",FALSE) ) )</f>
        <v>0</v>
      </c>
      <c r="CG604" s="338"/>
      <c r="CH604" s="338"/>
      <c r="CI604" s="338"/>
      <c r="CJ604" s="344"/>
      <c r="CK604" s="338"/>
      <c r="CL604" s="338"/>
      <c r="CM604" s="338"/>
      <c r="CN604" s="338"/>
      <c r="CO604" s="338"/>
      <c r="CP604" s="338"/>
      <c r="CQ604" s="338"/>
      <c r="CR604" s="338"/>
      <c r="CS604" s="338"/>
      <c r="CT604" s="338"/>
      <c r="CU604" s="338"/>
      <c r="CV604" s="338"/>
      <c r="CW604" s="338"/>
      <c r="CX604" s="338"/>
      <c r="CY604" s="338"/>
      <c r="CZ604" s="338"/>
      <c r="DA604" s="343"/>
    </row>
    <row r="605" spans="1:105" s="345" customFormat="1" ht="13.5" customHeight="1" x14ac:dyDescent="0.25">
      <c r="A605" s="320" t="s">
        <v>12511</v>
      </c>
      <c r="B605" s="320" t="s">
        <v>12512</v>
      </c>
      <c r="C605" s="384" t="s">
        <v>161</v>
      </c>
      <c r="D605" s="313">
        <f>IF(ISERROR(VLOOKUP(C605,Defines!$A$7:$B$21,2,FALSE)), "",VLOOKUP(C605,Defines!$A$7:$B$21,2,FALSE))</f>
        <v>8</v>
      </c>
      <c r="E605" s="321"/>
      <c r="F605" s="325">
        <v>8</v>
      </c>
      <c r="G605" s="388">
        <v>0</v>
      </c>
      <c r="H605" s="321"/>
      <c r="I605" s="321"/>
      <c r="J605" s="321"/>
      <c r="K605" s="389"/>
      <c r="L605" s="320"/>
      <c r="M605" s="320"/>
      <c r="N605" s="320"/>
      <c r="O605" s="320"/>
      <c r="P605" s="320"/>
      <c r="Q605" s="320"/>
      <c r="R605" s="320"/>
      <c r="S605" s="320"/>
      <c r="T605" s="320"/>
      <c r="U605" s="320"/>
      <c r="V605" s="320"/>
      <c r="W605" s="320"/>
      <c r="X605" s="320"/>
      <c r="Y605" s="320"/>
      <c r="Z605" s="320"/>
      <c r="AA605" s="321"/>
      <c r="AB605" s="321"/>
      <c r="AC605" s="321" t="s">
        <v>1131</v>
      </c>
      <c r="AD605" s="321"/>
      <c r="AE605" s="321"/>
      <c r="AF605" s="321"/>
      <c r="AG605" s="321" t="s">
        <v>1131</v>
      </c>
      <c r="AH605" s="321"/>
      <c r="AI605" s="321"/>
      <c r="AJ605" s="321"/>
      <c r="AK605" s="321"/>
      <c r="AL605" s="321"/>
      <c r="AM605" s="321"/>
      <c r="AN605" s="321"/>
      <c r="AO605" s="321"/>
      <c r="AP605" s="321"/>
      <c r="AQ605" s="321"/>
      <c r="AR605" s="321"/>
      <c r="AS605" s="321"/>
      <c r="AT605" s="321"/>
      <c r="AU605" s="321"/>
      <c r="AV605" s="321"/>
      <c r="AW605" s="321"/>
      <c r="AX605" s="321"/>
      <c r="AY605" s="321"/>
      <c r="AZ605" s="321"/>
      <c r="BA605" s="321" t="s">
        <v>1131</v>
      </c>
      <c r="BB605" s="321"/>
      <c r="BC605" s="321"/>
      <c r="BD605" s="321" t="s">
        <v>1131</v>
      </c>
      <c r="BE605" s="321"/>
      <c r="BF605" s="321"/>
      <c r="BG605" s="320"/>
      <c r="BH605" s="320"/>
      <c r="BI605" s="320"/>
      <c r="BJ605" s="320"/>
      <c r="BK605" s="320"/>
      <c r="BL605" s="320"/>
      <c r="BM605" s="320"/>
      <c r="BN605" s="320"/>
      <c r="BO605" s="320"/>
      <c r="BP605" s="320"/>
      <c r="BQ605" s="320"/>
      <c r="BR605" s="320"/>
      <c r="BS605" s="320"/>
      <c r="BT605" s="320"/>
      <c r="BU605" s="320"/>
      <c r="BV605" s="320"/>
      <c r="BW605" s="320"/>
      <c r="BX605" s="320"/>
      <c r="BY605" s="320"/>
      <c r="BZ605" s="320" t="s">
        <v>12488</v>
      </c>
      <c r="CA605" s="320" t="s">
        <v>12511</v>
      </c>
      <c r="CB605" s="321">
        <f ca="1">IF(INDIRECT("R605C2",FALSE)="","",LEN(INDIRECT("R605C79",FALSE) ) )</f>
        <v>14</v>
      </c>
      <c r="CC605" s="320" t="s">
        <v>12511</v>
      </c>
      <c r="CD605" s="321">
        <f ca="1">IF(INDIRECT("R605C2",FALSE)="","",LEN(INDIRECT("R605C81",FALSE) ) )</f>
        <v>14</v>
      </c>
      <c r="CE605" s="320"/>
      <c r="CF605" s="321">
        <f ca="1">IF(INDIRECT("R605C2",FALSE)="","",LEN(INDIRECT("R605C83",FALSE) ) )</f>
        <v>0</v>
      </c>
      <c r="CG605" s="338"/>
      <c r="CH605" s="338"/>
      <c r="CI605" s="338"/>
      <c r="CJ605" s="344"/>
      <c r="CK605" s="338"/>
      <c r="CL605" s="338"/>
      <c r="CM605" s="338"/>
      <c r="CN605" s="338"/>
      <c r="CO605" s="338"/>
      <c r="CP605" s="338"/>
      <c r="CQ605" s="338"/>
      <c r="CR605" s="338"/>
      <c r="CS605" s="338"/>
      <c r="CT605" s="338"/>
      <c r="CU605" s="338"/>
      <c r="CV605" s="338"/>
      <c r="CW605" s="338"/>
      <c r="CX605" s="338"/>
      <c r="CY605" s="338"/>
      <c r="CZ605" s="338"/>
      <c r="DA605" s="343"/>
    </row>
    <row r="606" spans="1:105" s="345" customFormat="1" ht="13.5" customHeight="1" x14ac:dyDescent="0.25">
      <c r="A606" s="320" t="s">
        <v>12513</v>
      </c>
      <c r="B606" s="320" t="s">
        <v>12514</v>
      </c>
      <c r="C606" s="384" t="s">
        <v>161</v>
      </c>
      <c r="D606" s="313">
        <f>IF(ISERROR(VLOOKUP(C606,Defines!$A$7:$B$21,2,FALSE)), "",VLOOKUP(C606,Defines!$A$7:$B$21,2,FALSE))</f>
        <v>8</v>
      </c>
      <c r="E606" s="321"/>
      <c r="F606" s="325">
        <v>8</v>
      </c>
      <c r="G606" s="388">
        <v>0</v>
      </c>
      <c r="H606" s="321"/>
      <c r="I606" s="321"/>
      <c r="J606" s="321"/>
      <c r="K606" s="389"/>
      <c r="L606" s="320"/>
      <c r="M606" s="320"/>
      <c r="N606" s="320"/>
      <c r="O606" s="320"/>
      <c r="P606" s="320"/>
      <c r="Q606" s="320"/>
      <c r="R606" s="320"/>
      <c r="S606" s="320"/>
      <c r="T606" s="320"/>
      <c r="U606" s="320"/>
      <c r="V606" s="320"/>
      <c r="W606" s="320"/>
      <c r="X606" s="320"/>
      <c r="Y606" s="320"/>
      <c r="Z606" s="320"/>
      <c r="AA606" s="321"/>
      <c r="AB606" s="321"/>
      <c r="AC606" s="321" t="s">
        <v>1131</v>
      </c>
      <c r="AD606" s="321"/>
      <c r="AE606" s="321"/>
      <c r="AF606" s="321"/>
      <c r="AG606" s="321" t="s">
        <v>1131</v>
      </c>
      <c r="AH606" s="321"/>
      <c r="AI606" s="321"/>
      <c r="AJ606" s="321"/>
      <c r="AK606" s="321"/>
      <c r="AL606" s="321"/>
      <c r="AM606" s="321"/>
      <c r="AN606" s="321"/>
      <c r="AO606" s="321"/>
      <c r="AP606" s="321"/>
      <c r="AQ606" s="321"/>
      <c r="AR606" s="321"/>
      <c r="AS606" s="321"/>
      <c r="AT606" s="321"/>
      <c r="AU606" s="321"/>
      <c r="AV606" s="321"/>
      <c r="AW606" s="321"/>
      <c r="AX606" s="321"/>
      <c r="AY606" s="321"/>
      <c r="AZ606" s="321"/>
      <c r="BA606" s="321" t="s">
        <v>1131</v>
      </c>
      <c r="BB606" s="321"/>
      <c r="BC606" s="321"/>
      <c r="BD606" s="321" t="s">
        <v>1131</v>
      </c>
      <c r="BE606" s="321"/>
      <c r="BF606" s="321"/>
      <c r="BG606" s="320"/>
      <c r="BH606" s="320"/>
      <c r="BI606" s="320"/>
      <c r="BJ606" s="320"/>
      <c r="BK606" s="320"/>
      <c r="BL606" s="320"/>
      <c r="BM606" s="320"/>
      <c r="BN606" s="320"/>
      <c r="BO606" s="320"/>
      <c r="BP606" s="320"/>
      <c r="BQ606" s="320"/>
      <c r="BR606" s="320"/>
      <c r="BS606" s="320"/>
      <c r="BT606" s="320"/>
      <c r="BU606" s="320"/>
      <c r="BV606" s="320"/>
      <c r="BW606" s="320"/>
      <c r="BX606" s="320"/>
      <c r="BY606" s="320"/>
      <c r="BZ606" s="320" t="s">
        <v>12488</v>
      </c>
      <c r="CA606" s="320" t="s">
        <v>12513</v>
      </c>
      <c r="CB606" s="321">
        <f ca="1">IF(INDIRECT("R606C2",FALSE)="","",LEN(INDIRECT("R606C79",FALSE) ) )</f>
        <v>16</v>
      </c>
      <c r="CC606" s="320" t="s">
        <v>12513</v>
      </c>
      <c r="CD606" s="321">
        <f ca="1">IF(INDIRECT("R606C2",FALSE)="","",LEN(INDIRECT("R606C81",FALSE) ) )</f>
        <v>16</v>
      </c>
      <c r="CE606" s="320"/>
      <c r="CF606" s="321">
        <f ca="1">IF(INDIRECT("R606C2",FALSE)="","",LEN(INDIRECT("R606C83",FALSE) ) )</f>
        <v>0</v>
      </c>
      <c r="CG606" s="338"/>
      <c r="CH606" s="338"/>
      <c r="CI606" s="338"/>
      <c r="CJ606" s="344"/>
      <c r="CK606" s="338"/>
      <c r="CL606" s="338"/>
      <c r="CM606" s="338"/>
      <c r="CN606" s="338"/>
      <c r="CO606" s="338"/>
      <c r="CP606" s="338"/>
      <c r="CQ606" s="338"/>
      <c r="CR606" s="338"/>
      <c r="CS606" s="338"/>
      <c r="CT606" s="338"/>
      <c r="CU606" s="338"/>
      <c r="CV606" s="338"/>
      <c r="CW606" s="338"/>
      <c r="CX606" s="338"/>
      <c r="CY606" s="338"/>
      <c r="CZ606" s="338"/>
      <c r="DA606" s="343"/>
    </row>
    <row r="607" spans="1:105" s="345" customFormat="1" ht="13.5" customHeight="1" x14ac:dyDescent="0.25">
      <c r="A607" s="320" t="s">
        <v>12515</v>
      </c>
      <c r="B607" s="320" t="s">
        <v>12516</v>
      </c>
      <c r="C607" s="384" t="s">
        <v>161</v>
      </c>
      <c r="D607" s="313">
        <f>IF(ISERROR(VLOOKUP(C607,Defines!$A$7:$B$21,2,FALSE)), "",VLOOKUP(C607,Defines!$A$7:$B$21,2,FALSE))</f>
        <v>8</v>
      </c>
      <c r="E607" s="321"/>
      <c r="F607" s="325">
        <v>8</v>
      </c>
      <c r="G607" s="388">
        <v>0</v>
      </c>
      <c r="H607" s="321"/>
      <c r="I607" s="321"/>
      <c r="J607" s="321"/>
      <c r="K607" s="389"/>
      <c r="L607" s="320"/>
      <c r="M607" s="320"/>
      <c r="N607" s="320"/>
      <c r="O607" s="320"/>
      <c r="P607" s="320"/>
      <c r="Q607" s="320"/>
      <c r="R607" s="320"/>
      <c r="S607" s="320"/>
      <c r="T607" s="320"/>
      <c r="U607" s="320"/>
      <c r="V607" s="320"/>
      <c r="W607" s="320"/>
      <c r="X607" s="320"/>
      <c r="Y607" s="320"/>
      <c r="Z607" s="320"/>
      <c r="AA607" s="321"/>
      <c r="AB607" s="321"/>
      <c r="AC607" s="321" t="s">
        <v>1131</v>
      </c>
      <c r="AD607" s="321"/>
      <c r="AE607" s="321"/>
      <c r="AF607" s="321"/>
      <c r="AG607" s="321" t="s">
        <v>1131</v>
      </c>
      <c r="AH607" s="321"/>
      <c r="AI607" s="321"/>
      <c r="AJ607" s="321"/>
      <c r="AK607" s="321"/>
      <c r="AL607" s="321"/>
      <c r="AM607" s="321"/>
      <c r="AN607" s="321"/>
      <c r="AO607" s="321"/>
      <c r="AP607" s="321"/>
      <c r="AQ607" s="321"/>
      <c r="AR607" s="321"/>
      <c r="AS607" s="321"/>
      <c r="AT607" s="321"/>
      <c r="AU607" s="321"/>
      <c r="AV607" s="321"/>
      <c r="AW607" s="321"/>
      <c r="AX607" s="321"/>
      <c r="AY607" s="321"/>
      <c r="AZ607" s="321"/>
      <c r="BA607" s="321" t="s">
        <v>1131</v>
      </c>
      <c r="BB607" s="321"/>
      <c r="BC607" s="321"/>
      <c r="BD607" s="321" t="s">
        <v>1131</v>
      </c>
      <c r="BE607" s="321"/>
      <c r="BF607" s="321"/>
      <c r="BG607" s="320"/>
      <c r="BH607" s="320"/>
      <c r="BI607" s="320"/>
      <c r="BJ607" s="320"/>
      <c r="BK607" s="320"/>
      <c r="BL607" s="320"/>
      <c r="BM607" s="320"/>
      <c r="BN607" s="320"/>
      <c r="BO607" s="320"/>
      <c r="BP607" s="320"/>
      <c r="BQ607" s="320"/>
      <c r="BR607" s="320"/>
      <c r="BS607" s="320"/>
      <c r="BT607" s="320"/>
      <c r="BU607" s="320"/>
      <c r="BV607" s="320"/>
      <c r="BW607" s="320"/>
      <c r="BX607" s="320"/>
      <c r="BY607" s="320"/>
      <c r="BZ607" s="320" t="s">
        <v>12488</v>
      </c>
      <c r="CA607" s="320" t="s">
        <v>12515</v>
      </c>
      <c r="CB607" s="321">
        <f ca="1">IF(INDIRECT("R607C2",FALSE)="","",LEN(INDIRECT("R607C79",FALSE) ) )</f>
        <v>16</v>
      </c>
      <c r="CC607" s="320" t="s">
        <v>12515</v>
      </c>
      <c r="CD607" s="321">
        <f ca="1">IF(INDIRECT("R607C2",FALSE)="","",LEN(INDIRECT("R607C81",FALSE) ) )</f>
        <v>16</v>
      </c>
      <c r="CE607" s="320"/>
      <c r="CF607" s="321">
        <f ca="1">IF(INDIRECT("R607C2",FALSE)="","",LEN(INDIRECT("R607C83",FALSE) ) )</f>
        <v>0</v>
      </c>
      <c r="CG607" s="338"/>
      <c r="CH607" s="338"/>
      <c r="CI607" s="338"/>
      <c r="CJ607" s="344"/>
      <c r="CK607" s="338"/>
      <c r="CL607" s="338"/>
      <c r="CM607" s="338"/>
      <c r="CN607" s="338"/>
      <c r="CO607" s="338"/>
      <c r="CP607" s="338"/>
      <c r="CQ607" s="338"/>
      <c r="CR607" s="338"/>
      <c r="CS607" s="338"/>
      <c r="CT607" s="338"/>
      <c r="CU607" s="338"/>
      <c r="CV607" s="338"/>
      <c r="CW607" s="338"/>
      <c r="CX607" s="338"/>
      <c r="CY607" s="338"/>
      <c r="CZ607" s="338"/>
      <c r="DA607" s="343"/>
    </row>
    <row r="608" spans="1:105" s="345" customFormat="1" ht="13.5" customHeight="1" x14ac:dyDescent="0.25">
      <c r="A608" s="320" t="s">
        <v>12517</v>
      </c>
      <c r="B608" s="320" t="s">
        <v>12518</v>
      </c>
      <c r="C608" s="384" t="s">
        <v>161</v>
      </c>
      <c r="D608" s="313">
        <f>IF(ISERROR(VLOOKUP(C608,Defines!$A$7:$B$21,2,FALSE)), "",VLOOKUP(C608,Defines!$A$7:$B$21,2,FALSE))</f>
        <v>8</v>
      </c>
      <c r="E608" s="321"/>
      <c r="F608" s="325">
        <v>8</v>
      </c>
      <c r="G608" s="388">
        <v>0</v>
      </c>
      <c r="H608" s="321"/>
      <c r="I608" s="321"/>
      <c r="J608" s="321"/>
      <c r="K608" s="389"/>
      <c r="L608" s="320"/>
      <c r="M608" s="320"/>
      <c r="N608" s="320"/>
      <c r="O608" s="320"/>
      <c r="P608" s="320"/>
      <c r="Q608" s="320"/>
      <c r="R608" s="320"/>
      <c r="S608" s="320"/>
      <c r="T608" s="320"/>
      <c r="U608" s="320"/>
      <c r="V608" s="320"/>
      <c r="W608" s="320"/>
      <c r="X608" s="320"/>
      <c r="Y608" s="320"/>
      <c r="Z608" s="320"/>
      <c r="AA608" s="321"/>
      <c r="AB608" s="321"/>
      <c r="AC608" s="321" t="s">
        <v>1131</v>
      </c>
      <c r="AD608" s="321"/>
      <c r="AE608" s="321"/>
      <c r="AF608" s="321"/>
      <c r="AG608" s="321" t="s">
        <v>1131</v>
      </c>
      <c r="AH608" s="321"/>
      <c r="AI608" s="321"/>
      <c r="AJ608" s="321"/>
      <c r="AK608" s="321"/>
      <c r="AL608" s="321"/>
      <c r="AM608" s="321"/>
      <c r="AN608" s="321"/>
      <c r="AO608" s="321"/>
      <c r="AP608" s="321"/>
      <c r="AQ608" s="321"/>
      <c r="AR608" s="321"/>
      <c r="AS608" s="321"/>
      <c r="AT608" s="321"/>
      <c r="AU608" s="321"/>
      <c r="AV608" s="321"/>
      <c r="AW608" s="321"/>
      <c r="AX608" s="321"/>
      <c r="AY608" s="321"/>
      <c r="AZ608" s="321"/>
      <c r="BA608" s="321" t="s">
        <v>1131</v>
      </c>
      <c r="BB608" s="321"/>
      <c r="BC608" s="321"/>
      <c r="BD608" s="321" t="s">
        <v>1131</v>
      </c>
      <c r="BE608" s="321"/>
      <c r="BF608" s="321"/>
      <c r="BG608" s="320"/>
      <c r="BH608" s="320"/>
      <c r="BI608" s="320"/>
      <c r="BJ608" s="320"/>
      <c r="BK608" s="320"/>
      <c r="BL608" s="320"/>
      <c r="BM608" s="320"/>
      <c r="BN608" s="320"/>
      <c r="BO608" s="320"/>
      <c r="BP608" s="320"/>
      <c r="BQ608" s="320"/>
      <c r="BR608" s="320"/>
      <c r="BS608" s="320"/>
      <c r="BT608" s="320"/>
      <c r="BU608" s="320"/>
      <c r="BV608" s="320"/>
      <c r="BW608" s="320"/>
      <c r="BX608" s="320"/>
      <c r="BY608" s="320"/>
      <c r="BZ608" s="320" t="s">
        <v>12488</v>
      </c>
      <c r="CA608" s="320" t="s">
        <v>12517</v>
      </c>
      <c r="CB608" s="321">
        <f ca="1">IF(INDIRECT("R608C2",FALSE)="","",LEN(INDIRECT("R608C79",FALSE) ) )</f>
        <v>16</v>
      </c>
      <c r="CC608" s="320" t="s">
        <v>12517</v>
      </c>
      <c r="CD608" s="321">
        <f ca="1">IF(INDIRECT("R608C2",FALSE)="","",LEN(INDIRECT("R608C81",FALSE) ) )</f>
        <v>16</v>
      </c>
      <c r="CE608" s="320"/>
      <c r="CF608" s="321">
        <f ca="1">IF(INDIRECT("R608C2",FALSE)="","",LEN(INDIRECT("R608C83",FALSE) ) )</f>
        <v>0</v>
      </c>
      <c r="CG608" s="338"/>
      <c r="CH608" s="338"/>
      <c r="CI608" s="338"/>
      <c r="CJ608" s="344"/>
      <c r="CK608" s="338"/>
      <c r="CL608" s="338"/>
      <c r="CM608" s="338"/>
      <c r="CN608" s="338"/>
      <c r="CO608" s="338"/>
      <c r="CP608" s="338"/>
      <c r="CQ608" s="338"/>
      <c r="CR608" s="338"/>
      <c r="CS608" s="338"/>
      <c r="CT608" s="338"/>
      <c r="CU608" s="338"/>
      <c r="CV608" s="338"/>
      <c r="CW608" s="338"/>
      <c r="CX608" s="338"/>
      <c r="CY608" s="338"/>
      <c r="CZ608" s="338"/>
      <c r="DA608" s="343"/>
    </row>
    <row r="609" spans="1:105" s="345" customFormat="1" ht="13.5" customHeight="1" x14ac:dyDescent="0.25">
      <c r="A609" s="320" t="s">
        <v>12519</v>
      </c>
      <c r="B609" s="320" t="s">
        <v>12520</v>
      </c>
      <c r="C609" s="384" t="s">
        <v>161</v>
      </c>
      <c r="D609" s="313">
        <f>IF(ISERROR(VLOOKUP(C609,Defines!$A$7:$B$21,2,FALSE)), "",VLOOKUP(C609,Defines!$A$7:$B$21,2,FALSE))</f>
        <v>8</v>
      </c>
      <c r="E609" s="321"/>
      <c r="F609" s="325">
        <v>8</v>
      </c>
      <c r="G609" s="388">
        <v>0</v>
      </c>
      <c r="H609" s="321"/>
      <c r="I609" s="321"/>
      <c r="J609" s="321"/>
      <c r="K609" s="389"/>
      <c r="L609" s="320"/>
      <c r="M609" s="320"/>
      <c r="N609" s="320"/>
      <c r="O609" s="320"/>
      <c r="P609" s="320"/>
      <c r="Q609" s="320"/>
      <c r="R609" s="320"/>
      <c r="S609" s="320"/>
      <c r="T609" s="320"/>
      <c r="U609" s="320"/>
      <c r="V609" s="320"/>
      <c r="W609" s="320"/>
      <c r="X609" s="320"/>
      <c r="Y609" s="320"/>
      <c r="Z609" s="320"/>
      <c r="AA609" s="321"/>
      <c r="AB609" s="321"/>
      <c r="AC609" s="321" t="s">
        <v>1131</v>
      </c>
      <c r="AD609" s="321"/>
      <c r="AE609" s="321"/>
      <c r="AF609" s="321"/>
      <c r="AG609" s="321" t="s">
        <v>1131</v>
      </c>
      <c r="AH609" s="321"/>
      <c r="AI609" s="321"/>
      <c r="AJ609" s="321"/>
      <c r="AK609" s="321"/>
      <c r="AL609" s="321"/>
      <c r="AM609" s="321"/>
      <c r="AN609" s="321"/>
      <c r="AO609" s="321"/>
      <c r="AP609" s="321"/>
      <c r="AQ609" s="321"/>
      <c r="AR609" s="321"/>
      <c r="AS609" s="321"/>
      <c r="AT609" s="321"/>
      <c r="AU609" s="321"/>
      <c r="AV609" s="321"/>
      <c r="AW609" s="321"/>
      <c r="AX609" s="321"/>
      <c r="AY609" s="321"/>
      <c r="AZ609" s="321"/>
      <c r="BA609" s="321" t="s">
        <v>1131</v>
      </c>
      <c r="BB609" s="321"/>
      <c r="BC609" s="321"/>
      <c r="BD609" s="321" t="s">
        <v>1131</v>
      </c>
      <c r="BE609" s="321"/>
      <c r="BF609" s="321"/>
      <c r="BG609" s="320"/>
      <c r="BH609" s="320"/>
      <c r="BI609" s="320"/>
      <c r="BJ609" s="320"/>
      <c r="BK609" s="320"/>
      <c r="BL609" s="320"/>
      <c r="BM609" s="320"/>
      <c r="BN609" s="320"/>
      <c r="BO609" s="320"/>
      <c r="BP609" s="320"/>
      <c r="BQ609" s="320"/>
      <c r="BR609" s="320"/>
      <c r="BS609" s="320"/>
      <c r="BT609" s="320"/>
      <c r="BU609" s="320"/>
      <c r="BV609" s="320"/>
      <c r="BW609" s="320"/>
      <c r="BX609" s="320"/>
      <c r="BY609" s="320"/>
      <c r="BZ609" s="320" t="s">
        <v>12488</v>
      </c>
      <c r="CA609" s="320" t="s">
        <v>12519</v>
      </c>
      <c r="CB609" s="321">
        <f ca="1">IF(INDIRECT("R609C2",FALSE)="","",LEN(INDIRECT("R609C79",FALSE) ) )</f>
        <v>16</v>
      </c>
      <c r="CC609" s="320" t="s">
        <v>12519</v>
      </c>
      <c r="CD609" s="321">
        <f ca="1">IF(INDIRECT("R609C2",FALSE)="","",LEN(INDIRECT("R609C81",FALSE) ) )</f>
        <v>16</v>
      </c>
      <c r="CE609" s="320"/>
      <c r="CF609" s="321">
        <f ca="1">IF(INDIRECT("R609C2",FALSE)="","",LEN(INDIRECT("R609C83",FALSE) ) )</f>
        <v>0</v>
      </c>
      <c r="CG609" s="338"/>
      <c r="CH609" s="338"/>
      <c r="CI609" s="338"/>
      <c r="CJ609" s="344"/>
      <c r="CK609" s="338"/>
      <c r="CL609" s="338"/>
      <c r="CM609" s="338"/>
      <c r="CN609" s="338"/>
      <c r="CO609" s="338"/>
      <c r="CP609" s="338"/>
      <c r="CQ609" s="338"/>
      <c r="CR609" s="338"/>
      <c r="CS609" s="338"/>
      <c r="CT609" s="338"/>
      <c r="CU609" s="338"/>
      <c r="CV609" s="338"/>
      <c r="CW609" s="338"/>
      <c r="CX609" s="338"/>
      <c r="CY609" s="338"/>
      <c r="CZ609" s="338"/>
      <c r="DA609" s="343"/>
    </row>
    <row r="610" spans="1:105" s="345" customFormat="1" ht="13.5" customHeight="1" x14ac:dyDescent="0.25">
      <c r="A610" s="320" t="s">
        <v>12521</v>
      </c>
      <c r="B610" s="320" t="s">
        <v>12525</v>
      </c>
      <c r="C610" s="384" t="s">
        <v>1144</v>
      </c>
      <c r="D610" s="313">
        <f>IF(ISERROR(VLOOKUP(C610,Defines!$A$7:$B$21,2,FALSE)), "",VLOOKUP(C610,Defines!$A$7:$B$21,2,FALSE))</f>
        <v>4</v>
      </c>
      <c r="E610" s="321"/>
      <c r="F610" s="325">
        <v>4</v>
      </c>
      <c r="G610" s="388">
        <v>0</v>
      </c>
      <c r="H610" s="321"/>
      <c r="I610" s="321"/>
      <c r="J610" s="321"/>
      <c r="K610" s="389"/>
      <c r="L610" s="320"/>
      <c r="M610" s="320"/>
      <c r="N610" s="320"/>
      <c r="O610" s="320"/>
      <c r="P610" s="320"/>
      <c r="Q610" s="320"/>
      <c r="R610" s="320"/>
      <c r="S610" s="320"/>
      <c r="T610" s="320"/>
      <c r="U610" s="320"/>
      <c r="V610" s="320"/>
      <c r="W610" s="320"/>
      <c r="X610" s="320"/>
      <c r="Y610" s="320"/>
      <c r="Z610" s="320"/>
      <c r="AA610" s="321"/>
      <c r="AB610" s="321"/>
      <c r="AC610" s="321" t="s">
        <v>1131</v>
      </c>
      <c r="AD610" s="321"/>
      <c r="AE610" s="321"/>
      <c r="AF610" s="321"/>
      <c r="AG610" s="321" t="s">
        <v>1131</v>
      </c>
      <c r="AH610" s="321"/>
      <c r="AI610" s="321"/>
      <c r="AJ610" s="321"/>
      <c r="AK610" s="321"/>
      <c r="AL610" s="321"/>
      <c r="AM610" s="321"/>
      <c r="AN610" s="321"/>
      <c r="AO610" s="321"/>
      <c r="AP610" s="321"/>
      <c r="AQ610" s="321"/>
      <c r="AR610" s="321"/>
      <c r="AS610" s="321"/>
      <c r="AT610" s="321"/>
      <c r="AU610" s="321"/>
      <c r="AV610" s="321"/>
      <c r="AW610" s="321"/>
      <c r="AX610" s="321"/>
      <c r="AY610" s="321"/>
      <c r="AZ610" s="321"/>
      <c r="BA610" s="321" t="s">
        <v>1131</v>
      </c>
      <c r="BB610" s="321"/>
      <c r="BC610" s="321"/>
      <c r="BD610" s="321" t="s">
        <v>1131</v>
      </c>
      <c r="BE610" s="321"/>
      <c r="BF610" s="321"/>
      <c r="BG610" s="320"/>
      <c r="BH610" s="320"/>
      <c r="BI610" s="320"/>
      <c r="BJ610" s="320"/>
      <c r="BK610" s="320"/>
      <c r="BL610" s="320"/>
      <c r="BM610" s="320"/>
      <c r="BN610" s="320"/>
      <c r="BO610" s="320"/>
      <c r="BP610" s="320"/>
      <c r="BQ610" s="320"/>
      <c r="BR610" s="320"/>
      <c r="BS610" s="320"/>
      <c r="BT610" s="320"/>
      <c r="BU610" s="320"/>
      <c r="BV610" s="320"/>
      <c r="BW610" s="320"/>
      <c r="BX610" s="320"/>
      <c r="BY610" s="320"/>
      <c r="BZ610" s="320" t="s">
        <v>12488</v>
      </c>
      <c r="CA610" s="320" t="s">
        <v>12521</v>
      </c>
      <c r="CB610" s="321">
        <f ca="1">IF(INDIRECT("R610C2",FALSE)="","",LEN(INDIRECT("R610C79",FALSE) ) )</f>
        <v>13</v>
      </c>
      <c r="CC610" s="320" t="s">
        <v>12521</v>
      </c>
      <c r="CD610" s="321">
        <f ca="1">IF(INDIRECT("R610C2",FALSE)="","",LEN(INDIRECT("R610C81",FALSE) ) )</f>
        <v>13</v>
      </c>
      <c r="CE610" s="320"/>
      <c r="CF610" s="321">
        <f ca="1">IF(INDIRECT("R610C2",FALSE)="","",LEN(INDIRECT("R610C83",FALSE) ) )</f>
        <v>0</v>
      </c>
      <c r="CG610" s="338"/>
      <c r="CH610" s="338"/>
      <c r="CI610" s="338"/>
      <c r="CJ610" s="344"/>
      <c r="CK610" s="338"/>
      <c r="CL610" s="338"/>
      <c r="CM610" s="338"/>
      <c r="CN610" s="338"/>
      <c r="CO610" s="338"/>
      <c r="CP610" s="338"/>
      <c r="CQ610" s="338"/>
      <c r="CR610" s="338"/>
      <c r="CS610" s="338"/>
      <c r="CT610" s="338"/>
      <c r="CU610" s="338"/>
      <c r="CV610" s="338"/>
      <c r="CW610" s="338"/>
      <c r="CX610" s="338"/>
      <c r="CY610" s="338"/>
      <c r="CZ610" s="338"/>
      <c r="DA610" s="343"/>
    </row>
    <row r="611" spans="1:105" s="345" customFormat="1" ht="13.5" customHeight="1" x14ac:dyDescent="0.25">
      <c r="A611" s="320" t="s">
        <v>12522</v>
      </c>
      <c r="B611" s="320" t="s">
        <v>12526</v>
      </c>
      <c r="C611" s="384" t="s">
        <v>1144</v>
      </c>
      <c r="D611" s="313">
        <f>IF(ISERROR(VLOOKUP(C611,Defines!$A$7:$B$21,2,FALSE)), "",VLOOKUP(C611,Defines!$A$7:$B$21,2,FALSE))</f>
        <v>4</v>
      </c>
      <c r="E611" s="321"/>
      <c r="F611" s="325">
        <v>4</v>
      </c>
      <c r="G611" s="388">
        <v>0</v>
      </c>
      <c r="H611" s="321"/>
      <c r="I611" s="321"/>
      <c r="J611" s="321"/>
      <c r="K611" s="389"/>
      <c r="L611" s="320"/>
      <c r="M611" s="320"/>
      <c r="N611" s="320"/>
      <c r="O611" s="320"/>
      <c r="P611" s="320"/>
      <c r="Q611" s="320"/>
      <c r="R611" s="320"/>
      <c r="S611" s="320"/>
      <c r="T611" s="320"/>
      <c r="U611" s="320"/>
      <c r="V611" s="320"/>
      <c r="W611" s="320"/>
      <c r="X611" s="320"/>
      <c r="Y611" s="320"/>
      <c r="Z611" s="320"/>
      <c r="AA611" s="321"/>
      <c r="AB611" s="321"/>
      <c r="AC611" s="321" t="s">
        <v>1131</v>
      </c>
      <c r="AD611" s="321"/>
      <c r="AE611" s="321"/>
      <c r="AF611" s="321"/>
      <c r="AG611" s="321" t="s">
        <v>1131</v>
      </c>
      <c r="AH611" s="321"/>
      <c r="AI611" s="321"/>
      <c r="AJ611" s="321"/>
      <c r="AK611" s="321"/>
      <c r="AL611" s="321"/>
      <c r="AM611" s="321"/>
      <c r="AN611" s="321"/>
      <c r="AO611" s="321"/>
      <c r="AP611" s="321"/>
      <c r="AQ611" s="321"/>
      <c r="AR611" s="321"/>
      <c r="AS611" s="321"/>
      <c r="AT611" s="321"/>
      <c r="AU611" s="321"/>
      <c r="AV611" s="321"/>
      <c r="AW611" s="321"/>
      <c r="AX611" s="321"/>
      <c r="AY611" s="321"/>
      <c r="AZ611" s="321"/>
      <c r="BA611" s="321" t="s">
        <v>1131</v>
      </c>
      <c r="BB611" s="321"/>
      <c r="BC611" s="321"/>
      <c r="BD611" s="321" t="s">
        <v>1131</v>
      </c>
      <c r="BE611" s="321"/>
      <c r="BF611" s="321"/>
      <c r="BG611" s="320"/>
      <c r="BH611" s="320"/>
      <c r="BI611" s="320"/>
      <c r="BJ611" s="320"/>
      <c r="BK611" s="320"/>
      <c r="BL611" s="320"/>
      <c r="BM611" s="320"/>
      <c r="BN611" s="320"/>
      <c r="BO611" s="320"/>
      <c r="BP611" s="320"/>
      <c r="BQ611" s="320"/>
      <c r="BR611" s="320"/>
      <c r="BS611" s="320"/>
      <c r="BT611" s="320"/>
      <c r="BU611" s="320"/>
      <c r="BV611" s="320"/>
      <c r="BW611" s="320"/>
      <c r="BX611" s="320"/>
      <c r="BY611" s="320"/>
      <c r="BZ611" s="320" t="s">
        <v>12488</v>
      </c>
      <c r="CA611" s="320" t="s">
        <v>12522</v>
      </c>
      <c r="CB611" s="321">
        <f ca="1">IF(INDIRECT("R611C2",FALSE)="","",LEN(INDIRECT("R611C79",FALSE) ) )</f>
        <v>13</v>
      </c>
      <c r="CC611" s="320" t="s">
        <v>12522</v>
      </c>
      <c r="CD611" s="321">
        <f ca="1">IF(INDIRECT("R611C2",FALSE)="","",LEN(INDIRECT("R611C81",FALSE) ) )</f>
        <v>13</v>
      </c>
      <c r="CE611" s="320"/>
      <c r="CF611" s="321">
        <f ca="1">IF(INDIRECT("R611C2",FALSE)="","",LEN(INDIRECT("R611C83",FALSE) ) )</f>
        <v>0</v>
      </c>
      <c r="CG611" s="338"/>
      <c r="CH611" s="338"/>
      <c r="CI611" s="338"/>
      <c r="CJ611" s="344"/>
      <c r="CK611" s="338"/>
      <c r="CL611" s="338"/>
      <c r="CM611" s="338"/>
      <c r="CN611" s="338"/>
      <c r="CO611" s="338"/>
      <c r="CP611" s="338"/>
      <c r="CQ611" s="338"/>
      <c r="CR611" s="338"/>
      <c r="CS611" s="338"/>
      <c r="CT611" s="338"/>
      <c r="CU611" s="338"/>
      <c r="CV611" s="338"/>
      <c r="CW611" s="338"/>
      <c r="CX611" s="338"/>
      <c r="CY611" s="338"/>
      <c r="CZ611" s="338"/>
      <c r="DA611" s="343"/>
    </row>
    <row r="612" spans="1:105" s="345" customFormat="1" ht="13.5" customHeight="1" x14ac:dyDescent="0.25">
      <c r="A612" s="320" t="s">
        <v>12523</v>
      </c>
      <c r="B612" s="320" t="s">
        <v>12527</v>
      </c>
      <c r="C612" s="384" t="s">
        <v>1144</v>
      </c>
      <c r="D612" s="313">
        <f>IF(ISERROR(VLOOKUP(C612,Defines!$A$7:$B$21,2,FALSE)), "",VLOOKUP(C612,Defines!$A$7:$B$21,2,FALSE))</f>
        <v>4</v>
      </c>
      <c r="E612" s="321"/>
      <c r="F612" s="325">
        <v>4</v>
      </c>
      <c r="G612" s="388">
        <v>0</v>
      </c>
      <c r="H612" s="321"/>
      <c r="I612" s="321"/>
      <c r="J612" s="321"/>
      <c r="K612" s="389"/>
      <c r="L612" s="320"/>
      <c r="M612" s="320"/>
      <c r="N612" s="320"/>
      <c r="O612" s="320"/>
      <c r="P612" s="320"/>
      <c r="Q612" s="320"/>
      <c r="R612" s="320"/>
      <c r="S612" s="320"/>
      <c r="T612" s="320"/>
      <c r="U612" s="320"/>
      <c r="V612" s="320"/>
      <c r="W612" s="320"/>
      <c r="X612" s="320"/>
      <c r="Y612" s="320"/>
      <c r="Z612" s="320"/>
      <c r="AA612" s="321"/>
      <c r="AB612" s="321"/>
      <c r="AC612" s="321" t="s">
        <v>1131</v>
      </c>
      <c r="AD612" s="321"/>
      <c r="AE612" s="321"/>
      <c r="AF612" s="321"/>
      <c r="AG612" s="321" t="s">
        <v>1131</v>
      </c>
      <c r="AH612" s="321"/>
      <c r="AI612" s="321"/>
      <c r="AJ612" s="321"/>
      <c r="AK612" s="321"/>
      <c r="AL612" s="321"/>
      <c r="AM612" s="321"/>
      <c r="AN612" s="321"/>
      <c r="AO612" s="321"/>
      <c r="AP612" s="321"/>
      <c r="AQ612" s="321"/>
      <c r="AR612" s="321"/>
      <c r="AS612" s="321"/>
      <c r="AT612" s="321"/>
      <c r="AU612" s="321"/>
      <c r="AV612" s="321"/>
      <c r="AW612" s="321"/>
      <c r="AX612" s="321"/>
      <c r="AY612" s="321"/>
      <c r="AZ612" s="321"/>
      <c r="BA612" s="321" t="s">
        <v>1131</v>
      </c>
      <c r="BB612" s="321"/>
      <c r="BC612" s="321"/>
      <c r="BD612" s="321" t="s">
        <v>1131</v>
      </c>
      <c r="BE612" s="321"/>
      <c r="BF612" s="321"/>
      <c r="BG612" s="320"/>
      <c r="BH612" s="320"/>
      <c r="BI612" s="320"/>
      <c r="BJ612" s="320"/>
      <c r="BK612" s="320"/>
      <c r="BL612" s="320"/>
      <c r="BM612" s="320"/>
      <c r="BN612" s="320"/>
      <c r="BO612" s="320"/>
      <c r="BP612" s="320"/>
      <c r="BQ612" s="320"/>
      <c r="BR612" s="320"/>
      <c r="BS612" s="320"/>
      <c r="BT612" s="320"/>
      <c r="BU612" s="320"/>
      <c r="BV612" s="320"/>
      <c r="BW612" s="320"/>
      <c r="BX612" s="320"/>
      <c r="BY612" s="320"/>
      <c r="BZ612" s="320" t="s">
        <v>12488</v>
      </c>
      <c r="CA612" s="320" t="s">
        <v>12523</v>
      </c>
      <c r="CB612" s="321">
        <f ca="1">IF(INDIRECT("R612C2",FALSE)="","",LEN(INDIRECT("R612C79",FALSE) ) )</f>
        <v>11</v>
      </c>
      <c r="CC612" s="320" t="s">
        <v>12523</v>
      </c>
      <c r="CD612" s="321">
        <f ca="1">IF(INDIRECT("R612C2",FALSE)="","",LEN(INDIRECT("R612C81",FALSE) ) )</f>
        <v>11</v>
      </c>
      <c r="CE612" s="320"/>
      <c r="CF612" s="321">
        <f ca="1">IF(INDIRECT("R612C2",FALSE)="","",LEN(INDIRECT("R612C83",FALSE) ) )</f>
        <v>0</v>
      </c>
      <c r="CG612" s="338"/>
      <c r="CH612" s="338"/>
      <c r="CI612" s="338"/>
      <c r="CJ612" s="344"/>
      <c r="CK612" s="338"/>
      <c r="CL612" s="338"/>
      <c r="CM612" s="338"/>
      <c r="CN612" s="338"/>
      <c r="CO612" s="338"/>
      <c r="CP612" s="338"/>
      <c r="CQ612" s="338"/>
      <c r="CR612" s="338"/>
      <c r="CS612" s="338"/>
      <c r="CT612" s="338"/>
      <c r="CU612" s="338"/>
      <c r="CV612" s="338"/>
      <c r="CW612" s="338"/>
      <c r="CX612" s="338"/>
      <c r="CY612" s="338"/>
      <c r="CZ612" s="338"/>
      <c r="DA612" s="343"/>
    </row>
    <row r="613" spans="1:105" s="345" customFormat="1" ht="13.5" customHeight="1" x14ac:dyDescent="0.25">
      <c r="A613" s="320" t="s">
        <v>12524</v>
      </c>
      <c r="B613" s="320" t="s">
        <v>12528</v>
      </c>
      <c r="C613" s="384" t="s">
        <v>1144</v>
      </c>
      <c r="D613" s="313">
        <f>IF(ISERROR(VLOOKUP(C613,Defines!$A$7:$B$21,2,FALSE)), "",VLOOKUP(C613,Defines!$A$7:$B$21,2,FALSE))</f>
        <v>4</v>
      </c>
      <c r="E613" s="321"/>
      <c r="F613" s="325">
        <v>4</v>
      </c>
      <c r="G613" s="388">
        <v>0</v>
      </c>
      <c r="H613" s="321"/>
      <c r="I613" s="321"/>
      <c r="J613" s="321"/>
      <c r="K613" s="389"/>
      <c r="L613" s="320"/>
      <c r="M613" s="320"/>
      <c r="N613" s="320"/>
      <c r="O613" s="320"/>
      <c r="P613" s="320"/>
      <c r="Q613" s="320"/>
      <c r="R613" s="320"/>
      <c r="S613" s="320"/>
      <c r="T613" s="320"/>
      <c r="U613" s="320"/>
      <c r="V613" s="320"/>
      <c r="W613" s="320"/>
      <c r="X613" s="320"/>
      <c r="Y613" s="320"/>
      <c r="Z613" s="320"/>
      <c r="AA613" s="321"/>
      <c r="AB613" s="321"/>
      <c r="AC613" s="321" t="s">
        <v>1131</v>
      </c>
      <c r="AD613" s="321"/>
      <c r="AE613" s="321"/>
      <c r="AF613" s="321"/>
      <c r="AG613" s="321" t="s">
        <v>1131</v>
      </c>
      <c r="AH613" s="321"/>
      <c r="AI613" s="321"/>
      <c r="AJ613" s="321"/>
      <c r="AK613" s="321"/>
      <c r="AL613" s="321"/>
      <c r="AM613" s="321"/>
      <c r="AN613" s="321"/>
      <c r="AO613" s="321"/>
      <c r="AP613" s="321"/>
      <c r="AQ613" s="321"/>
      <c r="AR613" s="321"/>
      <c r="AS613" s="321"/>
      <c r="AT613" s="321"/>
      <c r="AU613" s="321"/>
      <c r="AV613" s="321"/>
      <c r="AW613" s="321"/>
      <c r="AX613" s="321"/>
      <c r="AY613" s="321"/>
      <c r="AZ613" s="321"/>
      <c r="BA613" s="321" t="s">
        <v>1131</v>
      </c>
      <c r="BB613" s="321"/>
      <c r="BC613" s="321"/>
      <c r="BD613" s="321" t="s">
        <v>1131</v>
      </c>
      <c r="BE613" s="321"/>
      <c r="BF613" s="321"/>
      <c r="BG613" s="320"/>
      <c r="BH613" s="320"/>
      <c r="BI613" s="320"/>
      <c r="BJ613" s="320"/>
      <c r="BK613" s="320"/>
      <c r="BL613" s="320"/>
      <c r="BM613" s="320"/>
      <c r="BN613" s="320"/>
      <c r="BO613" s="320"/>
      <c r="BP613" s="320"/>
      <c r="BQ613" s="320"/>
      <c r="BR613" s="320"/>
      <c r="BS613" s="320"/>
      <c r="BT613" s="320"/>
      <c r="BU613" s="320"/>
      <c r="BV613" s="320"/>
      <c r="BW613" s="320"/>
      <c r="BX613" s="320"/>
      <c r="BY613" s="320"/>
      <c r="BZ613" s="320" t="s">
        <v>12488</v>
      </c>
      <c r="CA613" s="320" t="s">
        <v>12524</v>
      </c>
      <c r="CB613" s="332">
        <f ca="1">IF(INDIRECT("R613C2",FALSE)="","",LEN(INDIRECT("R613C79",FALSE) ) )</f>
        <v>11</v>
      </c>
      <c r="CC613" s="320" t="s">
        <v>12524</v>
      </c>
      <c r="CD613" s="321">
        <f ca="1">IF(INDIRECT("R613C2",FALSE)="","",LEN(INDIRECT("R613C81",FALSE) ) )</f>
        <v>11</v>
      </c>
      <c r="CE613" s="320"/>
      <c r="CF613" s="321">
        <f ca="1">IF(INDIRECT("R613C2",FALSE)="","",LEN(INDIRECT("R613C83",FALSE) ) )</f>
        <v>0</v>
      </c>
      <c r="CG613" s="338"/>
      <c r="CH613" s="338"/>
      <c r="CI613" s="338"/>
      <c r="CJ613" s="344"/>
      <c r="CK613" s="338"/>
      <c r="CL613" s="338"/>
      <c r="CM613" s="338"/>
      <c r="CN613" s="338"/>
      <c r="CO613" s="338"/>
      <c r="CP613" s="338"/>
      <c r="CQ613" s="338"/>
      <c r="CR613" s="338"/>
      <c r="CS613" s="338"/>
      <c r="CT613" s="338"/>
      <c r="CU613" s="338"/>
      <c r="CV613" s="338"/>
      <c r="CW613" s="338"/>
      <c r="CX613" s="338"/>
      <c r="CY613" s="338"/>
      <c r="CZ613" s="338"/>
      <c r="DA613" s="343"/>
    </row>
    <row r="614" spans="1:105" s="345" customFormat="1" ht="13.5" customHeight="1" x14ac:dyDescent="0.25">
      <c r="A614" s="320" t="s">
        <v>12552</v>
      </c>
      <c r="B614" s="320" t="s">
        <v>12554</v>
      </c>
      <c r="C614" s="384" t="s">
        <v>161</v>
      </c>
      <c r="D614" s="313">
        <f>IF(ISERROR(VLOOKUP(C614,Defines!$A$7:$B$21,2,FALSE)), "",VLOOKUP(C614,Defines!$A$7:$B$21,2,FALSE))</f>
        <v>8</v>
      </c>
      <c r="E614" s="321"/>
      <c r="F614" s="325">
        <v>8</v>
      </c>
      <c r="G614" s="388">
        <v>0</v>
      </c>
      <c r="H614" s="321"/>
      <c r="I614" s="321"/>
      <c r="J614" s="321"/>
      <c r="K614" s="389"/>
      <c r="L614" s="320"/>
      <c r="M614" s="320"/>
      <c r="N614" s="320"/>
      <c r="O614" s="320"/>
      <c r="P614" s="320"/>
      <c r="Q614" s="320"/>
      <c r="R614" s="320"/>
      <c r="S614" s="320"/>
      <c r="T614" s="320"/>
      <c r="U614" s="320"/>
      <c r="V614" s="320"/>
      <c r="W614" s="320"/>
      <c r="X614" s="320"/>
      <c r="Y614" s="320"/>
      <c r="Z614" s="320"/>
      <c r="AA614" s="321"/>
      <c r="AB614" s="321"/>
      <c r="AC614" s="321" t="s">
        <v>1131</v>
      </c>
      <c r="AD614" s="321"/>
      <c r="AE614" s="321"/>
      <c r="AF614" s="321"/>
      <c r="AG614" s="321" t="s">
        <v>1131</v>
      </c>
      <c r="AH614" s="321"/>
      <c r="AI614" s="321"/>
      <c r="AJ614" s="321"/>
      <c r="AK614" s="321"/>
      <c r="AL614" s="321"/>
      <c r="AM614" s="321"/>
      <c r="AN614" s="321"/>
      <c r="AO614" s="321"/>
      <c r="AP614" s="321"/>
      <c r="AQ614" s="321"/>
      <c r="AR614" s="321"/>
      <c r="AS614" s="321"/>
      <c r="AT614" s="321"/>
      <c r="AU614" s="321"/>
      <c r="AV614" s="321"/>
      <c r="AW614" s="321"/>
      <c r="AX614" s="321"/>
      <c r="AY614" s="321"/>
      <c r="AZ614" s="321"/>
      <c r="BA614" s="321" t="s">
        <v>1131</v>
      </c>
      <c r="BB614" s="321"/>
      <c r="BC614" s="321"/>
      <c r="BD614" s="321" t="s">
        <v>1131</v>
      </c>
      <c r="BE614" s="321"/>
      <c r="BF614" s="321"/>
      <c r="BG614" s="320"/>
      <c r="BH614" s="320"/>
      <c r="BI614" s="320"/>
      <c r="BJ614" s="320"/>
      <c r="BK614" s="320"/>
      <c r="BL614" s="320"/>
      <c r="BM614" s="320"/>
      <c r="BN614" s="320"/>
      <c r="BO614" s="320"/>
      <c r="BP614" s="320"/>
      <c r="BQ614" s="320"/>
      <c r="BR614" s="320"/>
      <c r="BS614" s="320"/>
      <c r="BT614" s="320"/>
      <c r="BU614" s="320"/>
      <c r="BV614" s="320"/>
      <c r="BW614" s="320"/>
      <c r="BX614" s="320"/>
      <c r="BY614" s="320"/>
      <c r="BZ614" s="320" t="s">
        <v>12488</v>
      </c>
      <c r="CA614" s="320" t="s">
        <v>12552</v>
      </c>
      <c r="CB614" s="321">
        <f ca="1">IF(INDIRECT("R614C2",FALSE)="","",LEN(INDIRECT("R614C79",FALSE) ) )</f>
        <v>21</v>
      </c>
      <c r="CC614" s="320" t="s">
        <v>12552</v>
      </c>
      <c r="CD614" s="321">
        <f ca="1">IF(INDIRECT("R614C2",FALSE)="","",LEN(INDIRECT("R614C81",FALSE) ) )</f>
        <v>21</v>
      </c>
      <c r="CE614" s="320"/>
      <c r="CF614" s="321">
        <f ca="1">IF(INDIRECT("R614C2",FALSE)="","",LEN(INDIRECT("R614C83",FALSE) ) )</f>
        <v>0</v>
      </c>
      <c r="CG614" s="338"/>
      <c r="CH614" s="338"/>
      <c r="CI614" s="338"/>
      <c r="CJ614" s="344"/>
      <c r="CK614" s="338"/>
      <c r="CL614" s="338"/>
      <c r="CM614" s="338"/>
      <c r="CN614" s="338"/>
      <c r="CO614" s="338"/>
      <c r="CP614" s="338"/>
      <c r="CQ614" s="338"/>
      <c r="CR614" s="338"/>
      <c r="CS614" s="338"/>
      <c r="CT614" s="338"/>
      <c r="CU614" s="338"/>
      <c r="CV614" s="338"/>
      <c r="CW614" s="338"/>
      <c r="CX614" s="338"/>
      <c r="CY614" s="338"/>
      <c r="CZ614" s="338"/>
      <c r="DA614" s="343"/>
    </row>
    <row r="615" spans="1:105" s="345" customFormat="1" ht="13.5" customHeight="1" x14ac:dyDescent="0.25">
      <c r="A615" s="320" t="s">
        <v>12556</v>
      </c>
      <c r="B615" s="320" t="s">
        <v>12558</v>
      </c>
      <c r="C615" s="384" t="s">
        <v>161</v>
      </c>
      <c r="D615" s="313">
        <f>IF(ISERROR(VLOOKUP(C615,Defines!$A$7:$B$21,2,FALSE)), "",VLOOKUP(C615,Defines!$A$7:$B$21,2,FALSE))</f>
        <v>8</v>
      </c>
      <c r="E615" s="321"/>
      <c r="F615" s="325">
        <v>8</v>
      </c>
      <c r="G615" s="388">
        <v>0</v>
      </c>
      <c r="H615" s="321"/>
      <c r="I615" s="321"/>
      <c r="J615" s="321"/>
      <c r="K615" s="389"/>
      <c r="L615" s="320"/>
      <c r="M615" s="320"/>
      <c r="N615" s="320"/>
      <c r="O615" s="320"/>
      <c r="P615" s="320"/>
      <c r="Q615" s="320"/>
      <c r="R615" s="320"/>
      <c r="S615" s="320"/>
      <c r="T615" s="320"/>
      <c r="U615" s="320"/>
      <c r="V615" s="320"/>
      <c r="W615" s="320"/>
      <c r="X615" s="320"/>
      <c r="Y615" s="320"/>
      <c r="Z615" s="320"/>
      <c r="AA615" s="321"/>
      <c r="AB615" s="321"/>
      <c r="AC615" s="321" t="s">
        <v>1131</v>
      </c>
      <c r="AD615" s="321"/>
      <c r="AE615" s="321"/>
      <c r="AF615" s="321"/>
      <c r="AG615" s="321" t="s">
        <v>1131</v>
      </c>
      <c r="AH615" s="321"/>
      <c r="AI615" s="321"/>
      <c r="AJ615" s="321"/>
      <c r="AK615" s="321"/>
      <c r="AL615" s="321"/>
      <c r="AM615" s="321"/>
      <c r="AN615" s="321"/>
      <c r="AO615" s="321"/>
      <c r="AP615" s="321"/>
      <c r="AQ615" s="321"/>
      <c r="AR615" s="321"/>
      <c r="AS615" s="321"/>
      <c r="AT615" s="321"/>
      <c r="AU615" s="321"/>
      <c r="AV615" s="321"/>
      <c r="AW615" s="321"/>
      <c r="AX615" s="321"/>
      <c r="AY615" s="321"/>
      <c r="AZ615" s="321"/>
      <c r="BA615" s="321" t="s">
        <v>1131</v>
      </c>
      <c r="BB615" s="321"/>
      <c r="BC615" s="321"/>
      <c r="BD615" s="321" t="s">
        <v>1131</v>
      </c>
      <c r="BE615" s="321"/>
      <c r="BF615" s="321"/>
      <c r="BG615" s="320"/>
      <c r="BH615" s="320"/>
      <c r="BI615" s="320"/>
      <c r="BJ615" s="320"/>
      <c r="BK615" s="320"/>
      <c r="BL615" s="320"/>
      <c r="BM615" s="320"/>
      <c r="BN615" s="320"/>
      <c r="BO615" s="320"/>
      <c r="BP615" s="320"/>
      <c r="BQ615" s="320"/>
      <c r="BR615" s="320"/>
      <c r="BS615" s="320"/>
      <c r="BT615" s="320"/>
      <c r="BU615" s="320"/>
      <c r="BV615" s="320"/>
      <c r="BW615" s="320"/>
      <c r="BX615" s="320"/>
      <c r="BY615" s="320"/>
      <c r="BZ615" s="320" t="s">
        <v>12488</v>
      </c>
      <c r="CA615" s="320" t="s">
        <v>12556</v>
      </c>
      <c r="CB615" s="321">
        <f ca="1">IF(INDIRECT("R615C2",FALSE)="","",LEN(INDIRECT("R615C79",FALSE) ) )</f>
        <v>23</v>
      </c>
      <c r="CC615" s="320" t="s">
        <v>12556</v>
      </c>
      <c r="CD615" s="321">
        <f ca="1">IF(INDIRECT("R615C2",FALSE)="","",LEN(INDIRECT("R615C81",FALSE) ) )</f>
        <v>23</v>
      </c>
      <c r="CE615" s="320"/>
      <c r="CF615" s="321">
        <f ca="1">IF(INDIRECT("R615C2",FALSE)="","",LEN(INDIRECT("R615C83",FALSE) ) )</f>
        <v>0</v>
      </c>
      <c r="CG615" s="338"/>
      <c r="CH615" s="338"/>
      <c r="CI615" s="338"/>
      <c r="CJ615" s="344"/>
      <c r="CK615" s="338"/>
      <c r="CL615" s="338"/>
      <c r="CM615" s="338"/>
      <c r="CN615" s="338"/>
      <c r="CO615" s="338"/>
      <c r="CP615" s="338"/>
      <c r="CQ615" s="338"/>
      <c r="CR615" s="338"/>
      <c r="CS615" s="338"/>
      <c r="CT615" s="338"/>
      <c r="CU615" s="338"/>
      <c r="CV615" s="338"/>
      <c r="CW615" s="338"/>
      <c r="CX615" s="338"/>
      <c r="CY615" s="338"/>
      <c r="CZ615" s="338"/>
      <c r="DA615" s="343"/>
    </row>
    <row r="616" spans="1:105" s="345" customFormat="1" ht="13.5" customHeight="1" x14ac:dyDescent="0.25">
      <c r="A616" s="320" t="s">
        <v>12557</v>
      </c>
      <c r="B616" s="320" t="s">
        <v>12559</v>
      </c>
      <c r="C616" s="384" t="s">
        <v>161</v>
      </c>
      <c r="D616" s="313">
        <f>IF(ISERROR(VLOOKUP(C616,Defines!$A$7:$B$21,2,FALSE)), "",VLOOKUP(C616,Defines!$A$7:$B$21,2,FALSE))</f>
        <v>8</v>
      </c>
      <c r="E616" s="321"/>
      <c r="F616" s="325">
        <v>8</v>
      </c>
      <c r="G616" s="388">
        <v>0</v>
      </c>
      <c r="H616" s="321"/>
      <c r="I616" s="321"/>
      <c r="J616" s="321"/>
      <c r="K616" s="389"/>
      <c r="L616" s="320"/>
      <c r="M616" s="320"/>
      <c r="N616" s="320"/>
      <c r="O616" s="320"/>
      <c r="P616" s="320"/>
      <c r="Q616" s="320"/>
      <c r="R616" s="320"/>
      <c r="S616" s="320"/>
      <c r="T616" s="320"/>
      <c r="U616" s="320"/>
      <c r="V616" s="320"/>
      <c r="W616" s="320"/>
      <c r="X616" s="320"/>
      <c r="Y616" s="320"/>
      <c r="Z616" s="320"/>
      <c r="AA616" s="321"/>
      <c r="AB616" s="321"/>
      <c r="AC616" s="321" t="s">
        <v>1131</v>
      </c>
      <c r="AD616" s="321"/>
      <c r="AE616" s="321"/>
      <c r="AF616" s="321"/>
      <c r="AG616" s="321" t="s">
        <v>1131</v>
      </c>
      <c r="AH616" s="321"/>
      <c r="AI616" s="321"/>
      <c r="AJ616" s="321"/>
      <c r="AK616" s="321"/>
      <c r="AL616" s="321"/>
      <c r="AM616" s="321"/>
      <c r="AN616" s="321"/>
      <c r="AO616" s="321"/>
      <c r="AP616" s="321"/>
      <c r="AQ616" s="321"/>
      <c r="AR616" s="321"/>
      <c r="AS616" s="321"/>
      <c r="AT616" s="321"/>
      <c r="AU616" s="321"/>
      <c r="AV616" s="321"/>
      <c r="AW616" s="321"/>
      <c r="AX616" s="321"/>
      <c r="AY616" s="321"/>
      <c r="AZ616" s="321"/>
      <c r="BA616" s="321" t="s">
        <v>1131</v>
      </c>
      <c r="BB616" s="321"/>
      <c r="BC616" s="321"/>
      <c r="BD616" s="321" t="s">
        <v>1131</v>
      </c>
      <c r="BE616" s="321"/>
      <c r="BF616" s="321"/>
      <c r="BG616" s="320"/>
      <c r="BH616" s="320"/>
      <c r="BI616" s="320"/>
      <c r="BJ616" s="320"/>
      <c r="BK616" s="320"/>
      <c r="BL616" s="320"/>
      <c r="BM616" s="320"/>
      <c r="BN616" s="320"/>
      <c r="BO616" s="320"/>
      <c r="BP616" s="320"/>
      <c r="BQ616" s="320"/>
      <c r="BR616" s="320"/>
      <c r="BS616" s="320"/>
      <c r="BT616" s="320"/>
      <c r="BU616" s="320"/>
      <c r="BV616" s="320"/>
      <c r="BW616" s="320"/>
      <c r="BX616" s="320"/>
      <c r="BY616" s="320"/>
      <c r="BZ616" s="320" t="s">
        <v>12488</v>
      </c>
      <c r="CA616" s="320" t="s">
        <v>12557</v>
      </c>
      <c r="CB616" s="321">
        <f ca="1">IF(INDIRECT("R616C2",FALSE)="","",LEN(INDIRECT("R616C79",FALSE) ) )</f>
        <v>23</v>
      </c>
      <c r="CC616" s="320" t="s">
        <v>12557</v>
      </c>
      <c r="CD616" s="321">
        <f ca="1">IF(INDIRECT("R616C2",FALSE)="","",LEN(INDIRECT("R616C81",FALSE) ) )</f>
        <v>23</v>
      </c>
      <c r="CE616" s="320"/>
      <c r="CF616" s="321">
        <f ca="1">IF(INDIRECT("R616C2",FALSE)="","",LEN(INDIRECT("R616C83",FALSE) ) )</f>
        <v>0</v>
      </c>
      <c r="CG616" s="338"/>
      <c r="CH616" s="338"/>
      <c r="CI616" s="338"/>
      <c r="CJ616" s="344"/>
      <c r="CK616" s="338"/>
      <c r="CL616" s="338"/>
      <c r="CM616" s="338"/>
      <c r="CN616" s="338"/>
      <c r="CO616" s="338"/>
      <c r="CP616" s="338"/>
      <c r="CQ616" s="338"/>
      <c r="CR616" s="338"/>
      <c r="CS616" s="338"/>
      <c r="CT616" s="338"/>
      <c r="CU616" s="338"/>
      <c r="CV616" s="338"/>
      <c r="CW616" s="338"/>
      <c r="CX616" s="338"/>
      <c r="CY616" s="338"/>
      <c r="CZ616" s="338"/>
      <c r="DA616" s="343"/>
    </row>
    <row r="617" spans="1:105" s="345" customFormat="1" ht="13.5" customHeight="1" x14ac:dyDescent="0.25">
      <c r="A617" s="320" t="s">
        <v>12553</v>
      </c>
      <c r="B617" s="320" t="s">
        <v>12555</v>
      </c>
      <c r="C617" s="384" t="s">
        <v>161</v>
      </c>
      <c r="D617" s="313">
        <f>IF(ISERROR(VLOOKUP(C617,Defines!$A$7:$B$21,2,FALSE)), "",VLOOKUP(C617,Defines!$A$7:$B$21,2,FALSE))</f>
        <v>8</v>
      </c>
      <c r="E617" s="321"/>
      <c r="F617" s="325">
        <v>8</v>
      </c>
      <c r="G617" s="388">
        <v>0</v>
      </c>
      <c r="H617" s="321"/>
      <c r="I617" s="321"/>
      <c r="J617" s="321"/>
      <c r="K617" s="389"/>
      <c r="L617" s="320"/>
      <c r="M617" s="320"/>
      <c r="N617" s="320"/>
      <c r="O617" s="320"/>
      <c r="P617" s="320"/>
      <c r="Q617" s="320"/>
      <c r="R617" s="320"/>
      <c r="S617" s="320"/>
      <c r="T617" s="320"/>
      <c r="U617" s="320"/>
      <c r="V617" s="320"/>
      <c r="W617" s="320"/>
      <c r="X617" s="320"/>
      <c r="Y617" s="320"/>
      <c r="Z617" s="320"/>
      <c r="AA617" s="321"/>
      <c r="AB617" s="321"/>
      <c r="AC617" s="321" t="s">
        <v>1131</v>
      </c>
      <c r="AD617" s="321"/>
      <c r="AE617" s="321"/>
      <c r="AF617" s="321"/>
      <c r="AG617" s="321" t="s">
        <v>1131</v>
      </c>
      <c r="AH617" s="321"/>
      <c r="AI617" s="321"/>
      <c r="AJ617" s="321"/>
      <c r="AK617" s="321"/>
      <c r="AL617" s="321"/>
      <c r="AM617" s="321"/>
      <c r="AN617" s="321"/>
      <c r="AO617" s="321"/>
      <c r="AP617" s="321"/>
      <c r="AQ617" s="321"/>
      <c r="AR617" s="321"/>
      <c r="AS617" s="321"/>
      <c r="AT617" s="321"/>
      <c r="AU617" s="321"/>
      <c r="AV617" s="321"/>
      <c r="AW617" s="321"/>
      <c r="AX617" s="321"/>
      <c r="AY617" s="321"/>
      <c r="AZ617" s="321"/>
      <c r="BA617" s="321" t="s">
        <v>1131</v>
      </c>
      <c r="BB617" s="321"/>
      <c r="BC617" s="321"/>
      <c r="BD617" s="321" t="s">
        <v>1131</v>
      </c>
      <c r="BE617" s="321"/>
      <c r="BF617" s="321"/>
      <c r="BG617" s="320"/>
      <c r="BH617" s="320"/>
      <c r="BI617" s="320"/>
      <c r="BJ617" s="320"/>
      <c r="BK617" s="320"/>
      <c r="BL617" s="320"/>
      <c r="BM617" s="320"/>
      <c r="BN617" s="320"/>
      <c r="BO617" s="320"/>
      <c r="BP617" s="320"/>
      <c r="BQ617" s="320"/>
      <c r="BR617" s="320"/>
      <c r="BS617" s="320"/>
      <c r="BT617" s="320"/>
      <c r="BU617" s="320"/>
      <c r="BV617" s="320"/>
      <c r="BW617" s="320"/>
      <c r="BX617" s="320"/>
      <c r="BY617" s="320"/>
      <c r="BZ617" s="320" t="s">
        <v>12488</v>
      </c>
      <c r="CA617" s="320" t="s">
        <v>12553</v>
      </c>
      <c r="CB617" s="321">
        <f ca="1">IF(INDIRECT("R617C2",FALSE)="","",LEN(INDIRECT("R617C79",FALSE) ) )</f>
        <v>21</v>
      </c>
      <c r="CC617" s="320" t="s">
        <v>12553</v>
      </c>
      <c r="CD617" s="321">
        <f ca="1">IF(INDIRECT("R617C2",FALSE)="","",LEN(INDIRECT("R617C81",FALSE) ) )</f>
        <v>21</v>
      </c>
      <c r="CE617" s="320"/>
      <c r="CF617" s="321">
        <f ca="1">IF(INDIRECT("R617C2",FALSE)="","",LEN(INDIRECT("R617C83",FALSE) ) )</f>
        <v>0</v>
      </c>
      <c r="CG617" s="338"/>
      <c r="CH617" s="338"/>
      <c r="CI617" s="338"/>
      <c r="CJ617" s="344"/>
      <c r="CK617" s="338"/>
      <c r="CL617" s="338"/>
      <c r="CM617" s="338"/>
      <c r="CN617" s="338"/>
      <c r="CO617" s="338"/>
      <c r="CP617" s="338"/>
      <c r="CQ617" s="338"/>
      <c r="CR617" s="338"/>
      <c r="CS617" s="338"/>
      <c r="CT617" s="338"/>
      <c r="CU617" s="338"/>
      <c r="CV617" s="338"/>
      <c r="CW617" s="338"/>
      <c r="CX617" s="338"/>
      <c r="CY617" s="338"/>
      <c r="CZ617" s="338"/>
      <c r="DA617" s="343"/>
    </row>
    <row r="618" spans="1:105" s="345" customFormat="1" ht="13.5" customHeight="1" x14ac:dyDescent="0.25">
      <c r="A618" s="320" t="s">
        <v>12560</v>
      </c>
      <c r="B618" s="320" t="s">
        <v>12563</v>
      </c>
      <c r="C618" s="384" t="s">
        <v>161</v>
      </c>
      <c r="D618" s="313">
        <f>IF(ISERROR(VLOOKUP(C618,Defines!$A$7:$B$21,2,FALSE)), "",VLOOKUP(C618,Defines!$A$7:$B$21,2,FALSE))</f>
        <v>8</v>
      </c>
      <c r="E618" s="321"/>
      <c r="F618" s="325">
        <v>8</v>
      </c>
      <c r="G618" s="388">
        <v>0</v>
      </c>
      <c r="H618" s="321"/>
      <c r="I618" s="321"/>
      <c r="J618" s="321"/>
      <c r="K618" s="389"/>
      <c r="L618" s="320"/>
      <c r="M618" s="320"/>
      <c r="N618" s="320"/>
      <c r="O618" s="320"/>
      <c r="P618" s="320"/>
      <c r="Q618" s="320"/>
      <c r="R618" s="320"/>
      <c r="S618" s="320"/>
      <c r="T618" s="320"/>
      <c r="U618" s="320"/>
      <c r="V618" s="320"/>
      <c r="W618" s="320"/>
      <c r="X618" s="320"/>
      <c r="Y618" s="320"/>
      <c r="Z618" s="320"/>
      <c r="AA618" s="321"/>
      <c r="AB618" s="321"/>
      <c r="AC618" s="321" t="s">
        <v>1131</v>
      </c>
      <c r="AD618" s="321"/>
      <c r="AE618" s="321"/>
      <c r="AF618" s="321"/>
      <c r="AG618" s="321" t="s">
        <v>1131</v>
      </c>
      <c r="AH618" s="321"/>
      <c r="AI618" s="321"/>
      <c r="AJ618" s="321"/>
      <c r="AK618" s="321"/>
      <c r="AL618" s="321"/>
      <c r="AM618" s="321"/>
      <c r="AN618" s="321"/>
      <c r="AO618" s="321"/>
      <c r="AP618" s="321"/>
      <c r="AQ618" s="321"/>
      <c r="AR618" s="321"/>
      <c r="AS618" s="321"/>
      <c r="AT618" s="321"/>
      <c r="AU618" s="321"/>
      <c r="AV618" s="321"/>
      <c r="AW618" s="321"/>
      <c r="AX618" s="321"/>
      <c r="AY618" s="321"/>
      <c r="AZ618" s="321"/>
      <c r="BA618" s="321" t="s">
        <v>1131</v>
      </c>
      <c r="BB618" s="321"/>
      <c r="BC618" s="321"/>
      <c r="BD618" s="321" t="s">
        <v>1131</v>
      </c>
      <c r="BE618" s="321"/>
      <c r="BF618" s="321"/>
      <c r="BG618" s="320"/>
      <c r="BH618" s="320"/>
      <c r="BI618" s="320"/>
      <c r="BJ618" s="320"/>
      <c r="BK618" s="320"/>
      <c r="BL618" s="320"/>
      <c r="BM618" s="320"/>
      <c r="BN618" s="320"/>
      <c r="BO618" s="320"/>
      <c r="BP618" s="320"/>
      <c r="BQ618" s="320"/>
      <c r="BR618" s="320"/>
      <c r="BS618" s="320"/>
      <c r="BT618" s="320"/>
      <c r="BU618" s="320"/>
      <c r="BV618" s="320"/>
      <c r="BW618" s="320"/>
      <c r="BX618" s="320"/>
      <c r="BY618" s="320"/>
      <c r="BZ618" s="320" t="s">
        <v>12488</v>
      </c>
      <c r="CA618" s="320" t="s">
        <v>12560</v>
      </c>
      <c r="CB618" s="332">
        <f ca="1">IF(INDIRECT("R618C2",FALSE)="","",LEN(INDIRECT("R618C79",FALSE) ) )</f>
        <v>23</v>
      </c>
      <c r="CC618" s="320" t="s">
        <v>12560</v>
      </c>
      <c r="CD618" s="321">
        <f ca="1">IF(INDIRECT("R618C2",FALSE)="","",LEN(INDIRECT("R618C81",FALSE) ) )</f>
        <v>23</v>
      </c>
      <c r="CE618" s="320"/>
      <c r="CF618" s="321">
        <f ca="1">IF(INDIRECT("R618C2",FALSE)="","",LEN(INDIRECT("R618C83",FALSE) ) )</f>
        <v>0</v>
      </c>
      <c r="CG618" s="338"/>
      <c r="CH618" s="338"/>
      <c r="CI618" s="338"/>
      <c r="CJ618" s="344"/>
      <c r="CK618" s="338"/>
      <c r="CL618" s="338"/>
      <c r="CM618" s="338"/>
      <c r="CN618" s="338"/>
      <c r="CO618" s="338"/>
      <c r="CP618" s="338"/>
      <c r="CQ618" s="338"/>
      <c r="CR618" s="338"/>
      <c r="CS618" s="338"/>
      <c r="CT618" s="338"/>
      <c r="CU618" s="338"/>
      <c r="CV618" s="338"/>
      <c r="CW618" s="338"/>
      <c r="CX618" s="338"/>
      <c r="CY618" s="338"/>
      <c r="CZ618" s="338"/>
      <c r="DA618" s="343"/>
    </row>
    <row r="619" spans="1:105" s="345" customFormat="1" ht="13.5" customHeight="1" x14ac:dyDescent="0.25">
      <c r="A619" s="320" t="s">
        <v>12561</v>
      </c>
      <c r="B619" s="320" t="s">
        <v>12562</v>
      </c>
      <c r="C619" s="384" t="s">
        <v>161</v>
      </c>
      <c r="D619" s="313">
        <f>IF(ISERROR(VLOOKUP(C619,Defines!$A$7:$B$21,2,FALSE)), "",VLOOKUP(C619,Defines!$A$7:$B$21,2,FALSE))</f>
        <v>8</v>
      </c>
      <c r="E619" s="321"/>
      <c r="F619" s="325">
        <v>8</v>
      </c>
      <c r="G619" s="388">
        <v>0</v>
      </c>
      <c r="H619" s="321"/>
      <c r="I619" s="321"/>
      <c r="J619" s="321"/>
      <c r="K619" s="389"/>
      <c r="L619" s="320"/>
      <c r="M619" s="320"/>
      <c r="N619" s="320"/>
      <c r="O619" s="320"/>
      <c r="P619" s="320"/>
      <c r="Q619" s="320"/>
      <c r="R619" s="320"/>
      <c r="S619" s="320"/>
      <c r="T619" s="320"/>
      <c r="U619" s="320"/>
      <c r="V619" s="320"/>
      <c r="W619" s="320"/>
      <c r="X619" s="320"/>
      <c r="Y619" s="320"/>
      <c r="Z619" s="320"/>
      <c r="AA619" s="321"/>
      <c r="AB619" s="321"/>
      <c r="AC619" s="321" t="s">
        <v>1131</v>
      </c>
      <c r="AD619" s="321"/>
      <c r="AE619" s="321"/>
      <c r="AF619" s="321"/>
      <c r="AG619" s="321" t="s">
        <v>1131</v>
      </c>
      <c r="AH619" s="321"/>
      <c r="AI619" s="321"/>
      <c r="AJ619" s="321"/>
      <c r="AK619" s="321"/>
      <c r="AL619" s="321"/>
      <c r="AM619" s="321"/>
      <c r="AN619" s="321"/>
      <c r="AO619" s="321"/>
      <c r="AP619" s="321"/>
      <c r="AQ619" s="321"/>
      <c r="AR619" s="321"/>
      <c r="AS619" s="321"/>
      <c r="AT619" s="321"/>
      <c r="AU619" s="321"/>
      <c r="AV619" s="321"/>
      <c r="AW619" s="321"/>
      <c r="AX619" s="321"/>
      <c r="AY619" s="321"/>
      <c r="AZ619" s="321"/>
      <c r="BA619" s="321" t="s">
        <v>1131</v>
      </c>
      <c r="BB619" s="321"/>
      <c r="BC619" s="321"/>
      <c r="BD619" s="321" t="s">
        <v>1131</v>
      </c>
      <c r="BE619" s="321"/>
      <c r="BF619" s="321"/>
      <c r="BG619" s="320"/>
      <c r="BH619" s="320"/>
      <c r="BI619" s="320"/>
      <c r="BJ619" s="320"/>
      <c r="BK619" s="320"/>
      <c r="BL619" s="320"/>
      <c r="BM619" s="320"/>
      <c r="BN619" s="320"/>
      <c r="BO619" s="320"/>
      <c r="BP619" s="320"/>
      <c r="BQ619" s="320"/>
      <c r="BR619" s="320"/>
      <c r="BS619" s="320"/>
      <c r="BT619" s="320"/>
      <c r="BU619" s="320"/>
      <c r="BV619" s="320"/>
      <c r="BW619" s="320"/>
      <c r="BX619" s="320"/>
      <c r="BY619" s="320"/>
      <c r="BZ619" s="320" t="s">
        <v>12488</v>
      </c>
      <c r="CA619" s="320" t="s">
        <v>12561</v>
      </c>
      <c r="CB619" s="321">
        <f ca="1">IF(INDIRECT("R619C2",FALSE)="","",LEN(INDIRECT("R619C79",FALSE) ) )</f>
        <v>23</v>
      </c>
      <c r="CC619" s="320" t="s">
        <v>12561</v>
      </c>
      <c r="CD619" s="321">
        <f ca="1">IF(INDIRECT("R619C2",FALSE)="","",LEN(INDIRECT("R619C81",FALSE) ) )</f>
        <v>23</v>
      </c>
      <c r="CE619" s="320"/>
      <c r="CF619" s="321">
        <f ca="1">IF(INDIRECT("R619C2",FALSE)="","",LEN(INDIRECT("R619C83",FALSE) ) )</f>
        <v>0</v>
      </c>
      <c r="CG619" s="338"/>
      <c r="CH619" s="338"/>
      <c r="CI619" s="338"/>
      <c r="CJ619" s="344"/>
      <c r="CK619" s="338"/>
      <c r="CL619" s="338"/>
      <c r="CM619" s="338"/>
      <c r="CN619" s="338"/>
      <c r="CO619" s="338"/>
      <c r="CP619" s="338"/>
      <c r="CQ619" s="338"/>
      <c r="CR619" s="338"/>
      <c r="CS619" s="338"/>
      <c r="CT619" s="338"/>
      <c r="CU619" s="338"/>
      <c r="CV619" s="338"/>
      <c r="CW619" s="338"/>
      <c r="CX619" s="338"/>
      <c r="CY619" s="338"/>
      <c r="CZ619" s="338"/>
      <c r="DA619" s="343"/>
    </row>
    <row r="620" spans="1:105" s="345" customFormat="1" ht="13.5" customHeight="1" x14ac:dyDescent="0.25">
      <c r="A620" s="338" t="s">
        <v>12545</v>
      </c>
      <c r="B620" s="320" t="s">
        <v>12547</v>
      </c>
      <c r="C620" s="339" t="s">
        <v>160</v>
      </c>
      <c r="D620" s="78">
        <f>IF(ISERROR(VLOOKUP(C620,Defines!$A$7:$B$21,2,FALSE)), "",VLOOKUP(C620,Defines!$A$7:$B$21,2,FALSE))</f>
        <v>1</v>
      </c>
      <c r="E620" s="340">
        <v>48</v>
      </c>
      <c r="F620" s="325">
        <v>48</v>
      </c>
      <c r="G620" s="341" t="s">
        <v>2672</v>
      </c>
      <c r="H620" s="341"/>
      <c r="I620" s="341"/>
      <c r="J620" s="340"/>
      <c r="K620" s="342"/>
      <c r="L620" s="332"/>
      <c r="M620" s="332"/>
      <c r="N620" s="332"/>
      <c r="O620" s="332"/>
      <c r="P620" s="332"/>
      <c r="Q620" s="338"/>
      <c r="R620" s="338"/>
      <c r="S620" s="338"/>
      <c r="T620" s="338"/>
      <c r="U620" s="338"/>
      <c r="V620" s="338"/>
      <c r="W620" s="338"/>
      <c r="X620" s="338"/>
      <c r="Y620" s="338"/>
      <c r="Z620" s="338"/>
      <c r="AA620" s="332"/>
      <c r="AB620" s="332" t="s">
        <v>1131</v>
      </c>
      <c r="AC620" s="321" t="s">
        <v>1131</v>
      </c>
      <c r="AD620" s="332"/>
      <c r="AE620" s="332"/>
      <c r="AF620" s="332"/>
      <c r="AG620" s="321" t="s">
        <v>1131</v>
      </c>
      <c r="AH620" s="332"/>
      <c r="AI620" s="332"/>
      <c r="AJ620" s="332"/>
      <c r="AK620" s="332"/>
      <c r="AL620" s="332"/>
      <c r="AM620" s="332"/>
      <c r="AN620" s="332"/>
      <c r="AO620" s="332"/>
      <c r="AP620" s="332"/>
      <c r="AQ620" s="332"/>
      <c r="AR620" s="332"/>
      <c r="AS620" s="332"/>
      <c r="AT620" s="332"/>
      <c r="AU620" s="332"/>
      <c r="AV620" s="332"/>
      <c r="AW620" s="332"/>
      <c r="AX620" s="332"/>
      <c r="AY620" s="332"/>
      <c r="AZ620" s="332"/>
      <c r="BA620" s="321" t="s">
        <v>1131</v>
      </c>
      <c r="BB620" s="332" t="s">
        <v>1131</v>
      </c>
      <c r="BC620" s="332" t="s">
        <v>1131</v>
      </c>
      <c r="BD620" s="321" t="s">
        <v>1131</v>
      </c>
      <c r="BE620" s="332"/>
      <c r="BF620" s="332"/>
      <c r="BG620" s="332"/>
      <c r="BH620" s="332"/>
      <c r="BI620" s="332"/>
      <c r="BJ620" s="332"/>
      <c r="BK620" s="332"/>
      <c r="BL620" s="332"/>
      <c r="BM620" s="332"/>
      <c r="BN620" s="332"/>
      <c r="BO620" s="332"/>
      <c r="BP620" s="332"/>
      <c r="BQ620" s="332"/>
      <c r="BR620" s="332"/>
      <c r="BS620" s="332"/>
      <c r="BT620" s="332"/>
      <c r="BU620" s="332"/>
      <c r="BV620" s="332"/>
      <c r="BW620" s="332"/>
      <c r="BX620" s="332"/>
      <c r="BY620" s="332"/>
      <c r="BZ620" s="320" t="s">
        <v>12488</v>
      </c>
      <c r="CA620" s="338" t="s">
        <v>12545</v>
      </c>
      <c r="CB620" s="332">
        <f ca="1">IF(INDIRECT("R620C2",FALSE)="","",LEN(INDIRECT("R620C79",FALSE) ) )</f>
        <v>23</v>
      </c>
      <c r="CC620" s="338" t="s">
        <v>12545</v>
      </c>
      <c r="CD620" s="321">
        <f ca="1">IF(INDIRECT("R620C2",FALSE)="","",LEN(INDIRECT("R620C81",FALSE) ) )</f>
        <v>23</v>
      </c>
      <c r="CE620" s="338"/>
      <c r="CF620" s="321">
        <f ca="1">IF(INDIRECT("R620C2",FALSE)="","",LEN(INDIRECT("R620C83",FALSE) ) )</f>
        <v>0</v>
      </c>
      <c r="CG620" s="338"/>
      <c r="CH620" s="338"/>
      <c r="CI620" s="338" t="s">
        <v>4725</v>
      </c>
      <c r="CJ620" s="344"/>
      <c r="CK620" s="338"/>
      <c r="CL620" s="338"/>
      <c r="CM620" s="338"/>
      <c r="CN620" s="338"/>
      <c r="CO620" s="338"/>
      <c r="CP620" s="338"/>
      <c r="CQ620" s="338"/>
      <c r="CR620" s="338"/>
      <c r="CS620" s="338"/>
      <c r="CT620" s="338"/>
      <c r="CU620" s="338"/>
      <c r="CV620" s="338"/>
      <c r="CW620" s="338"/>
      <c r="CX620" s="338"/>
      <c r="CY620" s="338"/>
      <c r="CZ620" s="338"/>
      <c r="DA620" s="343"/>
    </row>
    <row r="621" spans="1:105" s="345" customFormat="1" ht="13.5" customHeight="1" x14ac:dyDescent="0.25">
      <c r="A621" s="343" t="s">
        <v>12529</v>
      </c>
      <c r="B621" s="320" t="s">
        <v>12530</v>
      </c>
      <c r="C621" s="339" t="s">
        <v>160</v>
      </c>
      <c r="D621" s="78">
        <f>IF(ISERROR(VLOOKUP(C621,Defines!$A$7:$B$21,2,FALSE)), "",VLOOKUP(C621,Defines!$A$7:$B$21,2,FALSE))</f>
        <v>1</v>
      </c>
      <c r="E621" s="332">
        <v>32</v>
      </c>
      <c r="F621" s="325">
        <f>IF(E621="", D621,E621*D621)</f>
        <v>32</v>
      </c>
      <c r="G621" s="341">
        <v>0</v>
      </c>
      <c r="H621" s="341"/>
      <c r="I621" s="341"/>
      <c r="J621" s="340"/>
      <c r="K621" s="342"/>
      <c r="L621" s="332"/>
      <c r="M621" s="332"/>
      <c r="N621" s="332"/>
      <c r="O621" s="332"/>
      <c r="P621" s="332"/>
      <c r="Q621" s="338"/>
      <c r="R621" s="338"/>
      <c r="S621" s="338"/>
      <c r="T621" s="338"/>
      <c r="U621" s="338"/>
      <c r="V621" s="338"/>
      <c r="W621" s="338"/>
      <c r="X621" s="338"/>
      <c r="Y621" s="338"/>
      <c r="Z621" s="338"/>
      <c r="AA621" s="332"/>
      <c r="AB621" s="332"/>
      <c r="AC621" s="332" t="s">
        <v>1131</v>
      </c>
      <c r="AD621" s="332"/>
      <c r="AE621" s="332"/>
      <c r="AF621" s="332"/>
      <c r="AG621" s="321" t="s">
        <v>1131</v>
      </c>
      <c r="AH621" s="332"/>
      <c r="AI621" s="332"/>
      <c r="AJ621" s="332"/>
      <c r="AK621" s="332"/>
      <c r="AL621" s="332"/>
      <c r="AM621" s="332"/>
      <c r="AN621" s="332"/>
      <c r="AO621" s="332"/>
      <c r="AP621" s="332"/>
      <c r="AQ621" s="332"/>
      <c r="AR621" s="332"/>
      <c r="AS621" s="332"/>
      <c r="AT621" s="332"/>
      <c r="AU621" s="332"/>
      <c r="AV621" s="332"/>
      <c r="AW621" s="332"/>
      <c r="AX621" s="332"/>
      <c r="AY621" s="332"/>
      <c r="AZ621" s="332"/>
      <c r="BA621" s="321" t="s">
        <v>1131</v>
      </c>
      <c r="BB621" s="332"/>
      <c r="BC621" s="332"/>
      <c r="BD621" s="332" t="s">
        <v>1131</v>
      </c>
      <c r="BE621" s="332"/>
      <c r="BF621" s="332"/>
      <c r="BG621" s="332"/>
      <c r="BH621" s="332"/>
      <c r="BI621" s="332"/>
      <c r="BJ621" s="332"/>
      <c r="BK621" s="332"/>
      <c r="BL621" s="332"/>
      <c r="BM621" s="332"/>
      <c r="BN621" s="332"/>
      <c r="BO621" s="332"/>
      <c r="BP621" s="332"/>
      <c r="BQ621" s="332"/>
      <c r="BR621" s="332"/>
      <c r="BS621" s="332"/>
      <c r="BT621" s="332"/>
      <c r="BU621" s="332"/>
      <c r="BV621" s="332"/>
      <c r="BW621" s="332"/>
      <c r="BX621" s="332"/>
      <c r="BY621" s="332"/>
      <c r="BZ621" s="352" t="s">
        <v>12488</v>
      </c>
      <c r="CA621" s="343" t="s">
        <v>12529</v>
      </c>
      <c r="CB621" s="332">
        <f ca="1">IF(INDIRECT("R621C2",FALSE)="","",LEN(INDIRECT("R621C79",FALSE) ) )</f>
        <v>19</v>
      </c>
      <c r="CC621" s="343" t="s">
        <v>12529</v>
      </c>
      <c r="CD621" s="332">
        <f ca="1">IF(INDIRECT("R621C2",FALSE)="","",LEN(INDIRECT("R621C81",FALSE) ) )</f>
        <v>19</v>
      </c>
      <c r="CE621" s="338"/>
      <c r="CF621" s="332">
        <f ca="1">IF(INDIRECT("R621C2",FALSE)="","",LEN(INDIRECT("R621C83",FALSE) ) )</f>
        <v>0</v>
      </c>
      <c r="CG621" s="338"/>
      <c r="CH621" s="338"/>
      <c r="CI621" s="338"/>
      <c r="CJ621" s="344"/>
      <c r="CK621" s="338"/>
      <c r="CL621" s="338"/>
      <c r="CM621" s="338"/>
      <c r="CN621" s="338"/>
      <c r="CO621" s="338"/>
      <c r="CP621" s="338"/>
      <c r="CQ621" s="338"/>
      <c r="CR621" s="338"/>
      <c r="CS621" s="338"/>
      <c r="CT621" s="338"/>
      <c r="CU621" s="338"/>
      <c r="CV621" s="338"/>
      <c r="CW621" s="338"/>
      <c r="CX621" s="338"/>
      <c r="CY621" s="338"/>
      <c r="CZ621" s="338"/>
      <c r="DA621" s="343"/>
    </row>
    <row r="622" spans="1:105" s="345" customFormat="1" ht="13.5" customHeight="1" x14ac:dyDescent="0.25">
      <c r="A622" s="343" t="s">
        <v>12546</v>
      </c>
      <c r="B622" s="320" t="s">
        <v>12548</v>
      </c>
      <c r="C622" s="339" t="s">
        <v>160</v>
      </c>
      <c r="D622" s="78">
        <f>IF(ISERROR(VLOOKUP(C622,Defines!$A$7:$B$21,2,FALSE)), "",VLOOKUP(C622,Defines!$A$7:$B$21,2,FALSE))</f>
        <v>1</v>
      </c>
      <c r="E622" s="332">
        <v>48</v>
      </c>
      <c r="F622" s="325">
        <f t="shared" ref="F622:F629" si="11">IF(E622="", D622,E622*D622)</f>
        <v>48</v>
      </c>
      <c r="G622" s="341" t="s">
        <v>2672</v>
      </c>
      <c r="H622" s="341"/>
      <c r="I622" s="341"/>
      <c r="J622" s="340"/>
      <c r="K622" s="342"/>
      <c r="L622" s="332"/>
      <c r="M622" s="332"/>
      <c r="N622" s="332"/>
      <c r="O622" s="332"/>
      <c r="P622" s="332"/>
      <c r="Q622" s="338"/>
      <c r="R622" s="338"/>
      <c r="S622" s="338"/>
      <c r="T622" s="338"/>
      <c r="U622" s="338"/>
      <c r="V622" s="338"/>
      <c r="W622" s="338"/>
      <c r="X622" s="338"/>
      <c r="Y622" s="338"/>
      <c r="Z622" s="338"/>
      <c r="AA622" s="332"/>
      <c r="AB622" s="332" t="s">
        <v>1131</v>
      </c>
      <c r="AC622" s="332" t="s">
        <v>1131</v>
      </c>
      <c r="AD622" s="332"/>
      <c r="AE622" s="332"/>
      <c r="AF622" s="332"/>
      <c r="AG622" s="321" t="s">
        <v>1131</v>
      </c>
      <c r="AH622" s="332"/>
      <c r="AI622" s="332"/>
      <c r="AJ622" s="332"/>
      <c r="AK622" s="332"/>
      <c r="AL622" s="332"/>
      <c r="AM622" s="332"/>
      <c r="AN622" s="332"/>
      <c r="AO622" s="332"/>
      <c r="AP622" s="332"/>
      <c r="AQ622" s="332"/>
      <c r="AR622" s="332"/>
      <c r="AS622" s="332"/>
      <c r="AT622" s="332"/>
      <c r="AU622" s="332"/>
      <c r="AV622" s="332"/>
      <c r="AW622" s="332"/>
      <c r="AX622" s="332"/>
      <c r="AY622" s="332"/>
      <c r="AZ622" s="332"/>
      <c r="BA622" s="321" t="s">
        <v>1131</v>
      </c>
      <c r="BB622" s="332" t="s">
        <v>1131</v>
      </c>
      <c r="BC622" s="332" t="s">
        <v>1131</v>
      </c>
      <c r="BD622" s="332" t="s">
        <v>1131</v>
      </c>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52" t="s">
        <v>12488</v>
      </c>
      <c r="CA622" s="343" t="s">
        <v>12546</v>
      </c>
      <c r="CB622" s="332">
        <f ca="1">IF(INDIRECT("R622C2",FALSE)="","",LEN(INDIRECT("R622C79",FALSE) ) )</f>
        <v>25</v>
      </c>
      <c r="CC622" s="343" t="s">
        <v>12546</v>
      </c>
      <c r="CD622" s="332">
        <f ca="1">IF(INDIRECT("R622C2",FALSE)="","",LEN(INDIRECT("R622C81",FALSE) ) )</f>
        <v>25</v>
      </c>
      <c r="CE622" s="338"/>
      <c r="CF622" s="332">
        <f ca="1">IF(INDIRECT("R622C2",FALSE)="","",LEN(INDIRECT("R622C83",FALSE) ) )</f>
        <v>0</v>
      </c>
      <c r="CG622" s="338"/>
      <c r="CH622" s="338"/>
      <c r="CI622" s="338" t="s">
        <v>4725</v>
      </c>
      <c r="CJ622" s="344"/>
      <c r="CK622" s="338"/>
      <c r="CL622" s="338"/>
      <c r="CM622" s="338"/>
      <c r="CN622" s="338"/>
      <c r="CO622" s="338"/>
      <c r="CP622" s="338"/>
      <c r="CQ622" s="338"/>
      <c r="CR622" s="338"/>
      <c r="CS622" s="338"/>
      <c r="CT622" s="338"/>
      <c r="CU622" s="338"/>
      <c r="CV622" s="338"/>
      <c r="CW622" s="338"/>
      <c r="CX622" s="338"/>
      <c r="CY622" s="338"/>
      <c r="CZ622" s="338"/>
      <c r="DA622" s="343"/>
    </row>
    <row r="623" spans="1:105" s="345" customFormat="1" ht="13.5" customHeight="1" x14ac:dyDescent="0.25">
      <c r="A623" s="343" t="s">
        <v>12532</v>
      </c>
      <c r="B623" s="320" t="s">
        <v>12531</v>
      </c>
      <c r="C623" s="339" t="s">
        <v>160</v>
      </c>
      <c r="D623" s="78">
        <f>IF(ISERROR(VLOOKUP(C623,Defines!$A$7:$B$21,2,FALSE)), "",VLOOKUP(C623,Defines!$A$7:$B$21,2,FALSE))</f>
        <v>1</v>
      </c>
      <c r="E623" s="332">
        <v>32</v>
      </c>
      <c r="F623" s="325">
        <f t="shared" si="11"/>
        <v>32</v>
      </c>
      <c r="G623" s="341">
        <v>0</v>
      </c>
      <c r="H623" s="341"/>
      <c r="I623" s="341"/>
      <c r="J623" s="340"/>
      <c r="K623" s="342"/>
      <c r="L623" s="332"/>
      <c r="M623" s="332"/>
      <c r="N623" s="332"/>
      <c r="O623" s="332"/>
      <c r="P623" s="332"/>
      <c r="Q623" s="338"/>
      <c r="R623" s="338"/>
      <c r="S623" s="338"/>
      <c r="T623" s="338"/>
      <c r="U623" s="338"/>
      <c r="V623" s="338"/>
      <c r="W623" s="338"/>
      <c r="X623" s="338"/>
      <c r="Y623" s="338"/>
      <c r="Z623" s="338"/>
      <c r="AA623" s="332"/>
      <c r="AB623" s="332"/>
      <c r="AC623" s="332" t="s">
        <v>1131</v>
      </c>
      <c r="AD623" s="332"/>
      <c r="AE623" s="332"/>
      <c r="AF623" s="332"/>
      <c r="AG623" s="321" t="s">
        <v>1131</v>
      </c>
      <c r="AH623" s="332"/>
      <c r="AI623" s="332"/>
      <c r="AJ623" s="332"/>
      <c r="AK623" s="332"/>
      <c r="AL623" s="332"/>
      <c r="AM623" s="332"/>
      <c r="AN623" s="332"/>
      <c r="AO623" s="332"/>
      <c r="AP623" s="332"/>
      <c r="AQ623" s="332"/>
      <c r="AR623" s="332"/>
      <c r="AS623" s="332"/>
      <c r="AT623" s="332"/>
      <c r="AU623" s="332"/>
      <c r="AV623" s="332"/>
      <c r="AW623" s="332"/>
      <c r="AX623" s="332"/>
      <c r="AY623" s="332"/>
      <c r="AZ623" s="332"/>
      <c r="BA623" s="321" t="s">
        <v>1131</v>
      </c>
      <c r="BB623" s="332"/>
      <c r="BC623" s="332"/>
      <c r="BD623" s="332" t="s">
        <v>1131</v>
      </c>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52" t="s">
        <v>12488</v>
      </c>
      <c r="CA623" s="343" t="s">
        <v>12532</v>
      </c>
      <c r="CB623" s="332">
        <f ca="1">IF(INDIRECT("R623C2",FALSE)="","",LEN(INDIRECT("R623C79",FALSE) ) )</f>
        <v>21</v>
      </c>
      <c r="CC623" s="343" t="s">
        <v>12532</v>
      </c>
      <c r="CD623" s="332">
        <f ca="1">IF(INDIRECT("R623C2",FALSE)="","",LEN(INDIRECT("R623C81",FALSE) ) )</f>
        <v>21</v>
      </c>
      <c r="CE623" s="338"/>
      <c r="CF623" s="332">
        <f ca="1">IF(INDIRECT("R623C2",FALSE)="","",LEN(INDIRECT("R623C83",FALSE) ) )</f>
        <v>0</v>
      </c>
      <c r="CG623" s="338"/>
      <c r="CH623" s="338"/>
      <c r="CI623" s="338"/>
      <c r="CJ623" s="344"/>
      <c r="CK623" s="338"/>
      <c r="CL623" s="338"/>
      <c r="CM623" s="338"/>
      <c r="CN623" s="338"/>
      <c r="CO623" s="338"/>
      <c r="CP623" s="338"/>
      <c r="CQ623" s="338"/>
      <c r="CR623" s="338"/>
      <c r="CS623" s="338"/>
      <c r="CT623" s="338"/>
      <c r="CU623" s="338"/>
      <c r="CV623" s="338"/>
      <c r="CW623" s="338"/>
      <c r="CX623" s="338"/>
      <c r="CY623" s="338"/>
      <c r="CZ623" s="338"/>
      <c r="DA623" s="343"/>
    </row>
    <row r="624" spans="1:105" s="345" customFormat="1" ht="13.5" customHeight="1" x14ac:dyDescent="0.25">
      <c r="A624" s="338" t="s">
        <v>12533</v>
      </c>
      <c r="B624" s="320" t="s">
        <v>12537</v>
      </c>
      <c r="C624" s="339" t="s">
        <v>160</v>
      </c>
      <c r="D624" s="78">
        <f>IF(ISERROR(VLOOKUP(C624,Defines!$A$7:$B$21,2,FALSE)), "",VLOOKUP(C624,Defines!$A$7:$B$21,2,FALSE))</f>
        <v>1</v>
      </c>
      <c r="E624" s="340">
        <v>48</v>
      </c>
      <c r="F624" s="325">
        <f t="shared" si="11"/>
        <v>48</v>
      </c>
      <c r="G624" s="341" t="s">
        <v>2672</v>
      </c>
      <c r="H624" s="341"/>
      <c r="I624" s="341"/>
      <c r="J624" s="340"/>
      <c r="K624" s="342"/>
      <c r="L624" s="332"/>
      <c r="M624" s="332"/>
      <c r="N624" s="332"/>
      <c r="O624" s="332"/>
      <c r="P624" s="332"/>
      <c r="Q624" s="338"/>
      <c r="R624" s="338"/>
      <c r="S624" s="338"/>
      <c r="T624" s="338"/>
      <c r="U624" s="338"/>
      <c r="V624" s="338"/>
      <c r="W624" s="338"/>
      <c r="X624" s="338"/>
      <c r="Y624" s="338"/>
      <c r="Z624" s="338"/>
      <c r="AA624" s="332"/>
      <c r="AB624" s="332" t="s">
        <v>1131</v>
      </c>
      <c r="AC624" s="321" t="s">
        <v>1131</v>
      </c>
      <c r="AD624" s="332"/>
      <c r="AE624" s="332"/>
      <c r="AF624" s="332"/>
      <c r="AG624" s="321" t="s">
        <v>1131</v>
      </c>
      <c r="AH624" s="332"/>
      <c r="AI624" s="332"/>
      <c r="AJ624" s="332"/>
      <c r="AK624" s="332"/>
      <c r="AL624" s="332"/>
      <c r="AM624" s="332"/>
      <c r="AN624" s="332"/>
      <c r="AO624" s="332"/>
      <c r="AP624" s="332"/>
      <c r="AQ624" s="332"/>
      <c r="AR624" s="332"/>
      <c r="AS624" s="332"/>
      <c r="AT624" s="332"/>
      <c r="AU624" s="332"/>
      <c r="AV624" s="332"/>
      <c r="AW624" s="332"/>
      <c r="AX624" s="332"/>
      <c r="AY624" s="332"/>
      <c r="AZ624" s="332"/>
      <c r="BA624" s="321" t="s">
        <v>1131</v>
      </c>
      <c r="BB624" s="332" t="s">
        <v>1131</v>
      </c>
      <c r="BC624" s="332" t="s">
        <v>1131</v>
      </c>
      <c r="BD624" s="321" t="s">
        <v>1131</v>
      </c>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20" t="s">
        <v>12488</v>
      </c>
      <c r="CA624" s="338" t="s">
        <v>12533</v>
      </c>
      <c r="CB624" s="332">
        <f ca="1">IF(INDIRECT("R624C2",FALSE)="","",LEN(INDIRECT("R624C79",FALSE) ) )</f>
        <v>25</v>
      </c>
      <c r="CC624" s="338" t="s">
        <v>12533</v>
      </c>
      <c r="CD624" s="321">
        <f ca="1">IF(INDIRECT("R624C2",FALSE)="","",LEN(INDIRECT("R624C81",FALSE) ) )</f>
        <v>25</v>
      </c>
      <c r="CE624" s="338"/>
      <c r="CF624" s="321">
        <f ca="1">IF(INDIRECT("R624C2",FALSE)="","",LEN(INDIRECT("R624C83",FALSE) ) )</f>
        <v>0</v>
      </c>
      <c r="CG624" s="338"/>
      <c r="CH624" s="338"/>
      <c r="CI624" s="338"/>
      <c r="CJ624" s="344"/>
      <c r="CK624" s="338"/>
      <c r="CL624" s="338"/>
      <c r="CM624" s="338"/>
      <c r="CN624" s="338"/>
      <c r="CO624" s="338"/>
      <c r="CP624" s="338"/>
      <c r="CQ624" s="338"/>
      <c r="CR624" s="338"/>
      <c r="CS624" s="338"/>
      <c r="CT624" s="338"/>
      <c r="CU624" s="338"/>
      <c r="CV624" s="338"/>
      <c r="CW624" s="338"/>
      <c r="CX624" s="338"/>
      <c r="CY624" s="338"/>
      <c r="CZ624" s="338"/>
      <c r="DA624" s="343"/>
    </row>
    <row r="625" spans="1:105" s="345" customFormat="1" ht="13.5" customHeight="1" x14ac:dyDescent="0.25">
      <c r="A625" s="343" t="s">
        <v>12534</v>
      </c>
      <c r="B625" s="320" t="s">
        <v>12540</v>
      </c>
      <c r="C625" s="339" t="s">
        <v>160</v>
      </c>
      <c r="D625" s="78">
        <f>IF(ISERROR(VLOOKUP(C625,Defines!$A$7:$B$21,2,FALSE)), "",VLOOKUP(C625,Defines!$A$7:$B$21,2,FALSE))</f>
        <v>1</v>
      </c>
      <c r="E625" s="332">
        <v>32</v>
      </c>
      <c r="F625" s="325">
        <f t="shared" si="11"/>
        <v>32</v>
      </c>
      <c r="G625" s="341">
        <v>0</v>
      </c>
      <c r="H625" s="341"/>
      <c r="I625" s="341"/>
      <c r="J625" s="340"/>
      <c r="K625" s="342"/>
      <c r="L625" s="332"/>
      <c r="M625" s="332"/>
      <c r="N625" s="332"/>
      <c r="O625" s="332"/>
      <c r="P625" s="332"/>
      <c r="Q625" s="338"/>
      <c r="R625" s="338"/>
      <c r="S625" s="338"/>
      <c r="T625" s="338"/>
      <c r="U625" s="338"/>
      <c r="V625" s="338"/>
      <c r="W625" s="338"/>
      <c r="X625" s="338"/>
      <c r="Y625" s="338"/>
      <c r="Z625" s="338"/>
      <c r="AA625" s="332"/>
      <c r="AB625" s="332"/>
      <c r="AC625" s="332" t="s">
        <v>1131</v>
      </c>
      <c r="AD625" s="332"/>
      <c r="AE625" s="332"/>
      <c r="AF625" s="332"/>
      <c r="AG625" s="321" t="s">
        <v>1131</v>
      </c>
      <c r="AH625" s="332"/>
      <c r="AI625" s="332"/>
      <c r="AJ625" s="332"/>
      <c r="AK625" s="332"/>
      <c r="AL625" s="332"/>
      <c r="AM625" s="332"/>
      <c r="AN625" s="332"/>
      <c r="AO625" s="332"/>
      <c r="AP625" s="332"/>
      <c r="AQ625" s="332"/>
      <c r="AR625" s="332"/>
      <c r="AS625" s="332"/>
      <c r="AT625" s="332"/>
      <c r="AU625" s="332"/>
      <c r="AV625" s="332"/>
      <c r="AW625" s="332"/>
      <c r="AX625" s="332"/>
      <c r="AY625" s="332"/>
      <c r="AZ625" s="332"/>
      <c r="BA625" s="321" t="s">
        <v>1131</v>
      </c>
      <c r="BB625" s="332"/>
      <c r="BC625" s="332"/>
      <c r="BD625" s="332" t="s">
        <v>1131</v>
      </c>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52" t="s">
        <v>12488</v>
      </c>
      <c r="CA625" s="343" t="s">
        <v>12534</v>
      </c>
      <c r="CB625" s="332">
        <f ca="1">IF(INDIRECT("R625C2",FALSE)="","",LEN(INDIRECT("R625C79",FALSE) ) )</f>
        <v>29</v>
      </c>
      <c r="CC625" s="343" t="s">
        <v>12534</v>
      </c>
      <c r="CD625" s="332">
        <f ca="1">IF(INDIRECT("R625C2",FALSE)="","",LEN(INDIRECT("R625C81",FALSE) ) )</f>
        <v>29</v>
      </c>
      <c r="CE625" s="338"/>
      <c r="CF625" s="332">
        <f ca="1">IF(INDIRECT("R625C2",FALSE)="","",LEN(INDIRECT("R625C83",FALSE) ) )</f>
        <v>0</v>
      </c>
      <c r="CG625" s="338"/>
      <c r="CH625" s="338"/>
      <c r="CI625" s="338"/>
      <c r="CJ625" s="344"/>
      <c r="CK625" s="338"/>
      <c r="CL625" s="338"/>
      <c r="CM625" s="338"/>
      <c r="CN625" s="338"/>
      <c r="CO625" s="338"/>
      <c r="CP625" s="338"/>
      <c r="CQ625" s="338"/>
      <c r="CR625" s="338"/>
      <c r="CS625" s="338"/>
      <c r="CT625" s="338"/>
      <c r="CU625" s="338"/>
      <c r="CV625" s="338"/>
      <c r="CW625" s="338"/>
      <c r="CX625" s="338"/>
      <c r="CY625" s="338"/>
      <c r="CZ625" s="338"/>
      <c r="DA625" s="343"/>
    </row>
    <row r="626" spans="1:105" s="345" customFormat="1" ht="13.5" customHeight="1" x14ac:dyDescent="0.25">
      <c r="A626" s="343" t="s">
        <v>12535</v>
      </c>
      <c r="B626" s="320" t="s">
        <v>12538</v>
      </c>
      <c r="C626" s="339" t="s">
        <v>160</v>
      </c>
      <c r="D626" s="78">
        <f>IF(ISERROR(VLOOKUP(C626,Defines!$A$7:$B$21,2,FALSE)), "",VLOOKUP(C626,Defines!$A$7:$B$21,2,FALSE))</f>
        <v>1</v>
      </c>
      <c r="E626" s="332">
        <v>48</v>
      </c>
      <c r="F626" s="325">
        <f t="shared" si="11"/>
        <v>48</v>
      </c>
      <c r="G626" s="341" t="s">
        <v>2672</v>
      </c>
      <c r="H626" s="341"/>
      <c r="I626" s="341"/>
      <c r="J626" s="340"/>
      <c r="K626" s="342"/>
      <c r="L626" s="332"/>
      <c r="M626" s="332"/>
      <c r="N626" s="332"/>
      <c r="O626" s="332"/>
      <c r="P626" s="332"/>
      <c r="Q626" s="338"/>
      <c r="R626" s="338"/>
      <c r="S626" s="338"/>
      <c r="T626" s="338"/>
      <c r="U626" s="338"/>
      <c r="V626" s="338"/>
      <c r="W626" s="338"/>
      <c r="X626" s="338"/>
      <c r="Y626" s="338"/>
      <c r="Z626" s="338"/>
      <c r="AA626" s="332"/>
      <c r="AB626" s="332" t="s">
        <v>1131</v>
      </c>
      <c r="AC626" s="332" t="s">
        <v>1131</v>
      </c>
      <c r="AD626" s="332"/>
      <c r="AE626" s="332"/>
      <c r="AF626" s="332"/>
      <c r="AG626" s="321" t="s">
        <v>1131</v>
      </c>
      <c r="AH626" s="332"/>
      <c r="AI626" s="332"/>
      <c r="AJ626" s="332"/>
      <c r="AK626" s="332"/>
      <c r="AL626" s="332"/>
      <c r="AM626" s="332"/>
      <c r="AN626" s="332"/>
      <c r="AO626" s="332"/>
      <c r="AP626" s="332"/>
      <c r="AQ626" s="332"/>
      <c r="AR626" s="332"/>
      <c r="AS626" s="332"/>
      <c r="AT626" s="332"/>
      <c r="AU626" s="332"/>
      <c r="AV626" s="332"/>
      <c r="AW626" s="332"/>
      <c r="AX626" s="332"/>
      <c r="AY626" s="332"/>
      <c r="AZ626" s="332"/>
      <c r="BA626" s="321" t="s">
        <v>1131</v>
      </c>
      <c r="BB626" s="332" t="s">
        <v>1131</v>
      </c>
      <c r="BC626" s="332" t="s">
        <v>1131</v>
      </c>
      <c r="BD626" s="332" t="s">
        <v>1131</v>
      </c>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52" t="s">
        <v>12488</v>
      </c>
      <c r="CA626" s="343" t="s">
        <v>12535</v>
      </c>
      <c r="CB626" s="332">
        <f ca="1">IF(INDIRECT("R626C2",FALSE)="","",LEN(INDIRECT("R626C79",FALSE) ) )</f>
        <v>27</v>
      </c>
      <c r="CC626" s="343" t="s">
        <v>12535</v>
      </c>
      <c r="CD626" s="332">
        <f ca="1">IF(INDIRECT("R626C2",FALSE)="","",LEN(INDIRECT("R626C81",FALSE) ) )</f>
        <v>27</v>
      </c>
      <c r="CE626" s="338"/>
      <c r="CF626" s="332">
        <f ca="1">IF(INDIRECT("R626C2",FALSE)="","",LEN(INDIRECT("R626C83",FALSE) ) )</f>
        <v>0</v>
      </c>
      <c r="CG626" s="338"/>
      <c r="CH626" s="338"/>
      <c r="CI626" s="338"/>
      <c r="CJ626" s="344"/>
      <c r="CK626" s="338"/>
      <c r="CL626" s="338"/>
      <c r="CM626" s="338"/>
      <c r="CN626" s="338"/>
      <c r="CO626" s="338"/>
      <c r="CP626" s="338"/>
      <c r="CQ626" s="338"/>
      <c r="CR626" s="338"/>
      <c r="CS626" s="338"/>
      <c r="CT626" s="338"/>
      <c r="CU626" s="338"/>
      <c r="CV626" s="338"/>
      <c r="CW626" s="338"/>
      <c r="CX626" s="338"/>
      <c r="CY626" s="338"/>
      <c r="CZ626" s="338"/>
      <c r="DA626" s="343"/>
    </row>
    <row r="627" spans="1:105" s="345" customFormat="1" ht="13.5" customHeight="1" x14ac:dyDescent="0.25">
      <c r="A627" s="343" t="s">
        <v>12536</v>
      </c>
      <c r="B627" s="320" t="s">
        <v>12539</v>
      </c>
      <c r="C627" s="339" t="s">
        <v>160</v>
      </c>
      <c r="D627" s="78">
        <f>IF(ISERROR(VLOOKUP(C627,Defines!$A$7:$B$21,2,FALSE)), "",VLOOKUP(C627,Defines!$A$7:$B$21,2,FALSE))</f>
        <v>1</v>
      </c>
      <c r="E627" s="332">
        <v>32</v>
      </c>
      <c r="F627" s="325">
        <f t="shared" si="11"/>
        <v>32</v>
      </c>
      <c r="G627" s="341">
        <v>0</v>
      </c>
      <c r="H627" s="341"/>
      <c r="I627" s="341"/>
      <c r="J627" s="340"/>
      <c r="K627" s="342"/>
      <c r="L627" s="332"/>
      <c r="M627" s="332"/>
      <c r="N627" s="332"/>
      <c r="O627" s="332"/>
      <c r="P627" s="332"/>
      <c r="Q627" s="338"/>
      <c r="R627" s="338"/>
      <c r="S627" s="338"/>
      <c r="T627" s="338"/>
      <c r="U627" s="338"/>
      <c r="V627" s="338"/>
      <c r="W627" s="338"/>
      <c r="X627" s="338"/>
      <c r="Y627" s="338"/>
      <c r="Z627" s="338"/>
      <c r="AA627" s="332"/>
      <c r="AB627" s="332"/>
      <c r="AC627" s="332" t="s">
        <v>1131</v>
      </c>
      <c r="AD627" s="332"/>
      <c r="AE627" s="332"/>
      <c r="AF627" s="332"/>
      <c r="AG627" s="321" t="s">
        <v>1131</v>
      </c>
      <c r="AH627" s="332"/>
      <c r="AI627" s="332"/>
      <c r="AJ627" s="332"/>
      <c r="AK627" s="332"/>
      <c r="AL627" s="332"/>
      <c r="AM627" s="332"/>
      <c r="AN627" s="332"/>
      <c r="AO627" s="332"/>
      <c r="AP627" s="332"/>
      <c r="AQ627" s="332"/>
      <c r="AR627" s="332"/>
      <c r="AS627" s="332"/>
      <c r="AT627" s="332"/>
      <c r="AU627" s="332"/>
      <c r="AV627" s="332"/>
      <c r="AW627" s="332"/>
      <c r="AX627" s="332"/>
      <c r="AY627" s="332"/>
      <c r="AZ627" s="332"/>
      <c r="BA627" s="321" t="s">
        <v>1131</v>
      </c>
      <c r="BB627" s="332"/>
      <c r="BC627" s="332"/>
      <c r="BD627" s="332" t="s">
        <v>1131</v>
      </c>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52" t="s">
        <v>12488</v>
      </c>
      <c r="CA627" s="343" t="s">
        <v>12536</v>
      </c>
      <c r="CB627" s="332">
        <f ca="1">IF(INDIRECT("R627C2",FALSE)="","",LEN(INDIRECT("R627C79",FALSE) ) )</f>
        <v>31</v>
      </c>
      <c r="CC627" s="343" t="s">
        <v>12536</v>
      </c>
      <c r="CD627" s="332">
        <f ca="1">IF(INDIRECT("R627C2",FALSE)="","",LEN(INDIRECT("R627C81",FALSE) ) )</f>
        <v>31</v>
      </c>
      <c r="CE627" s="338"/>
      <c r="CF627" s="332">
        <f ca="1">IF(INDIRECT("R627C2",FALSE)="","",LEN(INDIRECT("R627C83",FALSE) ) )</f>
        <v>0</v>
      </c>
      <c r="CG627" s="338"/>
      <c r="CH627" s="338"/>
      <c r="CI627" s="338"/>
      <c r="CJ627" s="344"/>
      <c r="CK627" s="338"/>
      <c r="CL627" s="338"/>
      <c r="CM627" s="338"/>
      <c r="CN627" s="338"/>
      <c r="CO627" s="338"/>
      <c r="CP627" s="338"/>
      <c r="CQ627" s="338"/>
      <c r="CR627" s="338"/>
      <c r="CS627" s="338"/>
      <c r="CT627" s="338"/>
      <c r="CU627" s="338"/>
      <c r="CV627" s="338"/>
      <c r="CW627" s="338"/>
      <c r="CX627" s="338"/>
      <c r="CY627" s="338"/>
      <c r="CZ627" s="338"/>
      <c r="DA627" s="343"/>
    </row>
    <row r="628" spans="1:105" s="345" customFormat="1" ht="13.5" customHeight="1" x14ac:dyDescent="0.25">
      <c r="A628" s="320" t="s">
        <v>12549</v>
      </c>
      <c r="B628" s="386" t="s">
        <v>12550</v>
      </c>
      <c r="C628" s="339" t="s">
        <v>160</v>
      </c>
      <c r="D628" s="78">
        <f>IF(ISERROR(VLOOKUP(C628,Defines!$A$7:$B$21,2,FALSE)), "",VLOOKUP(C628,Defines!$A$7:$B$21,2,FALSE))</f>
        <v>1</v>
      </c>
      <c r="E628" s="340">
        <v>100</v>
      </c>
      <c r="F628" s="325">
        <f t="shared" si="11"/>
        <v>100</v>
      </c>
      <c r="G628" s="341" t="s">
        <v>2672</v>
      </c>
      <c r="H628" s="341"/>
      <c r="I628" s="341"/>
      <c r="J628" s="340"/>
      <c r="K628" s="342"/>
      <c r="L628" s="332"/>
      <c r="M628" s="332"/>
      <c r="N628" s="332"/>
      <c r="O628" s="332"/>
      <c r="P628" s="332"/>
      <c r="Q628" s="338"/>
      <c r="R628" s="338"/>
      <c r="S628" s="338"/>
      <c r="T628" s="338"/>
      <c r="U628" s="338"/>
      <c r="V628" s="338"/>
      <c r="W628" s="338"/>
      <c r="X628" s="338"/>
      <c r="Y628" s="338"/>
      <c r="Z628" s="338"/>
      <c r="AA628" s="332"/>
      <c r="AB628" s="332"/>
      <c r="AC628" s="332" t="s">
        <v>1131</v>
      </c>
      <c r="AD628" s="332"/>
      <c r="AE628" s="332"/>
      <c r="AF628" s="332"/>
      <c r="AG628" s="332"/>
      <c r="AH628" s="332"/>
      <c r="AI628" s="332"/>
      <c r="AJ628" s="332"/>
      <c r="AK628" s="332"/>
      <c r="AL628" s="332"/>
      <c r="AM628" s="332"/>
      <c r="AN628" s="332"/>
      <c r="AO628" s="332"/>
      <c r="AP628" s="332"/>
      <c r="AQ628" s="332"/>
      <c r="AR628" s="332"/>
      <c r="AS628" s="332"/>
      <c r="AT628" s="332"/>
      <c r="AU628" s="332"/>
      <c r="AV628" s="332"/>
      <c r="AW628" s="332"/>
      <c r="AX628" s="332"/>
      <c r="AY628" s="332"/>
      <c r="AZ628" s="332"/>
      <c r="BA628" s="332" t="s">
        <v>1131</v>
      </c>
      <c r="BB628" s="332"/>
      <c r="BC628" s="332"/>
      <c r="BD628" s="332" t="s">
        <v>1131</v>
      </c>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38" t="s">
        <v>12488</v>
      </c>
      <c r="CA628" s="338" t="s">
        <v>12551</v>
      </c>
      <c r="CB628" s="332">
        <f ca="1">IF(INDIRECT("R628C2",FALSE)="","",LEN(INDIRECT("R628C79",FALSE) ) )</f>
        <v>11</v>
      </c>
      <c r="CC628" s="338" t="s">
        <v>12551</v>
      </c>
      <c r="CD628" s="332">
        <f ca="1">IF(INDIRECT("R628C2",FALSE)="","",LEN(INDIRECT("R628C81",FALSE) ) )</f>
        <v>11</v>
      </c>
      <c r="CE628" s="338"/>
      <c r="CF628" s="332">
        <f ca="1">IF(INDIRECT("R628C2",FALSE)="","",LEN(INDIRECT("R628C83",FALSE) ) )</f>
        <v>0</v>
      </c>
      <c r="CG628" s="338"/>
      <c r="CH628" s="338"/>
      <c r="CI628" s="338"/>
      <c r="CJ628" s="344"/>
      <c r="CK628" s="338"/>
      <c r="CL628" s="338"/>
      <c r="CM628" s="338"/>
      <c r="CN628" s="338"/>
      <c r="CO628" s="338"/>
      <c r="CP628" s="338"/>
      <c r="CQ628" s="338"/>
      <c r="CR628" s="338"/>
      <c r="CS628" s="338"/>
      <c r="CT628" s="338"/>
      <c r="CU628" s="338"/>
      <c r="CV628" s="338"/>
      <c r="CW628" s="338"/>
      <c r="CX628" s="338"/>
      <c r="CY628" s="338"/>
      <c r="CZ628" s="338"/>
      <c r="DA628" s="343"/>
    </row>
    <row r="629" spans="1:105" s="345" customFormat="1" ht="13.5" customHeight="1" x14ac:dyDescent="0.25">
      <c r="A629" s="338" t="s">
        <v>12564</v>
      </c>
      <c r="B629" s="372" t="s">
        <v>12565</v>
      </c>
      <c r="C629" s="339" t="s">
        <v>1137</v>
      </c>
      <c r="D629" s="78">
        <f>IF(ISERROR(VLOOKUP(C629,Defines!$A$7:$B$21,2,FALSE)), "",VLOOKUP(C629,Defines!$A$7:$B$21,2,FALSE))</f>
        <v>1</v>
      </c>
      <c r="E629" s="340"/>
      <c r="F629" s="325">
        <f t="shared" si="11"/>
        <v>1</v>
      </c>
      <c r="G629" s="341">
        <v>0</v>
      </c>
      <c r="H629" s="341"/>
      <c r="I629" s="341"/>
      <c r="J629" s="340"/>
      <c r="K629" s="342"/>
      <c r="L629" s="332"/>
      <c r="M629" s="332"/>
      <c r="N629" s="332"/>
      <c r="O629" s="332"/>
      <c r="P629" s="332"/>
      <c r="Q629" s="338"/>
      <c r="R629" s="338"/>
      <c r="S629" s="338"/>
      <c r="T629" s="338"/>
      <c r="U629" s="338"/>
      <c r="V629" s="338"/>
      <c r="W629" s="338"/>
      <c r="X629" s="338"/>
      <c r="Y629" s="338"/>
      <c r="Z629" s="338"/>
      <c r="AA629" s="332"/>
      <c r="AB629" s="332"/>
      <c r="AC629" s="332" t="s">
        <v>1131</v>
      </c>
      <c r="AD629" s="332"/>
      <c r="AE629" s="332"/>
      <c r="AF629" s="332"/>
      <c r="AG629" s="332" t="s">
        <v>1131</v>
      </c>
      <c r="AH629" s="332"/>
      <c r="AI629" s="332"/>
      <c r="AJ629" s="332"/>
      <c r="AK629" s="332"/>
      <c r="AL629" s="332"/>
      <c r="AM629" s="332"/>
      <c r="AN629" s="332"/>
      <c r="AO629" s="332"/>
      <c r="AP629" s="332"/>
      <c r="AQ629" s="332"/>
      <c r="AR629" s="332"/>
      <c r="AS629" s="332"/>
      <c r="AT629" s="332"/>
      <c r="AU629" s="332"/>
      <c r="AV629" s="332"/>
      <c r="AW629" s="332"/>
      <c r="AX629" s="332"/>
      <c r="AY629" s="332"/>
      <c r="AZ629" s="332"/>
      <c r="BA629" s="332" t="s">
        <v>1131</v>
      </c>
      <c r="BB629" s="332"/>
      <c r="BC629" s="332"/>
      <c r="BD629" s="332" t="s">
        <v>1131</v>
      </c>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38" t="s">
        <v>12488</v>
      </c>
      <c r="CA629" s="338" t="s">
        <v>12566</v>
      </c>
      <c r="CB629" s="332">
        <f ca="1">IF(INDIRECT("R629C2",FALSE)="","",LEN(INDIRECT("R629C79",FALSE) ) )</f>
        <v>11</v>
      </c>
      <c r="CC629" s="338" t="s">
        <v>12566</v>
      </c>
      <c r="CD629" s="332">
        <f ca="1">IF(INDIRECT("R629C2",FALSE)="","",LEN(INDIRECT("R629C81",FALSE) ) )</f>
        <v>11</v>
      </c>
      <c r="CE629" s="338"/>
      <c r="CF629" s="332">
        <f ca="1">IF(INDIRECT("R629C2",FALSE)="","",LEN(INDIRECT("R629C83",FALSE) ) )</f>
        <v>0</v>
      </c>
      <c r="CG629" s="338"/>
      <c r="CH629" s="338"/>
      <c r="CI629" s="338"/>
      <c r="CJ629" s="344"/>
      <c r="CK629" s="338"/>
      <c r="CL629" s="338"/>
      <c r="CM629" s="338"/>
      <c r="CN629" s="338"/>
      <c r="CO629" s="338"/>
      <c r="CP629" s="338"/>
      <c r="CQ629" s="338"/>
      <c r="CR629" s="338"/>
      <c r="CS629" s="338"/>
      <c r="CT629" s="338"/>
      <c r="CU629" s="338"/>
      <c r="CV629" s="338"/>
      <c r="CW629" s="338"/>
      <c r="CX629" s="338"/>
      <c r="CY629" s="338"/>
      <c r="CZ629" s="338"/>
      <c r="DA629" s="343"/>
    </row>
    <row r="630" spans="1:105" s="345" customFormat="1" ht="13.5" customHeight="1" x14ac:dyDescent="0.25">
      <c r="A630" s="338" t="s">
        <v>12567</v>
      </c>
      <c r="B630" s="372" t="s">
        <v>12569</v>
      </c>
      <c r="C630" s="339" t="s">
        <v>1137</v>
      </c>
      <c r="D630" s="78">
        <f>IF(ISERROR(VLOOKUP(C630,Defines!$A$7:$B$21,2,FALSE)), "",VLOOKUP(C630,Defines!$A$7:$B$21,2,FALSE))</f>
        <v>1</v>
      </c>
      <c r="E630" s="340"/>
      <c r="F630" s="325">
        <f t="shared" ref="F630:F635" si="12">IF(E630="", D630,E630*D630)</f>
        <v>1</v>
      </c>
      <c r="G630" s="341">
        <v>0</v>
      </c>
      <c r="H630" s="341"/>
      <c r="I630" s="341"/>
      <c r="J630" s="340"/>
      <c r="K630" s="342"/>
      <c r="L630" s="332"/>
      <c r="M630" s="332"/>
      <c r="N630" s="332"/>
      <c r="O630" s="332"/>
      <c r="P630" s="332"/>
      <c r="Q630" s="338"/>
      <c r="R630" s="338"/>
      <c r="S630" s="338"/>
      <c r="T630" s="338"/>
      <c r="U630" s="338"/>
      <c r="V630" s="338"/>
      <c r="W630" s="338"/>
      <c r="X630" s="338"/>
      <c r="Y630" s="338"/>
      <c r="Z630" s="338"/>
      <c r="AA630" s="332"/>
      <c r="AB630" s="332"/>
      <c r="AC630" s="332" t="s">
        <v>1131</v>
      </c>
      <c r="AD630" s="332"/>
      <c r="AE630" s="332"/>
      <c r="AF630" s="332"/>
      <c r="AG630" s="332" t="s">
        <v>1131</v>
      </c>
      <c r="AH630" s="332"/>
      <c r="AI630" s="332"/>
      <c r="AJ630" s="332"/>
      <c r="AK630" s="332"/>
      <c r="AL630" s="332"/>
      <c r="AM630" s="332"/>
      <c r="AN630" s="332"/>
      <c r="AO630" s="332"/>
      <c r="AP630" s="332"/>
      <c r="AQ630" s="332"/>
      <c r="AR630" s="332"/>
      <c r="AS630" s="332"/>
      <c r="AT630" s="332"/>
      <c r="AU630" s="332"/>
      <c r="AV630" s="332"/>
      <c r="AW630" s="332"/>
      <c r="AX630" s="332"/>
      <c r="AY630" s="332"/>
      <c r="AZ630" s="332"/>
      <c r="BA630" s="332" t="s">
        <v>1131</v>
      </c>
      <c r="BB630" s="332"/>
      <c r="BC630" s="332"/>
      <c r="BD630" s="332" t="s">
        <v>1131</v>
      </c>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8" t="s">
        <v>12488</v>
      </c>
      <c r="CA630" s="338" t="s">
        <v>12571</v>
      </c>
      <c r="CB630" s="332">
        <f ca="1">IF(INDIRECT("R630C2",FALSE)="","",LEN(INDIRECT("R630C79",FALSE) ) )</f>
        <v>13</v>
      </c>
      <c r="CC630" s="338" t="s">
        <v>12571</v>
      </c>
      <c r="CD630" s="332">
        <f ca="1">IF(INDIRECT("R630C2",FALSE)="","",LEN(INDIRECT("R630C81",FALSE) ) )</f>
        <v>13</v>
      </c>
      <c r="CE630" s="338"/>
      <c r="CF630" s="332">
        <f ca="1">IF(INDIRECT("R630C2",FALSE)="","",LEN(INDIRECT("R630C83",FALSE) ) )</f>
        <v>0</v>
      </c>
      <c r="CG630" s="338"/>
      <c r="CH630" s="338"/>
      <c r="CI630" s="338"/>
      <c r="CJ630" s="344"/>
      <c r="CK630" s="338"/>
      <c r="CL630" s="338"/>
      <c r="CM630" s="338"/>
      <c r="CN630" s="338"/>
      <c r="CO630" s="338"/>
      <c r="CP630" s="338"/>
      <c r="CQ630" s="338"/>
      <c r="CR630" s="338"/>
      <c r="CS630" s="338"/>
      <c r="CT630" s="338"/>
      <c r="CU630" s="338"/>
      <c r="CV630" s="338"/>
      <c r="CW630" s="338"/>
      <c r="CX630" s="338"/>
      <c r="CY630" s="338"/>
      <c r="CZ630" s="338"/>
      <c r="DA630" s="343"/>
    </row>
    <row r="631" spans="1:105" s="345" customFormat="1" ht="13.5" customHeight="1" x14ac:dyDescent="0.25">
      <c r="A631" s="338" t="s">
        <v>12568</v>
      </c>
      <c r="B631" s="372" t="s">
        <v>12570</v>
      </c>
      <c r="C631" s="339" t="s">
        <v>1137</v>
      </c>
      <c r="D631" s="78">
        <f>IF(ISERROR(VLOOKUP(C631,Defines!$A$7:$B$21,2,FALSE)), "",VLOOKUP(C631,Defines!$A$7:$B$21,2,FALSE))</f>
        <v>1</v>
      </c>
      <c r="E631" s="340"/>
      <c r="F631" s="325">
        <f t="shared" si="12"/>
        <v>1</v>
      </c>
      <c r="G631" s="341">
        <v>0</v>
      </c>
      <c r="H631" s="341"/>
      <c r="I631" s="341"/>
      <c r="J631" s="340"/>
      <c r="K631" s="342"/>
      <c r="L631" s="332"/>
      <c r="M631" s="332"/>
      <c r="N631" s="332"/>
      <c r="O631" s="332"/>
      <c r="P631" s="332"/>
      <c r="Q631" s="338"/>
      <c r="R631" s="338"/>
      <c r="S631" s="338"/>
      <c r="T631" s="338"/>
      <c r="U631" s="338"/>
      <c r="V631" s="338"/>
      <c r="W631" s="338"/>
      <c r="X631" s="338"/>
      <c r="Y631" s="338"/>
      <c r="Z631" s="338"/>
      <c r="AA631" s="332"/>
      <c r="AB631" s="332"/>
      <c r="AC631" s="332" t="s">
        <v>1131</v>
      </c>
      <c r="AD631" s="332"/>
      <c r="AE631" s="332"/>
      <c r="AF631" s="332"/>
      <c r="AG631" s="332" t="s">
        <v>1131</v>
      </c>
      <c r="AH631" s="332"/>
      <c r="AI631" s="332"/>
      <c r="AJ631" s="332"/>
      <c r="AK631" s="332"/>
      <c r="AL631" s="332"/>
      <c r="AM631" s="332"/>
      <c r="AN631" s="332"/>
      <c r="AO631" s="332"/>
      <c r="AP631" s="332"/>
      <c r="AQ631" s="332"/>
      <c r="AR631" s="332"/>
      <c r="AS631" s="332"/>
      <c r="AT631" s="332"/>
      <c r="AU631" s="332"/>
      <c r="AV631" s="332"/>
      <c r="AW631" s="332"/>
      <c r="AX631" s="332"/>
      <c r="AY631" s="332"/>
      <c r="AZ631" s="332"/>
      <c r="BA631" s="332" t="s">
        <v>1131</v>
      </c>
      <c r="BB631" s="332"/>
      <c r="BC631" s="332"/>
      <c r="BD631" s="332" t="s">
        <v>1131</v>
      </c>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8" t="s">
        <v>12488</v>
      </c>
      <c r="CA631" s="338" t="s">
        <v>12572</v>
      </c>
      <c r="CB631" s="332">
        <f ca="1">IF(INDIRECT("R631C2",FALSE)="","",LEN(INDIRECT("R631C79",FALSE) ) )</f>
        <v>15</v>
      </c>
      <c r="CC631" s="338" t="s">
        <v>12572</v>
      </c>
      <c r="CD631" s="332">
        <f ca="1">IF(INDIRECT("R631C2",FALSE)="","",LEN(INDIRECT("R631C81",FALSE) ) )</f>
        <v>15</v>
      </c>
      <c r="CE631" s="338"/>
      <c r="CF631" s="332">
        <f ca="1">IF(INDIRECT("R631C2",FALSE)="","",LEN(INDIRECT("R631C83",FALSE) ) )</f>
        <v>0</v>
      </c>
      <c r="CG631" s="338"/>
      <c r="CH631" s="338"/>
      <c r="CI631" s="338"/>
      <c r="CJ631" s="344"/>
      <c r="CK631" s="338"/>
      <c r="CL631" s="338"/>
      <c r="CM631" s="338"/>
      <c r="CN631" s="338"/>
      <c r="CO631" s="338"/>
      <c r="CP631" s="338"/>
      <c r="CQ631" s="338"/>
      <c r="CR631" s="338"/>
      <c r="CS631" s="338"/>
      <c r="CT631" s="338"/>
      <c r="CU631" s="338"/>
      <c r="CV631" s="338"/>
      <c r="CW631" s="338"/>
      <c r="CX631" s="338"/>
      <c r="CY631" s="338"/>
      <c r="CZ631" s="338"/>
      <c r="DA631" s="343"/>
    </row>
    <row r="632" spans="1:105" s="345" customFormat="1" ht="13.5" customHeight="1" x14ac:dyDescent="0.25">
      <c r="A632" s="338" t="s">
        <v>12765</v>
      </c>
      <c r="B632" s="372" t="s">
        <v>12771</v>
      </c>
      <c r="C632" s="339" t="s">
        <v>1146</v>
      </c>
      <c r="D632" s="78">
        <f>IF(ISERROR(VLOOKUP(C632,Defines!$A$7:$B$21,2,FALSE)), "",VLOOKUP(C632,Defines!$A$7:$B$21,2,FALSE))</f>
        <v>1</v>
      </c>
      <c r="E632" s="340"/>
      <c r="F632" s="325">
        <f t="shared" si="12"/>
        <v>1</v>
      </c>
      <c r="G632" s="341">
        <v>0</v>
      </c>
      <c r="H632" s="341"/>
      <c r="I632" s="341"/>
      <c r="J632" s="340"/>
      <c r="K632" s="342"/>
      <c r="L632" s="332"/>
      <c r="M632" s="332"/>
      <c r="N632" s="332"/>
      <c r="O632" s="332"/>
      <c r="P632" s="332"/>
      <c r="Q632" s="338"/>
      <c r="R632" s="338"/>
      <c r="S632" s="338"/>
      <c r="T632" s="338"/>
      <c r="U632" s="338"/>
      <c r="V632" s="338"/>
      <c r="W632" s="338"/>
      <c r="X632" s="338"/>
      <c r="Y632" s="338"/>
      <c r="Z632" s="338"/>
      <c r="AA632" s="332"/>
      <c r="AB632" s="332"/>
      <c r="AC632" s="332" t="s">
        <v>1131</v>
      </c>
      <c r="AD632" s="332"/>
      <c r="AE632" s="332"/>
      <c r="AF632" s="332"/>
      <c r="AG632" s="332" t="s">
        <v>1131</v>
      </c>
      <c r="AH632" s="332"/>
      <c r="AI632" s="332"/>
      <c r="AJ632" s="332"/>
      <c r="AK632" s="332"/>
      <c r="AL632" s="332"/>
      <c r="AM632" s="332"/>
      <c r="AN632" s="332"/>
      <c r="AO632" s="332"/>
      <c r="AP632" s="332"/>
      <c r="AQ632" s="332"/>
      <c r="AR632" s="332"/>
      <c r="AS632" s="332"/>
      <c r="AT632" s="332"/>
      <c r="AU632" s="332"/>
      <c r="AV632" s="332"/>
      <c r="AW632" s="332"/>
      <c r="AX632" s="332"/>
      <c r="AY632" s="332"/>
      <c r="AZ632" s="332"/>
      <c r="BA632" s="332" t="s">
        <v>1131</v>
      </c>
      <c r="BB632" s="332"/>
      <c r="BC632" s="332"/>
      <c r="BD632" s="332" t="s">
        <v>1131</v>
      </c>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8" t="s">
        <v>12488</v>
      </c>
      <c r="CA632" s="338" t="s">
        <v>12766</v>
      </c>
      <c r="CB632" s="332">
        <f ca="1">IF(INDIRECT("R632C2",FALSE)="","",LEN(INDIRECT("R632C79",FALSE) ) )</f>
        <v>26</v>
      </c>
      <c r="CC632" s="338" t="s">
        <v>12766</v>
      </c>
      <c r="CD632" s="332">
        <f ca="1">IF(INDIRECT("R632C2",FALSE)="","",LEN(INDIRECT("R632C81",FALSE) ) )</f>
        <v>26</v>
      </c>
      <c r="CE632" s="338"/>
      <c r="CF632" s="332">
        <f ca="1">IF(INDIRECT("R632C2",FALSE)="","",LEN(INDIRECT("R632C83",FALSE) ) )</f>
        <v>0</v>
      </c>
      <c r="CG632" s="338"/>
      <c r="CH632" s="338"/>
      <c r="CI632" s="338"/>
      <c r="CJ632" s="344"/>
      <c r="CK632" s="338"/>
      <c r="CL632" s="338"/>
      <c r="CM632" s="338"/>
      <c r="CN632" s="338"/>
      <c r="CO632" s="338"/>
      <c r="CP632" s="338"/>
      <c r="CQ632" s="338"/>
      <c r="CR632" s="338"/>
      <c r="CS632" s="338"/>
      <c r="CT632" s="338"/>
      <c r="CU632" s="338"/>
      <c r="CV632" s="338"/>
      <c r="CW632" s="338"/>
      <c r="CX632" s="338"/>
      <c r="CY632" s="338"/>
      <c r="CZ632" s="338"/>
      <c r="DA632" s="343"/>
    </row>
    <row r="633" spans="1:105" s="345" customFormat="1" ht="13.5" customHeight="1" x14ac:dyDescent="0.25">
      <c r="A633" s="338" t="s">
        <v>12768</v>
      </c>
      <c r="B633" s="372" t="s">
        <v>12770</v>
      </c>
      <c r="C633" s="339" t="s">
        <v>1146</v>
      </c>
      <c r="D633" s="78">
        <f>IF(ISERROR(VLOOKUP(C633,Defines!$A$7:$B$21,2,FALSE)), "",VLOOKUP(C633,Defines!$A$7:$B$21,2,FALSE))</f>
        <v>1</v>
      </c>
      <c r="E633" s="340"/>
      <c r="F633" s="325">
        <f t="shared" si="12"/>
        <v>1</v>
      </c>
      <c r="G633" s="341">
        <v>0</v>
      </c>
      <c r="H633" s="341"/>
      <c r="I633" s="341"/>
      <c r="J633" s="340"/>
      <c r="K633" s="342"/>
      <c r="L633" s="332"/>
      <c r="M633" s="332"/>
      <c r="N633" s="332"/>
      <c r="O633" s="332"/>
      <c r="P633" s="332"/>
      <c r="Q633" s="338"/>
      <c r="R633" s="338"/>
      <c r="S633" s="338"/>
      <c r="T633" s="338"/>
      <c r="U633" s="338"/>
      <c r="V633" s="338"/>
      <c r="W633" s="338"/>
      <c r="X633" s="338"/>
      <c r="Y633" s="338"/>
      <c r="Z633" s="338"/>
      <c r="AA633" s="332"/>
      <c r="AB633" s="332"/>
      <c r="AC633" s="332" t="s">
        <v>1131</v>
      </c>
      <c r="AD633" s="332"/>
      <c r="AE633" s="332"/>
      <c r="AF633" s="332"/>
      <c r="AG633" s="332" t="s">
        <v>1131</v>
      </c>
      <c r="AH633" s="332"/>
      <c r="AI633" s="332"/>
      <c r="AJ633" s="332"/>
      <c r="AK633" s="332"/>
      <c r="AL633" s="332"/>
      <c r="AM633" s="332"/>
      <c r="AN633" s="332"/>
      <c r="AO633" s="332"/>
      <c r="AP633" s="332"/>
      <c r="AQ633" s="332"/>
      <c r="AR633" s="332"/>
      <c r="AS633" s="332"/>
      <c r="AT633" s="332"/>
      <c r="AU633" s="332"/>
      <c r="AV633" s="332"/>
      <c r="AW633" s="332"/>
      <c r="AX633" s="332"/>
      <c r="AY633" s="332"/>
      <c r="AZ633" s="332"/>
      <c r="BA633" s="332" t="s">
        <v>1131</v>
      </c>
      <c r="BB633" s="332"/>
      <c r="BC633" s="332"/>
      <c r="BD633" s="332" t="s">
        <v>1131</v>
      </c>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8" t="s">
        <v>12488</v>
      </c>
      <c r="CA633" s="338" t="s">
        <v>12769</v>
      </c>
      <c r="CB633" s="332">
        <f ca="1">IF(INDIRECT("R633C2",FALSE)="","",LEN(INDIRECT("R633C79",FALSE) ) )</f>
        <v>28</v>
      </c>
      <c r="CC633" s="338" t="s">
        <v>12769</v>
      </c>
      <c r="CD633" s="332">
        <f ca="1">IF(INDIRECT("R633C2",FALSE)="","",LEN(INDIRECT("R633C81",FALSE) ) )</f>
        <v>28</v>
      </c>
      <c r="CE633" s="338"/>
      <c r="CF633" s="332">
        <f ca="1">IF(INDIRECT("R633C2",FALSE)="","",LEN(INDIRECT("R633C83",FALSE) ) )</f>
        <v>0</v>
      </c>
      <c r="CG633" s="338"/>
      <c r="CH633" s="338"/>
      <c r="CI633" s="338"/>
      <c r="CJ633" s="344"/>
      <c r="CK633" s="338"/>
      <c r="CL633" s="338"/>
      <c r="CM633" s="338"/>
      <c r="CN633" s="338"/>
      <c r="CO633" s="338"/>
      <c r="CP633" s="338"/>
      <c r="CQ633" s="338"/>
      <c r="CR633" s="338"/>
      <c r="CS633" s="338"/>
      <c r="CT633" s="338"/>
      <c r="CU633" s="338"/>
      <c r="CV633" s="338"/>
      <c r="CW633" s="338"/>
      <c r="CX633" s="338"/>
      <c r="CY633" s="338"/>
      <c r="CZ633" s="338"/>
      <c r="DA633" s="343"/>
    </row>
    <row r="634" spans="1:105" s="345" customFormat="1" ht="13.5" customHeight="1" x14ac:dyDescent="0.25">
      <c r="A634" s="338" t="s">
        <v>12767</v>
      </c>
      <c r="B634" s="372" t="s">
        <v>12772</v>
      </c>
      <c r="C634" s="339" t="s">
        <v>1146</v>
      </c>
      <c r="D634" s="78">
        <f>IF(ISERROR(VLOOKUP(C634,Defines!$A$7:$B$21,2,FALSE)), "",VLOOKUP(C634,Defines!$A$7:$B$21,2,FALSE))</f>
        <v>1</v>
      </c>
      <c r="E634" s="340"/>
      <c r="F634" s="325">
        <f t="shared" si="12"/>
        <v>1</v>
      </c>
      <c r="G634" s="341">
        <v>0</v>
      </c>
      <c r="H634" s="341"/>
      <c r="I634" s="341"/>
      <c r="J634" s="340"/>
      <c r="K634" s="342"/>
      <c r="L634" s="332"/>
      <c r="M634" s="332"/>
      <c r="N634" s="332"/>
      <c r="O634" s="332"/>
      <c r="P634" s="332"/>
      <c r="Q634" s="338"/>
      <c r="R634" s="338"/>
      <c r="S634" s="338"/>
      <c r="T634" s="338"/>
      <c r="U634" s="338"/>
      <c r="V634" s="338"/>
      <c r="W634" s="338"/>
      <c r="X634" s="338"/>
      <c r="Y634" s="338"/>
      <c r="Z634" s="338"/>
      <c r="AA634" s="332"/>
      <c r="AB634" s="332"/>
      <c r="AC634" s="332" t="s">
        <v>1131</v>
      </c>
      <c r="AD634" s="332"/>
      <c r="AE634" s="332"/>
      <c r="AF634" s="332"/>
      <c r="AG634" s="332" t="s">
        <v>1131</v>
      </c>
      <c r="AH634" s="332"/>
      <c r="AI634" s="332"/>
      <c r="AJ634" s="332"/>
      <c r="AK634" s="332"/>
      <c r="AL634" s="332"/>
      <c r="AM634" s="332"/>
      <c r="AN634" s="332"/>
      <c r="AO634" s="332"/>
      <c r="AP634" s="332"/>
      <c r="AQ634" s="332"/>
      <c r="AR634" s="332"/>
      <c r="AS634" s="332"/>
      <c r="AT634" s="332"/>
      <c r="AU634" s="332"/>
      <c r="AV634" s="332"/>
      <c r="AW634" s="332"/>
      <c r="AX634" s="332"/>
      <c r="AY634" s="332"/>
      <c r="AZ634" s="332"/>
      <c r="BA634" s="332" t="s">
        <v>1131</v>
      </c>
      <c r="BB634" s="332"/>
      <c r="BC634" s="332"/>
      <c r="BD634" s="332" t="s">
        <v>1131</v>
      </c>
      <c r="BE634" s="332"/>
      <c r="BF634" s="332"/>
      <c r="BG634" s="332"/>
      <c r="BH634" s="332"/>
      <c r="BI634" s="332"/>
      <c r="BJ634" s="332"/>
      <c r="BK634" s="332"/>
      <c r="BL634" s="332"/>
      <c r="BM634" s="332"/>
      <c r="BN634" s="332"/>
      <c r="BO634" s="332"/>
      <c r="BP634" s="332"/>
      <c r="BQ634" s="332"/>
      <c r="BR634" s="332"/>
      <c r="BS634" s="332"/>
      <c r="BT634" s="332"/>
      <c r="BU634" s="332"/>
      <c r="BV634" s="332"/>
      <c r="BW634" s="332"/>
      <c r="BX634" s="332"/>
      <c r="BY634" s="332"/>
      <c r="BZ634" s="338" t="s">
        <v>12488</v>
      </c>
      <c r="CA634" s="338" t="s">
        <v>12773</v>
      </c>
      <c r="CB634" s="332">
        <f ca="1">IF(INDIRECT("R634C2",FALSE)="","",LEN(INDIRECT("R634C79",FALSE) ) )</f>
        <v>28</v>
      </c>
      <c r="CC634" s="338" t="s">
        <v>12773</v>
      </c>
      <c r="CD634" s="332">
        <f ca="1">IF(INDIRECT("R634C2",FALSE)="","",LEN(INDIRECT("R634C81",FALSE) ) )</f>
        <v>28</v>
      </c>
      <c r="CE634" s="338"/>
      <c r="CF634" s="332">
        <f ca="1">IF(INDIRECT("R634C2",FALSE)="","",LEN(INDIRECT("R634C83",FALSE) ) )</f>
        <v>0</v>
      </c>
      <c r="CG634" s="338"/>
      <c r="CH634" s="338"/>
      <c r="CI634" s="338"/>
      <c r="CJ634" s="344"/>
      <c r="CK634" s="338"/>
      <c r="CL634" s="338"/>
      <c r="CM634" s="338"/>
      <c r="CN634" s="338"/>
      <c r="CO634" s="338"/>
      <c r="CP634" s="338"/>
      <c r="CQ634" s="338"/>
      <c r="CR634" s="338"/>
      <c r="CS634" s="338"/>
      <c r="CT634" s="338"/>
      <c r="CU634" s="338"/>
      <c r="CV634" s="338"/>
      <c r="CW634" s="338"/>
      <c r="CX634" s="338"/>
      <c r="CY634" s="338"/>
      <c r="CZ634" s="338"/>
      <c r="DA634" s="343"/>
    </row>
    <row r="635" spans="1:105" s="345" customFormat="1" ht="13.5" customHeight="1" x14ac:dyDescent="0.25">
      <c r="A635" s="338" t="s">
        <v>12774</v>
      </c>
      <c r="B635" s="372" t="s">
        <v>12775</v>
      </c>
      <c r="C635" s="339" t="s">
        <v>1146</v>
      </c>
      <c r="D635" s="78">
        <f>IF(ISERROR(VLOOKUP(C635,Defines!$A$7:$B$21,2,FALSE)), "",VLOOKUP(C635,Defines!$A$7:$B$21,2,FALSE))</f>
        <v>1</v>
      </c>
      <c r="E635" s="340"/>
      <c r="F635" s="325">
        <f t="shared" si="12"/>
        <v>1</v>
      </c>
      <c r="G635" s="341">
        <v>0</v>
      </c>
      <c r="H635" s="341"/>
      <c r="I635" s="341"/>
      <c r="J635" s="340"/>
      <c r="K635" s="342"/>
      <c r="L635" s="332"/>
      <c r="M635" s="332"/>
      <c r="N635" s="332"/>
      <c r="O635" s="332"/>
      <c r="P635" s="332"/>
      <c r="Q635" s="338"/>
      <c r="R635" s="338"/>
      <c r="S635" s="338"/>
      <c r="T635" s="338"/>
      <c r="U635" s="338"/>
      <c r="V635" s="338"/>
      <c r="W635" s="338"/>
      <c r="X635" s="338"/>
      <c r="Y635" s="338"/>
      <c r="Z635" s="338"/>
      <c r="AA635" s="332"/>
      <c r="AB635" s="332"/>
      <c r="AC635" s="332" t="s">
        <v>1131</v>
      </c>
      <c r="AD635" s="332"/>
      <c r="AE635" s="332"/>
      <c r="AF635" s="332"/>
      <c r="AG635" s="332" t="s">
        <v>1131</v>
      </c>
      <c r="AH635" s="332"/>
      <c r="AI635" s="332"/>
      <c r="AJ635" s="332"/>
      <c r="AK635" s="332"/>
      <c r="AL635" s="332"/>
      <c r="AM635" s="332"/>
      <c r="AN635" s="332"/>
      <c r="AO635" s="332"/>
      <c r="AP635" s="332"/>
      <c r="AQ635" s="332"/>
      <c r="AR635" s="332"/>
      <c r="AS635" s="332"/>
      <c r="AT635" s="332"/>
      <c r="AU635" s="332"/>
      <c r="AV635" s="332"/>
      <c r="AW635" s="332"/>
      <c r="AX635" s="332"/>
      <c r="AY635" s="332"/>
      <c r="AZ635" s="332"/>
      <c r="BA635" s="332" t="s">
        <v>1131</v>
      </c>
      <c r="BB635" s="332"/>
      <c r="BC635" s="332"/>
      <c r="BD635" s="332" t="s">
        <v>1131</v>
      </c>
      <c r="BE635" s="332"/>
      <c r="BF635" s="332"/>
      <c r="BG635" s="332"/>
      <c r="BH635" s="332"/>
      <c r="BI635" s="332"/>
      <c r="BJ635" s="332"/>
      <c r="BK635" s="332"/>
      <c r="BL635" s="332"/>
      <c r="BM635" s="332"/>
      <c r="BN635" s="332"/>
      <c r="BO635" s="332"/>
      <c r="BP635" s="332"/>
      <c r="BQ635" s="332"/>
      <c r="BR635" s="332"/>
      <c r="BS635" s="332"/>
      <c r="BT635" s="332"/>
      <c r="BU635" s="332"/>
      <c r="BV635" s="332"/>
      <c r="BW635" s="332"/>
      <c r="BX635" s="332"/>
      <c r="BY635" s="332"/>
      <c r="BZ635" s="338" t="s">
        <v>12488</v>
      </c>
      <c r="CA635" s="338" t="s">
        <v>12776</v>
      </c>
      <c r="CB635" s="332">
        <f ca="1">IF(INDIRECT("R635C2",FALSE)="","",LEN(INDIRECT("R635C79",FALSE) ) )</f>
        <v>30</v>
      </c>
      <c r="CC635" s="338" t="s">
        <v>12776</v>
      </c>
      <c r="CD635" s="332">
        <f ca="1">IF(INDIRECT("R635C2",FALSE)="","",LEN(INDIRECT("R635C81",FALSE) ) )</f>
        <v>30</v>
      </c>
      <c r="CE635" s="338"/>
      <c r="CF635" s="332">
        <f ca="1">IF(INDIRECT("R635C2",FALSE)="","",LEN(INDIRECT("R635C83",FALSE) ) )</f>
        <v>0</v>
      </c>
      <c r="CG635" s="338"/>
      <c r="CH635" s="338"/>
      <c r="CI635" s="338"/>
      <c r="CJ635" s="344"/>
      <c r="CK635" s="338"/>
      <c r="CL635" s="338"/>
      <c r="CM635" s="338"/>
      <c r="CN635" s="338"/>
      <c r="CO635" s="338"/>
      <c r="CP635" s="338"/>
      <c r="CQ635" s="338"/>
      <c r="CR635" s="338"/>
      <c r="CS635" s="338"/>
      <c r="CT635" s="338"/>
      <c r="CU635" s="338"/>
      <c r="CV635" s="338"/>
      <c r="CW635" s="338"/>
      <c r="CX635" s="338"/>
      <c r="CY635" s="338"/>
      <c r="CZ635" s="338"/>
      <c r="DA635" s="343"/>
    </row>
    <row r="636" spans="1:105" s="345" customFormat="1" ht="13.5" customHeight="1" x14ac:dyDescent="0.25">
      <c r="A636" s="320" t="s">
        <v>12778</v>
      </c>
      <c r="B636" s="320" t="s">
        <v>12777</v>
      </c>
      <c r="C636" s="384" t="s">
        <v>1144</v>
      </c>
      <c r="D636" s="313">
        <f>IF(ISERROR(VLOOKUP(C636,Defines!$A$7:$B$21,2,FALSE)), "",VLOOKUP(C636,Defines!$A$7:$B$21,2,FALSE))</f>
        <v>4</v>
      </c>
      <c r="E636" s="321"/>
      <c r="F636" s="325">
        <v>4</v>
      </c>
      <c r="G636" s="388">
        <v>0</v>
      </c>
      <c r="H636" s="321"/>
      <c r="I636" s="321"/>
      <c r="J636" s="321"/>
      <c r="K636" s="389"/>
      <c r="L636" s="320"/>
      <c r="M636" s="320"/>
      <c r="N636" s="320"/>
      <c r="O636" s="320"/>
      <c r="P636" s="320"/>
      <c r="Q636" s="320"/>
      <c r="R636" s="320"/>
      <c r="S636" s="320"/>
      <c r="T636" s="320"/>
      <c r="U636" s="320"/>
      <c r="V636" s="320"/>
      <c r="W636" s="320"/>
      <c r="X636" s="320"/>
      <c r="Y636" s="320"/>
      <c r="Z636" s="320"/>
      <c r="AA636" s="321"/>
      <c r="AB636" s="321"/>
      <c r="AC636" s="321" t="s">
        <v>1131</v>
      </c>
      <c r="AD636" s="321"/>
      <c r="AE636" s="321"/>
      <c r="AF636" s="321"/>
      <c r="AG636" s="321" t="s">
        <v>1131</v>
      </c>
      <c r="AH636" s="321"/>
      <c r="AI636" s="321"/>
      <c r="AJ636" s="321"/>
      <c r="AK636" s="321"/>
      <c r="AL636" s="321"/>
      <c r="AM636" s="321"/>
      <c r="AN636" s="321"/>
      <c r="AO636" s="321"/>
      <c r="AP636" s="321"/>
      <c r="AQ636" s="321"/>
      <c r="AR636" s="321"/>
      <c r="AS636" s="321"/>
      <c r="AT636" s="321"/>
      <c r="AU636" s="321"/>
      <c r="AV636" s="321"/>
      <c r="AW636" s="321"/>
      <c r="AX636" s="321"/>
      <c r="AY636" s="321"/>
      <c r="AZ636" s="321"/>
      <c r="BA636" s="321" t="s">
        <v>1131</v>
      </c>
      <c r="BB636" s="321"/>
      <c r="BC636" s="321"/>
      <c r="BD636" s="321" t="s">
        <v>1131</v>
      </c>
      <c r="BE636" s="321"/>
      <c r="BF636" s="321"/>
      <c r="BG636" s="320"/>
      <c r="BH636" s="320"/>
      <c r="BI636" s="320"/>
      <c r="BJ636" s="320"/>
      <c r="BK636" s="320"/>
      <c r="BL636" s="320"/>
      <c r="BM636" s="320"/>
      <c r="BN636" s="320"/>
      <c r="BO636" s="320"/>
      <c r="BP636" s="320"/>
      <c r="BQ636" s="320"/>
      <c r="BR636" s="320"/>
      <c r="BS636" s="320"/>
      <c r="BT636" s="320"/>
      <c r="BU636" s="320"/>
      <c r="BV636" s="320"/>
      <c r="BW636" s="320"/>
      <c r="BX636" s="320"/>
      <c r="BY636" s="320"/>
      <c r="BZ636" s="320" t="s">
        <v>12488</v>
      </c>
      <c r="CA636" s="320" t="s">
        <v>12779</v>
      </c>
      <c r="CB636" s="321">
        <f ca="1">IF(INDIRECT("R636C2",FALSE)="","",LEN(INDIRECT("R636C79",FALSE) ) )</f>
        <v>15</v>
      </c>
      <c r="CC636" s="320" t="s">
        <v>12780</v>
      </c>
      <c r="CD636" s="321">
        <f ca="1">IF(INDIRECT("R636C2",FALSE)="","",LEN(INDIRECT("R636C81",FALSE) ) )</f>
        <v>16</v>
      </c>
      <c r="CE636" s="320"/>
      <c r="CF636" s="321">
        <f ca="1">IF(INDIRECT("R636C2",FALSE)="","",LEN(INDIRECT("R636C83",FALSE) ) )</f>
        <v>0</v>
      </c>
      <c r="CG636" s="338"/>
      <c r="CH636" s="338"/>
      <c r="CI636" s="338"/>
      <c r="CJ636" s="344"/>
      <c r="CK636" s="338"/>
      <c r="CL636" s="338"/>
      <c r="CM636" s="338"/>
      <c r="CN636" s="338"/>
      <c r="CO636" s="338"/>
      <c r="CP636" s="338"/>
      <c r="CQ636" s="338"/>
      <c r="CR636" s="338"/>
      <c r="CS636" s="338"/>
      <c r="CT636" s="338"/>
      <c r="CU636" s="338"/>
      <c r="CV636" s="338"/>
      <c r="CW636" s="338"/>
      <c r="CX636" s="338"/>
      <c r="CY636" s="338"/>
      <c r="CZ636" s="338"/>
      <c r="DA636" s="343"/>
    </row>
    <row r="637" spans="1:105" s="345" customFormat="1" ht="13.5" customHeight="1" x14ac:dyDescent="0.25">
      <c r="A637" s="338" t="s">
        <v>12788</v>
      </c>
      <c r="B637" s="338" t="s">
        <v>12789</v>
      </c>
      <c r="C637" s="339" t="s">
        <v>160</v>
      </c>
      <c r="D637" s="223">
        <f>IF(ISERROR(VLOOKUP(C637,Defines!$A$7:$B$21,2,FALSE)), "",VLOOKUP(C637,Defines!$A$7:$B$21,2,FALSE))</f>
        <v>1</v>
      </c>
      <c r="E637" s="340">
        <v>80</v>
      </c>
      <c r="F637" s="325">
        <f>IF(E637="", D637,E637*D637)</f>
        <v>80</v>
      </c>
      <c r="G637" s="341"/>
      <c r="H637" s="341"/>
      <c r="I637" s="341"/>
      <c r="J637" s="340"/>
      <c r="K637" s="342"/>
      <c r="L637" s="332"/>
      <c r="M637" s="332"/>
      <c r="N637" s="332"/>
      <c r="O637" s="332"/>
      <c r="P637" s="332"/>
      <c r="Q637" s="338"/>
      <c r="R637" s="338"/>
      <c r="S637" s="338"/>
      <c r="T637" s="338"/>
      <c r="U637" s="338"/>
      <c r="V637" s="338"/>
      <c r="W637" s="338"/>
      <c r="X637" s="338"/>
      <c r="Y637" s="338"/>
      <c r="Z637" s="338"/>
      <c r="AA637" s="332"/>
      <c r="AB637" s="332" t="s">
        <v>1131</v>
      </c>
      <c r="AC637" s="53"/>
      <c r="AD637" s="332"/>
      <c r="AE637" s="332"/>
      <c r="AF637" s="332"/>
      <c r="AG637" s="332" t="s">
        <v>1131</v>
      </c>
      <c r="AH637" s="332"/>
      <c r="AI637" s="332"/>
      <c r="AJ637" s="332"/>
      <c r="AK637" s="332"/>
      <c r="AL637" s="332"/>
      <c r="AM637" s="332"/>
      <c r="AN637" s="332"/>
      <c r="AO637" s="332"/>
      <c r="AP637" s="332"/>
      <c r="AQ637" s="332"/>
      <c r="AR637" s="332"/>
      <c r="AS637" s="332"/>
      <c r="AT637" s="332"/>
      <c r="AU637" s="332"/>
      <c r="AV637" s="332"/>
      <c r="AW637" s="332"/>
      <c r="AX637" s="332"/>
      <c r="AY637" s="332"/>
      <c r="AZ637" s="332"/>
      <c r="BA637" s="332" t="s">
        <v>1131</v>
      </c>
      <c r="BB637" s="332" t="s">
        <v>1131</v>
      </c>
      <c r="BC637" s="332" t="s">
        <v>1131</v>
      </c>
      <c r="BD637" s="332"/>
      <c r="BE637" s="332"/>
      <c r="BF637" s="332"/>
      <c r="BG637" s="332"/>
      <c r="BH637" s="332"/>
      <c r="BI637" s="332"/>
      <c r="BJ637" s="332"/>
      <c r="BK637" s="332"/>
      <c r="BL637" s="332"/>
      <c r="BM637" s="332"/>
      <c r="BN637" s="332"/>
      <c r="BO637" s="332"/>
      <c r="BP637" s="332"/>
      <c r="BQ637" s="332"/>
      <c r="BR637" s="332"/>
      <c r="BS637" s="332"/>
      <c r="BT637" s="332"/>
      <c r="BU637" s="332"/>
      <c r="BV637" s="332"/>
      <c r="BW637" s="332"/>
      <c r="BX637" s="332"/>
      <c r="BY637" s="332"/>
      <c r="BZ637" s="352" t="s">
        <v>10907</v>
      </c>
      <c r="CA637" s="338" t="s">
        <v>12788</v>
      </c>
      <c r="CB637" s="332">
        <f ca="1">IF(INDIRECT("R637C2",FALSE)="","",LEN(INDIRECT("R637C79",FALSE) ) )</f>
        <v>27</v>
      </c>
      <c r="CC637" s="338" t="s">
        <v>12790</v>
      </c>
      <c r="CD637" s="332">
        <f ca="1">IF(INDIRECT("R637C2",FALSE)="","",LEN(INDIRECT("R637C81",FALSE) ) )</f>
        <v>56</v>
      </c>
      <c r="CE637" s="338"/>
      <c r="CF637" s="332">
        <f ca="1">IF(INDIRECT("R637C2",FALSE)="","",LEN(INDIRECT("R637C83",FALSE) ) )</f>
        <v>0</v>
      </c>
      <c r="CG637" s="338"/>
      <c r="CH637" s="338"/>
      <c r="CI637" s="338"/>
      <c r="CJ637" s="344"/>
      <c r="CK637" s="338"/>
      <c r="CL637" s="338"/>
      <c r="CM637" s="338"/>
      <c r="CN637" s="338"/>
      <c r="CO637" s="338"/>
      <c r="CP637" s="338"/>
      <c r="CQ637" s="338"/>
      <c r="CR637" s="338"/>
      <c r="CS637" s="338"/>
      <c r="CT637" s="338"/>
      <c r="CU637" s="338"/>
      <c r="CV637" s="338"/>
      <c r="CW637" s="338"/>
      <c r="CX637" s="338"/>
      <c r="CY637" s="338"/>
      <c r="CZ637" s="338"/>
      <c r="DA637" s="343" t="s">
        <v>2461</v>
      </c>
    </row>
    <row r="638" spans="1:105" s="345" customFormat="1" ht="13.5" customHeight="1" x14ac:dyDescent="0.25">
      <c r="A638" s="338" t="s">
        <v>12781</v>
      </c>
      <c r="B638" s="338" t="s">
        <v>12782</v>
      </c>
      <c r="C638" s="339" t="s">
        <v>160</v>
      </c>
      <c r="D638" s="223">
        <f>IF(ISERROR(VLOOKUP(C638,Defines!$A$7:$B$21,2,FALSE)), "",VLOOKUP(C638,Defines!$A$7:$B$21,2,FALSE))</f>
        <v>1</v>
      </c>
      <c r="E638" s="340">
        <v>20</v>
      </c>
      <c r="F638" s="325">
        <f>IF(E638="", D638,E638*D638)</f>
        <v>20</v>
      </c>
      <c r="G638" s="341"/>
      <c r="H638" s="341"/>
      <c r="I638" s="341"/>
      <c r="J638" s="340"/>
      <c r="K638" s="342"/>
      <c r="L638" s="332"/>
      <c r="M638" s="332"/>
      <c r="N638" s="332"/>
      <c r="O638" s="332"/>
      <c r="P638" s="332"/>
      <c r="Q638" s="338"/>
      <c r="R638" s="338"/>
      <c r="S638" s="338"/>
      <c r="T638" s="338"/>
      <c r="U638" s="338"/>
      <c r="V638" s="338"/>
      <c r="W638" s="338"/>
      <c r="X638" s="338"/>
      <c r="Y638" s="338"/>
      <c r="Z638" s="338"/>
      <c r="AA638" s="332"/>
      <c r="AB638" s="332" t="s">
        <v>1131</v>
      </c>
      <c r="AC638" s="53"/>
      <c r="AD638" s="332"/>
      <c r="AE638" s="332"/>
      <c r="AF638" s="332"/>
      <c r="AG638" s="332" t="s">
        <v>1131</v>
      </c>
      <c r="AH638" s="332"/>
      <c r="AI638" s="332"/>
      <c r="AJ638" s="332"/>
      <c r="AK638" s="332"/>
      <c r="AL638" s="332"/>
      <c r="AM638" s="332"/>
      <c r="AN638" s="332"/>
      <c r="AO638" s="332"/>
      <c r="AP638" s="332"/>
      <c r="AQ638" s="332"/>
      <c r="AR638" s="332"/>
      <c r="AS638" s="332"/>
      <c r="AT638" s="332"/>
      <c r="AU638" s="332"/>
      <c r="AV638" s="332"/>
      <c r="AW638" s="332"/>
      <c r="AX638" s="332"/>
      <c r="AY638" s="332"/>
      <c r="AZ638" s="332"/>
      <c r="BA638" s="332" t="s">
        <v>1131</v>
      </c>
      <c r="BB638" s="332" t="s">
        <v>1131</v>
      </c>
      <c r="BC638" s="332" t="s">
        <v>1131</v>
      </c>
      <c r="BD638" s="332"/>
      <c r="BE638" s="332"/>
      <c r="BF638" s="332"/>
      <c r="BG638" s="332"/>
      <c r="BH638" s="332"/>
      <c r="BI638" s="332"/>
      <c r="BJ638" s="332"/>
      <c r="BK638" s="332"/>
      <c r="BL638" s="332"/>
      <c r="BM638" s="332"/>
      <c r="BN638" s="332"/>
      <c r="BO638" s="332"/>
      <c r="BP638" s="332"/>
      <c r="BQ638" s="332"/>
      <c r="BR638" s="332"/>
      <c r="BS638" s="332"/>
      <c r="BT638" s="332"/>
      <c r="BU638" s="332"/>
      <c r="BV638" s="332"/>
      <c r="BW638" s="332"/>
      <c r="BX638" s="332"/>
      <c r="BY638" s="332"/>
      <c r="BZ638" s="352" t="s">
        <v>10907</v>
      </c>
      <c r="CA638" s="338" t="s">
        <v>12781</v>
      </c>
      <c r="CB638" s="332">
        <f ca="1">IF(INDIRECT("R638C2",FALSE)="","",LEN(INDIRECT("R638C79",FALSE) ) )</f>
        <v>32</v>
      </c>
      <c r="CC638" s="338" t="s">
        <v>12791</v>
      </c>
      <c r="CD638" s="332">
        <f ca="1">IF(INDIRECT("R638C2",FALSE)="","",LEN(INDIRECT("R638C81",FALSE) ) )</f>
        <v>48</v>
      </c>
      <c r="CE638" s="338"/>
      <c r="CF638" s="332">
        <f ca="1">IF(INDIRECT("R638C2",FALSE)="","",LEN(INDIRECT("R638C83",FALSE) ) )</f>
        <v>0</v>
      </c>
      <c r="CG638" s="338"/>
      <c r="CH638" s="338"/>
      <c r="CI638" s="338"/>
      <c r="CJ638" s="344"/>
      <c r="CK638" s="338"/>
      <c r="CL638" s="338"/>
      <c r="CM638" s="338"/>
      <c r="CN638" s="338"/>
      <c r="CO638" s="338"/>
      <c r="CP638" s="338"/>
      <c r="CQ638" s="338"/>
      <c r="CR638" s="338"/>
      <c r="CS638" s="338"/>
      <c r="CT638" s="338"/>
      <c r="CU638" s="338"/>
      <c r="CV638" s="338"/>
      <c r="CW638" s="338"/>
      <c r="CX638" s="338"/>
      <c r="CY638" s="338"/>
      <c r="CZ638" s="338"/>
      <c r="DA638" s="343" t="s">
        <v>2461</v>
      </c>
    </row>
    <row r="639" spans="1:105" s="345" customFormat="1" ht="13.5" customHeight="1" x14ac:dyDescent="0.25">
      <c r="A639" s="338" t="s">
        <v>12783</v>
      </c>
      <c r="B639" s="338" t="s">
        <v>12784</v>
      </c>
      <c r="C639" s="339" t="s">
        <v>160</v>
      </c>
      <c r="D639" s="223">
        <f>IF(ISERROR(VLOOKUP(C639,Defines!$A$7:$B$21,2,FALSE)), "",VLOOKUP(C639,Defines!$A$7:$B$21,2,FALSE))</f>
        <v>1</v>
      </c>
      <c r="E639" s="340">
        <v>45</v>
      </c>
      <c r="F639" s="325">
        <f>IF(E639="", D639,E639*D639)</f>
        <v>45</v>
      </c>
      <c r="G639" s="341"/>
      <c r="H639" s="341"/>
      <c r="I639" s="341"/>
      <c r="J639" s="340"/>
      <c r="K639" s="342"/>
      <c r="L639" s="332"/>
      <c r="M639" s="332"/>
      <c r="N639" s="332"/>
      <c r="O639" s="332"/>
      <c r="P639" s="332"/>
      <c r="Q639" s="338"/>
      <c r="R639" s="338"/>
      <c r="S639" s="338"/>
      <c r="T639" s="338"/>
      <c r="U639" s="338"/>
      <c r="V639" s="338"/>
      <c r="W639" s="338"/>
      <c r="X639" s="338"/>
      <c r="Y639" s="338"/>
      <c r="Z639" s="338"/>
      <c r="AA639" s="332"/>
      <c r="AB639" s="332" t="s">
        <v>1131</v>
      </c>
      <c r="AC639" s="53"/>
      <c r="AD639" s="332"/>
      <c r="AE639" s="332"/>
      <c r="AF639" s="332"/>
      <c r="AG639" s="332" t="s">
        <v>1131</v>
      </c>
      <c r="AH639" s="332"/>
      <c r="AI639" s="332"/>
      <c r="AJ639" s="332"/>
      <c r="AK639" s="332"/>
      <c r="AL639" s="332"/>
      <c r="AM639" s="332"/>
      <c r="AN639" s="332"/>
      <c r="AO639" s="332"/>
      <c r="AP639" s="332"/>
      <c r="AQ639" s="332"/>
      <c r="AR639" s="332"/>
      <c r="AS639" s="332"/>
      <c r="AT639" s="332"/>
      <c r="AU639" s="332"/>
      <c r="AV639" s="332"/>
      <c r="AW639" s="332"/>
      <c r="AX639" s="332"/>
      <c r="AY639" s="332"/>
      <c r="AZ639" s="332"/>
      <c r="BA639" s="332" t="s">
        <v>1131</v>
      </c>
      <c r="BB639" s="332" t="s">
        <v>1131</v>
      </c>
      <c r="BC639" s="332" t="s">
        <v>1131</v>
      </c>
      <c r="BD639" s="332"/>
      <c r="BE639" s="332"/>
      <c r="BF639" s="332"/>
      <c r="BG639" s="332"/>
      <c r="BH639" s="332"/>
      <c r="BI639" s="332"/>
      <c r="BJ639" s="332"/>
      <c r="BK639" s="332"/>
      <c r="BL639" s="332"/>
      <c r="BM639" s="332"/>
      <c r="BN639" s="332"/>
      <c r="BO639" s="332"/>
      <c r="BP639" s="332"/>
      <c r="BQ639" s="332"/>
      <c r="BR639" s="332"/>
      <c r="BS639" s="332"/>
      <c r="BT639" s="332"/>
      <c r="BU639" s="332"/>
      <c r="BV639" s="332"/>
      <c r="BW639" s="332"/>
      <c r="BX639" s="332"/>
      <c r="BY639" s="332"/>
      <c r="BZ639" s="352" t="s">
        <v>10907</v>
      </c>
      <c r="CA639" s="338" t="s">
        <v>12783</v>
      </c>
      <c r="CB639" s="332">
        <f ca="1">IF(INDIRECT("R639C2",FALSE)="","",LEN(INDIRECT("R639C79",FALSE) ) )</f>
        <v>37</v>
      </c>
      <c r="CC639" s="338" t="s">
        <v>12792</v>
      </c>
      <c r="CD639" s="332">
        <f ca="1">IF(INDIRECT("R639C2",FALSE)="","",LEN(INDIRECT("R639C81",FALSE) ) )</f>
        <v>63</v>
      </c>
      <c r="CE639" s="338"/>
      <c r="CF639" s="332">
        <f ca="1">IF(INDIRECT("R639C2",FALSE)="","",LEN(INDIRECT("R639C83",FALSE) ) )</f>
        <v>0</v>
      </c>
      <c r="CG639" s="338"/>
      <c r="CH639" s="338"/>
      <c r="CI639" s="338" t="s">
        <v>4725</v>
      </c>
      <c r="CJ639" s="344"/>
      <c r="CK639" s="338"/>
      <c r="CL639" s="338"/>
      <c r="CM639" s="338"/>
      <c r="CN639" s="338"/>
      <c r="CO639" s="338"/>
      <c r="CP639" s="338"/>
      <c r="CQ639" s="338"/>
      <c r="CR639" s="338"/>
      <c r="CS639" s="338"/>
      <c r="CT639" s="338"/>
      <c r="CU639" s="338"/>
      <c r="CV639" s="338"/>
      <c r="CW639" s="338"/>
      <c r="CX639" s="338"/>
      <c r="CY639" s="338"/>
      <c r="CZ639" s="338"/>
      <c r="DA639" s="343" t="s">
        <v>2461</v>
      </c>
    </row>
    <row r="640" spans="1:105" s="345" customFormat="1" ht="13.5" customHeight="1" x14ac:dyDescent="0.25">
      <c r="A640" s="338" t="s">
        <v>12785</v>
      </c>
      <c r="B640" s="338" t="s">
        <v>12786</v>
      </c>
      <c r="C640" s="339" t="s">
        <v>160</v>
      </c>
      <c r="D640" s="223">
        <f>IF(ISERROR(VLOOKUP(C640,Defines!$A$7:$B$21,2,FALSE)), "",VLOOKUP(C640,Defines!$A$7:$B$21,2,FALSE))</f>
        <v>1</v>
      </c>
      <c r="E640" s="340">
        <v>37</v>
      </c>
      <c r="F640" s="325">
        <f>IF(E640="", D640,E640*D640)</f>
        <v>37</v>
      </c>
      <c r="G640" s="341"/>
      <c r="H640" s="341"/>
      <c r="I640" s="341"/>
      <c r="J640" s="340"/>
      <c r="K640" s="342"/>
      <c r="L640" s="332"/>
      <c r="M640" s="332"/>
      <c r="N640" s="332"/>
      <c r="O640" s="332"/>
      <c r="P640" s="332"/>
      <c r="Q640" s="338"/>
      <c r="R640" s="338"/>
      <c r="S640" s="338"/>
      <c r="T640" s="338"/>
      <c r="U640" s="338"/>
      <c r="V640" s="338"/>
      <c r="W640" s="338"/>
      <c r="X640" s="338"/>
      <c r="Y640" s="338"/>
      <c r="Z640" s="338"/>
      <c r="AA640" s="332"/>
      <c r="AB640" s="332" t="s">
        <v>1131</v>
      </c>
      <c r="AC640" s="53"/>
      <c r="AD640" s="332"/>
      <c r="AE640" s="332"/>
      <c r="AF640" s="332"/>
      <c r="AG640" s="332" t="s">
        <v>1131</v>
      </c>
      <c r="AH640" s="332"/>
      <c r="AI640" s="332"/>
      <c r="AJ640" s="332"/>
      <c r="AK640" s="332"/>
      <c r="AL640" s="332"/>
      <c r="AM640" s="332"/>
      <c r="AN640" s="332"/>
      <c r="AO640" s="332"/>
      <c r="AP640" s="332"/>
      <c r="AQ640" s="332"/>
      <c r="AR640" s="332"/>
      <c r="AS640" s="332"/>
      <c r="AT640" s="332"/>
      <c r="AU640" s="332"/>
      <c r="AV640" s="332"/>
      <c r="AW640" s="332"/>
      <c r="AX640" s="332"/>
      <c r="AY640" s="332"/>
      <c r="AZ640" s="332"/>
      <c r="BA640" s="332" t="s">
        <v>1131</v>
      </c>
      <c r="BB640" s="332" t="s">
        <v>1131</v>
      </c>
      <c r="BC640" s="332" t="s">
        <v>1131</v>
      </c>
      <c r="BD640" s="332"/>
      <c r="BE640" s="332"/>
      <c r="BF640" s="332"/>
      <c r="BG640" s="332"/>
      <c r="BH640" s="332"/>
      <c r="BI640" s="332"/>
      <c r="BJ640" s="332"/>
      <c r="BK640" s="332"/>
      <c r="BL640" s="332"/>
      <c r="BM640" s="332"/>
      <c r="BN640" s="332"/>
      <c r="BO640" s="332"/>
      <c r="BP640" s="332"/>
      <c r="BQ640" s="332"/>
      <c r="BR640" s="332"/>
      <c r="BS640" s="332"/>
      <c r="BT640" s="332"/>
      <c r="BU640" s="332"/>
      <c r="BV640" s="332"/>
      <c r="BW640" s="332"/>
      <c r="BX640" s="332"/>
      <c r="BY640" s="332"/>
      <c r="BZ640" s="352" t="s">
        <v>10907</v>
      </c>
      <c r="CA640" s="338" t="s">
        <v>12785</v>
      </c>
      <c r="CB640" s="332">
        <f ca="1">IF(INDIRECT("R640C2",FALSE)="","",LEN(INDIRECT("R640C79",FALSE) ) )</f>
        <v>46</v>
      </c>
      <c r="CC640" s="338" t="s">
        <v>12793</v>
      </c>
      <c r="CD640" s="332">
        <f ca="1">IF(INDIRECT("R640C2",FALSE)="","",LEN(INDIRECT("R640C81",FALSE) ) )</f>
        <v>46</v>
      </c>
      <c r="CE640" s="338"/>
      <c r="CF640" s="332">
        <f ca="1">IF(INDIRECT("R640C2",FALSE)="","",LEN(INDIRECT("R640C83",FALSE) ) )</f>
        <v>0</v>
      </c>
      <c r="CG640" s="338"/>
      <c r="CH640" s="338"/>
      <c r="CI640" s="338"/>
      <c r="CJ640" s="344"/>
      <c r="CK640" s="338"/>
      <c r="CL640" s="338"/>
      <c r="CM640" s="338"/>
      <c r="CN640" s="338"/>
      <c r="CO640" s="338"/>
      <c r="CP640" s="338"/>
      <c r="CQ640" s="338"/>
      <c r="CR640" s="338"/>
      <c r="CS640" s="338"/>
      <c r="CT640" s="338"/>
      <c r="CU640" s="338"/>
      <c r="CV640" s="338"/>
      <c r="CW640" s="338"/>
      <c r="CX640" s="338"/>
      <c r="CY640" s="338"/>
      <c r="CZ640" s="338"/>
      <c r="DA640" s="343" t="s">
        <v>2461</v>
      </c>
    </row>
    <row r="641" spans="1:105" s="345" customFormat="1" ht="13.5" customHeight="1" x14ac:dyDescent="0.25">
      <c r="A641" s="320" t="s">
        <v>13193</v>
      </c>
      <c r="B641" s="372" t="s">
        <v>13194</v>
      </c>
      <c r="C641" s="339" t="s">
        <v>1137</v>
      </c>
      <c r="D641" s="223">
        <f>IF(ISERROR(VLOOKUP(C641,Defines!$A$7:$B$21,2,FALSE)), "",VLOOKUP(C641,Defines!$A$7:$B$21,2,FALSE))</f>
        <v>1</v>
      </c>
      <c r="E641" s="340"/>
      <c r="F641" s="223">
        <v>1</v>
      </c>
      <c r="G641" s="341">
        <v>0</v>
      </c>
      <c r="H641" s="341"/>
      <c r="I641" s="341"/>
      <c r="J641" s="340"/>
      <c r="K641" s="342"/>
      <c r="L641" s="332"/>
      <c r="M641" s="332"/>
      <c r="N641" s="332"/>
      <c r="O641" s="332"/>
      <c r="P641" s="332"/>
      <c r="Q641" s="338"/>
      <c r="R641" s="338"/>
      <c r="S641" s="338"/>
      <c r="T641" s="338"/>
      <c r="U641" s="338"/>
      <c r="V641" s="338"/>
      <c r="W641" s="338"/>
      <c r="X641" s="338"/>
      <c r="Y641" s="338"/>
      <c r="Z641" s="338"/>
      <c r="AA641" s="332"/>
      <c r="AB641" s="332"/>
      <c r="AC641" s="332" t="s">
        <v>1131</v>
      </c>
      <c r="AD641" s="332"/>
      <c r="AE641" s="332"/>
      <c r="AF641" s="332"/>
      <c r="AG641" s="332" t="s">
        <v>1131</v>
      </c>
      <c r="AH641" s="332"/>
      <c r="AI641" s="332"/>
      <c r="AJ641" s="332"/>
      <c r="AK641" s="332"/>
      <c r="AL641" s="332"/>
      <c r="AM641" s="332"/>
      <c r="AN641" s="332"/>
      <c r="AO641" s="332"/>
      <c r="AP641" s="332"/>
      <c r="AQ641" s="332"/>
      <c r="AR641" s="332"/>
      <c r="AS641" s="332"/>
      <c r="AT641" s="332"/>
      <c r="AU641" s="332"/>
      <c r="AV641" s="332"/>
      <c r="AW641" s="332"/>
      <c r="AX641" s="332"/>
      <c r="AY641" s="332"/>
      <c r="AZ641" s="332"/>
      <c r="BA641" s="332" t="s">
        <v>1131</v>
      </c>
      <c r="BB641" s="332"/>
      <c r="BC641" s="332"/>
      <c r="BD641" s="332" t="s">
        <v>1131</v>
      </c>
      <c r="BE641" s="332"/>
      <c r="BF641" s="332"/>
      <c r="BG641" s="332"/>
      <c r="BH641" s="332"/>
      <c r="BI641" s="332"/>
      <c r="BJ641" s="332"/>
      <c r="BK641" s="332"/>
      <c r="BL641" s="332"/>
      <c r="BM641" s="332"/>
      <c r="BN641" s="332"/>
      <c r="BO641" s="332"/>
      <c r="BP641" s="332"/>
      <c r="BQ641" s="332"/>
      <c r="BR641" s="332"/>
      <c r="BS641" s="332"/>
      <c r="BT641" s="332"/>
      <c r="BU641" s="332"/>
      <c r="BV641" s="332"/>
      <c r="BW641" s="332"/>
      <c r="BX641" s="332"/>
      <c r="BY641" s="332"/>
      <c r="BZ641" s="320" t="s">
        <v>12488</v>
      </c>
      <c r="CA641" s="320" t="s">
        <v>13193</v>
      </c>
      <c r="CB641" s="332">
        <f ca="1">IF(INDIRECT("R641C2",FALSE)="","",LEN(INDIRECT("R641C79",FALSE) ) )</f>
        <v>10</v>
      </c>
      <c r="CC641" s="320" t="s">
        <v>13195</v>
      </c>
      <c r="CD641" s="332">
        <f ca="1">IF(INDIRECT("R641C2",FALSE)="","",LEN(INDIRECT("R641C81",FALSE) ) )</f>
        <v>11</v>
      </c>
      <c r="CE641" s="338"/>
      <c r="CF641" s="332">
        <f ca="1">IF(INDIRECT("R641C2",FALSE)="","",LEN(INDIRECT("R641C83",FALSE) ) )</f>
        <v>0</v>
      </c>
      <c r="CG641" s="338"/>
      <c r="CH641" s="338"/>
      <c r="CI641" s="338"/>
      <c r="CJ641" s="344"/>
      <c r="CK641" s="338"/>
      <c r="CL641" s="338"/>
      <c r="CM641" s="338"/>
      <c r="CN641" s="338"/>
      <c r="CO641" s="338"/>
      <c r="CP641" s="338"/>
      <c r="CQ641" s="338"/>
      <c r="CR641" s="338"/>
      <c r="CS641" s="338"/>
      <c r="CT641" s="338"/>
      <c r="CU641" s="338"/>
      <c r="CV641" s="338"/>
      <c r="CW641" s="338"/>
      <c r="CX641" s="338"/>
      <c r="CY641" s="338"/>
      <c r="CZ641" s="338"/>
      <c r="DA641" s="343"/>
    </row>
    <row r="642" spans="1:105" s="345" customFormat="1" ht="13.5" customHeight="1" x14ac:dyDescent="0.25">
      <c r="A642" s="320" t="s">
        <v>13196</v>
      </c>
      <c r="B642" s="372" t="s">
        <v>13197</v>
      </c>
      <c r="C642" s="339" t="s">
        <v>1137</v>
      </c>
      <c r="D642" s="223">
        <f>IF(ISERROR(VLOOKUP(C642,Defines!$A$7:$B$21,2,FALSE)), "",VLOOKUP(C642,Defines!$A$7:$B$21,2,FALSE))</f>
        <v>1</v>
      </c>
      <c r="E642" s="340"/>
      <c r="F642" s="223">
        <v>1</v>
      </c>
      <c r="G642" s="341">
        <v>0</v>
      </c>
      <c r="H642" s="341"/>
      <c r="I642" s="341"/>
      <c r="J642" s="340"/>
      <c r="K642" s="342"/>
      <c r="L642" s="332"/>
      <c r="M642" s="332"/>
      <c r="N642" s="332"/>
      <c r="O642" s="332"/>
      <c r="P642" s="332"/>
      <c r="Q642" s="338"/>
      <c r="R642" s="338"/>
      <c r="S642" s="338"/>
      <c r="T642" s="338"/>
      <c r="U642" s="338"/>
      <c r="V642" s="338"/>
      <c r="W642" s="338"/>
      <c r="X642" s="338"/>
      <c r="Y642" s="338"/>
      <c r="Z642" s="338"/>
      <c r="AA642" s="332"/>
      <c r="AB642" s="332"/>
      <c r="AC642" s="332" t="s">
        <v>1131</v>
      </c>
      <c r="AD642" s="332"/>
      <c r="AE642" s="332"/>
      <c r="AF642" s="332"/>
      <c r="AG642" s="332"/>
      <c r="AH642" s="332"/>
      <c r="AI642" s="332"/>
      <c r="AJ642" s="332"/>
      <c r="AK642" s="332"/>
      <c r="AL642" s="332"/>
      <c r="AM642" s="332"/>
      <c r="AN642" s="332"/>
      <c r="AO642" s="332"/>
      <c r="AP642" s="332"/>
      <c r="AQ642" s="332"/>
      <c r="AR642" s="332"/>
      <c r="AS642" s="332"/>
      <c r="AT642" s="332"/>
      <c r="AU642" s="332"/>
      <c r="AV642" s="332"/>
      <c r="AW642" s="332"/>
      <c r="AX642" s="332"/>
      <c r="AY642" s="332"/>
      <c r="AZ642" s="332"/>
      <c r="BA642" s="332" t="s">
        <v>1131</v>
      </c>
      <c r="BB642" s="332"/>
      <c r="BC642" s="332"/>
      <c r="BD642" s="332" t="s">
        <v>1131</v>
      </c>
      <c r="BE642" s="332"/>
      <c r="BF642" s="332"/>
      <c r="BG642" s="332"/>
      <c r="BH642" s="332"/>
      <c r="BI642" s="332"/>
      <c r="BJ642" s="332"/>
      <c r="BK642" s="332"/>
      <c r="BL642" s="332"/>
      <c r="BM642" s="332"/>
      <c r="BN642" s="332"/>
      <c r="BO642" s="332"/>
      <c r="BP642" s="332"/>
      <c r="BQ642" s="332"/>
      <c r="BR642" s="332"/>
      <c r="BS642" s="332"/>
      <c r="BT642" s="332"/>
      <c r="BU642" s="332"/>
      <c r="BV642" s="332"/>
      <c r="BW642" s="332"/>
      <c r="BX642" s="332"/>
      <c r="BY642" s="332"/>
      <c r="BZ642" s="320" t="s">
        <v>12488</v>
      </c>
      <c r="CA642" s="320" t="s">
        <v>13196</v>
      </c>
      <c r="CB642" s="321">
        <f ca="1">IF(INDIRECT("R642C2",FALSE)="","",LEN(INDIRECT("R642C79",FALSE) ) )</f>
        <v>25</v>
      </c>
      <c r="CC642" s="320" t="s">
        <v>13196</v>
      </c>
      <c r="CD642" s="332">
        <f ca="1">IF(INDIRECT("R642C2",FALSE)="","",LEN(INDIRECT("R642C81",FALSE) ) )</f>
        <v>25</v>
      </c>
      <c r="CE642" s="338"/>
      <c r="CF642" s="332">
        <f ca="1">IF(INDIRECT("R642C2",FALSE)="","",LEN(INDIRECT("R642C83",FALSE) ) )</f>
        <v>0</v>
      </c>
      <c r="CG642" s="338"/>
      <c r="CH642" s="338"/>
      <c r="CI642" s="338"/>
      <c r="CJ642" s="344"/>
      <c r="CK642" s="338"/>
      <c r="CL642" s="338"/>
      <c r="CM642" s="338"/>
      <c r="CN642" s="338"/>
      <c r="CO642" s="338"/>
      <c r="CP642" s="338"/>
      <c r="CQ642" s="338"/>
      <c r="CR642" s="338"/>
      <c r="CS642" s="338"/>
      <c r="CT642" s="338"/>
      <c r="CU642" s="338"/>
      <c r="CV642" s="338"/>
      <c r="CW642" s="338"/>
      <c r="CX642" s="338"/>
      <c r="CY642" s="338"/>
      <c r="CZ642" s="338"/>
      <c r="DA642" s="343"/>
    </row>
    <row r="643" spans="1:105" s="345" customFormat="1" ht="13.5" customHeight="1" x14ac:dyDescent="0.25">
      <c r="A643" s="320" t="s">
        <v>13198</v>
      </c>
      <c r="B643" s="372" t="s">
        <v>13199</v>
      </c>
      <c r="C643" s="384" t="s">
        <v>1144</v>
      </c>
      <c r="D643" s="223">
        <f>IF(ISERROR(VLOOKUP(C643,Defines!$A$7:$B$21,2,FALSE)), "",VLOOKUP(C643,Defines!$A$7:$B$21,2,FALSE))</f>
        <v>4</v>
      </c>
      <c r="E643" s="340"/>
      <c r="F643" s="223">
        <v>4</v>
      </c>
      <c r="G643" s="341">
        <v>0</v>
      </c>
      <c r="H643" s="341"/>
      <c r="I643" s="341"/>
      <c r="J643" s="340"/>
      <c r="K643" s="342"/>
      <c r="L643" s="332"/>
      <c r="M643" s="332"/>
      <c r="N643" s="332"/>
      <c r="O643" s="332"/>
      <c r="P643" s="332"/>
      <c r="Q643" s="338"/>
      <c r="R643" s="338"/>
      <c r="S643" s="338"/>
      <c r="T643" s="338"/>
      <c r="U643" s="338"/>
      <c r="V643" s="338"/>
      <c r="W643" s="338"/>
      <c r="X643" s="338"/>
      <c r="Y643" s="338"/>
      <c r="Z643" s="338"/>
      <c r="AA643" s="332"/>
      <c r="AB643" s="332"/>
      <c r="AC643" s="332" t="s">
        <v>1131</v>
      </c>
      <c r="AD643" s="332"/>
      <c r="AE643" s="332"/>
      <c r="AF643" s="332"/>
      <c r="AG643" s="332"/>
      <c r="AH643" s="332"/>
      <c r="AI643" s="332"/>
      <c r="AJ643" s="332"/>
      <c r="AK643" s="332"/>
      <c r="AL643" s="332"/>
      <c r="AM643" s="332"/>
      <c r="AN643" s="332"/>
      <c r="AO643" s="332"/>
      <c r="AP643" s="332"/>
      <c r="AQ643" s="332"/>
      <c r="AR643" s="332"/>
      <c r="AS643" s="332"/>
      <c r="AT643" s="332"/>
      <c r="AU643" s="332"/>
      <c r="AV643" s="332"/>
      <c r="AW643" s="332"/>
      <c r="AX643" s="332"/>
      <c r="AY643" s="332"/>
      <c r="AZ643" s="332"/>
      <c r="BA643" s="332"/>
      <c r="BB643" s="332"/>
      <c r="BC643" s="332"/>
      <c r="BD643" s="332" t="s">
        <v>1131</v>
      </c>
      <c r="BE643" s="332"/>
      <c r="BF643" s="332"/>
      <c r="BG643" s="332"/>
      <c r="BH643" s="332"/>
      <c r="BI643" s="332"/>
      <c r="BJ643" s="332"/>
      <c r="BK643" s="332"/>
      <c r="BL643" s="332"/>
      <c r="BM643" s="332"/>
      <c r="BN643" s="332"/>
      <c r="BO643" s="332"/>
      <c r="BP643" s="332"/>
      <c r="BQ643" s="332"/>
      <c r="BR643" s="332"/>
      <c r="BS643" s="332"/>
      <c r="BT643" s="332"/>
      <c r="BU643" s="332"/>
      <c r="BV643" s="332"/>
      <c r="BW643" s="332"/>
      <c r="BX643" s="332"/>
      <c r="BY643" s="332"/>
      <c r="BZ643" s="320" t="s">
        <v>12488</v>
      </c>
      <c r="CA643" s="320" t="s">
        <v>13198</v>
      </c>
      <c r="CB643" s="332">
        <f ca="1">IF(INDIRECT("R643C2",FALSE)="","",LEN(INDIRECT("R643C79",FALSE) ) )</f>
        <v>11</v>
      </c>
      <c r="CC643" s="320" t="s">
        <v>13198</v>
      </c>
      <c r="CD643" s="332">
        <f ca="1">IF(INDIRECT("R643C2",FALSE)="","",LEN(INDIRECT("R643C81",FALSE) ) )</f>
        <v>11</v>
      </c>
      <c r="CE643" s="338"/>
      <c r="CF643" s="332">
        <f ca="1">IF(INDIRECT("R643C2",FALSE)="","",LEN(INDIRECT("R643C83",FALSE) ) )</f>
        <v>0</v>
      </c>
      <c r="CG643" s="338"/>
      <c r="CH643" s="338"/>
      <c r="CI643" s="338"/>
      <c r="CJ643" s="344"/>
      <c r="CK643" s="338"/>
      <c r="CL643" s="338"/>
      <c r="CM643" s="338"/>
      <c r="CN643" s="338"/>
      <c r="CO643" s="338"/>
      <c r="CP643" s="338"/>
      <c r="CQ643" s="338"/>
      <c r="CR643" s="338"/>
      <c r="CS643" s="338"/>
      <c r="CT643" s="338"/>
      <c r="CU643" s="338"/>
      <c r="CV643" s="338"/>
      <c r="CW643" s="338"/>
      <c r="CX643" s="338"/>
      <c r="CY643" s="338"/>
      <c r="CZ643" s="338"/>
      <c r="DA643" s="343"/>
    </row>
    <row r="644" spans="1:105" s="345" customFormat="1" ht="13.5" customHeight="1" x14ac:dyDescent="0.25">
      <c r="A644" s="320" t="s">
        <v>13200</v>
      </c>
      <c r="B644" s="372" t="s">
        <v>13201</v>
      </c>
      <c r="C644" s="339" t="s">
        <v>1139</v>
      </c>
      <c r="D644" s="78">
        <f>IF(ISERROR(VLOOKUP(C644,Defines!$A$7:$B$21,2,FALSE)), "",VLOOKUP(C644,Defines!$A$7:$B$21,2,FALSE))</f>
        <v>4</v>
      </c>
      <c r="E644" s="340"/>
      <c r="F644" s="325">
        <f t="shared" ref="F644:F645" si="13">IF(E644="", D644,E644*D644)</f>
        <v>4</v>
      </c>
      <c r="G644" s="341">
        <v>1</v>
      </c>
      <c r="H644" s="341"/>
      <c r="I644" s="341"/>
      <c r="J644" s="340"/>
      <c r="K644" s="342"/>
      <c r="L644" s="332"/>
      <c r="M644" s="332"/>
      <c r="N644" s="332"/>
      <c r="O644" s="332"/>
      <c r="P644" s="332"/>
      <c r="Q644" s="338"/>
      <c r="R644" s="338"/>
      <c r="S644" s="338"/>
      <c r="T644" s="338"/>
      <c r="U644" s="338"/>
      <c r="V644" s="338"/>
      <c r="W644" s="338"/>
      <c r="X644" s="338"/>
      <c r="Y644" s="338"/>
      <c r="Z644" s="338"/>
      <c r="AA644" s="332"/>
      <c r="AB644" s="332"/>
      <c r="AC644" s="332" t="s">
        <v>1131</v>
      </c>
      <c r="AD644" s="332"/>
      <c r="AE644" s="332"/>
      <c r="AF644" s="332"/>
      <c r="AG644" s="332" t="s">
        <v>1131</v>
      </c>
      <c r="AH644" s="332"/>
      <c r="AI644" s="332"/>
      <c r="AJ644" s="332"/>
      <c r="AK644" s="332"/>
      <c r="AL644" s="332"/>
      <c r="AM644" s="332"/>
      <c r="AN644" s="332"/>
      <c r="AO644" s="332"/>
      <c r="AP644" s="332"/>
      <c r="AQ644" s="332"/>
      <c r="AR644" s="332"/>
      <c r="AS644" s="332"/>
      <c r="AT644" s="332"/>
      <c r="AU644" s="332"/>
      <c r="AV644" s="332"/>
      <c r="AW644" s="332"/>
      <c r="AX644" s="332"/>
      <c r="AY644" s="332"/>
      <c r="AZ644" s="332"/>
      <c r="BA644" s="332" t="s">
        <v>1131</v>
      </c>
      <c r="BB644" s="332"/>
      <c r="BC644" s="332"/>
      <c r="BD644" s="332" t="s">
        <v>1131</v>
      </c>
      <c r="BE644" s="332"/>
      <c r="BF644" s="332"/>
      <c r="BG644" s="332"/>
      <c r="BH644" s="332"/>
      <c r="BI644" s="332"/>
      <c r="BJ644" s="332"/>
      <c r="BK644" s="332"/>
      <c r="BL644" s="332"/>
      <c r="BM644" s="332"/>
      <c r="BN644" s="332"/>
      <c r="BO644" s="332"/>
      <c r="BP644" s="332"/>
      <c r="BQ644" s="332"/>
      <c r="BR644" s="332"/>
      <c r="BS644" s="332"/>
      <c r="BT644" s="332"/>
      <c r="BU644" s="332"/>
      <c r="BV644" s="332"/>
      <c r="BW644" s="332"/>
      <c r="BX644" s="332"/>
      <c r="BY644" s="332"/>
      <c r="BZ644" s="338" t="s">
        <v>12488</v>
      </c>
      <c r="CA644" s="338" t="s">
        <v>13202</v>
      </c>
      <c r="CB644" s="332">
        <f ca="1">IF(INDIRECT("R644C2",FALSE)="","",LEN(INDIRECT("R644C79",FALSE) ) )</f>
        <v>12</v>
      </c>
      <c r="CC644" s="338" t="s">
        <v>13203</v>
      </c>
      <c r="CD644" s="332">
        <f ca="1">IF(INDIRECT("R644C2",FALSE)="","",LEN(INDIRECT("R644C81",FALSE) ) )</f>
        <v>12</v>
      </c>
      <c r="CE644" s="338"/>
      <c r="CF644" s="332">
        <f ca="1">IF(INDIRECT("R644C2",FALSE)="","",LEN(INDIRECT("R644C83",FALSE) ) )</f>
        <v>0</v>
      </c>
      <c r="CG644" s="338"/>
      <c r="CH644" s="338"/>
      <c r="CI644" s="338"/>
      <c r="CJ644" s="344"/>
      <c r="CK644" s="338"/>
      <c r="CL644" s="338"/>
      <c r="CM644" s="338"/>
      <c r="CN644" s="338"/>
      <c r="CO644" s="338"/>
      <c r="CP644" s="338"/>
      <c r="CQ644" s="338"/>
      <c r="CR644" s="338"/>
      <c r="CS644" s="338"/>
      <c r="CT644" s="338"/>
      <c r="CU644" s="338"/>
      <c r="CV644" s="338"/>
      <c r="CW644" s="338"/>
      <c r="CX644" s="338"/>
      <c r="CY644" s="338"/>
      <c r="CZ644" s="338"/>
      <c r="DA644" s="343"/>
    </row>
    <row r="645" spans="1:105" s="345" customFormat="1" ht="13.5" customHeight="1" x14ac:dyDescent="0.25">
      <c r="A645" s="338" t="s">
        <v>13204</v>
      </c>
      <c r="B645" s="372" t="s">
        <v>13205</v>
      </c>
      <c r="C645" s="339" t="s">
        <v>1146</v>
      </c>
      <c r="D645" s="78">
        <f>IF(ISERROR(VLOOKUP(C645,Defines!$A$7:$B$21,2,FALSE)), "",VLOOKUP(C645,Defines!$A$7:$B$21,2,FALSE))</f>
        <v>1</v>
      </c>
      <c r="E645" s="340"/>
      <c r="F645" s="325">
        <f t="shared" si="13"/>
        <v>1</v>
      </c>
      <c r="G645" s="341">
        <v>0</v>
      </c>
      <c r="H645" s="341"/>
      <c r="I645" s="341"/>
      <c r="J645" s="340"/>
      <c r="K645" s="342"/>
      <c r="L645" s="332"/>
      <c r="M645" s="332"/>
      <c r="N645" s="332"/>
      <c r="O645" s="332"/>
      <c r="P645" s="332"/>
      <c r="Q645" s="338"/>
      <c r="R645" s="338"/>
      <c r="S645" s="338"/>
      <c r="T645" s="338"/>
      <c r="U645" s="338"/>
      <c r="V645" s="338"/>
      <c r="W645" s="338"/>
      <c r="X645" s="338"/>
      <c r="Y645" s="338"/>
      <c r="Z645" s="338"/>
      <c r="AA645" s="332"/>
      <c r="AB645" s="332"/>
      <c r="AC645" s="332" t="s">
        <v>1131</v>
      </c>
      <c r="AD645" s="332"/>
      <c r="AE645" s="332"/>
      <c r="AF645" s="332"/>
      <c r="AG645" s="332" t="s">
        <v>1131</v>
      </c>
      <c r="AH645" s="332"/>
      <c r="AI645" s="332"/>
      <c r="AJ645" s="332"/>
      <c r="AK645" s="332"/>
      <c r="AL645" s="332"/>
      <c r="AM645" s="332"/>
      <c r="AN645" s="332"/>
      <c r="AO645" s="332"/>
      <c r="AP645" s="332"/>
      <c r="AQ645" s="332"/>
      <c r="AR645" s="332"/>
      <c r="AS645" s="332"/>
      <c r="AT645" s="332"/>
      <c r="AU645" s="332"/>
      <c r="AV645" s="332"/>
      <c r="AW645" s="332"/>
      <c r="AX645" s="332"/>
      <c r="AY645" s="332"/>
      <c r="AZ645" s="332"/>
      <c r="BA645" s="332" t="s">
        <v>1131</v>
      </c>
      <c r="BB645" s="332"/>
      <c r="BC645" s="332"/>
      <c r="BD645" s="332" t="s">
        <v>1131</v>
      </c>
      <c r="BE645" s="332"/>
      <c r="BF645" s="332"/>
      <c r="BG645" s="332"/>
      <c r="BH645" s="332"/>
      <c r="BI645" s="332"/>
      <c r="BJ645" s="332"/>
      <c r="BK645" s="332"/>
      <c r="BL645" s="332"/>
      <c r="BM645" s="332"/>
      <c r="BN645" s="332"/>
      <c r="BO645" s="332"/>
      <c r="BP645" s="332"/>
      <c r="BQ645" s="332"/>
      <c r="BR645" s="332"/>
      <c r="BS645" s="332"/>
      <c r="BT645" s="332"/>
      <c r="BU645" s="332"/>
      <c r="BV645" s="332"/>
      <c r="BW645" s="332"/>
      <c r="BX645" s="332"/>
      <c r="BY645" s="332"/>
      <c r="BZ645" s="338" t="s">
        <v>12488</v>
      </c>
      <c r="CA645" s="338" t="s">
        <v>13204</v>
      </c>
      <c r="CB645" s="332">
        <f ca="1">IF(INDIRECT("R645C2",FALSE)="","",LEN(INDIRECT("R645C79",FALSE) ) )</f>
        <v>20</v>
      </c>
      <c r="CC645" s="338" t="s">
        <v>13204</v>
      </c>
      <c r="CD645" s="332">
        <f ca="1">IF(INDIRECT("R645C2",FALSE)="","",LEN(INDIRECT("R645C81",FALSE) ) )</f>
        <v>20</v>
      </c>
      <c r="CE645" s="338"/>
      <c r="CF645" s="332">
        <f ca="1">IF(INDIRECT("R645C2",FALSE)="","",LEN(INDIRECT("R645C83",FALSE) ) )</f>
        <v>0</v>
      </c>
      <c r="CG645" s="338"/>
      <c r="CH645" s="338"/>
      <c r="CI645" s="338"/>
      <c r="CJ645" s="344"/>
      <c r="CK645" s="338"/>
      <c r="CL645" s="338"/>
      <c r="CM645" s="338"/>
      <c r="CN645" s="338"/>
      <c r="CO645" s="338"/>
      <c r="CP645" s="338"/>
      <c r="CQ645" s="338"/>
      <c r="CR645" s="338"/>
      <c r="CS645" s="338"/>
      <c r="CT645" s="338"/>
      <c r="CU645" s="338"/>
      <c r="CV645" s="338"/>
      <c r="CW645" s="338"/>
      <c r="CX645" s="338"/>
      <c r="CY645" s="338"/>
      <c r="CZ645" s="338"/>
      <c r="DA645" s="343"/>
    </row>
    <row r="646" spans="1:105" ht="13.5" customHeight="1" x14ac:dyDescent="0.25">
      <c r="CB646" s="28"/>
      <c r="CD646" s="28"/>
      <c r="CF646" s="28"/>
    </row>
  </sheetData>
  <sheetProtection selectLockedCells="1"/>
  <dataConsolidate link="1"/>
  <mergeCells count="9">
    <mergeCell ref="V5:Y5"/>
    <mergeCell ref="Z5:AC5"/>
    <mergeCell ref="B3:E3"/>
    <mergeCell ref="B4:E4"/>
    <mergeCell ref="B1:E1"/>
    <mergeCell ref="B2:E2"/>
    <mergeCell ref="J5:M5"/>
    <mergeCell ref="N5:Q5"/>
    <mergeCell ref="R5:U5"/>
  </mergeCells>
  <pageMargins left="0.75" right="0.75" top="1" bottom="1" header="0.5" footer="0.5"/>
  <pageSetup paperSize="17" scale="10" fitToHeight="0" orientation="landscape" r:id="rId1"/>
  <headerFooter alignWithMargins="0">
    <oddHeader>&amp;L&amp;BEaton Confidential&amp;B&amp;C&amp;D&amp;RPage &amp;P</oddHeader>
    <oddFoote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8" r:id="rId4" name="Button 10">
              <controlPr defaultSize="0" print="0" autoFill="0" autoPict="0" macro="[0]!DCI_Descriptors_CreateDCI">
                <anchor moveWithCells="1" sizeWithCells="1">
                  <from>
                    <xdr:col>0</xdr:col>
                    <xdr:colOff>297180</xdr:colOff>
                    <xdr:row>1</xdr:row>
                    <xdr:rowOff>68580</xdr:rowOff>
                  </from>
                  <to>
                    <xdr:col>0</xdr:col>
                    <xdr:colOff>1211580</xdr:colOff>
                    <xdr:row>3</xdr:row>
                    <xdr:rowOff>15240</xdr:rowOff>
                  </to>
                </anchor>
              </controlPr>
            </control>
          </mc:Choice>
        </mc:AlternateContent>
        <mc:AlternateContent xmlns:mc="http://schemas.openxmlformats.org/markup-compatibility/2006">
          <mc:Choice Requires="x14">
            <control shapeId="43019" r:id="rId5" name="Button 11">
              <controlPr defaultSize="0" print="0" autoFill="0" autoPict="0" macro="[0]!DCI_Descriptors_Open_DCI_Macros">
                <anchor moveWithCells="1" sizeWithCells="1">
                  <from>
                    <xdr:col>6</xdr:col>
                    <xdr:colOff>373380</xdr:colOff>
                    <xdr:row>2</xdr:row>
                    <xdr:rowOff>30480</xdr:rowOff>
                  </from>
                  <to>
                    <xdr:col>7</xdr:col>
                    <xdr:colOff>182880</xdr:colOff>
                    <xdr:row>3</xdr:row>
                    <xdr:rowOff>106680</xdr:rowOff>
                  </to>
                </anchor>
              </controlPr>
            </control>
          </mc:Choice>
        </mc:AlternateContent>
        <mc:AlternateContent xmlns:mc="http://schemas.openxmlformats.org/markup-compatibility/2006">
          <mc:Choice Requires="x14">
            <control shapeId="43020" r:id="rId6" name="Button 12">
              <controlPr defaultSize="0" print="0" autoFill="0" autoPict="0" macro="[0]!DCI_Descriptors_Close_DCI_Macros">
                <anchor moveWithCells="1" sizeWithCells="1">
                  <from>
                    <xdr:col>6</xdr:col>
                    <xdr:colOff>373380</xdr:colOff>
                    <xdr:row>4</xdr:row>
                    <xdr:rowOff>30480</xdr:rowOff>
                  </from>
                  <to>
                    <xdr:col>7</xdr:col>
                    <xdr:colOff>182880</xdr:colOff>
                    <xdr:row>5</xdr:row>
                    <xdr:rowOff>129540</xdr:rowOff>
                  </to>
                </anchor>
              </controlPr>
            </control>
          </mc:Choice>
        </mc:AlternateContent>
        <mc:AlternateContent xmlns:mc="http://schemas.openxmlformats.org/markup-compatibility/2006">
          <mc:Choice Requires="x14">
            <control shapeId="43021" r:id="rId7" name="Button 13">
              <controlPr defaultSize="0" print="0" autoFill="0" autoPict="0" macro="[0]!DCI_Descriptors_Bitfields">
                <anchor moveWithCells="1" sizeWithCells="1">
                  <from>
                    <xdr:col>0</xdr:col>
                    <xdr:colOff>304800</xdr:colOff>
                    <xdr:row>3</xdr:row>
                    <xdr:rowOff>129540</xdr:rowOff>
                  </from>
                  <to>
                    <xdr:col>0</xdr:col>
                    <xdr:colOff>1219200</xdr:colOff>
                    <xdr:row>5</xdr:row>
                    <xdr:rowOff>15240</xdr:rowOff>
                  </to>
                </anchor>
              </controlPr>
            </control>
          </mc:Choice>
        </mc:AlternateContent>
        <mc:AlternateContent xmlns:mc="http://schemas.openxmlformats.org/markup-compatibility/2006">
          <mc:Choice Requires="x14">
            <control shapeId="43022" r:id="rId8" name="Button 14">
              <controlPr defaultSize="0" print="0" autoFill="0" autoPict="0" macro="[0]!DCI_Descriptors_Enums">
                <anchor moveWithCells="1" sizeWithCells="1">
                  <from>
                    <xdr:col>0</xdr:col>
                    <xdr:colOff>297180</xdr:colOff>
                    <xdr:row>5</xdr:row>
                    <xdr:rowOff>30480</xdr:rowOff>
                  </from>
                  <to>
                    <xdr:col>0</xdr:col>
                    <xdr:colOff>1211580</xdr:colOff>
                    <xdr:row>6</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36BBF251-489E-45D5-A336-E0510155908A}">
          <x14:formula1>
            <xm:f>Defines!$A$7:$A$21</xm:f>
          </x14:formula1>
          <xm:sqref>C9:C1048576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F0"/>
  </sheetPr>
  <dimension ref="A1:AJ1048576"/>
  <sheetViews>
    <sheetView zoomScaleNormal="100" workbookViewId="0">
      <pane ySplit="6" topLeftCell="A3215" activePane="bottomLeft" state="frozen"/>
      <selection activeCell="A272" sqref="A272:XFD272"/>
      <selection pane="bottomLeft" activeCell="K23" sqref="K23"/>
    </sheetView>
  </sheetViews>
  <sheetFormatPr defaultRowHeight="13.2" x14ac:dyDescent="0.25"/>
  <cols>
    <col min="1" max="1" width="50.21875" style="338" customWidth="1"/>
    <col min="2" max="3" width="7.77734375" style="48" customWidth="1"/>
    <col min="4" max="4" width="8.21875" style="71" customWidth="1"/>
    <col min="5" max="5" width="5.44140625" style="71" customWidth="1"/>
    <col min="6" max="6" width="41.5546875" style="48" customWidth="1"/>
    <col min="7" max="8" width="9.5546875" style="28" customWidth="1"/>
    <col min="9" max="10" width="9.5546875" style="48" customWidth="1"/>
    <col min="11" max="11" width="50.21875" style="338" customWidth="1"/>
    <col min="12" max="13" width="7.77734375" style="48" customWidth="1"/>
    <col min="14" max="14" width="8.21875" style="28" customWidth="1"/>
    <col min="15" max="15" width="6.44140625" style="48" customWidth="1"/>
    <col min="16" max="26" width="1.21875" style="48" customWidth="1"/>
    <col min="27" max="27" width="44.5546875" style="48" customWidth="1"/>
    <col min="28" max="35" width="1.21875" style="48" customWidth="1"/>
    <col min="36" max="36" width="8.88671875" style="48"/>
  </cols>
  <sheetData>
    <row r="1" spans="1:36" x14ac:dyDescent="0.25">
      <c r="A1" s="71" t="s">
        <v>1127</v>
      </c>
      <c r="B1" s="7" t="str">
        <f>'DCI Descriptors'!B1:E1</f>
        <v>..\Code\BFData\</v>
      </c>
      <c r="C1" s="7"/>
      <c r="D1" s="7"/>
      <c r="E1" s="7"/>
      <c r="F1" s="7"/>
      <c r="G1" s="78"/>
      <c r="H1" s="78"/>
      <c r="I1" s="7"/>
      <c r="J1" s="7"/>
      <c r="K1" s="7"/>
      <c r="L1" s="63"/>
      <c r="M1" s="48" t="s">
        <v>2234</v>
      </c>
      <c r="N1" s="48"/>
    </row>
    <row r="2" spans="1:36" x14ac:dyDescent="0.25">
      <c r="A2" s="71" t="s">
        <v>2197</v>
      </c>
      <c r="B2" s="48">
        <v>24</v>
      </c>
      <c r="D2" s="28"/>
      <c r="E2" s="48"/>
      <c r="K2" s="48"/>
      <c r="L2" s="64"/>
      <c r="M2" s="48" t="s">
        <v>2235</v>
      </c>
      <c r="N2" s="48"/>
    </row>
    <row r="3" spans="1:36" x14ac:dyDescent="0.25">
      <c r="A3" s="71" t="s">
        <v>2209</v>
      </c>
      <c r="B3" s="48">
        <v>170</v>
      </c>
      <c r="D3" s="28"/>
      <c r="E3" s="48"/>
      <c r="K3" s="48"/>
      <c r="L3" s="54"/>
      <c r="M3" s="48" t="s">
        <v>2236</v>
      </c>
      <c r="N3" s="48"/>
    </row>
    <row r="4" spans="1:36" x14ac:dyDescent="0.25">
      <c r="A4" s="71" t="s">
        <v>12367</v>
      </c>
      <c r="B4" s="256" t="s">
        <v>12366</v>
      </c>
      <c r="E4" s="256"/>
      <c r="F4" s="71" t="s">
        <v>12367</v>
      </c>
      <c r="G4" s="294" t="s">
        <v>12366</v>
      </c>
      <c r="J4" s="28"/>
      <c r="K4" s="71" t="s">
        <v>12367</v>
      </c>
      <c r="L4" s="256" t="s">
        <v>1168</v>
      </c>
      <c r="Q4" s="298"/>
    </row>
    <row r="5" spans="1:36" x14ac:dyDescent="0.25">
      <c r="A5" s="71" t="s">
        <v>1120</v>
      </c>
      <c r="C5" s="299"/>
      <c r="F5" s="71" t="s">
        <v>1120</v>
      </c>
      <c r="G5" s="28" t="s">
        <v>1131</v>
      </c>
      <c r="I5" s="28"/>
      <c r="K5" s="71" t="s">
        <v>1120</v>
      </c>
      <c r="L5" s="48" t="s">
        <v>1131</v>
      </c>
      <c r="AA5" s="71" t="s">
        <v>2211</v>
      </c>
    </row>
    <row r="6" spans="1:36" s="33" customFormat="1" ht="21" customHeight="1" x14ac:dyDescent="0.3">
      <c r="A6" s="302" t="s">
        <v>2195</v>
      </c>
      <c r="B6" s="302" t="s">
        <v>1132</v>
      </c>
      <c r="C6" s="302" t="s">
        <v>1133</v>
      </c>
      <c r="D6" s="303" t="s">
        <v>1135</v>
      </c>
      <c r="E6" s="303"/>
      <c r="F6" s="302" t="s">
        <v>2196</v>
      </c>
      <c r="G6" s="303" t="s">
        <v>1132</v>
      </c>
      <c r="H6" s="303" t="s">
        <v>1133</v>
      </c>
      <c r="I6" s="303" t="s">
        <v>1135</v>
      </c>
      <c r="J6" s="61"/>
      <c r="K6" s="302" t="s">
        <v>4729</v>
      </c>
      <c r="L6" s="302" t="s">
        <v>1132</v>
      </c>
      <c r="M6" s="302" t="s">
        <v>1133</v>
      </c>
      <c r="N6" s="303" t="s">
        <v>1135</v>
      </c>
      <c r="O6" s="61"/>
      <c r="P6" s="61"/>
      <c r="Q6" s="61"/>
      <c r="R6" s="61"/>
      <c r="S6" s="61"/>
      <c r="T6" s="61"/>
      <c r="U6" s="61"/>
      <c r="V6" s="61"/>
      <c r="W6" s="61"/>
      <c r="X6" s="61"/>
      <c r="Y6" s="61"/>
      <c r="Z6" s="61"/>
      <c r="AA6" s="302" t="s">
        <v>2192</v>
      </c>
      <c r="AB6" s="61"/>
      <c r="AC6" s="61"/>
      <c r="AD6" s="61"/>
      <c r="AE6" s="61"/>
      <c r="AF6" s="61"/>
      <c r="AG6" s="61"/>
      <c r="AH6" s="61"/>
      <c r="AI6" s="61"/>
      <c r="AJ6" s="61"/>
    </row>
    <row r="7" spans="1:36" x14ac:dyDescent="0.25">
      <c r="A7" s="62" t="s">
        <v>1119</v>
      </c>
      <c r="B7" s="28">
        <v>0</v>
      </c>
      <c r="C7" s="28" t="s">
        <v>2761</v>
      </c>
      <c r="F7" s="62" t="s">
        <v>1121</v>
      </c>
      <c r="G7" s="28">
        <v>0</v>
      </c>
      <c r="H7" s="28" t="s">
        <v>1165</v>
      </c>
      <c r="K7" s="62" t="s">
        <v>4730</v>
      </c>
      <c r="L7" s="300">
        <v>0</v>
      </c>
      <c r="M7" s="28" t="s">
        <v>1165</v>
      </c>
      <c r="Q7" s="48">
        <v>0</v>
      </c>
      <c r="R7" s="48" t="s">
        <v>2761</v>
      </c>
      <c r="AA7"/>
    </row>
    <row r="8" spans="1:36" x14ac:dyDescent="0.25">
      <c r="A8" s="48"/>
      <c r="B8" s="28">
        <v>1</v>
      </c>
      <c r="C8" s="28" t="s">
        <v>12794</v>
      </c>
      <c r="G8" s="28">
        <v>1</v>
      </c>
      <c r="H8" s="28" t="s">
        <v>1166</v>
      </c>
      <c r="K8" s="48"/>
      <c r="L8" s="28">
        <v>1</v>
      </c>
      <c r="M8" s="28" t="s">
        <v>1166</v>
      </c>
      <c r="N8" s="48"/>
      <c r="AA8"/>
    </row>
    <row r="9" spans="1:36" x14ac:dyDescent="0.25">
      <c r="A9" s="63" t="s">
        <v>2194</v>
      </c>
      <c r="B9" s="28">
        <v>2</v>
      </c>
      <c r="C9" s="28" t="s">
        <v>12795</v>
      </c>
      <c r="F9" s="63" t="s">
        <v>2198</v>
      </c>
      <c r="G9" s="28">
        <v>2</v>
      </c>
      <c r="H9" s="28" t="s">
        <v>1167</v>
      </c>
      <c r="K9" s="63" t="s">
        <v>4731</v>
      </c>
      <c r="L9" s="28">
        <v>2</v>
      </c>
      <c r="M9" s="28" t="s">
        <v>1167</v>
      </c>
      <c r="N9" s="48"/>
      <c r="AA9"/>
    </row>
    <row r="10" spans="1:36" x14ac:dyDescent="0.25">
      <c r="A10" s="64" t="s">
        <v>1148</v>
      </c>
      <c r="B10" s="28">
        <v>3</v>
      </c>
      <c r="C10" s="301" t="s">
        <v>12796</v>
      </c>
      <c r="F10" s="64" t="s">
        <v>1148</v>
      </c>
      <c r="G10" s="301" t="s">
        <v>798</v>
      </c>
      <c r="H10" s="301" t="s">
        <v>798</v>
      </c>
      <c r="K10" s="64" t="s">
        <v>1148</v>
      </c>
      <c r="L10" s="301" t="s">
        <v>798</v>
      </c>
      <c r="M10" s="301" t="s">
        <v>798</v>
      </c>
      <c r="N10" s="48"/>
      <c r="AA10"/>
    </row>
    <row r="11" spans="1:36" x14ac:dyDescent="0.25">
      <c r="A11" s="64"/>
      <c r="B11" s="28">
        <v>4</v>
      </c>
      <c r="C11" s="301" t="s">
        <v>12797</v>
      </c>
      <c r="F11" s="64"/>
      <c r="G11" s="301" t="s">
        <v>798</v>
      </c>
      <c r="H11" s="301" t="s">
        <v>798</v>
      </c>
      <c r="K11" s="64"/>
      <c r="L11" s="301" t="s">
        <v>798</v>
      </c>
      <c r="M11" s="301" t="s">
        <v>798</v>
      </c>
      <c r="N11" s="48"/>
      <c r="AA11"/>
    </row>
    <row r="12" spans="1:36" x14ac:dyDescent="0.25">
      <c r="A12" s="138" t="s">
        <v>2647</v>
      </c>
      <c r="B12" s="28">
        <v>5</v>
      </c>
      <c r="C12" s="28" t="s">
        <v>12798</v>
      </c>
      <c r="F12" s="171" t="s">
        <v>2660</v>
      </c>
      <c r="G12" s="28">
        <v>3</v>
      </c>
      <c r="H12" s="28" t="s">
        <v>1168</v>
      </c>
      <c r="K12" s="62" t="s">
        <v>4732</v>
      </c>
      <c r="L12" s="28">
        <v>3</v>
      </c>
      <c r="M12" s="294" t="s">
        <v>1168</v>
      </c>
      <c r="N12" s="48"/>
      <c r="AA12"/>
    </row>
    <row r="13" spans="1:36" x14ac:dyDescent="0.25">
      <c r="A13" s="64" t="s">
        <v>1148</v>
      </c>
      <c r="B13" s="28">
        <v>6</v>
      </c>
      <c r="C13" s="301" t="s">
        <v>12799</v>
      </c>
      <c r="F13" s="171"/>
      <c r="G13" s="28">
        <v>4</v>
      </c>
      <c r="H13" s="301" t="s">
        <v>1169</v>
      </c>
      <c r="K13" s="352"/>
      <c r="L13" s="28"/>
      <c r="M13" s="28"/>
      <c r="N13" s="48"/>
      <c r="AA13"/>
    </row>
    <row r="14" spans="1:36" x14ac:dyDescent="0.25">
      <c r="A14" s="64"/>
      <c r="B14" s="28">
        <v>7</v>
      </c>
      <c r="C14" s="301" t="s">
        <v>12800</v>
      </c>
      <c r="F14" s="171"/>
      <c r="G14" s="28">
        <v>5</v>
      </c>
      <c r="H14" s="301" t="s">
        <v>1170</v>
      </c>
      <c r="K14" s="352"/>
      <c r="L14" s="28"/>
      <c r="M14" s="28"/>
      <c r="N14" s="48"/>
      <c r="AA14"/>
    </row>
    <row r="15" spans="1:36" x14ac:dyDescent="0.25">
      <c r="A15" s="63" t="s">
        <v>156</v>
      </c>
      <c r="B15" s="28">
        <v>8</v>
      </c>
      <c r="C15" s="28" t="s">
        <v>12801</v>
      </c>
      <c r="F15" s="171"/>
      <c r="G15" s="28">
        <v>6</v>
      </c>
      <c r="H15" s="28" t="s">
        <v>1171</v>
      </c>
      <c r="K15" s="352"/>
      <c r="L15" s="28"/>
      <c r="M15" s="28"/>
      <c r="N15" s="48"/>
      <c r="AA15"/>
    </row>
    <row r="16" spans="1:36" x14ac:dyDescent="0.25">
      <c r="A16" s="64" t="s">
        <v>1148</v>
      </c>
      <c r="B16" s="28">
        <v>9</v>
      </c>
      <c r="C16" s="301" t="s">
        <v>12802</v>
      </c>
      <c r="F16" s="171"/>
      <c r="G16" s="28">
        <v>7</v>
      </c>
      <c r="H16" s="301" t="s">
        <v>1172</v>
      </c>
      <c r="K16" s="352"/>
      <c r="L16" s="301"/>
      <c r="M16" s="301"/>
      <c r="N16" s="48"/>
      <c r="AA16"/>
    </row>
    <row r="17" spans="1:27" x14ac:dyDescent="0.25">
      <c r="A17" s="64"/>
      <c r="B17" s="28">
        <v>10</v>
      </c>
      <c r="C17" s="301" t="s">
        <v>12803</v>
      </c>
      <c r="F17" s="171"/>
      <c r="G17" s="28">
        <v>8</v>
      </c>
      <c r="H17" s="301" t="s">
        <v>1173</v>
      </c>
      <c r="K17" s="352"/>
      <c r="L17" s="301"/>
      <c r="M17" s="301"/>
      <c r="N17" s="48"/>
      <c r="AA17"/>
    </row>
    <row r="18" spans="1:27" x14ac:dyDescent="0.25">
      <c r="A18" s="63" t="s">
        <v>2611</v>
      </c>
      <c r="B18" s="28">
        <v>11</v>
      </c>
      <c r="C18" s="28" t="s">
        <v>12804</v>
      </c>
      <c r="F18" s="171"/>
      <c r="G18" s="28">
        <v>9</v>
      </c>
      <c r="H18" s="28" t="s">
        <v>1174</v>
      </c>
      <c r="L18" s="28"/>
      <c r="M18" s="28"/>
      <c r="AA18"/>
    </row>
    <row r="19" spans="1:27" x14ac:dyDescent="0.25">
      <c r="A19" s="63"/>
      <c r="B19" s="28">
        <v>12</v>
      </c>
      <c r="C19" s="28" t="s">
        <v>12805</v>
      </c>
      <c r="F19" s="171"/>
      <c r="G19" s="28">
        <v>10</v>
      </c>
      <c r="H19" s="28" t="s">
        <v>1175</v>
      </c>
      <c r="L19" s="28"/>
      <c r="M19" s="28"/>
      <c r="N19" s="48"/>
      <c r="AA19"/>
    </row>
    <row r="20" spans="1:27" x14ac:dyDescent="0.25">
      <c r="A20" s="63"/>
      <c r="B20" s="28">
        <v>13</v>
      </c>
      <c r="C20" s="28" t="s">
        <v>12806</v>
      </c>
      <c r="F20" s="171"/>
      <c r="G20" s="28">
        <v>11</v>
      </c>
      <c r="H20" s="28" t="s">
        <v>1176</v>
      </c>
      <c r="L20" s="28"/>
      <c r="M20" s="28"/>
      <c r="N20" s="48"/>
      <c r="AA20"/>
    </row>
    <row r="21" spans="1:27" x14ac:dyDescent="0.25">
      <c r="A21" s="63"/>
      <c r="B21" s="28">
        <v>14</v>
      </c>
      <c r="C21" s="28" t="s">
        <v>12807</v>
      </c>
      <c r="F21" s="171"/>
      <c r="G21" s="28">
        <v>12</v>
      </c>
      <c r="H21" s="28" t="s">
        <v>1177</v>
      </c>
      <c r="L21" s="28"/>
      <c r="M21" s="28"/>
      <c r="N21" s="48"/>
      <c r="AA21"/>
    </row>
    <row r="22" spans="1:27" x14ac:dyDescent="0.25">
      <c r="A22" s="63"/>
      <c r="B22" s="28">
        <v>15</v>
      </c>
      <c r="C22" s="28" t="s">
        <v>12808</v>
      </c>
      <c r="F22" s="171"/>
      <c r="G22" s="28">
        <v>13</v>
      </c>
      <c r="H22" s="28" t="s">
        <v>1178</v>
      </c>
      <c r="L22" s="28"/>
      <c r="M22" s="28"/>
      <c r="N22" s="48"/>
      <c r="AA22"/>
    </row>
    <row r="23" spans="1:27" x14ac:dyDescent="0.25">
      <c r="A23" s="63"/>
      <c r="B23" s="28">
        <v>16</v>
      </c>
      <c r="C23" s="28" t="s">
        <v>12809</v>
      </c>
      <c r="F23" s="171"/>
      <c r="G23" s="28">
        <v>14</v>
      </c>
      <c r="H23" s="28" t="s">
        <v>1179</v>
      </c>
      <c r="L23" s="28"/>
      <c r="M23" s="28"/>
      <c r="N23" s="48"/>
      <c r="AA23"/>
    </row>
    <row r="24" spans="1:27" x14ac:dyDescent="0.25">
      <c r="A24" s="63"/>
      <c r="B24" s="28">
        <v>17</v>
      </c>
      <c r="C24" s="28" t="s">
        <v>12810</v>
      </c>
      <c r="F24" s="171"/>
      <c r="G24" s="28">
        <v>15</v>
      </c>
      <c r="H24" s="28" t="s">
        <v>1180</v>
      </c>
      <c r="L24" s="28"/>
      <c r="M24" s="28"/>
      <c r="N24" s="48"/>
      <c r="AA24"/>
    </row>
    <row r="25" spans="1:27" x14ac:dyDescent="0.25">
      <c r="A25" s="63"/>
      <c r="B25" s="28">
        <v>18</v>
      </c>
      <c r="C25" s="28" t="s">
        <v>12811</v>
      </c>
      <c r="F25" s="171"/>
      <c r="G25" s="28">
        <v>16</v>
      </c>
      <c r="H25" s="28" t="s">
        <v>1181</v>
      </c>
      <c r="L25" s="28"/>
      <c r="M25" s="28"/>
      <c r="N25" s="48"/>
      <c r="AA25"/>
    </row>
    <row r="26" spans="1:27" x14ac:dyDescent="0.25">
      <c r="A26" s="63"/>
      <c r="B26" s="28">
        <v>19</v>
      </c>
      <c r="C26" s="28" t="s">
        <v>12812</v>
      </c>
      <c r="F26" s="171"/>
      <c r="G26" s="28">
        <v>17</v>
      </c>
      <c r="H26" s="28" t="s">
        <v>1182</v>
      </c>
      <c r="L26" s="28"/>
      <c r="M26" s="28"/>
      <c r="N26" s="48"/>
      <c r="AA26"/>
    </row>
    <row r="27" spans="1:27" x14ac:dyDescent="0.25">
      <c r="A27" s="63"/>
      <c r="B27" s="28">
        <v>20</v>
      </c>
      <c r="C27" s="28" t="s">
        <v>12813</v>
      </c>
      <c r="F27" s="171"/>
      <c r="G27" s="28">
        <v>18</v>
      </c>
      <c r="H27" s="28" t="s">
        <v>1183</v>
      </c>
      <c r="L27" s="28"/>
      <c r="M27" s="28"/>
      <c r="N27" s="48"/>
      <c r="AA27"/>
    </row>
    <row r="28" spans="1:27" x14ac:dyDescent="0.25">
      <c r="A28" s="63"/>
      <c r="B28" s="28">
        <v>21</v>
      </c>
      <c r="C28" s="28" t="s">
        <v>12814</v>
      </c>
      <c r="F28" s="171"/>
      <c r="G28" s="28">
        <v>19</v>
      </c>
      <c r="H28" s="28" t="s">
        <v>1184</v>
      </c>
      <c r="L28" s="28"/>
      <c r="M28" s="28"/>
      <c r="N28" s="48"/>
      <c r="AA28"/>
    </row>
    <row r="29" spans="1:27" x14ac:dyDescent="0.25">
      <c r="A29" s="63"/>
      <c r="B29" s="28">
        <v>22</v>
      </c>
      <c r="C29" s="28" t="s">
        <v>12815</v>
      </c>
      <c r="F29" s="171"/>
      <c r="G29" s="28">
        <v>20</v>
      </c>
      <c r="H29" s="28" t="s">
        <v>1185</v>
      </c>
      <c r="L29" s="28"/>
      <c r="M29" s="28"/>
      <c r="N29" s="48"/>
      <c r="AA29"/>
    </row>
    <row r="30" spans="1:27" x14ac:dyDescent="0.25">
      <c r="A30" s="63"/>
      <c r="B30" s="28">
        <v>23</v>
      </c>
      <c r="C30" s="28" t="s">
        <v>12816</v>
      </c>
      <c r="F30" s="171"/>
      <c r="G30" s="28">
        <v>21</v>
      </c>
      <c r="H30" s="28" t="s">
        <v>1186</v>
      </c>
      <c r="L30" s="28"/>
      <c r="M30" s="28"/>
      <c r="N30" s="48"/>
      <c r="AA30"/>
    </row>
    <row r="31" spans="1:27" x14ac:dyDescent="0.25">
      <c r="A31" s="63"/>
      <c r="B31" s="28">
        <v>24</v>
      </c>
      <c r="C31" s="28" t="s">
        <v>12817</v>
      </c>
      <c r="F31" s="171"/>
      <c r="G31" s="28">
        <v>22</v>
      </c>
      <c r="H31" s="28" t="s">
        <v>1187</v>
      </c>
      <c r="L31" s="28"/>
      <c r="M31" s="28"/>
      <c r="N31" s="48"/>
      <c r="AA31"/>
    </row>
    <row r="32" spans="1:27" x14ac:dyDescent="0.25">
      <c r="A32" s="63"/>
      <c r="B32" s="28">
        <v>25</v>
      </c>
      <c r="C32" s="28" t="s">
        <v>12818</v>
      </c>
      <c r="F32" s="171"/>
      <c r="G32" s="28">
        <v>23</v>
      </c>
      <c r="H32" s="28" t="s">
        <v>1188</v>
      </c>
      <c r="L32" s="28"/>
      <c r="M32" s="28"/>
      <c r="N32" s="48"/>
      <c r="AA32"/>
    </row>
    <row r="33" spans="1:27" x14ac:dyDescent="0.25">
      <c r="A33" s="63"/>
      <c r="B33" s="28">
        <v>26</v>
      </c>
      <c r="C33" s="28" t="s">
        <v>12819</v>
      </c>
      <c r="F33" s="64" t="s">
        <v>1148</v>
      </c>
      <c r="G33" s="301" t="s">
        <v>798</v>
      </c>
      <c r="H33" s="301" t="s">
        <v>798</v>
      </c>
      <c r="L33" s="28"/>
      <c r="M33" s="28"/>
      <c r="N33" s="48"/>
      <c r="AA33"/>
    </row>
    <row r="34" spans="1:27" x14ac:dyDescent="0.25">
      <c r="A34" s="63"/>
      <c r="B34" s="28">
        <v>27</v>
      </c>
      <c r="C34" s="28" t="s">
        <v>12820</v>
      </c>
      <c r="F34" s="64"/>
      <c r="G34" s="301" t="s">
        <v>798</v>
      </c>
      <c r="H34" s="301" t="s">
        <v>798</v>
      </c>
      <c r="L34" s="28"/>
      <c r="M34" s="28"/>
      <c r="N34" s="48"/>
      <c r="AA34"/>
    </row>
    <row r="35" spans="1:27" x14ac:dyDescent="0.25">
      <c r="A35" s="63"/>
      <c r="B35" s="28">
        <v>28</v>
      </c>
      <c r="C35" s="28" t="s">
        <v>12821</v>
      </c>
      <c r="F35" s="171" t="s">
        <v>2705</v>
      </c>
      <c r="G35" s="28">
        <v>24</v>
      </c>
      <c r="H35" s="28" t="s">
        <v>1189</v>
      </c>
      <c r="L35" s="28"/>
      <c r="M35" s="28"/>
      <c r="AA35"/>
    </row>
    <row r="36" spans="1:27" x14ac:dyDescent="0.25">
      <c r="A36" s="63"/>
      <c r="B36" s="28">
        <v>29</v>
      </c>
      <c r="C36" s="28" t="s">
        <v>12822</v>
      </c>
      <c r="F36" s="171"/>
      <c r="G36" s="28">
        <v>25</v>
      </c>
      <c r="H36" s="28" t="s">
        <v>1190</v>
      </c>
      <c r="L36" s="28"/>
      <c r="M36" s="28"/>
      <c r="AA36"/>
    </row>
    <row r="37" spans="1:27" x14ac:dyDescent="0.25">
      <c r="A37" s="63"/>
      <c r="B37" s="28">
        <v>30</v>
      </c>
      <c r="C37" s="28" t="s">
        <v>12823</v>
      </c>
      <c r="F37" s="171"/>
      <c r="G37" s="28">
        <v>26</v>
      </c>
      <c r="H37" s="28" t="s">
        <v>1191</v>
      </c>
      <c r="L37" s="28"/>
      <c r="M37" s="28"/>
      <c r="N37" s="48"/>
      <c r="AA37"/>
    </row>
    <row r="38" spans="1:27" x14ac:dyDescent="0.25">
      <c r="A38" s="63"/>
      <c r="B38" s="28">
        <v>31</v>
      </c>
      <c r="C38" s="28" t="s">
        <v>12824</v>
      </c>
      <c r="F38" s="171"/>
      <c r="G38" s="28">
        <v>27</v>
      </c>
      <c r="H38" s="28" t="s">
        <v>1192</v>
      </c>
      <c r="L38" s="28"/>
      <c r="M38" s="28"/>
      <c r="AA38"/>
    </row>
    <row r="39" spans="1:27" x14ac:dyDescent="0.25">
      <c r="A39" s="63" t="s">
        <v>3214</v>
      </c>
      <c r="B39" s="28">
        <v>32</v>
      </c>
      <c r="C39" s="28" t="s">
        <v>12825</v>
      </c>
      <c r="D39" s="48"/>
      <c r="F39" s="171"/>
      <c r="G39" s="28">
        <v>28</v>
      </c>
      <c r="H39" s="28" t="s">
        <v>1193</v>
      </c>
      <c r="L39" s="28"/>
      <c r="M39" s="28"/>
      <c r="AA39"/>
    </row>
    <row r="40" spans="1:27" x14ac:dyDescent="0.25">
      <c r="A40" s="63"/>
      <c r="B40" s="28">
        <v>33</v>
      </c>
      <c r="C40" s="28" t="s">
        <v>12826</v>
      </c>
      <c r="F40" s="171"/>
      <c r="G40" s="28">
        <v>29</v>
      </c>
      <c r="H40" s="28" t="s">
        <v>1194</v>
      </c>
      <c r="L40" s="28"/>
      <c r="M40" s="28"/>
      <c r="AA40"/>
    </row>
    <row r="41" spans="1:27" x14ac:dyDescent="0.25">
      <c r="A41" s="63"/>
      <c r="B41" s="28">
        <v>34</v>
      </c>
      <c r="C41" s="28" t="s">
        <v>12827</v>
      </c>
      <c r="F41" s="171"/>
      <c r="G41" s="28">
        <v>30</v>
      </c>
      <c r="H41" s="28" t="s">
        <v>1195</v>
      </c>
      <c r="L41" s="28"/>
      <c r="M41" s="28"/>
      <c r="AA41"/>
    </row>
    <row r="42" spans="1:27" x14ac:dyDescent="0.25">
      <c r="A42" s="63"/>
      <c r="B42" s="28">
        <v>35</v>
      </c>
      <c r="C42" s="28" t="s">
        <v>12828</v>
      </c>
      <c r="F42" s="171"/>
      <c r="G42" s="28">
        <v>31</v>
      </c>
      <c r="H42" s="28" t="s">
        <v>1196</v>
      </c>
      <c r="L42" s="28"/>
      <c r="M42" s="28"/>
      <c r="AA42"/>
    </row>
    <row r="43" spans="1:27" x14ac:dyDescent="0.25">
      <c r="A43" s="63"/>
      <c r="B43" s="28">
        <v>36</v>
      </c>
      <c r="C43" s="301" t="s">
        <v>12829</v>
      </c>
      <c r="F43" s="171"/>
      <c r="G43" s="28">
        <v>32</v>
      </c>
      <c r="H43" s="301" t="s">
        <v>1197</v>
      </c>
      <c r="L43" s="28"/>
      <c r="M43" s="28"/>
      <c r="AA43"/>
    </row>
    <row r="44" spans="1:27" x14ac:dyDescent="0.25">
      <c r="A44" s="63"/>
      <c r="B44" s="28">
        <v>37</v>
      </c>
      <c r="C44" s="301" t="s">
        <v>12830</v>
      </c>
      <c r="F44" s="171"/>
      <c r="G44" s="28">
        <v>33</v>
      </c>
      <c r="H44" s="301" t="s">
        <v>1198</v>
      </c>
      <c r="L44" s="28"/>
      <c r="M44" s="28"/>
      <c r="AA44"/>
    </row>
    <row r="45" spans="1:27" x14ac:dyDescent="0.25">
      <c r="A45" s="64" t="s">
        <v>1148</v>
      </c>
      <c r="B45" s="28">
        <v>38</v>
      </c>
      <c r="C45" s="28" t="s">
        <v>12831</v>
      </c>
      <c r="F45" s="171"/>
      <c r="G45" s="28">
        <v>34</v>
      </c>
      <c r="H45" s="28" t="s">
        <v>1199</v>
      </c>
      <c r="L45" s="28"/>
      <c r="M45" s="28"/>
      <c r="AA45"/>
    </row>
    <row r="46" spans="1:27" x14ac:dyDescent="0.25">
      <c r="A46" s="64"/>
      <c r="B46" s="28">
        <v>39</v>
      </c>
      <c r="C46" s="28" t="s">
        <v>12832</v>
      </c>
      <c r="F46" s="171"/>
      <c r="G46" s="28">
        <v>35</v>
      </c>
      <c r="H46" s="28" t="s">
        <v>1200</v>
      </c>
      <c r="L46" s="28"/>
      <c r="M46" s="28"/>
      <c r="AA46"/>
    </row>
    <row r="47" spans="1:27" x14ac:dyDescent="0.25">
      <c r="A47" s="63" t="s">
        <v>3215</v>
      </c>
      <c r="B47" s="28">
        <v>40</v>
      </c>
      <c r="C47" s="28" t="s">
        <v>12833</v>
      </c>
      <c r="F47" s="171"/>
      <c r="G47" s="28">
        <v>36</v>
      </c>
      <c r="H47" s="28" t="s">
        <v>1201</v>
      </c>
      <c r="L47" s="28"/>
      <c r="M47" s="28"/>
      <c r="AA47"/>
    </row>
    <row r="48" spans="1:27" x14ac:dyDescent="0.25">
      <c r="A48" s="63"/>
      <c r="B48" s="28">
        <v>41</v>
      </c>
      <c r="C48" s="28" t="s">
        <v>12834</v>
      </c>
      <c r="F48" s="171"/>
      <c r="G48" s="28">
        <v>37</v>
      </c>
      <c r="H48" s="28" t="s">
        <v>1202</v>
      </c>
      <c r="L48" s="28"/>
      <c r="M48" s="28"/>
      <c r="AA48"/>
    </row>
    <row r="49" spans="1:27" x14ac:dyDescent="0.25">
      <c r="A49" s="63"/>
      <c r="B49" s="28">
        <v>42</v>
      </c>
      <c r="C49" s="28" t="s">
        <v>12835</v>
      </c>
      <c r="F49" s="171"/>
      <c r="G49" s="28">
        <v>38</v>
      </c>
      <c r="H49" s="28" t="s">
        <v>1203</v>
      </c>
      <c r="L49" s="28"/>
      <c r="M49" s="28"/>
      <c r="AA49"/>
    </row>
    <row r="50" spans="1:27" x14ac:dyDescent="0.25">
      <c r="A50" s="63"/>
      <c r="B50" s="28">
        <v>43</v>
      </c>
      <c r="C50" s="28" t="s">
        <v>12836</v>
      </c>
      <c r="F50" s="171"/>
      <c r="G50" s="28">
        <v>39</v>
      </c>
      <c r="H50" s="28" t="s">
        <v>1204</v>
      </c>
      <c r="L50" s="28"/>
      <c r="M50" s="28"/>
      <c r="AA50"/>
    </row>
    <row r="51" spans="1:27" x14ac:dyDescent="0.25">
      <c r="A51" s="63"/>
      <c r="B51" s="28">
        <v>44</v>
      </c>
      <c r="C51" s="28" t="s">
        <v>12837</v>
      </c>
      <c r="F51" s="171"/>
      <c r="G51" s="28">
        <v>40</v>
      </c>
      <c r="H51" s="28" t="s">
        <v>1205</v>
      </c>
      <c r="L51" s="28"/>
      <c r="M51" s="28"/>
      <c r="AA51"/>
    </row>
    <row r="52" spans="1:27" x14ac:dyDescent="0.25">
      <c r="A52" s="63"/>
      <c r="B52" s="28">
        <v>45</v>
      </c>
      <c r="C52" s="28" t="s">
        <v>12838</v>
      </c>
      <c r="F52" s="171"/>
      <c r="G52" s="28">
        <v>41</v>
      </c>
      <c r="H52" s="28" t="s">
        <v>1206</v>
      </c>
      <c r="L52" s="28"/>
      <c r="M52" s="28"/>
      <c r="AA52"/>
    </row>
    <row r="53" spans="1:27" x14ac:dyDescent="0.25">
      <c r="A53" s="64" t="s">
        <v>1148</v>
      </c>
      <c r="B53" s="28">
        <v>46</v>
      </c>
      <c r="C53" s="28" t="s">
        <v>12839</v>
      </c>
      <c r="F53" s="171"/>
      <c r="G53" s="28">
        <v>42</v>
      </c>
      <c r="H53" s="28" t="s">
        <v>1207</v>
      </c>
      <c r="L53" s="28"/>
      <c r="M53" s="28"/>
      <c r="AA53"/>
    </row>
    <row r="54" spans="1:27" x14ac:dyDescent="0.25">
      <c r="A54" s="64"/>
      <c r="B54" s="28">
        <v>47</v>
      </c>
      <c r="C54" s="28" t="s">
        <v>12840</v>
      </c>
      <c r="F54" s="171"/>
      <c r="G54" s="28">
        <v>43</v>
      </c>
      <c r="H54" s="28" t="s">
        <v>1208</v>
      </c>
      <c r="L54" s="28"/>
      <c r="M54" s="28"/>
      <c r="AA54"/>
    </row>
    <row r="55" spans="1:27" x14ac:dyDescent="0.25">
      <c r="A55" s="63" t="s">
        <v>3216</v>
      </c>
      <c r="B55" s="28">
        <v>48</v>
      </c>
      <c r="C55" s="28" t="s">
        <v>12841</v>
      </c>
      <c r="F55" s="171"/>
      <c r="G55" s="28">
        <v>44</v>
      </c>
      <c r="H55" s="28" t="s">
        <v>1209</v>
      </c>
      <c r="L55" s="28"/>
      <c r="M55" s="28"/>
      <c r="AA55"/>
    </row>
    <row r="56" spans="1:27" x14ac:dyDescent="0.25">
      <c r="A56" s="63"/>
      <c r="B56" s="28">
        <v>49</v>
      </c>
      <c r="C56" s="28" t="s">
        <v>12842</v>
      </c>
      <c r="F56" s="64" t="s">
        <v>1148</v>
      </c>
      <c r="G56" s="301" t="s">
        <v>798</v>
      </c>
      <c r="H56" s="301" t="s">
        <v>798</v>
      </c>
      <c r="L56" s="28"/>
      <c r="M56" s="28"/>
      <c r="AA56"/>
    </row>
    <row r="57" spans="1:27" x14ac:dyDescent="0.25">
      <c r="A57" s="63"/>
      <c r="B57" s="28">
        <v>50</v>
      </c>
      <c r="C57" s="28" t="s">
        <v>12843</v>
      </c>
      <c r="F57" s="64"/>
      <c r="G57" s="301" t="s">
        <v>798</v>
      </c>
      <c r="H57" s="301" t="s">
        <v>798</v>
      </c>
      <c r="L57" s="28"/>
      <c r="M57" s="28"/>
      <c r="AA57"/>
    </row>
    <row r="58" spans="1:27" x14ac:dyDescent="0.25">
      <c r="A58" s="63"/>
      <c r="B58" s="28">
        <v>51</v>
      </c>
      <c r="C58" s="28" t="s">
        <v>12844</v>
      </c>
      <c r="D58" s="48"/>
      <c r="F58" s="171" t="s">
        <v>2711</v>
      </c>
      <c r="G58" s="28">
        <v>45</v>
      </c>
      <c r="H58" s="28" t="s">
        <v>1210</v>
      </c>
      <c r="L58" s="28"/>
      <c r="M58" s="28"/>
      <c r="AA58"/>
    </row>
    <row r="59" spans="1:27" x14ac:dyDescent="0.25">
      <c r="A59" s="65" t="s">
        <v>2255</v>
      </c>
      <c r="B59" s="28">
        <v>52</v>
      </c>
      <c r="C59" s="28" t="s">
        <v>12845</v>
      </c>
      <c r="D59" s="48"/>
      <c r="F59" s="171"/>
      <c r="G59" s="28">
        <v>46</v>
      </c>
      <c r="H59" s="28" t="s">
        <v>1211</v>
      </c>
      <c r="L59" s="28"/>
      <c r="M59" s="28"/>
      <c r="AA59"/>
    </row>
    <row r="60" spans="1:27" x14ac:dyDescent="0.25">
      <c r="A60" s="65"/>
      <c r="B60" s="28">
        <v>53</v>
      </c>
      <c r="C60" s="28" t="s">
        <v>12846</v>
      </c>
      <c r="D60" s="48"/>
      <c r="F60" s="171"/>
      <c r="G60" s="28">
        <v>47</v>
      </c>
      <c r="H60" s="28" t="s">
        <v>1212</v>
      </c>
      <c r="L60" s="28"/>
      <c r="M60" s="28"/>
      <c r="AA60"/>
    </row>
    <row r="61" spans="1:27" x14ac:dyDescent="0.25">
      <c r="A61" s="65"/>
      <c r="B61" s="28">
        <v>54</v>
      </c>
      <c r="C61" s="28" t="s">
        <v>12847</v>
      </c>
      <c r="D61" s="48"/>
      <c r="F61" s="171"/>
      <c r="G61" s="28">
        <v>48</v>
      </c>
      <c r="H61" s="28" t="s">
        <v>1213</v>
      </c>
      <c r="L61" s="28"/>
      <c r="M61" s="28"/>
      <c r="AA61"/>
    </row>
    <row r="62" spans="1:27" x14ac:dyDescent="0.25">
      <c r="A62" s="65"/>
      <c r="B62" s="28">
        <v>55</v>
      </c>
      <c r="C62" s="28" t="s">
        <v>12848</v>
      </c>
      <c r="F62" s="171"/>
      <c r="G62" s="28">
        <v>49</v>
      </c>
      <c r="H62" s="28" t="s">
        <v>1214</v>
      </c>
      <c r="L62" s="28"/>
      <c r="M62" s="28"/>
      <c r="AA62"/>
    </row>
    <row r="63" spans="1:27" x14ac:dyDescent="0.25">
      <c r="A63" s="66" t="s">
        <v>1148</v>
      </c>
      <c r="B63" s="28">
        <v>56</v>
      </c>
      <c r="C63" s="28" t="s">
        <v>12849</v>
      </c>
      <c r="F63" s="171"/>
      <c r="G63" s="28">
        <v>50</v>
      </c>
      <c r="H63" s="28" t="s">
        <v>1215</v>
      </c>
      <c r="L63" s="28"/>
      <c r="M63" s="28"/>
      <c r="AA63"/>
    </row>
    <row r="64" spans="1:27" x14ac:dyDescent="0.25">
      <c r="A64" s="66"/>
      <c r="B64" s="28">
        <v>57</v>
      </c>
      <c r="C64" s="28" t="s">
        <v>12850</v>
      </c>
      <c r="F64" s="171"/>
      <c r="G64" s="28">
        <v>51</v>
      </c>
      <c r="H64" s="28" t="s">
        <v>1216</v>
      </c>
      <c r="L64" s="28"/>
      <c r="M64" s="28"/>
      <c r="AA64"/>
    </row>
    <row r="65" spans="1:27" x14ac:dyDescent="0.25">
      <c r="A65" s="65" t="s">
        <v>2269</v>
      </c>
      <c r="B65" s="28">
        <v>58</v>
      </c>
      <c r="C65" s="28" t="s">
        <v>12851</v>
      </c>
      <c r="F65" s="171"/>
      <c r="G65" s="28">
        <v>52</v>
      </c>
      <c r="H65" s="28" t="s">
        <v>1217</v>
      </c>
      <c r="L65" s="28"/>
      <c r="M65" s="28"/>
      <c r="AA65"/>
    </row>
    <row r="66" spans="1:27" x14ac:dyDescent="0.25">
      <c r="A66" s="65"/>
      <c r="B66" s="28">
        <v>59</v>
      </c>
      <c r="C66" s="28" t="s">
        <v>12852</v>
      </c>
      <c r="F66" s="171"/>
      <c r="G66" s="28">
        <v>53</v>
      </c>
      <c r="H66" s="28" t="s">
        <v>1218</v>
      </c>
      <c r="L66" s="28"/>
      <c r="M66" s="28"/>
      <c r="AA66"/>
    </row>
    <row r="67" spans="1:27" x14ac:dyDescent="0.25">
      <c r="A67" s="65"/>
      <c r="B67" s="28">
        <v>60</v>
      </c>
      <c r="C67" s="28" t="s">
        <v>12853</v>
      </c>
      <c r="F67" s="171"/>
      <c r="G67" s="28">
        <v>54</v>
      </c>
      <c r="H67" s="28" t="s">
        <v>1219</v>
      </c>
      <c r="L67" s="28"/>
      <c r="M67" s="28"/>
      <c r="AA67"/>
    </row>
    <row r="68" spans="1:27" x14ac:dyDescent="0.25">
      <c r="A68" s="65"/>
      <c r="B68" s="28">
        <v>61</v>
      </c>
      <c r="C68" s="28" t="s">
        <v>12854</v>
      </c>
      <c r="F68" s="171"/>
      <c r="G68" s="28">
        <v>55</v>
      </c>
      <c r="H68" s="28" t="s">
        <v>1220</v>
      </c>
      <c r="L68" s="28"/>
      <c r="M68" s="28"/>
      <c r="AA68"/>
    </row>
    <row r="69" spans="1:27" x14ac:dyDescent="0.25">
      <c r="A69" s="65"/>
      <c r="B69" s="28">
        <v>62</v>
      </c>
      <c r="C69" s="28" t="s">
        <v>12855</v>
      </c>
      <c r="F69" s="171"/>
      <c r="G69" s="28">
        <v>56</v>
      </c>
      <c r="H69" s="28" t="s">
        <v>1221</v>
      </c>
      <c r="L69" s="28"/>
      <c r="M69" s="28"/>
      <c r="AA69"/>
    </row>
    <row r="70" spans="1:27" x14ac:dyDescent="0.25">
      <c r="A70" s="65"/>
      <c r="B70" s="28">
        <v>63</v>
      </c>
      <c r="C70" s="28" t="s">
        <v>12856</v>
      </c>
      <c r="F70" s="171"/>
      <c r="G70" s="28">
        <v>57</v>
      </c>
      <c r="H70" s="28" t="s">
        <v>1222</v>
      </c>
      <c r="L70" s="28"/>
      <c r="M70" s="28"/>
      <c r="AA70"/>
    </row>
    <row r="71" spans="1:27" x14ac:dyDescent="0.25">
      <c r="A71" s="65"/>
      <c r="B71" s="28">
        <v>64</v>
      </c>
      <c r="C71" s="28" t="s">
        <v>12857</v>
      </c>
      <c r="F71" s="171"/>
      <c r="G71" s="28">
        <v>58</v>
      </c>
      <c r="H71" s="28" t="s">
        <v>1223</v>
      </c>
      <c r="L71" s="28"/>
      <c r="M71" s="28"/>
      <c r="AA71"/>
    </row>
    <row r="72" spans="1:27" x14ac:dyDescent="0.25">
      <c r="A72" s="65"/>
      <c r="B72" s="28">
        <v>65</v>
      </c>
      <c r="C72" s="28" t="s">
        <v>12858</v>
      </c>
      <c r="F72" s="171"/>
      <c r="G72" s="28">
        <v>59</v>
      </c>
      <c r="H72" s="28" t="s">
        <v>1224</v>
      </c>
      <c r="L72" s="28"/>
      <c r="M72" s="28"/>
      <c r="AA72"/>
    </row>
    <row r="73" spans="1:27" x14ac:dyDescent="0.25">
      <c r="A73" s="65"/>
      <c r="B73" s="28">
        <v>66</v>
      </c>
      <c r="C73" s="28" t="s">
        <v>12859</v>
      </c>
      <c r="F73" s="171"/>
      <c r="G73" s="28">
        <v>60</v>
      </c>
      <c r="H73" s="28" t="s">
        <v>1225</v>
      </c>
      <c r="L73" s="28"/>
      <c r="M73" s="28"/>
      <c r="AA73"/>
    </row>
    <row r="74" spans="1:27" x14ac:dyDescent="0.25">
      <c r="A74" s="65"/>
      <c r="B74" s="28">
        <v>67</v>
      </c>
      <c r="C74" s="28" t="s">
        <v>12860</v>
      </c>
      <c r="F74" s="171"/>
      <c r="G74" s="28">
        <v>61</v>
      </c>
      <c r="H74" s="28" t="s">
        <v>1226</v>
      </c>
      <c r="L74" s="28"/>
      <c r="M74" s="28"/>
      <c r="AA74"/>
    </row>
    <row r="75" spans="1:27" x14ac:dyDescent="0.25">
      <c r="A75" s="65"/>
      <c r="B75" s="28">
        <v>68</v>
      </c>
      <c r="C75" s="28" t="s">
        <v>12861</v>
      </c>
      <c r="F75" s="171"/>
      <c r="G75" s="28">
        <v>62</v>
      </c>
      <c r="H75" s="28" t="s">
        <v>1227</v>
      </c>
      <c r="L75" s="28"/>
      <c r="M75" s="28"/>
      <c r="AA75"/>
    </row>
    <row r="76" spans="1:27" x14ac:dyDescent="0.25">
      <c r="A76" s="65"/>
      <c r="B76" s="28">
        <v>69</v>
      </c>
      <c r="C76" s="28" t="s">
        <v>12862</v>
      </c>
      <c r="F76" s="171"/>
      <c r="G76" s="28">
        <v>63</v>
      </c>
      <c r="H76" s="28" t="s">
        <v>1228</v>
      </c>
      <c r="L76" s="28"/>
      <c r="M76" s="28"/>
      <c r="AA76"/>
    </row>
    <row r="77" spans="1:27" x14ac:dyDescent="0.25">
      <c r="A77" s="65"/>
      <c r="B77" s="28">
        <v>70</v>
      </c>
      <c r="C77" s="301" t="s">
        <v>12863</v>
      </c>
      <c r="F77" s="171"/>
      <c r="G77" s="28">
        <v>64</v>
      </c>
      <c r="H77" s="301" t="s">
        <v>1229</v>
      </c>
      <c r="L77" s="28"/>
      <c r="M77" s="28"/>
      <c r="AA77"/>
    </row>
    <row r="78" spans="1:27" x14ac:dyDescent="0.25">
      <c r="A78" s="65"/>
      <c r="B78" s="28">
        <v>71</v>
      </c>
      <c r="C78" s="301" t="s">
        <v>12864</v>
      </c>
      <c r="F78" s="171"/>
      <c r="G78" s="28">
        <v>65</v>
      </c>
      <c r="H78" s="301" t="s">
        <v>1230</v>
      </c>
      <c r="L78" s="28"/>
      <c r="M78" s="28"/>
      <c r="AA78"/>
    </row>
    <row r="79" spans="1:27" x14ac:dyDescent="0.25">
      <c r="A79" s="65"/>
      <c r="B79" s="28">
        <v>72</v>
      </c>
      <c r="C79" s="28" t="s">
        <v>12865</v>
      </c>
      <c r="F79" s="64" t="s">
        <v>1148</v>
      </c>
      <c r="G79" s="301" t="s">
        <v>798</v>
      </c>
      <c r="H79" s="301" t="s">
        <v>798</v>
      </c>
      <c r="L79" s="28"/>
      <c r="M79" s="28"/>
      <c r="AA79"/>
    </row>
    <row r="80" spans="1:27" x14ac:dyDescent="0.25">
      <c r="A80" s="65"/>
      <c r="B80" s="28">
        <v>73</v>
      </c>
      <c r="C80" s="28" t="s">
        <v>12866</v>
      </c>
      <c r="F80" s="64"/>
      <c r="G80" s="301" t="s">
        <v>798</v>
      </c>
      <c r="H80" s="301" t="s">
        <v>798</v>
      </c>
      <c r="L80" s="28"/>
      <c r="M80" s="28"/>
      <c r="AA80"/>
    </row>
    <row r="81" spans="1:27" x14ac:dyDescent="0.25">
      <c r="A81" s="65"/>
      <c r="B81" s="28">
        <v>74</v>
      </c>
      <c r="C81" s="301" t="s">
        <v>12867</v>
      </c>
      <c r="F81" s="171" t="s">
        <v>2717</v>
      </c>
      <c r="G81" s="28">
        <v>66</v>
      </c>
      <c r="H81" s="301" t="s">
        <v>1231</v>
      </c>
      <c r="L81" s="28"/>
      <c r="M81" s="28"/>
      <c r="AA81"/>
    </row>
    <row r="82" spans="1:27" x14ac:dyDescent="0.25">
      <c r="A82" s="65"/>
      <c r="B82" s="28">
        <v>75</v>
      </c>
      <c r="C82" s="301" t="s">
        <v>12868</v>
      </c>
      <c r="F82" s="171"/>
      <c r="G82" s="28">
        <v>67</v>
      </c>
      <c r="H82" s="301" t="s">
        <v>1232</v>
      </c>
      <c r="L82" s="28"/>
      <c r="M82" s="28"/>
      <c r="AA82"/>
    </row>
    <row r="83" spans="1:27" x14ac:dyDescent="0.25">
      <c r="A83" s="65"/>
      <c r="B83" s="28">
        <v>76</v>
      </c>
      <c r="C83" s="28" t="s">
        <v>12869</v>
      </c>
      <c r="F83" s="171"/>
      <c r="G83" s="28">
        <v>68</v>
      </c>
      <c r="H83" s="28" t="s">
        <v>1233</v>
      </c>
      <c r="L83" s="28"/>
      <c r="M83" s="28"/>
      <c r="AA83"/>
    </row>
    <row r="84" spans="1:27" x14ac:dyDescent="0.25">
      <c r="A84" s="65"/>
      <c r="B84" s="28">
        <v>77</v>
      </c>
      <c r="C84" s="301" t="s">
        <v>12870</v>
      </c>
      <c r="F84" s="171"/>
      <c r="G84" s="28">
        <v>69</v>
      </c>
      <c r="H84" s="301" t="s">
        <v>1234</v>
      </c>
      <c r="L84" s="28"/>
      <c r="M84" s="28"/>
      <c r="AA84"/>
    </row>
    <row r="85" spans="1:27" x14ac:dyDescent="0.25">
      <c r="A85" s="65"/>
      <c r="B85" s="28">
        <v>78</v>
      </c>
      <c r="C85" s="301" t="s">
        <v>12871</v>
      </c>
      <c r="F85" s="171"/>
      <c r="G85" s="28">
        <v>70</v>
      </c>
      <c r="H85" s="301" t="s">
        <v>1235</v>
      </c>
      <c r="L85" s="28"/>
      <c r="M85" s="28"/>
      <c r="AA85"/>
    </row>
    <row r="86" spans="1:27" x14ac:dyDescent="0.25">
      <c r="A86" s="65"/>
      <c r="B86" s="28">
        <v>79</v>
      </c>
      <c r="C86" s="28" t="s">
        <v>12872</v>
      </c>
      <c r="F86" s="171"/>
      <c r="G86" s="28">
        <v>71</v>
      </c>
      <c r="H86" s="28" t="s">
        <v>1236</v>
      </c>
      <c r="L86" s="28"/>
      <c r="M86" s="28"/>
      <c r="AA86"/>
    </row>
    <row r="87" spans="1:27" x14ac:dyDescent="0.25">
      <c r="A87" s="65"/>
      <c r="B87" s="28">
        <v>80</v>
      </c>
      <c r="C87" s="301" t="s">
        <v>12873</v>
      </c>
      <c r="F87" s="171"/>
      <c r="G87" s="28">
        <v>72</v>
      </c>
      <c r="H87" s="301" t="s">
        <v>1237</v>
      </c>
      <c r="L87" s="28"/>
      <c r="M87" s="28"/>
      <c r="AA87"/>
    </row>
    <row r="88" spans="1:27" x14ac:dyDescent="0.25">
      <c r="A88" s="65"/>
      <c r="B88" s="28">
        <v>81</v>
      </c>
      <c r="C88" s="28" t="s">
        <v>12874</v>
      </c>
      <c r="F88" s="171"/>
      <c r="G88" s="28">
        <v>73</v>
      </c>
      <c r="H88" s="28" t="s">
        <v>1238</v>
      </c>
      <c r="L88" s="28"/>
      <c r="M88" s="28"/>
      <c r="AA88"/>
    </row>
    <row r="89" spans="1:27" x14ac:dyDescent="0.25">
      <c r="A89" s="65"/>
      <c r="B89" s="28">
        <v>82</v>
      </c>
      <c r="C89" s="28" t="s">
        <v>12875</v>
      </c>
      <c r="F89" s="171"/>
      <c r="G89" s="28">
        <v>74</v>
      </c>
      <c r="H89" s="28" t="s">
        <v>1239</v>
      </c>
      <c r="L89" s="28"/>
      <c r="M89" s="28"/>
      <c r="AA89"/>
    </row>
    <row r="90" spans="1:27" x14ac:dyDescent="0.25">
      <c r="A90" s="65"/>
      <c r="B90" s="28">
        <v>83</v>
      </c>
      <c r="C90" s="301" t="s">
        <v>12876</v>
      </c>
      <c r="F90" s="171"/>
      <c r="G90" s="28">
        <v>75</v>
      </c>
      <c r="H90" s="301" t="s">
        <v>1240</v>
      </c>
      <c r="L90" s="28"/>
      <c r="M90" s="28"/>
      <c r="N90" s="48"/>
      <c r="AA90"/>
    </row>
    <row r="91" spans="1:27" x14ac:dyDescent="0.25">
      <c r="A91" s="65"/>
      <c r="B91" s="28">
        <v>84</v>
      </c>
      <c r="C91" s="301" t="s">
        <v>12877</v>
      </c>
      <c r="F91" s="171"/>
      <c r="G91" s="28">
        <v>76</v>
      </c>
      <c r="H91" s="301" t="s">
        <v>1241</v>
      </c>
      <c r="L91" s="28"/>
      <c r="M91" s="28"/>
      <c r="N91" s="48"/>
      <c r="AA91"/>
    </row>
    <row r="92" spans="1:27" x14ac:dyDescent="0.25">
      <c r="A92" s="65"/>
      <c r="B92" s="28">
        <v>85</v>
      </c>
      <c r="C92" s="28" t="s">
        <v>12878</v>
      </c>
      <c r="F92" s="171"/>
      <c r="G92" s="28">
        <v>77</v>
      </c>
      <c r="H92" s="28" t="s">
        <v>1242</v>
      </c>
      <c r="L92" s="28"/>
      <c r="M92" s="28"/>
      <c r="N92" s="48"/>
      <c r="AA92"/>
    </row>
    <row r="93" spans="1:27" x14ac:dyDescent="0.25">
      <c r="A93" s="65"/>
      <c r="B93" s="28">
        <v>86</v>
      </c>
      <c r="C93" s="28" t="s">
        <v>12879</v>
      </c>
      <c r="F93" s="171"/>
      <c r="G93" s="28">
        <v>78</v>
      </c>
      <c r="H93" s="28" t="s">
        <v>1243</v>
      </c>
      <c r="L93" s="28"/>
      <c r="M93" s="28"/>
      <c r="N93" s="48"/>
      <c r="AA93"/>
    </row>
    <row r="94" spans="1:27" x14ac:dyDescent="0.25">
      <c r="A94" s="65"/>
      <c r="B94" s="28">
        <v>87</v>
      </c>
      <c r="C94" s="301" t="s">
        <v>12880</v>
      </c>
      <c r="F94" s="171"/>
      <c r="G94" s="28">
        <v>79</v>
      </c>
      <c r="H94" s="301" t="s">
        <v>1244</v>
      </c>
      <c r="L94" s="28"/>
      <c r="M94" s="28"/>
      <c r="N94" s="48"/>
      <c r="AA94"/>
    </row>
    <row r="95" spans="1:27" x14ac:dyDescent="0.25">
      <c r="A95" s="65"/>
      <c r="B95" s="28">
        <v>88</v>
      </c>
      <c r="C95" s="301" t="s">
        <v>12881</v>
      </c>
      <c r="F95" s="171"/>
      <c r="G95" s="28">
        <v>80</v>
      </c>
      <c r="H95" s="301" t="s">
        <v>1245</v>
      </c>
      <c r="L95" s="28"/>
      <c r="M95" s="28"/>
      <c r="N95" s="48"/>
      <c r="AA95"/>
    </row>
    <row r="96" spans="1:27" x14ac:dyDescent="0.25">
      <c r="A96" s="65"/>
      <c r="B96" s="28">
        <v>89</v>
      </c>
      <c r="C96" s="28" t="s">
        <v>12882</v>
      </c>
      <c r="F96" s="171"/>
      <c r="G96" s="28">
        <v>81</v>
      </c>
      <c r="H96" s="28" t="s">
        <v>1246</v>
      </c>
      <c r="L96" s="28"/>
      <c r="M96" s="28"/>
      <c r="N96" s="48"/>
      <c r="AA96"/>
    </row>
    <row r="97" spans="1:27" x14ac:dyDescent="0.25">
      <c r="A97" s="66" t="s">
        <v>1148</v>
      </c>
      <c r="B97" s="28">
        <v>90</v>
      </c>
      <c r="C97" s="28" t="s">
        <v>12883</v>
      </c>
      <c r="F97" s="171"/>
      <c r="G97" s="28">
        <v>82</v>
      </c>
      <c r="H97" s="28" t="s">
        <v>1247</v>
      </c>
      <c r="L97" s="28"/>
      <c r="M97" s="28"/>
      <c r="N97" s="48"/>
      <c r="AA97"/>
    </row>
    <row r="98" spans="1:27" x14ac:dyDescent="0.25">
      <c r="A98" s="66"/>
      <c r="B98" s="28">
        <v>91</v>
      </c>
      <c r="C98" s="301" t="s">
        <v>12884</v>
      </c>
      <c r="F98" s="171"/>
      <c r="G98" s="28">
        <v>83</v>
      </c>
      <c r="H98" s="301" t="s">
        <v>1248</v>
      </c>
      <c r="L98" s="28"/>
      <c r="M98" s="28"/>
      <c r="N98" s="48"/>
      <c r="AA98"/>
    </row>
    <row r="99" spans="1:27" x14ac:dyDescent="0.25">
      <c r="A99" s="65" t="s">
        <v>2755</v>
      </c>
      <c r="B99" s="28">
        <v>92</v>
      </c>
      <c r="C99" s="301" t="s">
        <v>12885</v>
      </c>
      <c r="F99" s="171"/>
      <c r="G99" s="28">
        <v>84</v>
      </c>
      <c r="H99" s="301" t="s">
        <v>1249</v>
      </c>
      <c r="L99" s="28"/>
      <c r="M99" s="28"/>
      <c r="N99" s="48"/>
      <c r="AA99"/>
    </row>
    <row r="100" spans="1:27" x14ac:dyDescent="0.25">
      <c r="A100" s="65"/>
      <c r="B100" s="28">
        <v>93</v>
      </c>
      <c r="C100" s="28" t="s">
        <v>12886</v>
      </c>
      <c r="D100" s="48"/>
      <c r="E100" s="48"/>
      <c r="F100" s="171"/>
      <c r="G100" s="28">
        <v>85</v>
      </c>
      <c r="H100" s="28" t="s">
        <v>1250</v>
      </c>
      <c r="L100" s="28"/>
      <c r="M100" s="28"/>
      <c r="N100" s="48"/>
      <c r="AA100"/>
    </row>
    <row r="101" spans="1:27" x14ac:dyDescent="0.25">
      <c r="A101" s="65"/>
      <c r="B101" s="28">
        <v>94</v>
      </c>
      <c r="C101" s="28" t="s">
        <v>12887</v>
      </c>
      <c r="D101" s="48"/>
      <c r="E101" s="48"/>
      <c r="F101" s="171"/>
      <c r="G101" s="28">
        <v>86</v>
      </c>
      <c r="H101" s="28" t="s">
        <v>1251</v>
      </c>
      <c r="L101" s="28"/>
      <c r="M101" s="28"/>
      <c r="N101" s="48"/>
      <c r="AA101"/>
    </row>
    <row r="102" spans="1:27" x14ac:dyDescent="0.25">
      <c r="A102" s="65"/>
      <c r="B102" s="28">
        <v>95</v>
      </c>
      <c r="C102" s="28" t="s">
        <v>12888</v>
      </c>
      <c r="D102" s="48"/>
      <c r="E102" s="48"/>
      <c r="F102" s="64" t="s">
        <v>1148</v>
      </c>
      <c r="G102" s="301" t="s">
        <v>798</v>
      </c>
      <c r="H102" s="301" t="s">
        <v>798</v>
      </c>
      <c r="L102" s="28"/>
      <c r="M102" s="28"/>
      <c r="N102" s="48"/>
      <c r="AA102"/>
    </row>
    <row r="103" spans="1:27" x14ac:dyDescent="0.25">
      <c r="A103" s="65"/>
      <c r="B103" s="28">
        <v>96</v>
      </c>
      <c r="C103" s="28" t="s">
        <v>12889</v>
      </c>
      <c r="D103" s="48"/>
      <c r="E103" s="48"/>
      <c r="F103" s="64"/>
      <c r="G103" s="301" t="s">
        <v>798</v>
      </c>
      <c r="H103" s="301" t="s">
        <v>798</v>
      </c>
      <c r="L103" s="28"/>
      <c r="M103" s="28"/>
      <c r="N103" s="48"/>
      <c r="AA103"/>
    </row>
    <row r="104" spans="1:27" x14ac:dyDescent="0.25">
      <c r="A104" s="65"/>
      <c r="B104" s="28">
        <v>97</v>
      </c>
      <c r="C104" s="28" t="s">
        <v>12890</v>
      </c>
      <c r="D104" s="48"/>
      <c r="E104" s="48"/>
      <c r="F104" s="171" t="s">
        <v>2723</v>
      </c>
      <c r="G104" s="28">
        <v>87</v>
      </c>
      <c r="H104" s="28" t="s">
        <v>1252</v>
      </c>
      <c r="L104" s="28"/>
      <c r="M104" s="28"/>
      <c r="N104" s="48"/>
      <c r="AA104"/>
    </row>
    <row r="105" spans="1:27" x14ac:dyDescent="0.25">
      <c r="A105" s="65"/>
      <c r="B105" s="28">
        <v>98</v>
      </c>
      <c r="C105" s="28" t="s">
        <v>12891</v>
      </c>
      <c r="D105" s="48"/>
      <c r="E105" s="48"/>
      <c r="F105" s="171"/>
      <c r="G105" s="28">
        <v>88</v>
      </c>
      <c r="H105" s="28" t="s">
        <v>1253</v>
      </c>
      <c r="L105" s="28"/>
      <c r="M105" s="28"/>
      <c r="N105" s="48"/>
      <c r="AA105"/>
    </row>
    <row r="106" spans="1:27" x14ac:dyDescent="0.25">
      <c r="A106" s="65"/>
      <c r="B106" s="28">
        <v>99</v>
      </c>
      <c r="C106" s="301" t="s">
        <v>12892</v>
      </c>
      <c r="D106" s="48"/>
      <c r="E106" s="48"/>
      <c r="F106" s="171"/>
      <c r="G106" s="28">
        <v>89</v>
      </c>
      <c r="H106" s="301" t="s">
        <v>1254</v>
      </c>
      <c r="L106" s="28"/>
      <c r="M106" s="28"/>
      <c r="N106" s="48"/>
      <c r="AA106"/>
    </row>
    <row r="107" spans="1:27" x14ac:dyDescent="0.25">
      <c r="A107" s="65"/>
      <c r="B107" s="28">
        <v>100</v>
      </c>
      <c r="C107" s="301" t="s">
        <v>12893</v>
      </c>
      <c r="D107" s="48"/>
      <c r="E107" s="48"/>
      <c r="F107" s="171"/>
      <c r="G107" s="28">
        <v>90</v>
      </c>
      <c r="H107" s="301" t="s">
        <v>1255</v>
      </c>
      <c r="L107" s="28"/>
      <c r="M107" s="28"/>
      <c r="N107" s="48"/>
      <c r="AA107"/>
    </row>
    <row r="108" spans="1:27" x14ac:dyDescent="0.25">
      <c r="A108" s="65"/>
      <c r="B108" s="28">
        <v>101</v>
      </c>
      <c r="C108" s="28" t="s">
        <v>12894</v>
      </c>
      <c r="D108" s="48"/>
      <c r="E108" s="48"/>
      <c r="F108" s="171"/>
      <c r="G108" s="28">
        <v>91</v>
      </c>
      <c r="H108" s="28" t="s">
        <v>1256</v>
      </c>
      <c r="L108" s="28"/>
      <c r="M108" s="28"/>
      <c r="N108" s="48"/>
      <c r="AA108"/>
    </row>
    <row r="109" spans="1:27" x14ac:dyDescent="0.25">
      <c r="A109" s="65"/>
      <c r="B109" s="28">
        <v>102</v>
      </c>
      <c r="C109" s="301" t="s">
        <v>12895</v>
      </c>
      <c r="D109" s="48"/>
      <c r="E109" s="48"/>
      <c r="F109" s="171"/>
      <c r="G109" s="28">
        <v>92</v>
      </c>
      <c r="H109" s="301" t="s">
        <v>1257</v>
      </c>
      <c r="L109" s="28"/>
      <c r="M109" s="28"/>
      <c r="N109" s="48"/>
      <c r="AA109"/>
    </row>
    <row r="110" spans="1:27" x14ac:dyDescent="0.25">
      <c r="A110" s="65"/>
      <c r="B110" s="28">
        <v>103</v>
      </c>
      <c r="C110" s="301" t="s">
        <v>12896</v>
      </c>
      <c r="D110" s="48"/>
      <c r="E110" s="48"/>
      <c r="F110" s="171"/>
      <c r="G110" s="28">
        <v>93</v>
      </c>
      <c r="H110" s="301" t="s">
        <v>1258</v>
      </c>
      <c r="L110" s="28"/>
      <c r="M110" s="28"/>
      <c r="N110" s="48"/>
      <c r="AA110"/>
    </row>
    <row r="111" spans="1:27" x14ac:dyDescent="0.25">
      <c r="A111" s="65"/>
      <c r="B111" s="28">
        <v>104</v>
      </c>
      <c r="C111" s="28" t="s">
        <v>12897</v>
      </c>
      <c r="D111" s="48"/>
      <c r="E111" s="48"/>
      <c r="F111" s="171"/>
      <c r="G111" s="28">
        <v>94</v>
      </c>
      <c r="H111" s="28" t="s">
        <v>1259</v>
      </c>
      <c r="L111" s="28"/>
      <c r="M111" s="28"/>
      <c r="N111" s="48"/>
      <c r="AA111"/>
    </row>
    <row r="112" spans="1:27" x14ac:dyDescent="0.25">
      <c r="A112" s="65"/>
      <c r="B112" s="28">
        <v>105</v>
      </c>
      <c r="C112" s="301" t="s">
        <v>12898</v>
      </c>
      <c r="D112" s="48"/>
      <c r="E112" s="48"/>
      <c r="F112" s="171"/>
      <c r="G112" s="28">
        <v>95</v>
      </c>
      <c r="H112" s="301" t="s">
        <v>1260</v>
      </c>
      <c r="L112" s="28"/>
      <c r="M112" s="28"/>
      <c r="N112" s="48"/>
      <c r="AA112"/>
    </row>
    <row r="113" spans="1:27" x14ac:dyDescent="0.25">
      <c r="A113" s="66" t="s">
        <v>1148</v>
      </c>
      <c r="B113" s="28">
        <v>106</v>
      </c>
      <c r="C113" s="301" t="s">
        <v>12899</v>
      </c>
      <c r="D113" s="48"/>
      <c r="E113" s="48"/>
      <c r="F113" s="171"/>
      <c r="G113" s="28">
        <v>96</v>
      </c>
      <c r="H113" s="301" t="s">
        <v>1261</v>
      </c>
      <c r="L113" s="28"/>
      <c r="M113" s="28"/>
      <c r="N113" s="48"/>
      <c r="AA113"/>
    </row>
    <row r="114" spans="1:27" x14ac:dyDescent="0.25">
      <c r="A114" s="66"/>
      <c r="B114" s="28">
        <v>107</v>
      </c>
      <c r="C114" s="28" t="s">
        <v>12900</v>
      </c>
      <c r="D114" s="48"/>
      <c r="E114" s="48"/>
      <c r="F114" s="171"/>
      <c r="G114" s="28">
        <v>97</v>
      </c>
      <c r="H114" s="28" t="s">
        <v>1262</v>
      </c>
      <c r="L114" s="28"/>
      <c r="M114" s="28"/>
      <c r="N114" s="48"/>
      <c r="AA114"/>
    </row>
    <row r="115" spans="1:27" x14ac:dyDescent="0.25">
      <c r="A115" s="65" t="s">
        <v>2278</v>
      </c>
      <c r="B115" s="28">
        <v>108</v>
      </c>
      <c r="C115" s="28" t="s">
        <v>12901</v>
      </c>
      <c r="D115" s="48"/>
      <c r="E115" s="48"/>
      <c r="F115" s="171"/>
      <c r="G115" s="28">
        <v>98</v>
      </c>
      <c r="H115" s="28" t="s">
        <v>1263</v>
      </c>
      <c r="L115" s="28"/>
      <c r="M115" s="28"/>
      <c r="N115" s="48"/>
      <c r="AA115"/>
    </row>
    <row r="116" spans="1:27" x14ac:dyDescent="0.25">
      <c r="A116" s="66" t="s">
        <v>1148</v>
      </c>
      <c r="B116" s="28">
        <v>109</v>
      </c>
      <c r="C116" s="28" t="s">
        <v>12902</v>
      </c>
      <c r="D116" s="48"/>
      <c r="E116" s="48"/>
      <c r="F116" s="171"/>
      <c r="G116" s="28">
        <v>99</v>
      </c>
      <c r="H116" s="28" t="s">
        <v>1264</v>
      </c>
      <c r="L116" s="28"/>
      <c r="M116" s="28"/>
      <c r="N116" s="48"/>
      <c r="AA116"/>
    </row>
    <row r="117" spans="1:27" x14ac:dyDescent="0.25">
      <c r="A117" s="66"/>
      <c r="B117" s="28">
        <v>110</v>
      </c>
      <c r="C117" s="28" t="s">
        <v>12903</v>
      </c>
      <c r="D117" s="48"/>
      <c r="E117" s="48"/>
      <c r="F117" s="171"/>
      <c r="G117" s="28">
        <v>100</v>
      </c>
      <c r="H117" s="28" t="s">
        <v>1265</v>
      </c>
      <c r="L117" s="28"/>
      <c r="M117" s="28"/>
      <c r="N117" s="48"/>
      <c r="AA117"/>
    </row>
    <row r="118" spans="1:27" x14ac:dyDescent="0.25">
      <c r="A118" s="65" t="s">
        <v>2284</v>
      </c>
      <c r="B118" s="28">
        <v>111</v>
      </c>
      <c r="C118" s="301" t="s">
        <v>12904</v>
      </c>
      <c r="D118" s="48"/>
      <c r="E118" s="48"/>
      <c r="F118" s="171"/>
      <c r="G118" s="28">
        <v>101</v>
      </c>
      <c r="H118" s="301" t="s">
        <v>1266</v>
      </c>
      <c r="L118" s="28"/>
      <c r="M118" s="28"/>
      <c r="N118" s="48"/>
      <c r="AA118"/>
    </row>
    <row r="119" spans="1:27" x14ac:dyDescent="0.25">
      <c r="A119" s="65"/>
      <c r="B119" s="28">
        <v>112</v>
      </c>
      <c r="C119" s="301" t="s">
        <v>12905</v>
      </c>
      <c r="D119" s="48"/>
      <c r="E119" s="48"/>
      <c r="F119" s="171"/>
      <c r="G119" s="28">
        <v>102</v>
      </c>
      <c r="H119" s="301" t="s">
        <v>1267</v>
      </c>
      <c r="L119" s="28"/>
      <c r="M119" s="28"/>
      <c r="N119" s="48"/>
      <c r="AA119"/>
    </row>
    <row r="120" spans="1:27" x14ac:dyDescent="0.25">
      <c r="A120" s="66" t="s">
        <v>1148</v>
      </c>
      <c r="B120" s="28">
        <v>113</v>
      </c>
      <c r="C120" s="28" t="s">
        <v>12906</v>
      </c>
      <c r="D120" s="48"/>
      <c r="E120" s="48"/>
      <c r="F120" s="171"/>
      <c r="G120" s="28">
        <v>103</v>
      </c>
      <c r="H120" s="28" t="s">
        <v>1268</v>
      </c>
      <c r="L120" s="28"/>
      <c r="M120" s="28"/>
      <c r="N120" s="48"/>
      <c r="AA120"/>
    </row>
    <row r="121" spans="1:27" x14ac:dyDescent="0.25">
      <c r="A121" s="66"/>
      <c r="B121" s="28">
        <v>114</v>
      </c>
      <c r="C121" s="28" t="s">
        <v>12907</v>
      </c>
      <c r="D121" s="48"/>
      <c r="E121" s="48"/>
      <c r="F121" s="171"/>
      <c r="G121" s="28">
        <v>104</v>
      </c>
      <c r="H121" s="28" t="s">
        <v>1269</v>
      </c>
      <c r="L121" s="28"/>
      <c r="M121" s="28"/>
      <c r="N121" s="48"/>
      <c r="AA121"/>
    </row>
    <row r="122" spans="1:27" x14ac:dyDescent="0.25">
      <c r="A122" s="65" t="s">
        <v>2431</v>
      </c>
      <c r="B122" s="28">
        <v>115</v>
      </c>
      <c r="C122" s="28" t="s">
        <v>12908</v>
      </c>
      <c r="D122" s="48"/>
      <c r="E122" s="48"/>
      <c r="F122" s="171"/>
      <c r="G122" s="28">
        <v>105</v>
      </c>
      <c r="H122" s="28" t="s">
        <v>1270</v>
      </c>
      <c r="L122" s="28"/>
      <c r="M122" s="28"/>
      <c r="N122" s="48"/>
      <c r="AA122"/>
    </row>
    <row r="123" spans="1:27" x14ac:dyDescent="0.25">
      <c r="A123" s="65"/>
      <c r="B123" s="28">
        <v>116</v>
      </c>
      <c r="C123" s="28" t="s">
        <v>12909</v>
      </c>
      <c r="D123" s="48"/>
      <c r="E123" s="48"/>
      <c r="F123" s="171"/>
      <c r="G123" s="28">
        <v>106</v>
      </c>
      <c r="H123" s="28" t="s">
        <v>1271</v>
      </c>
      <c r="L123" s="28"/>
      <c r="M123" s="28"/>
      <c r="N123" s="48"/>
      <c r="AA123"/>
    </row>
    <row r="124" spans="1:27" x14ac:dyDescent="0.25">
      <c r="A124" s="65"/>
      <c r="B124" s="28">
        <v>117</v>
      </c>
      <c r="C124" s="301" t="s">
        <v>12910</v>
      </c>
      <c r="D124" s="48"/>
      <c r="E124" s="48"/>
      <c r="F124" s="171"/>
      <c r="G124" s="28">
        <v>107</v>
      </c>
      <c r="H124" s="301" t="s">
        <v>1272</v>
      </c>
      <c r="L124" s="28"/>
      <c r="M124" s="28"/>
      <c r="N124" s="48"/>
      <c r="AA124"/>
    </row>
    <row r="125" spans="1:27" x14ac:dyDescent="0.25">
      <c r="A125" s="65"/>
      <c r="B125" s="28">
        <v>118</v>
      </c>
      <c r="C125" s="301" t="s">
        <v>12911</v>
      </c>
      <c r="D125" s="48"/>
      <c r="E125" s="48"/>
      <c r="F125" s="64" t="s">
        <v>1148</v>
      </c>
      <c r="G125" s="301" t="s">
        <v>798</v>
      </c>
      <c r="H125" s="301" t="s">
        <v>798</v>
      </c>
      <c r="L125" s="28"/>
      <c r="M125" s="28"/>
      <c r="N125" s="48"/>
      <c r="AA125"/>
    </row>
    <row r="126" spans="1:27" x14ac:dyDescent="0.25">
      <c r="A126" s="65"/>
      <c r="B126" s="28">
        <v>119</v>
      </c>
      <c r="C126" s="28" t="s">
        <v>12912</v>
      </c>
      <c r="D126" s="48"/>
      <c r="E126" s="48"/>
      <c r="F126" s="64"/>
      <c r="G126" s="301" t="s">
        <v>798</v>
      </c>
      <c r="H126" s="301" t="s">
        <v>798</v>
      </c>
      <c r="L126" s="28"/>
      <c r="M126" s="28"/>
      <c r="N126" s="48"/>
      <c r="AA126"/>
    </row>
    <row r="127" spans="1:27" x14ac:dyDescent="0.25">
      <c r="A127" s="65"/>
      <c r="B127" s="28">
        <v>120</v>
      </c>
      <c r="C127" s="28" t="s">
        <v>12913</v>
      </c>
      <c r="D127" s="48"/>
      <c r="E127" s="48"/>
      <c r="F127" s="171" t="s">
        <v>2729</v>
      </c>
      <c r="G127" s="28">
        <v>108</v>
      </c>
      <c r="H127" s="28" t="s">
        <v>1273</v>
      </c>
      <c r="L127" s="28"/>
      <c r="M127" s="28"/>
      <c r="N127" s="48"/>
      <c r="AA127"/>
    </row>
    <row r="128" spans="1:27" x14ac:dyDescent="0.25">
      <c r="A128" s="66" t="s">
        <v>1148</v>
      </c>
      <c r="B128" s="28">
        <v>121</v>
      </c>
      <c r="C128" s="28" t="s">
        <v>12914</v>
      </c>
      <c r="D128" s="48"/>
      <c r="E128" s="48"/>
      <c r="F128" s="171"/>
      <c r="G128" s="28">
        <v>109</v>
      </c>
      <c r="H128" s="28" t="s">
        <v>1274</v>
      </c>
      <c r="L128" s="28"/>
      <c r="M128" s="28"/>
      <c r="N128" s="48"/>
      <c r="AA128"/>
    </row>
    <row r="129" spans="1:27" x14ac:dyDescent="0.25">
      <c r="A129" s="66"/>
      <c r="B129" s="28">
        <v>122</v>
      </c>
      <c r="C129" s="28" t="s">
        <v>12915</v>
      </c>
      <c r="D129" s="48"/>
      <c r="E129" s="48"/>
      <c r="F129" s="171"/>
      <c r="G129" s="28">
        <v>110</v>
      </c>
      <c r="H129" s="28" t="s">
        <v>1275</v>
      </c>
      <c r="L129" s="28"/>
      <c r="M129" s="28"/>
      <c r="N129" s="48"/>
      <c r="AA129"/>
    </row>
    <row r="130" spans="1:27" x14ac:dyDescent="0.25">
      <c r="A130" s="65" t="s">
        <v>2411</v>
      </c>
      <c r="B130" s="28">
        <v>123</v>
      </c>
      <c r="C130" s="301" t="s">
        <v>12916</v>
      </c>
      <c r="D130" s="48"/>
      <c r="E130" s="48"/>
      <c r="F130" s="171"/>
      <c r="G130" s="28">
        <v>111</v>
      </c>
      <c r="H130" s="301" t="s">
        <v>1276</v>
      </c>
      <c r="L130" s="28"/>
      <c r="M130" s="28"/>
      <c r="N130" s="48"/>
      <c r="AA130"/>
    </row>
    <row r="131" spans="1:27" x14ac:dyDescent="0.25">
      <c r="A131" s="66" t="s">
        <v>1148</v>
      </c>
      <c r="B131" s="28">
        <v>124</v>
      </c>
      <c r="C131" s="301" t="s">
        <v>12917</v>
      </c>
      <c r="D131" s="48"/>
      <c r="E131" s="48"/>
      <c r="F131" s="171"/>
      <c r="G131" s="28">
        <v>112</v>
      </c>
      <c r="H131" s="301" t="s">
        <v>1277</v>
      </c>
      <c r="L131" s="28"/>
      <c r="M131" s="28"/>
      <c r="N131" s="48"/>
      <c r="AA131"/>
    </row>
    <row r="132" spans="1:27" x14ac:dyDescent="0.25">
      <c r="A132" s="66"/>
      <c r="B132" s="28">
        <v>125</v>
      </c>
      <c r="C132" s="28" t="s">
        <v>12918</v>
      </c>
      <c r="D132" s="48"/>
      <c r="E132" s="48"/>
      <c r="F132" s="171"/>
      <c r="G132" s="28">
        <v>113</v>
      </c>
      <c r="H132" s="28" t="s">
        <v>1278</v>
      </c>
      <c r="L132" s="28"/>
      <c r="M132" s="28"/>
      <c r="N132" s="48"/>
      <c r="AA132"/>
    </row>
    <row r="133" spans="1:27" x14ac:dyDescent="0.25">
      <c r="A133" s="65" t="s">
        <v>2415</v>
      </c>
      <c r="B133" s="28">
        <v>126</v>
      </c>
      <c r="C133" s="28" t="s">
        <v>12919</v>
      </c>
      <c r="D133" s="48"/>
      <c r="E133" s="48"/>
      <c r="F133" s="171"/>
      <c r="G133" s="28">
        <v>114</v>
      </c>
      <c r="H133" s="28" t="s">
        <v>1279</v>
      </c>
      <c r="L133" s="28"/>
      <c r="M133" s="28"/>
      <c r="N133" s="48"/>
      <c r="AA133"/>
    </row>
    <row r="134" spans="1:27" x14ac:dyDescent="0.25">
      <c r="A134" s="66" t="s">
        <v>1148</v>
      </c>
      <c r="B134" s="28">
        <v>127</v>
      </c>
      <c r="C134" s="28" t="s">
        <v>12920</v>
      </c>
      <c r="D134" s="48"/>
      <c r="E134" s="48"/>
      <c r="F134" s="171"/>
      <c r="G134" s="28">
        <v>115</v>
      </c>
      <c r="H134" s="28" t="s">
        <v>1280</v>
      </c>
      <c r="L134" s="28"/>
      <c r="M134" s="28"/>
      <c r="N134" s="48"/>
      <c r="AA134"/>
    </row>
    <row r="135" spans="1:27" x14ac:dyDescent="0.25">
      <c r="A135" s="66"/>
      <c r="B135" s="28">
        <v>128</v>
      </c>
      <c r="C135" s="28" t="s">
        <v>12921</v>
      </c>
      <c r="D135" s="48"/>
      <c r="E135" s="48"/>
      <c r="F135" s="171"/>
      <c r="G135" s="28">
        <v>116</v>
      </c>
      <c r="H135" s="28" t="s">
        <v>1281</v>
      </c>
      <c r="L135" s="28"/>
      <c r="M135" s="28"/>
      <c r="N135" s="48"/>
      <c r="AA135"/>
    </row>
    <row r="136" spans="1:27" x14ac:dyDescent="0.25">
      <c r="A136" s="65" t="s">
        <v>2424</v>
      </c>
      <c r="B136" s="28">
        <v>129</v>
      </c>
      <c r="C136" s="301" t="s">
        <v>12922</v>
      </c>
      <c r="D136" s="48"/>
      <c r="E136" s="48"/>
      <c r="F136" s="171"/>
      <c r="G136" s="28">
        <v>117</v>
      </c>
      <c r="H136" s="301" t="s">
        <v>1282</v>
      </c>
      <c r="L136" s="28"/>
      <c r="M136" s="28"/>
      <c r="N136" s="48"/>
      <c r="AA136"/>
    </row>
    <row r="137" spans="1:27" x14ac:dyDescent="0.25">
      <c r="A137" s="65"/>
      <c r="B137" s="28">
        <v>130</v>
      </c>
      <c r="C137" s="301" t="s">
        <v>12923</v>
      </c>
      <c r="D137" s="48"/>
      <c r="E137" s="48"/>
      <c r="F137" s="171"/>
      <c r="G137" s="28">
        <v>118</v>
      </c>
      <c r="H137" s="301" t="s">
        <v>1283</v>
      </c>
      <c r="L137" s="28"/>
      <c r="M137" s="28"/>
      <c r="N137" s="48"/>
      <c r="AA137"/>
    </row>
    <row r="138" spans="1:27" x14ac:dyDescent="0.25">
      <c r="A138" s="65"/>
      <c r="B138" s="28">
        <v>131</v>
      </c>
      <c r="C138" s="28" t="s">
        <v>12924</v>
      </c>
      <c r="D138" s="48"/>
      <c r="E138" s="48"/>
      <c r="F138" s="171"/>
      <c r="G138" s="28">
        <v>119</v>
      </c>
      <c r="H138" s="28" t="s">
        <v>1284</v>
      </c>
      <c r="L138" s="28"/>
      <c r="M138" s="28"/>
      <c r="N138" s="48"/>
      <c r="AA138"/>
    </row>
    <row r="139" spans="1:27" x14ac:dyDescent="0.25">
      <c r="A139" s="65"/>
      <c r="B139" s="28">
        <v>132</v>
      </c>
      <c r="C139" s="28" t="s">
        <v>12925</v>
      </c>
      <c r="D139" s="48"/>
      <c r="E139" s="48"/>
      <c r="F139" s="171"/>
      <c r="G139" s="28">
        <v>120</v>
      </c>
      <c r="H139" s="28" t="s">
        <v>1285</v>
      </c>
      <c r="L139" s="28"/>
      <c r="M139" s="28"/>
      <c r="N139" s="48"/>
      <c r="AA139"/>
    </row>
    <row r="140" spans="1:27" x14ac:dyDescent="0.25">
      <c r="A140" s="66" t="s">
        <v>1148</v>
      </c>
      <c r="B140" s="28">
        <v>133</v>
      </c>
      <c r="C140" s="28" t="s">
        <v>12926</v>
      </c>
      <c r="D140" s="48"/>
      <c r="E140" s="48"/>
      <c r="F140" s="171"/>
      <c r="G140" s="28">
        <v>121</v>
      </c>
      <c r="H140" s="28" t="s">
        <v>1286</v>
      </c>
      <c r="L140" s="28"/>
      <c r="M140" s="28"/>
      <c r="N140" s="48"/>
      <c r="AA140"/>
    </row>
    <row r="141" spans="1:27" x14ac:dyDescent="0.25">
      <c r="A141" s="66"/>
      <c r="B141" s="28">
        <v>134</v>
      </c>
      <c r="C141" s="28" t="s">
        <v>12927</v>
      </c>
      <c r="D141" s="48"/>
      <c r="E141" s="48"/>
      <c r="F141" s="171"/>
      <c r="G141" s="28">
        <v>122</v>
      </c>
      <c r="H141" s="28" t="s">
        <v>1287</v>
      </c>
      <c r="L141" s="28"/>
      <c r="M141" s="28"/>
      <c r="N141" s="48"/>
      <c r="AA141"/>
    </row>
    <row r="142" spans="1:27" x14ac:dyDescent="0.25">
      <c r="A142" s="65" t="s">
        <v>2427</v>
      </c>
      <c r="B142" s="28">
        <v>135</v>
      </c>
      <c r="C142" s="301" t="s">
        <v>12928</v>
      </c>
      <c r="D142" s="48"/>
      <c r="E142" s="48"/>
      <c r="F142" s="171"/>
      <c r="G142" s="28">
        <v>123</v>
      </c>
      <c r="H142" s="301" t="s">
        <v>1288</v>
      </c>
      <c r="L142" s="28"/>
      <c r="M142" s="28"/>
      <c r="N142" s="48"/>
      <c r="AA142"/>
    </row>
    <row r="143" spans="1:27" x14ac:dyDescent="0.25">
      <c r="A143" s="65"/>
      <c r="B143" s="28">
        <v>136</v>
      </c>
      <c r="C143" s="301" t="s">
        <v>12929</v>
      </c>
      <c r="D143" s="48"/>
      <c r="E143" s="48"/>
      <c r="F143" s="171"/>
      <c r="G143" s="28">
        <v>124</v>
      </c>
      <c r="H143" s="301" t="s">
        <v>1289</v>
      </c>
      <c r="L143" s="28"/>
      <c r="M143" s="28"/>
      <c r="N143" s="48"/>
      <c r="AA143"/>
    </row>
    <row r="144" spans="1:27" x14ac:dyDescent="0.25">
      <c r="A144" s="65"/>
      <c r="B144" s="28">
        <v>137</v>
      </c>
      <c r="C144" s="28" t="s">
        <v>12930</v>
      </c>
      <c r="D144" s="48"/>
      <c r="E144" s="48"/>
      <c r="F144" s="171"/>
      <c r="G144" s="28">
        <v>125</v>
      </c>
      <c r="H144" s="28" t="s">
        <v>1290</v>
      </c>
      <c r="L144" s="28"/>
      <c r="M144" s="28"/>
      <c r="N144" s="48"/>
      <c r="AA144"/>
    </row>
    <row r="145" spans="1:27" x14ac:dyDescent="0.25">
      <c r="A145" s="65"/>
      <c r="B145" s="28">
        <v>138</v>
      </c>
      <c r="C145" s="28" t="s">
        <v>12931</v>
      </c>
      <c r="D145" s="48"/>
      <c r="E145" s="48"/>
      <c r="F145" s="171"/>
      <c r="G145" s="28">
        <v>126</v>
      </c>
      <c r="H145" s="28" t="s">
        <v>1291</v>
      </c>
      <c r="L145" s="28"/>
      <c r="M145" s="28"/>
      <c r="N145" s="48"/>
      <c r="AA145"/>
    </row>
    <row r="146" spans="1:27" x14ac:dyDescent="0.25">
      <c r="A146" s="66" t="s">
        <v>1148</v>
      </c>
      <c r="B146" s="28">
        <v>139</v>
      </c>
      <c r="C146" s="28" t="s">
        <v>12932</v>
      </c>
      <c r="D146" s="48"/>
      <c r="E146" s="48"/>
      <c r="F146" s="171"/>
      <c r="G146" s="28">
        <v>127</v>
      </c>
      <c r="H146" s="28" t="s">
        <v>1292</v>
      </c>
      <c r="L146" s="28"/>
      <c r="M146" s="28"/>
      <c r="N146" s="48"/>
      <c r="AA146"/>
    </row>
    <row r="147" spans="1:27" x14ac:dyDescent="0.25">
      <c r="A147" s="66"/>
      <c r="B147" s="28">
        <v>140</v>
      </c>
      <c r="C147" s="28" t="s">
        <v>12933</v>
      </c>
      <c r="D147" s="48"/>
      <c r="E147" s="48"/>
      <c r="F147" s="171"/>
      <c r="G147" s="28">
        <v>128</v>
      </c>
      <c r="H147" s="28" t="s">
        <v>1293</v>
      </c>
      <c r="L147" s="28"/>
      <c r="M147" s="28"/>
      <c r="N147" s="48"/>
      <c r="AA147"/>
    </row>
    <row r="148" spans="1:27" x14ac:dyDescent="0.25">
      <c r="A148" s="65" t="s">
        <v>2429</v>
      </c>
      <c r="B148" s="28">
        <v>141</v>
      </c>
      <c r="C148" s="301" t="s">
        <v>12934</v>
      </c>
      <c r="D148" s="48"/>
      <c r="E148" s="48"/>
      <c r="F148" s="64" t="s">
        <v>1148</v>
      </c>
      <c r="G148" s="301" t="s">
        <v>798</v>
      </c>
      <c r="H148" s="301" t="s">
        <v>798</v>
      </c>
      <c r="L148" s="28"/>
      <c r="M148" s="28"/>
      <c r="N148" s="48"/>
      <c r="AA148"/>
    </row>
    <row r="149" spans="1:27" x14ac:dyDescent="0.25">
      <c r="A149" s="65"/>
      <c r="B149" s="28">
        <v>142</v>
      </c>
      <c r="C149" s="301" t="s">
        <v>12935</v>
      </c>
      <c r="D149" s="48"/>
      <c r="E149" s="48"/>
      <c r="F149" s="64"/>
      <c r="G149" s="301" t="s">
        <v>798</v>
      </c>
      <c r="H149" s="301" t="s">
        <v>798</v>
      </c>
      <c r="L149" s="28"/>
      <c r="M149" s="28"/>
      <c r="N149" s="48"/>
      <c r="AA149"/>
    </row>
    <row r="150" spans="1:27" x14ac:dyDescent="0.25">
      <c r="A150" s="65"/>
      <c r="B150" s="28">
        <v>143</v>
      </c>
      <c r="C150" s="28" t="s">
        <v>12936</v>
      </c>
      <c r="D150" s="48"/>
      <c r="E150" s="48"/>
      <c r="F150" s="65" t="s">
        <v>3674</v>
      </c>
      <c r="G150" s="28">
        <v>129</v>
      </c>
      <c r="H150" s="28" t="s">
        <v>1294</v>
      </c>
      <c r="L150" s="28"/>
      <c r="M150" s="28"/>
      <c r="N150" s="48"/>
      <c r="AA150"/>
    </row>
    <row r="151" spans="1:27" x14ac:dyDescent="0.25">
      <c r="A151" s="65"/>
      <c r="B151" s="28">
        <v>144</v>
      </c>
      <c r="C151" s="28" t="s">
        <v>12937</v>
      </c>
      <c r="D151" s="48"/>
      <c r="E151" s="48"/>
      <c r="F151" s="65"/>
      <c r="G151" s="28">
        <v>130</v>
      </c>
      <c r="H151" s="28" t="s">
        <v>1295</v>
      </c>
      <c r="L151" s="28"/>
      <c r="M151" s="28"/>
      <c r="N151" s="48"/>
      <c r="AA151"/>
    </row>
    <row r="152" spans="1:27" x14ac:dyDescent="0.25">
      <c r="A152" s="66" t="s">
        <v>1148</v>
      </c>
      <c r="B152" s="28">
        <v>145</v>
      </c>
      <c r="C152" s="301" t="s">
        <v>12938</v>
      </c>
      <c r="D152" s="48"/>
      <c r="E152" s="48"/>
      <c r="F152" s="65"/>
      <c r="G152" s="28">
        <v>131</v>
      </c>
      <c r="H152" s="301" t="s">
        <v>1296</v>
      </c>
      <c r="L152" s="28"/>
      <c r="M152" s="28"/>
      <c r="N152" s="48"/>
      <c r="AA152"/>
    </row>
    <row r="153" spans="1:27" x14ac:dyDescent="0.25">
      <c r="A153" s="66"/>
      <c r="B153" s="28">
        <v>146</v>
      </c>
      <c r="C153" s="301" t="s">
        <v>12939</v>
      </c>
      <c r="D153" s="48"/>
      <c r="E153" s="48"/>
      <c r="F153" s="65"/>
      <c r="G153" s="28">
        <v>132</v>
      </c>
      <c r="H153" s="301" t="s">
        <v>1297</v>
      </c>
      <c r="L153" s="28"/>
      <c r="M153" s="28"/>
      <c r="N153" s="48"/>
      <c r="AA153"/>
    </row>
    <row r="154" spans="1:27" x14ac:dyDescent="0.25">
      <c r="A154" s="65" t="s">
        <v>2486</v>
      </c>
      <c r="B154" s="28">
        <v>147</v>
      </c>
      <c r="C154" s="28" t="s">
        <v>12940</v>
      </c>
      <c r="D154" s="48"/>
      <c r="E154" s="48"/>
      <c r="F154" s="65"/>
      <c r="G154" s="28">
        <v>133</v>
      </c>
      <c r="H154" s="28" t="s">
        <v>1298</v>
      </c>
      <c r="L154" s="28"/>
      <c r="M154" s="28"/>
      <c r="N154" s="48"/>
      <c r="AA154"/>
    </row>
    <row r="155" spans="1:27" x14ac:dyDescent="0.25">
      <c r="A155" s="65"/>
      <c r="B155" s="28">
        <v>148</v>
      </c>
      <c r="C155" s="28" t="s">
        <v>12941</v>
      </c>
      <c r="D155" s="48"/>
      <c r="E155" s="48"/>
      <c r="F155" s="65"/>
      <c r="G155" s="28">
        <v>134</v>
      </c>
      <c r="H155" s="28" t="s">
        <v>1299</v>
      </c>
      <c r="L155" s="28"/>
      <c r="M155" s="28"/>
      <c r="N155" s="48"/>
      <c r="AA155"/>
    </row>
    <row r="156" spans="1:27" x14ac:dyDescent="0.25">
      <c r="A156" s="66" t="s">
        <v>1148</v>
      </c>
      <c r="B156" s="28">
        <v>149</v>
      </c>
      <c r="C156" s="301" t="s">
        <v>12942</v>
      </c>
      <c r="D156" s="48"/>
      <c r="E156" s="48"/>
      <c r="F156" s="65"/>
      <c r="G156" s="28">
        <v>135</v>
      </c>
      <c r="H156" s="301" t="s">
        <v>1300</v>
      </c>
      <c r="L156" s="28"/>
      <c r="M156" s="28"/>
      <c r="N156" s="48"/>
      <c r="AA156"/>
    </row>
    <row r="157" spans="1:27" x14ac:dyDescent="0.25">
      <c r="A157" s="66"/>
      <c r="B157" s="28">
        <v>150</v>
      </c>
      <c r="C157" s="301" t="s">
        <v>12943</v>
      </c>
      <c r="D157" s="48"/>
      <c r="E157" s="48"/>
      <c r="F157" s="65"/>
      <c r="G157" s="28">
        <v>136</v>
      </c>
      <c r="H157" s="301" t="s">
        <v>1301</v>
      </c>
      <c r="L157" s="28"/>
      <c r="M157" s="28"/>
      <c r="N157" s="48"/>
      <c r="AA157"/>
    </row>
    <row r="158" spans="1:27" x14ac:dyDescent="0.25">
      <c r="A158" s="65" t="s">
        <v>2397</v>
      </c>
      <c r="B158" s="28">
        <v>151</v>
      </c>
      <c r="C158" s="28" t="s">
        <v>12944</v>
      </c>
      <c r="D158" s="48"/>
      <c r="E158" s="48"/>
      <c r="F158" s="65"/>
      <c r="G158" s="28">
        <v>137</v>
      </c>
      <c r="H158" s="28" t="s">
        <v>1302</v>
      </c>
      <c r="L158" s="28"/>
      <c r="M158" s="28"/>
      <c r="N158" s="48"/>
      <c r="AA158"/>
    </row>
    <row r="159" spans="1:27" x14ac:dyDescent="0.25">
      <c r="A159" s="65"/>
      <c r="B159" s="28">
        <v>152</v>
      </c>
      <c r="C159" s="301" t="s">
        <v>12945</v>
      </c>
      <c r="D159" s="48"/>
      <c r="E159" s="48"/>
      <c r="F159" s="65"/>
      <c r="G159" s="28">
        <v>138</v>
      </c>
      <c r="H159" s="301" t="s">
        <v>1303</v>
      </c>
      <c r="L159" s="28"/>
      <c r="M159" s="28"/>
      <c r="N159" s="48"/>
      <c r="AA159"/>
    </row>
    <row r="160" spans="1:27" x14ac:dyDescent="0.25">
      <c r="A160" s="66" t="s">
        <v>1148</v>
      </c>
      <c r="B160" s="28">
        <v>153</v>
      </c>
      <c r="C160" s="301" t="s">
        <v>12946</v>
      </c>
      <c r="D160" s="48"/>
      <c r="E160" s="48"/>
      <c r="F160" s="65"/>
      <c r="G160" s="28">
        <v>139</v>
      </c>
      <c r="H160" s="301" t="s">
        <v>1304</v>
      </c>
      <c r="L160" s="28"/>
      <c r="M160" s="28"/>
      <c r="N160" s="48"/>
      <c r="AA160"/>
    </row>
    <row r="161" spans="1:27" x14ac:dyDescent="0.25">
      <c r="A161" s="66"/>
      <c r="B161" s="28">
        <v>154</v>
      </c>
      <c r="C161" s="28" t="s">
        <v>12947</v>
      </c>
      <c r="D161" s="48"/>
      <c r="E161" s="48"/>
      <c r="F161" s="65"/>
      <c r="G161" s="28">
        <v>140</v>
      </c>
      <c r="H161" s="28" t="s">
        <v>1305</v>
      </c>
      <c r="L161" s="28"/>
      <c r="M161" s="28"/>
      <c r="N161" s="48"/>
      <c r="AA161"/>
    </row>
    <row r="162" spans="1:27" x14ac:dyDescent="0.25">
      <c r="A162" s="65" t="s">
        <v>2401</v>
      </c>
      <c r="B162" s="28">
        <v>155</v>
      </c>
      <c r="C162" s="301" t="s">
        <v>12948</v>
      </c>
      <c r="D162" s="48"/>
      <c r="E162" s="48"/>
      <c r="F162" s="65"/>
      <c r="G162" s="28">
        <v>141</v>
      </c>
      <c r="H162" s="301" t="s">
        <v>1306</v>
      </c>
      <c r="L162" s="28"/>
      <c r="M162" s="28"/>
      <c r="N162" s="48"/>
      <c r="AA162"/>
    </row>
    <row r="163" spans="1:27" x14ac:dyDescent="0.25">
      <c r="A163" s="66" t="s">
        <v>1148</v>
      </c>
      <c r="B163" s="28">
        <v>156</v>
      </c>
      <c r="C163" s="301" t="s">
        <v>12949</v>
      </c>
      <c r="D163" s="48"/>
      <c r="E163" s="48"/>
      <c r="F163" s="65"/>
      <c r="G163" s="28">
        <v>142</v>
      </c>
      <c r="H163" s="301" t="s">
        <v>1307</v>
      </c>
      <c r="L163" s="28"/>
      <c r="M163" s="28"/>
      <c r="N163" s="48"/>
      <c r="AA163"/>
    </row>
    <row r="164" spans="1:27" x14ac:dyDescent="0.25">
      <c r="A164" s="66"/>
      <c r="B164" s="28">
        <v>157</v>
      </c>
      <c r="C164" s="28" t="s">
        <v>12950</v>
      </c>
      <c r="D164" s="48"/>
      <c r="E164" s="48"/>
      <c r="F164" s="65"/>
      <c r="G164" s="28">
        <v>143</v>
      </c>
      <c r="H164" s="28" t="s">
        <v>1308</v>
      </c>
      <c r="L164" s="28"/>
      <c r="M164" s="28"/>
      <c r="N164" s="48"/>
      <c r="AA164"/>
    </row>
    <row r="165" spans="1:27" x14ac:dyDescent="0.25">
      <c r="A165" s="65" t="s">
        <v>2405</v>
      </c>
      <c r="B165" s="28">
        <v>158</v>
      </c>
      <c r="C165" s="301" t="s">
        <v>12951</v>
      </c>
      <c r="D165" s="48"/>
      <c r="E165" s="48"/>
      <c r="F165" s="65"/>
      <c r="G165" s="28">
        <v>144</v>
      </c>
      <c r="H165" s="301" t="s">
        <v>1309</v>
      </c>
      <c r="L165" s="28"/>
      <c r="M165" s="28"/>
      <c r="N165" s="48"/>
      <c r="AA165"/>
    </row>
    <row r="166" spans="1:27" x14ac:dyDescent="0.25">
      <c r="A166" s="66" t="s">
        <v>1148</v>
      </c>
      <c r="B166" s="28">
        <v>159</v>
      </c>
      <c r="C166" s="301" t="s">
        <v>12952</v>
      </c>
      <c r="D166" s="48"/>
      <c r="E166" s="48"/>
      <c r="F166" s="65"/>
      <c r="G166" s="28">
        <v>145</v>
      </c>
      <c r="H166" s="301" t="s">
        <v>1310</v>
      </c>
      <c r="L166" s="28"/>
      <c r="M166" s="28"/>
      <c r="N166" s="48"/>
      <c r="AA166"/>
    </row>
    <row r="167" spans="1:27" x14ac:dyDescent="0.25">
      <c r="A167" s="66"/>
      <c r="B167" s="28">
        <v>160</v>
      </c>
      <c r="C167" s="28" t="s">
        <v>12953</v>
      </c>
      <c r="D167" s="48"/>
      <c r="E167" s="48"/>
      <c r="F167" s="65"/>
      <c r="G167" s="28">
        <v>146</v>
      </c>
      <c r="H167" s="28" t="s">
        <v>1311</v>
      </c>
      <c r="L167" s="28"/>
      <c r="M167" s="28"/>
      <c r="N167" s="48"/>
      <c r="AA167"/>
    </row>
    <row r="168" spans="1:27" x14ac:dyDescent="0.25">
      <c r="A168" s="65" t="s">
        <v>2409</v>
      </c>
      <c r="B168" s="28">
        <v>161</v>
      </c>
      <c r="C168" s="28" t="s">
        <v>12954</v>
      </c>
      <c r="D168" s="48"/>
      <c r="E168" s="48"/>
      <c r="F168" s="65"/>
      <c r="G168" s="28">
        <v>147</v>
      </c>
      <c r="H168" s="28" t="s">
        <v>1312</v>
      </c>
      <c r="L168" s="28"/>
      <c r="M168" s="28"/>
      <c r="N168" s="48"/>
      <c r="AA168"/>
    </row>
    <row r="169" spans="1:27" x14ac:dyDescent="0.25">
      <c r="A169" s="66" t="s">
        <v>1148</v>
      </c>
      <c r="B169" s="28">
        <v>162</v>
      </c>
      <c r="C169" s="301" t="s">
        <v>12955</v>
      </c>
      <c r="D169" s="48"/>
      <c r="E169" s="48"/>
      <c r="F169" s="65"/>
      <c r="G169" s="28">
        <v>148</v>
      </c>
      <c r="H169" s="301" t="s">
        <v>1313</v>
      </c>
      <c r="L169" s="28"/>
      <c r="M169" s="28"/>
      <c r="N169" s="48"/>
      <c r="AA169"/>
    </row>
    <row r="170" spans="1:27" x14ac:dyDescent="0.25">
      <c r="A170" s="66"/>
      <c r="B170" s="28">
        <v>163</v>
      </c>
      <c r="C170" s="301" t="s">
        <v>12956</v>
      </c>
      <c r="D170" s="48"/>
      <c r="E170" s="48"/>
      <c r="F170" s="65"/>
      <c r="G170" s="28">
        <v>149</v>
      </c>
      <c r="H170" s="301" t="s">
        <v>1314</v>
      </c>
      <c r="L170" s="28"/>
      <c r="M170" s="28"/>
      <c r="N170" s="48"/>
      <c r="AA170"/>
    </row>
    <row r="171" spans="1:27" x14ac:dyDescent="0.25">
      <c r="A171" s="65" t="s">
        <v>2504</v>
      </c>
      <c r="B171" s="28">
        <v>164</v>
      </c>
      <c r="C171" s="28" t="s">
        <v>12957</v>
      </c>
      <c r="D171" s="48"/>
      <c r="E171" s="48"/>
      <c r="F171" s="66" t="s">
        <v>1148</v>
      </c>
      <c r="G171" s="301" t="s">
        <v>798</v>
      </c>
      <c r="H171" s="301" t="s">
        <v>798</v>
      </c>
      <c r="L171" s="28"/>
      <c r="M171" s="28"/>
      <c r="N171" s="48"/>
      <c r="AA171"/>
    </row>
    <row r="172" spans="1:27" x14ac:dyDescent="0.25">
      <c r="A172" s="65"/>
      <c r="B172" s="28">
        <v>165</v>
      </c>
      <c r="C172" s="301" t="s">
        <v>12958</v>
      </c>
      <c r="D172" s="48"/>
      <c r="E172" s="48"/>
      <c r="F172" s="66"/>
      <c r="G172" s="301" t="s">
        <v>798</v>
      </c>
      <c r="H172" s="301" t="s">
        <v>798</v>
      </c>
      <c r="L172" s="28"/>
      <c r="M172" s="28"/>
      <c r="N172" s="48"/>
      <c r="AA172"/>
    </row>
    <row r="173" spans="1:27" x14ac:dyDescent="0.25">
      <c r="A173" s="66" t="s">
        <v>1148</v>
      </c>
      <c r="B173" s="28">
        <v>166</v>
      </c>
      <c r="C173" s="301" t="s">
        <v>12959</v>
      </c>
      <c r="D173" s="48"/>
      <c r="E173" s="48"/>
      <c r="F173" s="65" t="s">
        <v>3683</v>
      </c>
      <c r="G173" s="28">
        <v>150</v>
      </c>
      <c r="H173" s="301" t="s">
        <v>1315</v>
      </c>
      <c r="L173" s="28"/>
      <c r="M173" s="28"/>
      <c r="N173" s="48"/>
      <c r="AA173"/>
    </row>
    <row r="174" spans="1:27" x14ac:dyDescent="0.25">
      <c r="A174" s="66"/>
      <c r="B174" s="28">
        <v>167</v>
      </c>
      <c r="C174" s="28" t="s">
        <v>12960</v>
      </c>
      <c r="D174" s="48"/>
      <c r="E174" s="48"/>
      <c r="F174" s="65"/>
      <c r="G174" s="28">
        <v>151</v>
      </c>
      <c r="H174" s="28" t="s">
        <v>1316</v>
      </c>
      <c r="L174" s="28"/>
      <c r="M174" s="28"/>
      <c r="N174" s="48"/>
      <c r="AA174"/>
    </row>
    <row r="175" spans="1:27" x14ac:dyDescent="0.25">
      <c r="A175" s="65" t="s">
        <v>2510</v>
      </c>
      <c r="B175" s="28">
        <v>168</v>
      </c>
      <c r="C175" s="301" t="s">
        <v>12961</v>
      </c>
      <c r="D175" s="48"/>
      <c r="E175" s="48"/>
      <c r="F175" s="65"/>
      <c r="G175" s="28">
        <v>152</v>
      </c>
      <c r="H175" s="301" t="s">
        <v>1317</v>
      </c>
      <c r="L175" s="28"/>
      <c r="M175" s="28"/>
      <c r="N175" s="48"/>
      <c r="AA175"/>
    </row>
    <row r="176" spans="1:27" x14ac:dyDescent="0.25">
      <c r="A176" s="66" t="s">
        <v>1148</v>
      </c>
      <c r="B176" s="28">
        <v>169</v>
      </c>
      <c r="C176" s="301" t="s">
        <v>12962</v>
      </c>
      <c r="D176" s="48"/>
      <c r="E176" s="48"/>
      <c r="F176" s="65"/>
      <c r="G176" s="28">
        <v>153</v>
      </c>
      <c r="H176" s="301" t="s">
        <v>1318</v>
      </c>
      <c r="L176" s="28"/>
      <c r="M176" s="28"/>
      <c r="N176" s="48"/>
      <c r="AA176"/>
    </row>
    <row r="177" spans="1:27" x14ac:dyDescent="0.25">
      <c r="A177" s="66"/>
      <c r="B177" s="28">
        <v>170</v>
      </c>
      <c r="C177" s="28" t="s">
        <v>12963</v>
      </c>
      <c r="D177" s="48"/>
      <c r="E177" s="48"/>
      <c r="F177" s="65"/>
      <c r="G177" s="28">
        <v>154</v>
      </c>
      <c r="H177" s="28" t="s">
        <v>1319</v>
      </c>
      <c r="L177" s="28"/>
      <c r="M177" s="28"/>
      <c r="N177" s="48"/>
      <c r="AA177"/>
    </row>
    <row r="178" spans="1:27" x14ac:dyDescent="0.25">
      <c r="A178" s="65" t="s">
        <v>2516</v>
      </c>
      <c r="B178" s="28">
        <v>171</v>
      </c>
      <c r="C178" s="301" t="s">
        <v>12964</v>
      </c>
      <c r="D178" s="48"/>
      <c r="E178" s="48"/>
      <c r="F178" s="65"/>
      <c r="G178" s="28">
        <v>155</v>
      </c>
      <c r="H178" s="301" t="s">
        <v>1320</v>
      </c>
      <c r="L178" s="28"/>
      <c r="M178" s="28"/>
      <c r="N178" s="48"/>
      <c r="AA178"/>
    </row>
    <row r="179" spans="1:27" x14ac:dyDescent="0.25">
      <c r="A179" s="66" t="s">
        <v>1148</v>
      </c>
      <c r="B179" s="28">
        <v>172</v>
      </c>
      <c r="C179" s="301" t="s">
        <v>12965</v>
      </c>
      <c r="D179" s="48"/>
      <c r="E179" s="48"/>
      <c r="F179" s="65"/>
      <c r="G179" s="28">
        <v>156</v>
      </c>
      <c r="H179" s="301" t="s">
        <v>1321</v>
      </c>
      <c r="L179" s="28"/>
      <c r="M179" s="28"/>
      <c r="N179" s="48"/>
      <c r="AA179"/>
    </row>
    <row r="180" spans="1:27" x14ac:dyDescent="0.25">
      <c r="A180" s="66"/>
      <c r="B180" s="28">
        <v>173</v>
      </c>
      <c r="C180" s="28" t="s">
        <v>12966</v>
      </c>
      <c r="D180" s="48"/>
      <c r="E180" s="48"/>
      <c r="F180" s="65"/>
      <c r="G180" s="28">
        <v>157</v>
      </c>
      <c r="H180" s="28" t="s">
        <v>1322</v>
      </c>
      <c r="L180" s="28"/>
      <c r="M180" s="28"/>
      <c r="N180" s="48"/>
      <c r="AA180"/>
    </row>
    <row r="181" spans="1:27" x14ac:dyDescent="0.25">
      <c r="A181" s="65" t="s">
        <v>2522</v>
      </c>
      <c r="B181" s="28">
        <v>174</v>
      </c>
      <c r="C181" s="28" t="s">
        <v>12967</v>
      </c>
      <c r="D181" s="48"/>
      <c r="E181" s="48"/>
      <c r="F181" s="65"/>
      <c r="G181" s="28">
        <v>158</v>
      </c>
      <c r="H181" s="28" t="s">
        <v>1323</v>
      </c>
      <c r="L181" s="28"/>
      <c r="M181" s="28"/>
      <c r="N181" s="48"/>
      <c r="AA181"/>
    </row>
    <row r="182" spans="1:27" x14ac:dyDescent="0.25">
      <c r="A182" s="66" t="s">
        <v>1148</v>
      </c>
      <c r="B182" s="28">
        <v>175</v>
      </c>
      <c r="C182" s="28" t="s">
        <v>12968</v>
      </c>
      <c r="D182" s="48"/>
      <c r="E182" s="48"/>
      <c r="F182" s="65"/>
      <c r="G182" s="28">
        <v>159</v>
      </c>
      <c r="H182" s="28" t="s">
        <v>1324</v>
      </c>
      <c r="L182" s="28"/>
      <c r="M182" s="28"/>
      <c r="N182" s="48"/>
      <c r="AA182"/>
    </row>
    <row r="183" spans="1:27" x14ac:dyDescent="0.25">
      <c r="A183" s="66"/>
      <c r="B183" s="28">
        <v>176</v>
      </c>
      <c r="C183" s="28" t="s">
        <v>12969</v>
      </c>
      <c r="D183" s="48"/>
      <c r="E183" s="48"/>
      <c r="F183" s="65"/>
      <c r="G183" s="28">
        <v>160</v>
      </c>
      <c r="H183" s="28" t="s">
        <v>1325</v>
      </c>
      <c r="L183" s="28"/>
      <c r="M183" s="28"/>
      <c r="N183" s="48"/>
      <c r="AA183"/>
    </row>
    <row r="184" spans="1:27" x14ac:dyDescent="0.25">
      <c r="A184" s="65" t="s">
        <v>2447</v>
      </c>
      <c r="B184" s="28">
        <v>177</v>
      </c>
      <c r="C184" s="301" t="s">
        <v>12970</v>
      </c>
      <c r="D184" s="48"/>
      <c r="E184" s="48"/>
      <c r="F184" s="65"/>
      <c r="G184" s="28">
        <v>161</v>
      </c>
      <c r="H184" s="301" t="s">
        <v>1326</v>
      </c>
      <c r="L184" s="28"/>
      <c r="M184" s="28"/>
      <c r="N184" s="48"/>
      <c r="AA184"/>
    </row>
    <row r="185" spans="1:27" x14ac:dyDescent="0.25">
      <c r="A185" s="65"/>
      <c r="B185" s="28">
        <v>178</v>
      </c>
      <c r="C185" s="301" t="s">
        <v>12971</v>
      </c>
      <c r="D185" s="48"/>
      <c r="E185" s="48"/>
      <c r="F185" s="65"/>
      <c r="G185" s="28">
        <v>162</v>
      </c>
      <c r="H185" s="301" t="s">
        <v>1327</v>
      </c>
      <c r="L185" s="28"/>
      <c r="M185" s="28"/>
      <c r="N185" s="48"/>
      <c r="AA185"/>
    </row>
    <row r="186" spans="1:27" x14ac:dyDescent="0.25">
      <c r="A186" s="65"/>
      <c r="B186" s="28">
        <v>179</v>
      </c>
      <c r="C186" s="28" t="s">
        <v>12972</v>
      </c>
      <c r="D186" s="48"/>
      <c r="E186" s="48"/>
      <c r="F186" s="65"/>
      <c r="G186" s="28">
        <v>163</v>
      </c>
      <c r="H186" s="28" t="s">
        <v>1328</v>
      </c>
      <c r="L186" s="28"/>
      <c r="M186" s="28"/>
      <c r="N186" s="48"/>
      <c r="AA186"/>
    </row>
    <row r="187" spans="1:27" x14ac:dyDescent="0.25">
      <c r="A187" s="65"/>
      <c r="B187" s="28">
        <v>180</v>
      </c>
      <c r="C187" s="28" t="s">
        <v>12973</v>
      </c>
      <c r="D187" s="48"/>
      <c r="E187" s="48"/>
      <c r="F187" s="65"/>
      <c r="G187" s="28">
        <v>164</v>
      </c>
      <c r="H187" s="28" t="s">
        <v>1329</v>
      </c>
      <c r="L187" s="28"/>
      <c r="M187" s="28"/>
      <c r="N187" s="48"/>
      <c r="AA187"/>
    </row>
    <row r="188" spans="1:27" x14ac:dyDescent="0.25">
      <c r="A188" s="66" t="s">
        <v>1148</v>
      </c>
      <c r="B188" s="28">
        <v>181</v>
      </c>
      <c r="C188" s="28" t="s">
        <v>12974</v>
      </c>
      <c r="D188" s="48"/>
      <c r="E188" s="48"/>
      <c r="F188" s="65"/>
      <c r="G188" s="28">
        <v>165</v>
      </c>
      <c r="H188" s="28" t="s">
        <v>1330</v>
      </c>
      <c r="L188" s="28"/>
      <c r="M188" s="28"/>
      <c r="N188" s="48"/>
      <c r="AA188"/>
    </row>
    <row r="189" spans="1:27" x14ac:dyDescent="0.25">
      <c r="A189" s="66"/>
      <c r="B189" s="28">
        <v>182</v>
      </c>
      <c r="C189" s="28" t="s">
        <v>12975</v>
      </c>
      <c r="D189" s="48"/>
      <c r="E189" s="48"/>
      <c r="F189" s="65"/>
      <c r="G189" s="28">
        <v>166</v>
      </c>
      <c r="H189" s="28" t="s">
        <v>1331</v>
      </c>
      <c r="L189" s="28"/>
      <c r="M189" s="28"/>
      <c r="N189" s="48"/>
      <c r="AA189"/>
    </row>
    <row r="190" spans="1:27" x14ac:dyDescent="0.25">
      <c r="A190" s="65" t="s">
        <v>2449</v>
      </c>
      <c r="B190" s="28">
        <v>183</v>
      </c>
      <c r="C190" s="301" t="s">
        <v>12976</v>
      </c>
      <c r="D190" s="48"/>
      <c r="E190" s="48"/>
      <c r="F190" s="65"/>
      <c r="G190" s="28">
        <v>167</v>
      </c>
      <c r="H190" s="301" t="s">
        <v>1332</v>
      </c>
      <c r="L190" s="28"/>
      <c r="M190" s="28"/>
      <c r="N190" s="48"/>
      <c r="AA190"/>
    </row>
    <row r="191" spans="1:27" x14ac:dyDescent="0.25">
      <c r="A191" s="65"/>
      <c r="B191" s="28">
        <v>184</v>
      </c>
      <c r="C191" s="301" t="s">
        <v>12977</v>
      </c>
      <c r="D191" s="48"/>
      <c r="E191" s="48"/>
      <c r="F191" s="65"/>
      <c r="G191" s="28">
        <v>168</v>
      </c>
      <c r="H191" s="301" t="s">
        <v>1333</v>
      </c>
      <c r="L191" s="28"/>
      <c r="M191" s="28"/>
      <c r="N191" s="48"/>
      <c r="AA191"/>
    </row>
    <row r="192" spans="1:27" x14ac:dyDescent="0.25">
      <c r="A192" s="65"/>
      <c r="B192" s="28">
        <v>185</v>
      </c>
      <c r="C192" s="28" t="s">
        <v>12978</v>
      </c>
      <c r="D192" s="48"/>
      <c r="E192" s="48"/>
      <c r="F192" s="65"/>
      <c r="G192" s="28">
        <v>169</v>
      </c>
      <c r="H192" s="28" t="s">
        <v>1334</v>
      </c>
      <c r="L192" s="28"/>
      <c r="M192" s="28"/>
      <c r="N192" s="48"/>
      <c r="AA192"/>
    </row>
    <row r="193" spans="1:27" x14ac:dyDescent="0.25">
      <c r="A193" s="65"/>
      <c r="B193" s="28">
        <v>186</v>
      </c>
      <c r="C193" s="28" t="s">
        <v>12979</v>
      </c>
      <c r="D193" s="48"/>
      <c r="E193" s="48"/>
      <c r="F193" s="65"/>
      <c r="G193" s="28">
        <v>170</v>
      </c>
      <c r="H193" s="28" t="s">
        <v>1335</v>
      </c>
      <c r="L193" s="28"/>
      <c r="M193" s="28"/>
      <c r="N193" s="48"/>
      <c r="AA193"/>
    </row>
    <row r="194" spans="1:27" x14ac:dyDescent="0.25">
      <c r="A194" s="66" t="s">
        <v>1148</v>
      </c>
      <c r="B194" s="28">
        <v>187</v>
      </c>
      <c r="C194" s="301" t="s">
        <v>12980</v>
      </c>
      <c r="D194" s="48"/>
      <c r="E194" s="48"/>
      <c r="F194" s="65"/>
      <c r="G194" s="28">
        <v>171</v>
      </c>
      <c r="H194" s="301" t="s">
        <v>1336</v>
      </c>
      <c r="L194" s="28"/>
      <c r="M194" s="28"/>
      <c r="N194" s="48"/>
      <c r="AA194"/>
    </row>
    <row r="195" spans="1:27" x14ac:dyDescent="0.25">
      <c r="A195" s="66"/>
      <c r="B195" s="28">
        <v>188</v>
      </c>
      <c r="C195" s="301" t="s">
        <v>12981</v>
      </c>
      <c r="D195" s="48"/>
      <c r="E195" s="48"/>
      <c r="F195" s="65"/>
      <c r="G195" s="28">
        <v>172</v>
      </c>
      <c r="H195" s="301" t="s">
        <v>1337</v>
      </c>
      <c r="L195" s="28"/>
      <c r="M195" s="28"/>
      <c r="N195" s="48"/>
      <c r="AA195"/>
    </row>
    <row r="196" spans="1:27" x14ac:dyDescent="0.25">
      <c r="A196" s="65" t="s">
        <v>2445</v>
      </c>
      <c r="B196" s="28">
        <v>189</v>
      </c>
      <c r="C196" s="28" t="s">
        <v>12982</v>
      </c>
      <c r="D196" s="48"/>
      <c r="E196" s="48"/>
      <c r="F196" s="65"/>
      <c r="G196" s="28">
        <v>173</v>
      </c>
      <c r="H196" s="28" t="s">
        <v>1338</v>
      </c>
      <c r="L196" s="28"/>
      <c r="M196" s="28"/>
      <c r="N196" s="48"/>
      <c r="AA196"/>
    </row>
    <row r="197" spans="1:27" x14ac:dyDescent="0.25">
      <c r="A197" s="65"/>
      <c r="B197" s="28">
        <v>190</v>
      </c>
      <c r="C197" s="28" t="s">
        <v>12983</v>
      </c>
      <c r="D197" s="48"/>
      <c r="E197" s="48"/>
      <c r="F197" s="65"/>
      <c r="G197" s="28">
        <v>174</v>
      </c>
      <c r="H197" s="28" t="s">
        <v>1339</v>
      </c>
      <c r="L197" s="28"/>
      <c r="M197" s="28"/>
      <c r="N197" s="48"/>
      <c r="AA197"/>
    </row>
    <row r="198" spans="1:27" x14ac:dyDescent="0.25">
      <c r="A198" s="66" t="s">
        <v>1148</v>
      </c>
      <c r="B198" s="28">
        <v>191</v>
      </c>
      <c r="C198" s="301" t="s">
        <v>12984</v>
      </c>
      <c r="D198" s="48"/>
      <c r="E198" s="48"/>
      <c r="F198" s="65"/>
      <c r="G198" s="28">
        <v>175</v>
      </c>
      <c r="H198" s="301" t="s">
        <v>1340</v>
      </c>
      <c r="L198" s="28"/>
      <c r="M198" s="28"/>
      <c r="N198" s="48"/>
      <c r="AA198"/>
    </row>
    <row r="199" spans="1:27" x14ac:dyDescent="0.25">
      <c r="A199" s="66"/>
      <c r="B199" s="28">
        <v>192</v>
      </c>
      <c r="C199" s="301" t="s">
        <v>12985</v>
      </c>
      <c r="D199" s="48"/>
      <c r="E199" s="48"/>
      <c r="F199" s="65"/>
      <c r="G199" s="28">
        <v>176</v>
      </c>
      <c r="H199" s="301" t="s">
        <v>1341</v>
      </c>
      <c r="L199" s="28"/>
      <c r="M199" s="28"/>
      <c r="N199" s="48"/>
      <c r="AA199"/>
    </row>
    <row r="200" spans="1:27" x14ac:dyDescent="0.25">
      <c r="A200" s="65" t="s">
        <v>2535</v>
      </c>
      <c r="B200" s="28">
        <v>193</v>
      </c>
      <c r="C200" s="28" t="s">
        <v>12986</v>
      </c>
      <c r="D200" s="48"/>
      <c r="E200" s="48"/>
      <c r="F200" s="65"/>
      <c r="G200" s="28">
        <v>177</v>
      </c>
      <c r="H200" s="28" t="s">
        <v>1342</v>
      </c>
      <c r="L200" s="28"/>
      <c r="M200" s="28"/>
      <c r="N200" s="48"/>
      <c r="AA200"/>
    </row>
    <row r="201" spans="1:27" x14ac:dyDescent="0.25">
      <c r="A201" s="65"/>
      <c r="B201" s="28">
        <v>194</v>
      </c>
      <c r="C201" s="301" t="s">
        <v>12987</v>
      </c>
      <c r="D201" s="48"/>
      <c r="E201" s="48"/>
      <c r="F201" s="65"/>
      <c r="G201" s="28">
        <v>178</v>
      </c>
      <c r="H201" s="301" t="s">
        <v>1343</v>
      </c>
      <c r="L201" s="28"/>
      <c r="M201" s="28"/>
      <c r="N201" s="48"/>
      <c r="AA201"/>
    </row>
    <row r="202" spans="1:27" x14ac:dyDescent="0.25">
      <c r="A202" s="66" t="s">
        <v>1148</v>
      </c>
      <c r="B202" s="28">
        <v>195</v>
      </c>
      <c r="C202" s="301" t="s">
        <v>12988</v>
      </c>
      <c r="D202" s="48"/>
      <c r="E202" s="48"/>
      <c r="F202" s="65"/>
      <c r="G202" s="28">
        <v>179</v>
      </c>
      <c r="H202" s="301" t="s">
        <v>1344</v>
      </c>
      <c r="L202" s="28"/>
      <c r="M202" s="28"/>
      <c r="N202" s="48"/>
      <c r="AA202"/>
    </row>
    <row r="203" spans="1:27" x14ac:dyDescent="0.25">
      <c r="A203" s="66"/>
      <c r="B203" s="28">
        <v>196</v>
      </c>
      <c r="C203" s="28" t="s">
        <v>12989</v>
      </c>
      <c r="D203" s="48"/>
      <c r="E203" s="48"/>
      <c r="F203" s="65"/>
      <c r="G203" s="28">
        <v>180</v>
      </c>
      <c r="H203" s="28" t="s">
        <v>1345</v>
      </c>
      <c r="L203" s="28"/>
      <c r="M203" s="28"/>
      <c r="N203" s="48"/>
      <c r="AA203"/>
    </row>
    <row r="204" spans="1:27" x14ac:dyDescent="0.25">
      <c r="A204" s="65" t="s">
        <v>2434</v>
      </c>
      <c r="B204" s="28">
        <v>197</v>
      </c>
      <c r="C204" s="301" t="s">
        <v>12990</v>
      </c>
      <c r="D204" s="48"/>
      <c r="E204" s="48"/>
      <c r="F204" s="65"/>
      <c r="G204" s="28">
        <v>181</v>
      </c>
      <c r="H204" s="301" t="s">
        <v>1346</v>
      </c>
      <c r="L204" s="28"/>
      <c r="M204" s="28"/>
      <c r="N204" s="48"/>
      <c r="AA204"/>
    </row>
    <row r="205" spans="1:27" x14ac:dyDescent="0.25">
      <c r="A205" s="66" t="s">
        <v>1148</v>
      </c>
      <c r="B205" s="28">
        <v>198</v>
      </c>
      <c r="C205" s="301" t="s">
        <v>12991</v>
      </c>
      <c r="D205" s="48"/>
      <c r="E205" s="48"/>
      <c r="F205" s="65"/>
      <c r="G205" s="28">
        <v>182</v>
      </c>
      <c r="H205" s="301" t="s">
        <v>1347</v>
      </c>
      <c r="L205" s="28"/>
      <c r="M205" s="28"/>
      <c r="N205" s="48"/>
      <c r="AA205"/>
    </row>
    <row r="206" spans="1:27" x14ac:dyDescent="0.25">
      <c r="A206" s="66"/>
      <c r="B206" s="28">
        <v>199</v>
      </c>
      <c r="C206" s="28" t="s">
        <v>12992</v>
      </c>
      <c r="D206" s="48"/>
      <c r="E206" s="48"/>
      <c r="F206" s="65"/>
      <c r="G206" s="28">
        <v>183</v>
      </c>
      <c r="H206" s="28" t="s">
        <v>1348</v>
      </c>
      <c r="L206" s="28"/>
      <c r="M206" s="28"/>
      <c r="N206" s="48"/>
      <c r="AA206"/>
    </row>
    <row r="207" spans="1:27" x14ac:dyDescent="0.25">
      <c r="A207" s="65" t="s">
        <v>2438</v>
      </c>
      <c r="B207" s="28">
        <v>200</v>
      </c>
      <c r="C207" s="28" t="s">
        <v>12993</v>
      </c>
      <c r="D207" s="48"/>
      <c r="E207" s="48"/>
      <c r="F207" s="65"/>
      <c r="G207" s="28">
        <v>184</v>
      </c>
      <c r="H207" s="28" t="s">
        <v>1349</v>
      </c>
      <c r="L207" s="28"/>
      <c r="M207" s="28"/>
      <c r="N207" s="48"/>
      <c r="AA207"/>
    </row>
    <row r="208" spans="1:27" x14ac:dyDescent="0.25">
      <c r="A208" s="66" t="s">
        <v>1148</v>
      </c>
      <c r="B208" s="28">
        <v>201</v>
      </c>
      <c r="C208" s="28" t="s">
        <v>12994</v>
      </c>
      <c r="D208" s="48"/>
      <c r="E208" s="48"/>
      <c r="F208" s="65"/>
      <c r="G208" s="28">
        <v>185</v>
      </c>
      <c r="H208" s="28" t="s">
        <v>1350</v>
      </c>
      <c r="L208" s="28"/>
      <c r="M208" s="28"/>
      <c r="N208" s="48"/>
      <c r="AA208"/>
    </row>
    <row r="209" spans="1:27" x14ac:dyDescent="0.25">
      <c r="A209" s="66"/>
      <c r="B209" s="28">
        <v>202</v>
      </c>
      <c r="C209" s="28" t="s">
        <v>12995</v>
      </c>
      <c r="D209" s="48"/>
      <c r="E209" s="48"/>
      <c r="F209" s="65"/>
      <c r="G209" s="28">
        <v>186</v>
      </c>
      <c r="H209" s="28" t="s">
        <v>1351</v>
      </c>
      <c r="L209" s="28"/>
      <c r="M209" s="28"/>
      <c r="N209" s="48"/>
      <c r="AA209"/>
    </row>
    <row r="210" spans="1:27" x14ac:dyDescent="0.25">
      <c r="A210" s="65" t="s">
        <v>2440</v>
      </c>
      <c r="B210" s="28">
        <v>203</v>
      </c>
      <c r="C210" s="28" t="s">
        <v>12996</v>
      </c>
      <c r="D210" s="48"/>
      <c r="E210" s="48"/>
      <c r="F210" s="65"/>
      <c r="G210" s="28">
        <v>187</v>
      </c>
      <c r="H210" s="28" t="s">
        <v>1352</v>
      </c>
      <c r="L210" s="28"/>
      <c r="M210" s="28"/>
      <c r="N210" s="48"/>
      <c r="AA210"/>
    </row>
    <row r="211" spans="1:27" x14ac:dyDescent="0.25">
      <c r="A211" s="65"/>
      <c r="B211" s="28">
        <v>204</v>
      </c>
      <c r="C211" s="28" t="s">
        <v>12997</v>
      </c>
      <c r="D211" s="48"/>
      <c r="E211" s="48"/>
      <c r="F211" s="65"/>
      <c r="G211" s="28">
        <v>188</v>
      </c>
      <c r="H211" s="28" t="s">
        <v>1353</v>
      </c>
      <c r="L211" s="28"/>
      <c r="M211" s="28"/>
      <c r="N211" s="48"/>
      <c r="AA211"/>
    </row>
    <row r="212" spans="1:27" x14ac:dyDescent="0.25">
      <c r="A212" s="65"/>
      <c r="B212" s="28">
        <v>205</v>
      </c>
      <c r="C212" s="301" t="s">
        <v>12998</v>
      </c>
      <c r="D212" s="48"/>
      <c r="E212" s="48"/>
      <c r="F212" s="65"/>
      <c r="G212" s="28">
        <v>189</v>
      </c>
      <c r="H212" s="301" t="s">
        <v>1354</v>
      </c>
      <c r="L212" s="28"/>
      <c r="M212" s="28"/>
      <c r="N212" s="48"/>
      <c r="AA212"/>
    </row>
    <row r="213" spans="1:27" x14ac:dyDescent="0.25">
      <c r="A213" s="65"/>
      <c r="B213" s="28">
        <v>206</v>
      </c>
      <c r="C213" s="301" t="s">
        <v>12999</v>
      </c>
      <c r="D213" s="48"/>
      <c r="E213" s="48"/>
      <c r="F213" s="65"/>
      <c r="G213" s="28">
        <v>190</v>
      </c>
      <c r="H213" s="301" t="s">
        <v>1355</v>
      </c>
      <c r="L213" s="28"/>
      <c r="M213" s="28"/>
      <c r="N213" s="48"/>
      <c r="AA213"/>
    </row>
    <row r="214" spans="1:27" x14ac:dyDescent="0.25">
      <c r="A214" s="65"/>
      <c r="B214" s="28">
        <v>207</v>
      </c>
      <c r="C214" s="28" t="s">
        <v>13000</v>
      </c>
      <c r="D214" s="48"/>
      <c r="E214" s="48"/>
      <c r="F214" s="65"/>
      <c r="G214" s="28">
        <v>191</v>
      </c>
      <c r="H214" s="28" t="s">
        <v>1356</v>
      </c>
      <c r="L214" s="28"/>
      <c r="M214" s="28"/>
      <c r="N214" s="48"/>
      <c r="AA214"/>
    </row>
    <row r="215" spans="1:27" x14ac:dyDescent="0.25">
      <c r="A215" s="65"/>
      <c r="B215" s="28">
        <v>208</v>
      </c>
      <c r="C215" s="28" t="s">
        <v>13001</v>
      </c>
      <c r="D215" s="48"/>
      <c r="E215" s="48"/>
      <c r="F215" s="65"/>
      <c r="G215" s="28">
        <v>192</v>
      </c>
      <c r="H215" s="28" t="s">
        <v>1357</v>
      </c>
      <c r="L215" s="28"/>
      <c r="M215" s="28"/>
      <c r="N215" s="48"/>
      <c r="AA215"/>
    </row>
    <row r="216" spans="1:27" x14ac:dyDescent="0.25">
      <c r="A216" s="66" t="s">
        <v>1148</v>
      </c>
      <c r="B216" s="28">
        <v>209</v>
      </c>
      <c r="C216" s="28" t="s">
        <v>13002</v>
      </c>
      <c r="D216" s="48"/>
      <c r="E216" s="48"/>
      <c r="F216" s="65"/>
      <c r="G216" s="28">
        <v>193</v>
      </c>
      <c r="H216" s="28" t="s">
        <v>1358</v>
      </c>
      <c r="L216" s="28"/>
      <c r="M216" s="28"/>
      <c r="N216" s="48"/>
      <c r="AA216"/>
    </row>
    <row r="217" spans="1:27" x14ac:dyDescent="0.25">
      <c r="A217" s="66"/>
      <c r="B217" s="28">
        <v>210</v>
      </c>
      <c r="C217" s="28" t="s">
        <v>13003</v>
      </c>
      <c r="D217" s="48"/>
      <c r="E217" s="48"/>
      <c r="F217" s="65"/>
      <c r="G217" s="28">
        <v>194</v>
      </c>
      <c r="H217" s="28" t="s">
        <v>1359</v>
      </c>
      <c r="L217" s="28"/>
      <c r="M217" s="28"/>
      <c r="N217" s="48"/>
      <c r="AA217"/>
    </row>
    <row r="218" spans="1:27" x14ac:dyDescent="0.25">
      <c r="A218" s="65" t="s">
        <v>2442</v>
      </c>
      <c r="B218" s="28">
        <v>211</v>
      </c>
      <c r="C218" s="28" t="s">
        <v>13004</v>
      </c>
      <c r="D218" s="48"/>
      <c r="E218" s="48"/>
      <c r="F218" s="65"/>
      <c r="G218" s="28">
        <v>195</v>
      </c>
      <c r="H218" s="28" t="s">
        <v>1360</v>
      </c>
      <c r="L218" s="28"/>
      <c r="M218" s="28"/>
      <c r="N218" s="48"/>
      <c r="AA218"/>
    </row>
    <row r="219" spans="1:27" x14ac:dyDescent="0.25">
      <c r="A219" s="65"/>
      <c r="B219" s="28">
        <v>212</v>
      </c>
      <c r="C219" s="28" t="s">
        <v>13005</v>
      </c>
      <c r="D219" s="48"/>
      <c r="E219" s="48"/>
      <c r="F219" s="65"/>
      <c r="G219" s="28">
        <v>196</v>
      </c>
      <c r="H219" s="28" t="s">
        <v>1361</v>
      </c>
      <c r="L219" s="28"/>
      <c r="M219" s="28"/>
      <c r="N219" s="48"/>
      <c r="AA219"/>
    </row>
    <row r="220" spans="1:27" x14ac:dyDescent="0.25">
      <c r="A220" s="65"/>
      <c r="B220" s="28">
        <v>213</v>
      </c>
      <c r="C220" s="28" t="s">
        <v>13006</v>
      </c>
      <c r="D220" s="48"/>
      <c r="E220" s="48"/>
      <c r="F220" s="65"/>
      <c r="G220" s="28">
        <v>197</v>
      </c>
      <c r="H220" s="28" t="s">
        <v>1362</v>
      </c>
      <c r="L220" s="28"/>
      <c r="M220" s="28"/>
      <c r="N220" s="48"/>
      <c r="AA220"/>
    </row>
    <row r="221" spans="1:27" x14ac:dyDescent="0.25">
      <c r="A221" s="65"/>
      <c r="B221" s="28">
        <v>214</v>
      </c>
      <c r="C221" s="28" t="s">
        <v>13007</v>
      </c>
      <c r="D221" s="48"/>
      <c r="E221" s="48"/>
      <c r="F221" s="65"/>
      <c r="G221" s="28">
        <v>198</v>
      </c>
      <c r="H221" s="28" t="s">
        <v>1363</v>
      </c>
      <c r="L221" s="28"/>
      <c r="M221" s="28"/>
      <c r="N221" s="48"/>
      <c r="AA221"/>
    </row>
    <row r="222" spans="1:27" x14ac:dyDescent="0.25">
      <c r="A222" s="65"/>
      <c r="B222" s="28">
        <v>215</v>
      </c>
      <c r="C222" s="28" t="s">
        <v>13008</v>
      </c>
      <c r="D222" s="48"/>
      <c r="E222" s="48"/>
      <c r="F222" s="65"/>
      <c r="G222" s="28">
        <v>199</v>
      </c>
      <c r="H222" s="28" t="s">
        <v>1364</v>
      </c>
      <c r="L222" s="28"/>
      <c r="M222" s="28"/>
      <c r="N222" s="48"/>
      <c r="AA222"/>
    </row>
    <row r="223" spans="1:27" x14ac:dyDescent="0.25">
      <c r="A223" s="65"/>
      <c r="B223" s="28">
        <v>216</v>
      </c>
      <c r="C223" s="28" t="s">
        <v>13009</v>
      </c>
      <c r="D223" s="48"/>
      <c r="E223" s="48"/>
      <c r="F223" s="65"/>
      <c r="G223" s="28">
        <v>200</v>
      </c>
      <c r="H223" s="28" t="s">
        <v>1365</v>
      </c>
      <c r="L223" s="28"/>
      <c r="M223" s="28"/>
      <c r="N223" s="48"/>
      <c r="AA223"/>
    </row>
    <row r="224" spans="1:27" x14ac:dyDescent="0.25">
      <c r="A224" s="65"/>
      <c r="B224" s="28">
        <v>217</v>
      </c>
      <c r="C224" s="28" t="s">
        <v>13010</v>
      </c>
      <c r="D224" s="48"/>
      <c r="E224" s="48"/>
      <c r="F224" s="65"/>
      <c r="G224" s="28">
        <v>201</v>
      </c>
      <c r="H224" s="28" t="s">
        <v>1366</v>
      </c>
      <c r="L224" s="28"/>
      <c r="M224" s="28"/>
      <c r="N224" s="48"/>
      <c r="AA224"/>
    </row>
    <row r="225" spans="1:27" x14ac:dyDescent="0.25">
      <c r="A225" s="65"/>
      <c r="B225" s="28">
        <v>218</v>
      </c>
      <c r="C225" s="28" t="s">
        <v>13011</v>
      </c>
      <c r="D225" s="48"/>
      <c r="E225" s="48"/>
      <c r="F225" s="65"/>
      <c r="G225" s="28">
        <v>202</v>
      </c>
      <c r="H225" s="28" t="s">
        <v>1367</v>
      </c>
      <c r="L225" s="28"/>
      <c r="M225" s="28"/>
      <c r="N225" s="48"/>
      <c r="AA225"/>
    </row>
    <row r="226" spans="1:27" x14ac:dyDescent="0.25">
      <c r="A226" s="65"/>
      <c r="B226" s="28">
        <v>219</v>
      </c>
      <c r="C226" s="28" t="s">
        <v>13012</v>
      </c>
      <c r="D226" s="48"/>
      <c r="E226" s="48"/>
      <c r="F226" s="65"/>
      <c r="G226" s="28">
        <v>203</v>
      </c>
      <c r="H226" s="28" t="s">
        <v>1368</v>
      </c>
      <c r="L226" s="28"/>
      <c r="M226" s="28"/>
      <c r="N226" s="48"/>
      <c r="AA226"/>
    </row>
    <row r="227" spans="1:27" x14ac:dyDescent="0.25">
      <c r="A227" s="65"/>
      <c r="B227" s="28">
        <v>220</v>
      </c>
      <c r="C227" s="28" t="s">
        <v>13013</v>
      </c>
      <c r="D227" s="48"/>
      <c r="E227" s="48"/>
      <c r="F227" s="65"/>
      <c r="G227" s="28">
        <v>204</v>
      </c>
      <c r="H227" s="28" t="s">
        <v>1369</v>
      </c>
      <c r="L227" s="28"/>
      <c r="M227" s="28"/>
      <c r="N227" s="48"/>
      <c r="AA227"/>
    </row>
    <row r="228" spans="1:27" x14ac:dyDescent="0.25">
      <c r="A228" s="65"/>
      <c r="B228" s="28">
        <v>221</v>
      </c>
      <c r="C228" s="28" t="s">
        <v>13014</v>
      </c>
      <c r="D228" s="48"/>
      <c r="E228" s="48"/>
      <c r="F228" s="65"/>
      <c r="G228" s="28">
        <v>205</v>
      </c>
      <c r="H228" s="28" t="s">
        <v>1370</v>
      </c>
      <c r="L228" s="28"/>
      <c r="M228" s="28"/>
      <c r="N228" s="48"/>
      <c r="AA228"/>
    </row>
    <row r="229" spans="1:27" x14ac:dyDescent="0.25">
      <c r="A229" s="65"/>
      <c r="B229" s="28">
        <v>222</v>
      </c>
      <c r="C229" s="28" t="s">
        <v>13015</v>
      </c>
      <c r="D229" s="48"/>
      <c r="E229" s="48"/>
      <c r="F229" s="65"/>
      <c r="G229" s="28">
        <v>206</v>
      </c>
      <c r="H229" s="28" t="s">
        <v>1371</v>
      </c>
      <c r="L229" s="28"/>
      <c r="M229" s="28"/>
      <c r="N229" s="48"/>
      <c r="AA229"/>
    </row>
    <row r="230" spans="1:27" x14ac:dyDescent="0.25">
      <c r="A230" s="65"/>
      <c r="B230" s="28">
        <v>223</v>
      </c>
      <c r="C230" s="28" t="s">
        <v>13016</v>
      </c>
      <c r="D230" s="48"/>
      <c r="E230" s="48"/>
      <c r="F230" s="65"/>
      <c r="G230" s="28">
        <v>207</v>
      </c>
      <c r="H230" s="28" t="s">
        <v>1372</v>
      </c>
      <c r="L230" s="28"/>
      <c r="M230" s="28"/>
      <c r="N230" s="48"/>
      <c r="AA230"/>
    </row>
    <row r="231" spans="1:27" x14ac:dyDescent="0.25">
      <c r="A231" s="65"/>
      <c r="B231" s="28">
        <v>224</v>
      </c>
      <c r="C231" s="28" t="s">
        <v>13017</v>
      </c>
      <c r="D231" s="48"/>
      <c r="E231" s="48"/>
      <c r="F231" s="65"/>
      <c r="G231" s="28">
        <v>208</v>
      </c>
      <c r="H231" s="28" t="s">
        <v>1373</v>
      </c>
      <c r="L231" s="28"/>
      <c r="M231" s="28"/>
      <c r="N231" s="48"/>
      <c r="AA231"/>
    </row>
    <row r="232" spans="1:27" x14ac:dyDescent="0.25">
      <c r="A232" s="65"/>
      <c r="B232" s="28">
        <v>225</v>
      </c>
      <c r="C232" s="28" t="s">
        <v>13018</v>
      </c>
      <c r="D232" s="48"/>
      <c r="E232" s="48"/>
      <c r="F232" s="65"/>
      <c r="G232" s="28">
        <v>209</v>
      </c>
      <c r="H232" s="28" t="s">
        <v>1374</v>
      </c>
      <c r="L232" s="28"/>
      <c r="M232" s="28"/>
      <c r="N232" s="48"/>
      <c r="AA232"/>
    </row>
    <row r="233" spans="1:27" x14ac:dyDescent="0.25">
      <c r="A233" s="65"/>
      <c r="B233" s="28">
        <v>226</v>
      </c>
      <c r="C233" s="28" t="s">
        <v>13019</v>
      </c>
      <c r="D233" s="48"/>
      <c r="E233" s="48"/>
      <c r="F233" s="65"/>
      <c r="G233" s="28">
        <v>210</v>
      </c>
      <c r="H233" s="28" t="s">
        <v>1375</v>
      </c>
      <c r="L233" s="28"/>
      <c r="M233" s="28"/>
      <c r="N233" s="48"/>
      <c r="AA233"/>
    </row>
    <row r="234" spans="1:27" x14ac:dyDescent="0.25">
      <c r="A234" s="65"/>
      <c r="B234" s="28">
        <v>227</v>
      </c>
      <c r="C234" s="28" t="s">
        <v>13020</v>
      </c>
      <c r="D234" s="48"/>
      <c r="E234" s="48"/>
      <c r="F234" s="65"/>
      <c r="G234" s="28">
        <v>211</v>
      </c>
      <c r="H234" s="28" t="s">
        <v>1376</v>
      </c>
      <c r="L234" s="28"/>
      <c r="M234" s="28"/>
      <c r="N234" s="48"/>
      <c r="AA234"/>
    </row>
    <row r="235" spans="1:27" x14ac:dyDescent="0.25">
      <c r="A235" s="65"/>
      <c r="B235" s="28">
        <v>228</v>
      </c>
      <c r="C235" s="28" t="s">
        <v>13021</v>
      </c>
      <c r="D235" s="48"/>
      <c r="E235" s="48"/>
      <c r="F235" s="65"/>
      <c r="G235" s="28">
        <v>212</v>
      </c>
      <c r="H235" s="28" t="s">
        <v>1377</v>
      </c>
      <c r="L235" s="28"/>
      <c r="M235" s="28"/>
      <c r="N235" s="48"/>
      <c r="AA235"/>
    </row>
    <row r="236" spans="1:27" x14ac:dyDescent="0.25">
      <c r="A236" s="65"/>
      <c r="B236" s="28">
        <v>229</v>
      </c>
      <c r="C236" s="28" t="s">
        <v>13022</v>
      </c>
      <c r="D236" s="48"/>
      <c r="E236" s="48"/>
      <c r="F236" s="65"/>
      <c r="G236" s="28">
        <v>213</v>
      </c>
      <c r="H236" s="28" t="s">
        <v>1378</v>
      </c>
      <c r="L236" s="28"/>
      <c r="M236" s="28"/>
      <c r="N236" s="48"/>
      <c r="AA236"/>
    </row>
    <row r="237" spans="1:27" x14ac:dyDescent="0.25">
      <c r="A237" s="65"/>
      <c r="B237" s="28">
        <v>230</v>
      </c>
      <c r="C237" s="28" t="s">
        <v>13023</v>
      </c>
      <c r="D237" s="48"/>
      <c r="E237" s="48"/>
      <c r="F237" s="65"/>
      <c r="G237" s="28">
        <v>214</v>
      </c>
      <c r="H237" s="28" t="s">
        <v>1379</v>
      </c>
      <c r="L237" s="28"/>
      <c r="M237" s="28"/>
      <c r="N237" s="48"/>
      <c r="AA237"/>
    </row>
    <row r="238" spans="1:27" x14ac:dyDescent="0.25">
      <c r="A238" s="65"/>
      <c r="B238" s="28">
        <v>231</v>
      </c>
      <c r="C238" s="28" t="s">
        <v>13024</v>
      </c>
      <c r="D238" s="48"/>
      <c r="E238" s="48"/>
      <c r="F238" s="65"/>
      <c r="G238" s="28">
        <v>215</v>
      </c>
      <c r="H238" s="28" t="s">
        <v>1380</v>
      </c>
      <c r="L238" s="28"/>
      <c r="M238" s="28"/>
      <c r="N238" s="48"/>
      <c r="AA238"/>
    </row>
    <row r="239" spans="1:27" x14ac:dyDescent="0.25">
      <c r="A239" s="65"/>
      <c r="B239" s="28">
        <v>232</v>
      </c>
      <c r="C239" s="28" t="s">
        <v>13025</v>
      </c>
      <c r="D239" s="48"/>
      <c r="E239" s="48"/>
      <c r="F239" s="65"/>
      <c r="G239" s="28">
        <v>216</v>
      </c>
      <c r="H239" s="28" t="s">
        <v>1381</v>
      </c>
      <c r="L239" s="28"/>
      <c r="M239" s="28"/>
      <c r="N239" s="48"/>
      <c r="AA239"/>
    </row>
    <row r="240" spans="1:27" x14ac:dyDescent="0.25">
      <c r="A240" s="65"/>
      <c r="B240" s="28">
        <v>233</v>
      </c>
      <c r="C240" s="28" t="s">
        <v>13026</v>
      </c>
      <c r="D240" s="48"/>
      <c r="E240" s="48"/>
      <c r="F240" s="65"/>
      <c r="G240" s="28">
        <v>217</v>
      </c>
      <c r="H240" s="28" t="s">
        <v>1382</v>
      </c>
      <c r="L240" s="28"/>
      <c r="M240" s="28"/>
      <c r="N240" s="48"/>
      <c r="AA240"/>
    </row>
    <row r="241" spans="1:27" x14ac:dyDescent="0.25">
      <c r="A241" s="65"/>
      <c r="B241" s="28">
        <v>234</v>
      </c>
      <c r="C241" s="28" t="s">
        <v>13027</v>
      </c>
      <c r="D241" s="48"/>
      <c r="E241" s="48"/>
      <c r="F241" s="65"/>
      <c r="G241" s="28">
        <v>218</v>
      </c>
      <c r="H241" s="28" t="s">
        <v>1383</v>
      </c>
      <c r="L241" s="28"/>
      <c r="M241" s="28"/>
      <c r="N241" s="48"/>
      <c r="AA241"/>
    </row>
    <row r="242" spans="1:27" x14ac:dyDescent="0.25">
      <c r="A242" s="65"/>
      <c r="B242" s="28">
        <v>235</v>
      </c>
      <c r="C242" s="301" t="s">
        <v>13028</v>
      </c>
      <c r="D242" s="48"/>
      <c r="E242" s="48"/>
      <c r="F242" s="65"/>
      <c r="G242" s="28">
        <v>219</v>
      </c>
      <c r="H242" s="301" t="s">
        <v>1384</v>
      </c>
      <c r="L242" s="28"/>
      <c r="M242" s="28"/>
      <c r="N242" s="48"/>
      <c r="AA242"/>
    </row>
    <row r="243" spans="1:27" x14ac:dyDescent="0.25">
      <c r="A243" s="65"/>
      <c r="B243" s="28">
        <v>236</v>
      </c>
      <c r="C243" s="301" t="s">
        <v>13029</v>
      </c>
      <c r="D243" s="48"/>
      <c r="E243" s="48"/>
      <c r="F243" s="65"/>
      <c r="G243" s="28">
        <v>220</v>
      </c>
      <c r="H243" s="301" t="s">
        <v>1385</v>
      </c>
      <c r="L243" s="28"/>
      <c r="M243" s="28"/>
      <c r="N243" s="48"/>
      <c r="AA243"/>
    </row>
    <row r="244" spans="1:27" x14ac:dyDescent="0.25">
      <c r="A244" s="65"/>
      <c r="B244" s="28">
        <v>237</v>
      </c>
      <c r="C244" s="28" t="s">
        <v>13030</v>
      </c>
      <c r="D244" s="48"/>
      <c r="E244" s="48"/>
      <c r="F244" s="65"/>
      <c r="G244" s="28">
        <v>221</v>
      </c>
      <c r="H244" s="28" t="s">
        <v>1386</v>
      </c>
      <c r="L244" s="28"/>
      <c r="M244" s="28"/>
      <c r="N244" s="48"/>
      <c r="AA244"/>
    </row>
    <row r="245" spans="1:27" x14ac:dyDescent="0.25">
      <c r="A245" s="65"/>
      <c r="B245" s="28">
        <v>238</v>
      </c>
      <c r="C245" s="301" t="s">
        <v>13031</v>
      </c>
      <c r="D245" s="48"/>
      <c r="E245" s="48"/>
      <c r="F245" s="65"/>
      <c r="G245" s="28">
        <v>222</v>
      </c>
      <c r="H245" s="301" t="s">
        <v>1387</v>
      </c>
      <c r="L245" s="28"/>
      <c r="M245" s="28"/>
      <c r="N245" s="48"/>
      <c r="AA245"/>
    </row>
    <row r="246" spans="1:27" x14ac:dyDescent="0.25">
      <c r="A246" s="66" t="s">
        <v>1148</v>
      </c>
      <c r="B246" s="28">
        <v>239</v>
      </c>
      <c r="C246" s="301" t="s">
        <v>13032</v>
      </c>
      <c r="D246" s="48"/>
      <c r="E246" s="48"/>
      <c r="F246" s="65"/>
      <c r="G246" s="28">
        <v>223</v>
      </c>
      <c r="H246" s="301" t="s">
        <v>1388</v>
      </c>
      <c r="L246" s="28"/>
      <c r="M246" s="28"/>
      <c r="N246" s="48"/>
      <c r="AA246"/>
    </row>
    <row r="247" spans="1:27" x14ac:dyDescent="0.25">
      <c r="A247" s="66"/>
      <c r="B247" s="28">
        <v>240</v>
      </c>
      <c r="C247" s="28" t="s">
        <v>13033</v>
      </c>
      <c r="D247" s="48"/>
      <c r="E247" s="48"/>
      <c r="F247" s="65"/>
      <c r="G247" s="28">
        <v>224</v>
      </c>
      <c r="H247" s="28" t="s">
        <v>1389</v>
      </c>
      <c r="L247" s="28"/>
      <c r="M247" s="28"/>
      <c r="N247" s="48"/>
      <c r="AA247"/>
    </row>
    <row r="248" spans="1:27" x14ac:dyDescent="0.25">
      <c r="A248" s="65" t="s">
        <v>2451</v>
      </c>
      <c r="B248" s="28">
        <v>241</v>
      </c>
      <c r="C248" s="28" t="s">
        <v>13034</v>
      </c>
      <c r="D248" s="48"/>
      <c r="E248" s="48"/>
      <c r="F248" s="65"/>
      <c r="G248" s="28">
        <v>225</v>
      </c>
      <c r="H248" s="28" t="s">
        <v>1390</v>
      </c>
      <c r="L248" s="28"/>
      <c r="M248" s="28"/>
      <c r="N248" s="48"/>
      <c r="AA248"/>
    </row>
    <row r="249" spans="1:27" x14ac:dyDescent="0.25">
      <c r="A249" s="66" t="s">
        <v>1148</v>
      </c>
      <c r="B249" s="28">
        <v>242</v>
      </c>
      <c r="C249" s="28" t="s">
        <v>13035</v>
      </c>
      <c r="D249" s="48"/>
      <c r="E249" s="48"/>
      <c r="F249" s="65"/>
      <c r="G249" s="28">
        <v>226</v>
      </c>
      <c r="H249" s="28" t="s">
        <v>1391</v>
      </c>
      <c r="L249" s="28"/>
      <c r="M249" s="28"/>
      <c r="N249" s="48"/>
      <c r="AA249"/>
    </row>
    <row r="250" spans="1:27" x14ac:dyDescent="0.25">
      <c r="A250" s="66"/>
      <c r="B250" s="28">
        <v>243</v>
      </c>
      <c r="C250" s="28" t="s">
        <v>13036</v>
      </c>
      <c r="D250" s="48"/>
      <c r="E250" s="48"/>
      <c r="F250" s="65"/>
      <c r="G250" s="28">
        <v>227</v>
      </c>
      <c r="H250" s="28" t="s">
        <v>1392</v>
      </c>
      <c r="L250" s="28"/>
      <c r="M250" s="28"/>
      <c r="N250" s="48"/>
      <c r="AA250"/>
    </row>
    <row r="251" spans="1:27" x14ac:dyDescent="0.25">
      <c r="A251" s="65" t="s">
        <v>2552</v>
      </c>
      <c r="B251" s="28">
        <v>244</v>
      </c>
      <c r="C251" s="28" t="s">
        <v>13037</v>
      </c>
      <c r="D251" s="48"/>
      <c r="E251" s="48"/>
      <c r="F251" s="65"/>
      <c r="G251" s="28">
        <v>228</v>
      </c>
      <c r="H251" s="28" t="s">
        <v>1393</v>
      </c>
      <c r="L251" s="28"/>
      <c r="M251" s="28"/>
      <c r="N251" s="48"/>
      <c r="AA251"/>
    </row>
    <row r="252" spans="1:27" x14ac:dyDescent="0.25">
      <c r="A252" s="65"/>
      <c r="B252" s="28">
        <v>245</v>
      </c>
      <c r="C252" s="28" t="s">
        <v>13038</v>
      </c>
      <c r="D252" s="48"/>
      <c r="E252" s="48"/>
      <c r="F252" s="65"/>
      <c r="G252" s="28">
        <v>229</v>
      </c>
      <c r="H252" s="28" t="s">
        <v>1394</v>
      </c>
      <c r="L252" s="28"/>
      <c r="M252" s="28"/>
      <c r="N252" s="48"/>
      <c r="AA252"/>
    </row>
    <row r="253" spans="1:27" x14ac:dyDescent="0.25">
      <c r="A253" s="66" t="s">
        <v>1148</v>
      </c>
      <c r="B253" s="28">
        <v>246</v>
      </c>
      <c r="C253" s="28" t="s">
        <v>13039</v>
      </c>
      <c r="D253" s="48"/>
      <c r="E253" s="48"/>
      <c r="F253" s="65"/>
      <c r="G253" s="28">
        <v>230</v>
      </c>
      <c r="H253" s="28" t="s">
        <v>1395</v>
      </c>
      <c r="L253" s="28"/>
      <c r="M253" s="28"/>
      <c r="N253" s="48"/>
      <c r="AA253"/>
    </row>
    <row r="254" spans="1:27" x14ac:dyDescent="0.25">
      <c r="A254" s="66"/>
      <c r="B254" s="28">
        <v>247</v>
      </c>
      <c r="C254" s="28" t="s">
        <v>13040</v>
      </c>
      <c r="D254" s="48"/>
      <c r="E254" s="48"/>
      <c r="F254" s="65"/>
      <c r="G254" s="28">
        <v>231</v>
      </c>
      <c r="H254" s="28" t="s">
        <v>1396</v>
      </c>
      <c r="L254" s="28"/>
      <c r="M254" s="28"/>
      <c r="N254" s="48"/>
      <c r="AA254"/>
    </row>
    <row r="255" spans="1:27" x14ac:dyDescent="0.25">
      <c r="A255" s="65" t="s">
        <v>2554</v>
      </c>
      <c r="B255" s="28">
        <v>248</v>
      </c>
      <c r="C255" s="28" t="s">
        <v>13041</v>
      </c>
      <c r="D255" s="48"/>
      <c r="E255" s="48"/>
      <c r="F255" s="65"/>
      <c r="G255" s="28">
        <v>232</v>
      </c>
      <c r="H255" s="28" t="s">
        <v>1397</v>
      </c>
      <c r="L255" s="28"/>
      <c r="M255" s="28"/>
      <c r="N255" s="48"/>
      <c r="AA255"/>
    </row>
    <row r="256" spans="1:27" x14ac:dyDescent="0.25">
      <c r="A256" s="65"/>
      <c r="B256" s="28">
        <v>249</v>
      </c>
      <c r="C256" s="28" t="s">
        <v>13042</v>
      </c>
      <c r="D256" s="48"/>
      <c r="E256" s="48"/>
      <c r="F256" s="65"/>
      <c r="G256" s="28">
        <v>233</v>
      </c>
      <c r="H256" s="28" t="s">
        <v>1398</v>
      </c>
      <c r="L256" s="28"/>
      <c r="M256" s="28"/>
      <c r="N256" s="48"/>
      <c r="AA256"/>
    </row>
    <row r="257" spans="1:27" x14ac:dyDescent="0.25">
      <c r="A257" s="66" t="s">
        <v>1148</v>
      </c>
      <c r="B257" s="28">
        <v>250</v>
      </c>
      <c r="C257" s="28" t="s">
        <v>13043</v>
      </c>
      <c r="D257" s="48"/>
      <c r="E257" s="48"/>
      <c r="F257" s="65"/>
      <c r="G257" s="28">
        <v>234</v>
      </c>
      <c r="H257" s="28" t="s">
        <v>1399</v>
      </c>
      <c r="L257" s="28"/>
      <c r="M257" s="28"/>
      <c r="N257" s="48"/>
      <c r="AA257"/>
    </row>
    <row r="258" spans="1:27" x14ac:dyDescent="0.25">
      <c r="A258" s="66"/>
      <c r="B258" s="28">
        <v>251</v>
      </c>
      <c r="C258" s="28" t="s">
        <v>13044</v>
      </c>
      <c r="D258" s="48"/>
      <c r="E258" s="48"/>
      <c r="F258" s="65"/>
      <c r="G258" s="28">
        <v>235</v>
      </c>
      <c r="H258" s="28" t="s">
        <v>1400</v>
      </c>
      <c r="L258" s="28"/>
      <c r="M258" s="28"/>
      <c r="N258" s="48"/>
      <c r="AA258"/>
    </row>
    <row r="259" spans="1:27" x14ac:dyDescent="0.25">
      <c r="A259" s="65" t="s">
        <v>2556</v>
      </c>
      <c r="B259" s="28">
        <v>252</v>
      </c>
      <c r="C259" s="28" t="s">
        <v>13045</v>
      </c>
      <c r="D259" s="48"/>
      <c r="E259" s="48"/>
      <c r="F259" s="65"/>
      <c r="G259" s="28">
        <v>236</v>
      </c>
      <c r="H259" s="28" t="s">
        <v>1401</v>
      </c>
      <c r="L259" s="28"/>
      <c r="M259" s="28"/>
      <c r="N259" s="48"/>
      <c r="AA259"/>
    </row>
    <row r="260" spans="1:27" x14ac:dyDescent="0.25">
      <c r="A260" s="65"/>
      <c r="B260" s="28">
        <v>253</v>
      </c>
      <c r="C260" s="28" t="s">
        <v>13046</v>
      </c>
      <c r="D260" s="48"/>
      <c r="E260" s="48"/>
      <c r="F260" s="65"/>
      <c r="G260" s="28">
        <v>237</v>
      </c>
      <c r="H260" s="28" t="s">
        <v>1402</v>
      </c>
      <c r="L260" s="28"/>
      <c r="M260" s="28"/>
      <c r="N260" s="48"/>
      <c r="AA260"/>
    </row>
    <row r="261" spans="1:27" x14ac:dyDescent="0.25">
      <c r="A261" s="66" t="s">
        <v>1148</v>
      </c>
      <c r="B261" s="28">
        <v>254</v>
      </c>
      <c r="C261" s="28" t="s">
        <v>13047</v>
      </c>
      <c r="D261" s="48"/>
      <c r="E261" s="48"/>
      <c r="F261" s="65"/>
      <c r="G261" s="28">
        <v>238</v>
      </c>
      <c r="H261" s="28" t="s">
        <v>1403</v>
      </c>
      <c r="L261" s="28"/>
      <c r="M261" s="28"/>
      <c r="N261" s="48"/>
      <c r="AA261"/>
    </row>
    <row r="262" spans="1:27" x14ac:dyDescent="0.25">
      <c r="A262" s="66"/>
      <c r="B262" s="28">
        <v>255</v>
      </c>
      <c r="C262" s="28" t="s">
        <v>13048</v>
      </c>
      <c r="D262" s="48"/>
      <c r="E262" s="48"/>
      <c r="F262" s="65"/>
      <c r="G262" s="28">
        <v>239</v>
      </c>
      <c r="H262" s="28" t="s">
        <v>1404</v>
      </c>
      <c r="L262" s="28"/>
      <c r="M262" s="28"/>
      <c r="N262" s="48"/>
      <c r="AA262"/>
    </row>
    <row r="263" spans="1:27" x14ac:dyDescent="0.25">
      <c r="A263" s="65" t="s">
        <v>2558</v>
      </c>
      <c r="B263" s="28">
        <v>256</v>
      </c>
      <c r="C263" s="28" t="s">
        <v>1421</v>
      </c>
      <c r="D263" s="48"/>
      <c r="E263" s="48"/>
      <c r="F263" s="65"/>
      <c r="G263" s="28">
        <v>240</v>
      </c>
      <c r="H263" s="28" t="s">
        <v>1405</v>
      </c>
      <c r="L263" s="28"/>
      <c r="M263" s="28"/>
      <c r="N263" s="48"/>
      <c r="AA263"/>
    </row>
    <row r="264" spans="1:27" x14ac:dyDescent="0.25">
      <c r="A264" s="65"/>
      <c r="B264" s="28">
        <v>257</v>
      </c>
      <c r="C264" s="28" t="s">
        <v>1422</v>
      </c>
      <c r="D264" s="48"/>
      <c r="E264" s="48"/>
      <c r="F264" s="65"/>
      <c r="G264" s="28">
        <v>241</v>
      </c>
      <c r="H264" s="28" t="s">
        <v>1406</v>
      </c>
      <c r="L264" s="28"/>
      <c r="M264" s="28"/>
      <c r="N264" s="48"/>
      <c r="AA264"/>
    </row>
    <row r="265" spans="1:27" x14ac:dyDescent="0.25">
      <c r="A265" s="66" t="s">
        <v>1148</v>
      </c>
      <c r="B265" s="28">
        <v>258</v>
      </c>
      <c r="C265" s="28" t="s">
        <v>1423</v>
      </c>
      <c r="D265" s="48"/>
      <c r="E265" s="48"/>
      <c r="F265" s="65"/>
      <c r="G265" s="28">
        <v>242</v>
      </c>
      <c r="H265" s="28" t="s">
        <v>1407</v>
      </c>
      <c r="L265" s="28"/>
      <c r="M265" s="28"/>
      <c r="N265" s="48"/>
      <c r="AA265"/>
    </row>
    <row r="266" spans="1:27" x14ac:dyDescent="0.25">
      <c r="A266" s="66"/>
      <c r="B266" s="28">
        <v>259</v>
      </c>
      <c r="C266" s="28" t="s">
        <v>1424</v>
      </c>
      <c r="D266" s="48"/>
      <c r="E266" s="48"/>
      <c r="F266" s="65"/>
      <c r="G266" s="28">
        <v>243</v>
      </c>
      <c r="H266" s="28" t="s">
        <v>1408</v>
      </c>
      <c r="L266" s="28"/>
      <c r="M266" s="28"/>
      <c r="N266" s="48"/>
      <c r="AA266"/>
    </row>
    <row r="267" spans="1:27" x14ac:dyDescent="0.25">
      <c r="A267" s="65" t="s">
        <v>2560</v>
      </c>
      <c r="B267" s="28">
        <v>260</v>
      </c>
      <c r="C267" s="28" t="s">
        <v>1425</v>
      </c>
      <c r="D267" s="48"/>
      <c r="E267" s="48"/>
      <c r="F267" s="65"/>
      <c r="G267" s="28">
        <v>244</v>
      </c>
      <c r="H267" s="28" t="s">
        <v>1409</v>
      </c>
      <c r="L267" s="28"/>
      <c r="M267" s="28"/>
      <c r="N267" s="48"/>
      <c r="AA267"/>
    </row>
    <row r="268" spans="1:27" x14ac:dyDescent="0.25">
      <c r="A268" s="65"/>
      <c r="B268" s="28">
        <v>261</v>
      </c>
      <c r="C268" s="28" t="s">
        <v>1426</v>
      </c>
      <c r="D268" s="48"/>
      <c r="E268" s="48"/>
      <c r="F268" s="65"/>
      <c r="G268" s="28">
        <v>245</v>
      </c>
      <c r="H268" s="28" t="s">
        <v>1410</v>
      </c>
      <c r="L268" s="28"/>
      <c r="M268" s="28"/>
      <c r="N268" s="48"/>
      <c r="AA268"/>
    </row>
    <row r="269" spans="1:27" x14ac:dyDescent="0.25">
      <c r="A269" s="66" t="s">
        <v>1148</v>
      </c>
      <c r="B269" s="28">
        <v>262</v>
      </c>
      <c r="C269" s="28" t="s">
        <v>1427</v>
      </c>
      <c r="D269" s="48"/>
      <c r="E269" s="48"/>
      <c r="F269" s="65"/>
      <c r="G269" s="28">
        <v>246</v>
      </c>
      <c r="H269" s="28" t="s">
        <v>1411</v>
      </c>
      <c r="L269" s="28"/>
      <c r="M269" s="28"/>
      <c r="N269" s="48"/>
      <c r="AA269"/>
    </row>
    <row r="270" spans="1:27" x14ac:dyDescent="0.25">
      <c r="A270" s="66"/>
      <c r="B270" s="28">
        <v>263</v>
      </c>
      <c r="C270" s="28" t="s">
        <v>1428</v>
      </c>
      <c r="D270" s="48"/>
      <c r="E270" s="48"/>
      <c r="F270" s="65"/>
      <c r="G270" s="28">
        <v>247</v>
      </c>
      <c r="H270" s="28" t="s">
        <v>1412</v>
      </c>
      <c r="L270" s="28"/>
      <c r="M270" s="28"/>
      <c r="N270" s="48"/>
      <c r="AA270"/>
    </row>
    <row r="271" spans="1:27" x14ac:dyDescent="0.25">
      <c r="A271" s="65" t="s">
        <v>2562</v>
      </c>
      <c r="B271" s="28">
        <v>264</v>
      </c>
      <c r="C271" s="28" t="s">
        <v>1429</v>
      </c>
      <c r="D271" s="48"/>
      <c r="E271" s="48"/>
      <c r="F271" s="65"/>
      <c r="G271" s="28">
        <v>248</v>
      </c>
      <c r="H271" s="28" t="s">
        <v>1413</v>
      </c>
      <c r="L271" s="28"/>
      <c r="M271" s="28"/>
      <c r="N271" s="48"/>
      <c r="AA271"/>
    </row>
    <row r="272" spans="1:27" x14ac:dyDescent="0.25">
      <c r="A272" s="65"/>
      <c r="B272" s="28">
        <v>265</v>
      </c>
      <c r="C272" s="28" t="s">
        <v>1430</v>
      </c>
      <c r="D272" s="48"/>
      <c r="E272" s="48"/>
      <c r="F272" s="65"/>
      <c r="G272" s="28">
        <v>249</v>
      </c>
      <c r="H272" s="28" t="s">
        <v>1414</v>
      </c>
      <c r="L272" s="28"/>
      <c r="M272" s="28"/>
      <c r="N272" s="48"/>
      <c r="AA272"/>
    </row>
    <row r="273" spans="1:27" x14ac:dyDescent="0.25">
      <c r="A273" s="66" t="s">
        <v>1148</v>
      </c>
      <c r="B273" s="28">
        <v>266</v>
      </c>
      <c r="C273" s="28" t="s">
        <v>1431</v>
      </c>
      <c r="D273" s="48"/>
      <c r="E273" s="48"/>
      <c r="F273" s="65"/>
      <c r="G273" s="28">
        <v>250</v>
      </c>
      <c r="H273" s="28" t="s">
        <v>1415</v>
      </c>
      <c r="L273" s="28"/>
      <c r="M273" s="28"/>
      <c r="N273" s="48"/>
      <c r="AA273"/>
    </row>
    <row r="274" spans="1:27" x14ac:dyDescent="0.25">
      <c r="A274" s="66"/>
      <c r="B274" s="28">
        <v>267</v>
      </c>
      <c r="C274" s="28" t="s">
        <v>1432</v>
      </c>
      <c r="D274" s="48"/>
      <c r="E274" s="48"/>
      <c r="F274" s="65"/>
      <c r="G274" s="28">
        <v>251</v>
      </c>
      <c r="H274" s="28" t="s">
        <v>1416</v>
      </c>
      <c r="L274" s="28"/>
      <c r="M274" s="28"/>
      <c r="N274" s="48"/>
      <c r="AA274"/>
    </row>
    <row r="275" spans="1:27" x14ac:dyDescent="0.25">
      <c r="A275" s="65" t="s">
        <v>2564</v>
      </c>
      <c r="B275" s="28">
        <v>268</v>
      </c>
      <c r="C275" s="28" t="s">
        <v>1433</v>
      </c>
      <c r="D275" s="48"/>
      <c r="E275" s="48"/>
      <c r="F275" s="65"/>
      <c r="G275" s="28">
        <v>252</v>
      </c>
      <c r="H275" s="28" t="s">
        <v>1417</v>
      </c>
      <c r="L275" s="28"/>
      <c r="M275" s="28"/>
      <c r="N275" s="48"/>
      <c r="AA275"/>
    </row>
    <row r="276" spans="1:27" x14ac:dyDescent="0.25">
      <c r="A276" s="65"/>
      <c r="B276" s="28">
        <v>269</v>
      </c>
      <c r="C276" s="28" t="s">
        <v>1434</v>
      </c>
      <c r="D276" s="48"/>
      <c r="E276" s="48"/>
      <c r="F276" s="65"/>
      <c r="G276" s="28">
        <v>253</v>
      </c>
      <c r="H276" s="28" t="s">
        <v>1418</v>
      </c>
      <c r="L276" s="28"/>
      <c r="M276" s="28"/>
      <c r="N276" s="48"/>
      <c r="AA276"/>
    </row>
    <row r="277" spans="1:27" x14ac:dyDescent="0.25">
      <c r="A277" s="66" t="s">
        <v>1148</v>
      </c>
      <c r="B277" s="28">
        <v>270</v>
      </c>
      <c r="C277" s="28" t="s">
        <v>1435</v>
      </c>
      <c r="D277" s="48"/>
      <c r="E277" s="48"/>
      <c r="F277" s="65"/>
      <c r="G277" s="28">
        <v>254</v>
      </c>
      <c r="H277" s="28" t="s">
        <v>1419</v>
      </c>
      <c r="L277" s="28"/>
      <c r="M277" s="28"/>
      <c r="N277" s="48"/>
      <c r="AA277"/>
    </row>
    <row r="278" spans="1:27" x14ac:dyDescent="0.25">
      <c r="A278" s="66"/>
      <c r="B278" s="28">
        <v>271</v>
      </c>
      <c r="C278" s="28" t="s">
        <v>1436</v>
      </c>
      <c r="D278" s="48"/>
      <c r="E278" s="48"/>
      <c r="F278" s="65"/>
      <c r="G278" s="28">
        <v>255</v>
      </c>
      <c r="H278" s="28" t="s">
        <v>1420</v>
      </c>
      <c r="L278" s="28"/>
      <c r="M278" s="28"/>
      <c r="N278" s="48"/>
      <c r="AA278"/>
    </row>
    <row r="279" spans="1:27" x14ac:dyDescent="0.25">
      <c r="A279" s="65" t="s">
        <v>2566</v>
      </c>
      <c r="B279" s="28">
        <v>272</v>
      </c>
      <c r="C279" s="28" t="s">
        <v>1437</v>
      </c>
      <c r="D279" s="48"/>
      <c r="E279" s="48"/>
      <c r="F279" s="65"/>
      <c r="G279" s="28">
        <v>256</v>
      </c>
      <c r="H279" s="28" t="s">
        <v>1421</v>
      </c>
      <c r="L279" s="28"/>
      <c r="M279" s="28"/>
      <c r="N279" s="48"/>
      <c r="AA279"/>
    </row>
    <row r="280" spans="1:27" x14ac:dyDescent="0.25">
      <c r="A280" s="65"/>
      <c r="B280" s="28">
        <v>273</v>
      </c>
      <c r="C280" s="301" t="s">
        <v>1438</v>
      </c>
      <c r="D280" s="48"/>
      <c r="E280" s="48"/>
      <c r="F280" s="65"/>
      <c r="G280" s="28">
        <v>257</v>
      </c>
      <c r="H280" s="301" t="s">
        <v>1422</v>
      </c>
      <c r="L280" s="28"/>
      <c r="M280" s="28"/>
      <c r="N280" s="48"/>
      <c r="AA280"/>
    </row>
    <row r="281" spans="1:27" x14ac:dyDescent="0.25">
      <c r="A281" s="66" t="s">
        <v>1148</v>
      </c>
      <c r="B281" s="28">
        <v>274</v>
      </c>
      <c r="C281" s="301" t="s">
        <v>1439</v>
      </c>
      <c r="D281" s="48"/>
      <c r="E281" s="48"/>
      <c r="F281" s="65"/>
      <c r="G281" s="28">
        <v>258</v>
      </c>
      <c r="H281" s="301" t="s">
        <v>1423</v>
      </c>
      <c r="L281" s="28"/>
      <c r="M281" s="28"/>
      <c r="N281" s="48"/>
      <c r="AA281"/>
    </row>
    <row r="282" spans="1:27" x14ac:dyDescent="0.25">
      <c r="A282" s="66"/>
      <c r="B282" s="28">
        <v>275</v>
      </c>
      <c r="C282" s="28" t="s">
        <v>1440</v>
      </c>
      <c r="D282" s="48"/>
      <c r="E282" s="48"/>
      <c r="F282" s="65"/>
      <c r="G282" s="28">
        <v>259</v>
      </c>
      <c r="H282" s="28" t="s">
        <v>1424</v>
      </c>
      <c r="L282" s="28"/>
      <c r="M282" s="28"/>
      <c r="N282" s="48"/>
      <c r="AA282"/>
    </row>
    <row r="283" spans="1:27" x14ac:dyDescent="0.25">
      <c r="A283" s="65" t="s">
        <v>2568</v>
      </c>
      <c r="B283" s="28">
        <v>276</v>
      </c>
      <c r="C283" s="28" t="s">
        <v>1441</v>
      </c>
      <c r="D283" s="48"/>
      <c r="E283" s="48"/>
      <c r="F283" s="65"/>
      <c r="G283" s="28">
        <v>260</v>
      </c>
      <c r="H283" s="28" t="s">
        <v>1425</v>
      </c>
      <c r="L283" s="28"/>
      <c r="M283" s="28"/>
      <c r="N283" s="48"/>
      <c r="AA283"/>
    </row>
    <row r="284" spans="1:27" x14ac:dyDescent="0.25">
      <c r="A284" s="65"/>
      <c r="B284" s="28">
        <v>277</v>
      </c>
      <c r="C284" s="28" t="s">
        <v>1442</v>
      </c>
      <c r="D284" s="48"/>
      <c r="E284" s="48"/>
      <c r="F284" s="65"/>
      <c r="G284" s="28">
        <v>261</v>
      </c>
      <c r="H284" s="28" t="s">
        <v>1426</v>
      </c>
      <c r="L284" s="28"/>
      <c r="M284" s="28"/>
      <c r="N284" s="48"/>
      <c r="AA284"/>
    </row>
    <row r="285" spans="1:27" x14ac:dyDescent="0.25">
      <c r="A285" s="66" t="s">
        <v>1148</v>
      </c>
      <c r="B285" s="28">
        <v>278</v>
      </c>
      <c r="C285" s="28" t="s">
        <v>1443</v>
      </c>
      <c r="D285" s="48"/>
      <c r="E285" s="48"/>
      <c r="F285" s="65"/>
      <c r="G285" s="28">
        <v>262</v>
      </c>
      <c r="H285" s="28" t="s">
        <v>1427</v>
      </c>
      <c r="L285" s="28"/>
      <c r="M285" s="28"/>
      <c r="N285" s="48"/>
      <c r="AA285"/>
    </row>
    <row r="286" spans="1:27" x14ac:dyDescent="0.25">
      <c r="A286" s="66"/>
      <c r="B286" s="28">
        <v>279</v>
      </c>
      <c r="C286" s="28" t="s">
        <v>1444</v>
      </c>
      <c r="D286" s="48"/>
      <c r="E286" s="48"/>
      <c r="F286" s="65"/>
      <c r="G286" s="28">
        <v>263</v>
      </c>
      <c r="H286" s="28" t="s">
        <v>1428</v>
      </c>
      <c r="L286" s="28"/>
      <c r="M286" s="28"/>
      <c r="N286" s="48"/>
      <c r="AA286"/>
    </row>
    <row r="287" spans="1:27" x14ac:dyDescent="0.25">
      <c r="A287" s="65" t="s">
        <v>2570</v>
      </c>
      <c r="B287" s="28">
        <v>280</v>
      </c>
      <c r="C287" s="28" t="s">
        <v>1445</v>
      </c>
      <c r="D287" s="48"/>
      <c r="E287" s="48"/>
      <c r="F287" s="65"/>
      <c r="G287" s="28">
        <v>264</v>
      </c>
      <c r="H287" s="28" t="s">
        <v>1429</v>
      </c>
      <c r="L287" s="28"/>
      <c r="M287" s="28"/>
      <c r="N287" s="48"/>
      <c r="AA287"/>
    </row>
    <row r="288" spans="1:27" x14ac:dyDescent="0.25">
      <c r="A288" s="65"/>
      <c r="B288" s="28">
        <v>281</v>
      </c>
      <c r="C288" s="28" t="s">
        <v>1446</v>
      </c>
      <c r="D288" s="48"/>
      <c r="E288" s="48"/>
      <c r="F288" s="65"/>
      <c r="G288" s="28">
        <v>265</v>
      </c>
      <c r="H288" s="28" t="s">
        <v>1430</v>
      </c>
      <c r="L288" s="28"/>
      <c r="M288" s="28"/>
      <c r="N288" s="48"/>
      <c r="AA288"/>
    </row>
    <row r="289" spans="1:27" x14ac:dyDescent="0.25">
      <c r="A289" s="66" t="s">
        <v>1148</v>
      </c>
      <c r="B289" s="28">
        <v>282</v>
      </c>
      <c r="C289" s="28" t="s">
        <v>1447</v>
      </c>
      <c r="D289" s="48"/>
      <c r="E289" s="48"/>
      <c r="F289" s="65"/>
      <c r="G289" s="28">
        <v>266</v>
      </c>
      <c r="H289" s="28" t="s">
        <v>1431</v>
      </c>
      <c r="L289" s="28"/>
      <c r="M289" s="28"/>
      <c r="N289" s="48"/>
      <c r="AA289"/>
    </row>
    <row r="290" spans="1:27" x14ac:dyDescent="0.25">
      <c r="A290" s="66"/>
      <c r="B290" s="28">
        <v>283</v>
      </c>
      <c r="C290" s="28" t="s">
        <v>1448</v>
      </c>
      <c r="D290" s="48"/>
      <c r="E290" s="48"/>
      <c r="F290" s="65"/>
      <c r="G290" s="28">
        <v>267</v>
      </c>
      <c r="H290" s="28" t="s">
        <v>1432</v>
      </c>
      <c r="L290" s="28"/>
      <c r="M290" s="28"/>
      <c r="N290" s="48"/>
      <c r="AA290"/>
    </row>
    <row r="291" spans="1:27" x14ac:dyDescent="0.25">
      <c r="A291" s="65" t="s">
        <v>2572</v>
      </c>
      <c r="B291" s="28">
        <v>284</v>
      </c>
      <c r="C291" s="28" t="s">
        <v>1449</v>
      </c>
      <c r="D291" s="48"/>
      <c r="E291" s="48"/>
      <c r="F291" s="65"/>
      <c r="G291" s="28">
        <v>268</v>
      </c>
      <c r="H291" s="28" t="s">
        <v>1433</v>
      </c>
      <c r="L291" s="28"/>
      <c r="M291" s="28"/>
      <c r="N291" s="48"/>
      <c r="AA291"/>
    </row>
    <row r="292" spans="1:27" x14ac:dyDescent="0.25">
      <c r="A292" s="65"/>
      <c r="B292" s="28">
        <v>285</v>
      </c>
      <c r="C292" s="28" t="s">
        <v>1450</v>
      </c>
      <c r="D292" s="48"/>
      <c r="E292" s="48"/>
      <c r="F292" s="65"/>
      <c r="G292" s="28">
        <v>269</v>
      </c>
      <c r="H292" s="28" t="s">
        <v>1434</v>
      </c>
      <c r="L292" s="28"/>
      <c r="M292" s="28"/>
      <c r="N292" s="48"/>
      <c r="AA292"/>
    </row>
    <row r="293" spans="1:27" x14ac:dyDescent="0.25">
      <c r="A293" s="65"/>
      <c r="B293" s="28">
        <v>286</v>
      </c>
      <c r="C293" s="28" t="s">
        <v>1451</v>
      </c>
      <c r="D293" s="48"/>
      <c r="E293" s="48"/>
      <c r="F293" s="65"/>
      <c r="G293" s="28">
        <v>270</v>
      </c>
      <c r="H293" s="28" t="s">
        <v>1435</v>
      </c>
      <c r="L293" s="28"/>
      <c r="M293" s="28"/>
      <c r="N293" s="48"/>
      <c r="AA293"/>
    </row>
    <row r="294" spans="1:27" x14ac:dyDescent="0.25">
      <c r="A294" s="65"/>
      <c r="B294" s="28">
        <v>287</v>
      </c>
      <c r="C294" s="28" t="s">
        <v>1452</v>
      </c>
      <c r="D294" s="48"/>
      <c r="E294" s="48"/>
      <c r="F294" s="65"/>
      <c r="G294" s="28">
        <v>271</v>
      </c>
      <c r="H294" s="28" t="s">
        <v>1436</v>
      </c>
      <c r="L294" s="28"/>
      <c r="M294" s="28"/>
      <c r="N294" s="48"/>
      <c r="AA294"/>
    </row>
    <row r="295" spans="1:27" x14ac:dyDescent="0.25">
      <c r="A295" s="65"/>
      <c r="B295" s="28">
        <v>288</v>
      </c>
      <c r="C295" s="28" t="s">
        <v>1453</v>
      </c>
      <c r="D295" s="48"/>
      <c r="E295" s="48"/>
      <c r="F295" s="65"/>
      <c r="G295" s="28">
        <v>272</v>
      </c>
      <c r="H295" s="28" t="s">
        <v>1437</v>
      </c>
      <c r="L295" s="28"/>
      <c r="M295" s="28"/>
      <c r="N295" s="48"/>
      <c r="AA295"/>
    </row>
    <row r="296" spans="1:27" x14ac:dyDescent="0.25">
      <c r="A296" s="65"/>
      <c r="B296" s="28">
        <v>289</v>
      </c>
      <c r="C296" s="28" t="s">
        <v>1454</v>
      </c>
      <c r="D296" s="48"/>
      <c r="E296" s="48"/>
      <c r="F296" s="65"/>
      <c r="G296" s="28">
        <v>273</v>
      </c>
      <c r="H296" s="28" t="s">
        <v>1438</v>
      </c>
      <c r="L296" s="28"/>
      <c r="M296" s="28"/>
      <c r="N296" s="48"/>
      <c r="AA296"/>
    </row>
    <row r="297" spans="1:27" x14ac:dyDescent="0.25">
      <c r="A297" s="65"/>
      <c r="B297" s="28">
        <v>290</v>
      </c>
      <c r="C297" s="28" t="s">
        <v>1455</v>
      </c>
      <c r="D297" s="48"/>
      <c r="E297" s="48"/>
      <c r="F297" s="65"/>
      <c r="G297" s="28">
        <v>274</v>
      </c>
      <c r="H297" s="28" t="s">
        <v>1439</v>
      </c>
      <c r="L297" s="28"/>
      <c r="M297" s="28"/>
      <c r="N297" s="48"/>
      <c r="AA297"/>
    </row>
    <row r="298" spans="1:27" x14ac:dyDescent="0.25">
      <c r="A298" s="65"/>
      <c r="B298" s="28">
        <v>291</v>
      </c>
      <c r="C298" s="28" t="s">
        <v>1456</v>
      </c>
      <c r="D298" s="48"/>
      <c r="E298" s="48"/>
      <c r="F298" s="65"/>
      <c r="G298" s="28">
        <v>275</v>
      </c>
      <c r="H298" s="28" t="s">
        <v>1440</v>
      </c>
      <c r="L298" s="28"/>
      <c r="M298" s="28"/>
      <c r="N298" s="48"/>
      <c r="AA298"/>
    </row>
    <row r="299" spans="1:27" x14ac:dyDescent="0.25">
      <c r="A299" s="65"/>
      <c r="B299" s="28">
        <v>292</v>
      </c>
      <c r="C299" s="28" t="s">
        <v>1457</v>
      </c>
      <c r="D299" s="48"/>
      <c r="E299" s="48"/>
      <c r="F299" s="65"/>
      <c r="G299" s="28">
        <v>276</v>
      </c>
      <c r="H299" s="28" t="s">
        <v>1441</v>
      </c>
      <c r="L299" s="28"/>
      <c r="M299" s="28"/>
      <c r="N299" s="48"/>
      <c r="AA299"/>
    </row>
    <row r="300" spans="1:27" x14ac:dyDescent="0.25">
      <c r="A300" s="65"/>
      <c r="B300" s="28">
        <v>293</v>
      </c>
      <c r="C300" s="28" t="s">
        <v>1458</v>
      </c>
      <c r="D300" s="48"/>
      <c r="E300" s="48"/>
      <c r="F300" s="65"/>
      <c r="G300" s="28">
        <v>277</v>
      </c>
      <c r="H300" s="28" t="s">
        <v>1442</v>
      </c>
      <c r="L300" s="28"/>
      <c r="M300" s="28"/>
      <c r="N300" s="48"/>
      <c r="AA300"/>
    </row>
    <row r="301" spans="1:27" x14ac:dyDescent="0.25">
      <c r="A301" s="65"/>
      <c r="B301" s="28">
        <v>294</v>
      </c>
      <c r="C301" s="28" t="s">
        <v>1459</v>
      </c>
      <c r="D301" s="48"/>
      <c r="E301" s="48"/>
      <c r="F301" s="65"/>
      <c r="G301" s="28">
        <v>278</v>
      </c>
      <c r="H301" s="28" t="s">
        <v>1443</v>
      </c>
      <c r="L301" s="28"/>
      <c r="M301" s="28"/>
      <c r="N301" s="48"/>
      <c r="AA301"/>
    </row>
    <row r="302" spans="1:27" x14ac:dyDescent="0.25">
      <c r="A302" s="65"/>
      <c r="B302" s="28">
        <v>295</v>
      </c>
      <c r="C302" s="28" t="s">
        <v>1460</v>
      </c>
      <c r="D302" s="48"/>
      <c r="E302" s="48"/>
      <c r="F302" s="65"/>
      <c r="G302" s="28">
        <v>279</v>
      </c>
      <c r="H302" s="28" t="s">
        <v>1444</v>
      </c>
      <c r="L302" s="28"/>
      <c r="M302" s="28"/>
      <c r="N302" s="48"/>
      <c r="AA302"/>
    </row>
    <row r="303" spans="1:27" x14ac:dyDescent="0.25">
      <c r="A303" s="65"/>
      <c r="B303" s="28">
        <v>296</v>
      </c>
      <c r="C303" s="28" t="s">
        <v>1461</v>
      </c>
      <c r="D303" s="48"/>
      <c r="E303" s="48"/>
      <c r="F303" s="65"/>
      <c r="G303" s="28">
        <v>280</v>
      </c>
      <c r="H303" s="28" t="s">
        <v>1445</v>
      </c>
      <c r="L303" s="28"/>
      <c r="M303" s="28"/>
      <c r="N303" s="48"/>
      <c r="AA303"/>
    </row>
    <row r="304" spans="1:27" x14ac:dyDescent="0.25">
      <c r="A304" s="65"/>
      <c r="B304" s="28">
        <v>297</v>
      </c>
      <c r="C304" s="28" t="s">
        <v>1462</v>
      </c>
      <c r="D304" s="48"/>
      <c r="E304" s="48"/>
      <c r="F304" s="65"/>
      <c r="G304" s="28">
        <v>281</v>
      </c>
      <c r="H304" s="28" t="s">
        <v>1446</v>
      </c>
      <c r="L304" s="28"/>
      <c r="M304" s="28"/>
      <c r="N304" s="48"/>
      <c r="AA304"/>
    </row>
    <row r="305" spans="1:27" x14ac:dyDescent="0.25">
      <c r="A305" s="65"/>
      <c r="B305" s="28">
        <v>298</v>
      </c>
      <c r="C305" s="28" t="s">
        <v>1463</v>
      </c>
      <c r="D305" s="48"/>
      <c r="E305" s="48"/>
      <c r="F305" s="65"/>
      <c r="G305" s="28">
        <v>282</v>
      </c>
      <c r="H305" s="28" t="s">
        <v>1447</v>
      </c>
      <c r="L305" s="28"/>
      <c r="M305" s="28"/>
      <c r="N305" s="48"/>
      <c r="AA305"/>
    </row>
    <row r="306" spans="1:27" x14ac:dyDescent="0.25">
      <c r="A306" s="65"/>
      <c r="B306" s="28">
        <v>299</v>
      </c>
      <c r="C306" s="28" t="s">
        <v>1464</v>
      </c>
      <c r="D306" s="48"/>
      <c r="E306" s="48"/>
      <c r="F306" s="65"/>
      <c r="G306" s="28">
        <v>283</v>
      </c>
      <c r="H306" s="28" t="s">
        <v>1448</v>
      </c>
      <c r="L306" s="28"/>
      <c r="M306" s="28"/>
      <c r="N306" s="48"/>
      <c r="AA306"/>
    </row>
    <row r="307" spans="1:27" x14ac:dyDescent="0.25">
      <c r="A307" s="65"/>
      <c r="B307" s="28">
        <v>300</v>
      </c>
      <c r="C307" s="28" t="s">
        <v>1465</v>
      </c>
      <c r="D307" s="48"/>
      <c r="E307" s="48"/>
      <c r="F307" s="65"/>
      <c r="G307" s="28">
        <v>284</v>
      </c>
      <c r="H307" s="28" t="s">
        <v>1449</v>
      </c>
      <c r="L307" s="28"/>
      <c r="M307" s="28"/>
      <c r="N307" s="48"/>
      <c r="AA307"/>
    </row>
    <row r="308" spans="1:27" x14ac:dyDescent="0.25">
      <c r="A308" s="65"/>
      <c r="B308" s="28">
        <v>301</v>
      </c>
      <c r="C308" s="28" t="s">
        <v>1466</v>
      </c>
      <c r="D308" s="48"/>
      <c r="E308" s="48"/>
      <c r="F308" s="65"/>
      <c r="G308" s="28">
        <v>285</v>
      </c>
      <c r="H308" s="28" t="s">
        <v>1450</v>
      </c>
      <c r="L308" s="28"/>
      <c r="M308" s="28"/>
      <c r="N308" s="48"/>
      <c r="AA308"/>
    </row>
    <row r="309" spans="1:27" x14ac:dyDescent="0.25">
      <c r="A309" s="65"/>
      <c r="B309" s="28">
        <v>302</v>
      </c>
      <c r="C309" s="28" t="s">
        <v>1467</v>
      </c>
      <c r="D309" s="48"/>
      <c r="E309" s="48"/>
      <c r="F309" s="65"/>
      <c r="G309" s="28">
        <v>286</v>
      </c>
      <c r="H309" s="28" t="s">
        <v>1451</v>
      </c>
      <c r="L309" s="28"/>
      <c r="M309" s="28"/>
      <c r="N309" s="48"/>
      <c r="AA309"/>
    </row>
    <row r="310" spans="1:27" x14ac:dyDescent="0.25">
      <c r="A310" s="65"/>
      <c r="B310" s="28">
        <v>303</v>
      </c>
      <c r="C310" s="28" t="s">
        <v>1468</v>
      </c>
      <c r="D310" s="48"/>
      <c r="E310" s="48"/>
      <c r="F310" s="65"/>
      <c r="G310" s="28">
        <v>287</v>
      </c>
      <c r="H310" s="28" t="s">
        <v>1452</v>
      </c>
      <c r="L310" s="28"/>
      <c r="M310" s="28"/>
      <c r="N310" s="48"/>
      <c r="AA310"/>
    </row>
    <row r="311" spans="1:27" x14ac:dyDescent="0.25">
      <c r="A311" s="66" t="s">
        <v>1148</v>
      </c>
      <c r="B311" s="28">
        <v>304</v>
      </c>
      <c r="C311" s="28" t="s">
        <v>1469</v>
      </c>
      <c r="D311" s="48"/>
      <c r="E311" s="48"/>
      <c r="F311" s="65"/>
      <c r="G311" s="28">
        <v>288</v>
      </c>
      <c r="H311" s="28" t="s">
        <v>1453</v>
      </c>
      <c r="L311" s="28"/>
      <c r="M311" s="28"/>
      <c r="N311" s="48"/>
      <c r="AA311"/>
    </row>
    <row r="312" spans="1:27" x14ac:dyDescent="0.25">
      <c r="A312" s="66"/>
      <c r="B312" s="28">
        <v>305</v>
      </c>
      <c r="C312" s="28" t="s">
        <v>1470</v>
      </c>
      <c r="D312" s="48"/>
      <c r="E312" s="48"/>
      <c r="F312" s="65"/>
      <c r="G312" s="28">
        <v>289</v>
      </c>
      <c r="H312" s="28" t="s">
        <v>1454</v>
      </c>
      <c r="L312" s="28"/>
      <c r="M312" s="28"/>
      <c r="N312" s="48"/>
      <c r="AA312"/>
    </row>
    <row r="313" spans="1:27" x14ac:dyDescent="0.25">
      <c r="A313" s="65" t="s">
        <v>2574</v>
      </c>
      <c r="B313" s="28">
        <v>306</v>
      </c>
      <c r="C313" s="28" t="s">
        <v>1471</v>
      </c>
      <c r="D313" s="48"/>
      <c r="E313" s="48"/>
      <c r="F313" s="65"/>
      <c r="G313" s="28">
        <v>290</v>
      </c>
      <c r="H313" s="28" t="s">
        <v>1455</v>
      </c>
      <c r="L313" s="28"/>
      <c r="M313" s="28"/>
      <c r="N313" s="48"/>
      <c r="AA313"/>
    </row>
    <row r="314" spans="1:27" x14ac:dyDescent="0.25">
      <c r="A314" s="65"/>
      <c r="B314" s="28">
        <v>307</v>
      </c>
      <c r="C314" s="28" t="s">
        <v>1472</v>
      </c>
      <c r="D314" s="48"/>
      <c r="E314" s="48"/>
      <c r="F314" s="65"/>
      <c r="G314" s="28">
        <v>291</v>
      </c>
      <c r="H314" s="28" t="s">
        <v>1456</v>
      </c>
      <c r="L314" s="28"/>
      <c r="M314" s="28"/>
      <c r="N314" s="48"/>
      <c r="AA314"/>
    </row>
    <row r="315" spans="1:27" x14ac:dyDescent="0.25">
      <c r="A315" s="65"/>
      <c r="B315" s="28">
        <v>308</v>
      </c>
      <c r="C315" s="301" t="s">
        <v>1473</v>
      </c>
      <c r="D315" s="48"/>
      <c r="E315" s="48"/>
      <c r="F315" s="65"/>
      <c r="G315" s="28">
        <v>292</v>
      </c>
      <c r="H315" s="301" t="s">
        <v>1457</v>
      </c>
      <c r="L315" s="28"/>
      <c r="M315" s="28"/>
      <c r="N315" s="48"/>
      <c r="AA315"/>
    </row>
    <row r="316" spans="1:27" x14ac:dyDescent="0.25">
      <c r="A316" s="65"/>
      <c r="B316" s="28">
        <v>309</v>
      </c>
      <c r="C316" s="301" t="s">
        <v>1474</v>
      </c>
      <c r="D316" s="48"/>
      <c r="E316" s="48"/>
      <c r="F316" s="65"/>
      <c r="G316" s="28">
        <v>293</v>
      </c>
      <c r="H316" s="301" t="s">
        <v>1458</v>
      </c>
      <c r="L316" s="28"/>
      <c r="M316" s="28"/>
      <c r="N316" s="48"/>
      <c r="AA316"/>
    </row>
    <row r="317" spans="1:27" x14ac:dyDescent="0.25">
      <c r="A317" s="65"/>
      <c r="B317" s="28">
        <v>310</v>
      </c>
      <c r="C317" s="28" t="s">
        <v>1475</v>
      </c>
      <c r="D317" s="48"/>
      <c r="E317" s="48"/>
      <c r="F317" s="65"/>
      <c r="G317" s="28">
        <v>294</v>
      </c>
      <c r="H317" s="28" t="s">
        <v>1459</v>
      </c>
      <c r="L317" s="28"/>
      <c r="M317" s="28"/>
      <c r="N317" s="48"/>
      <c r="AA317"/>
    </row>
    <row r="318" spans="1:27" x14ac:dyDescent="0.25">
      <c r="A318" s="65"/>
      <c r="B318" s="28">
        <v>311</v>
      </c>
      <c r="C318" s="28" t="s">
        <v>1476</v>
      </c>
      <c r="D318" s="48"/>
      <c r="E318" s="48"/>
      <c r="F318" s="65"/>
      <c r="G318" s="28">
        <v>295</v>
      </c>
      <c r="H318" s="28" t="s">
        <v>1460</v>
      </c>
      <c r="L318" s="28"/>
      <c r="M318" s="28"/>
      <c r="N318" s="48"/>
      <c r="AA318"/>
    </row>
    <row r="319" spans="1:27" x14ac:dyDescent="0.25">
      <c r="A319" s="65"/>
      <c r="B319" s="28">
        <v>312</v>
      </c>
      <c r="C319" s="28" t="s">
        <v>1477</v>
      </c>
      <c r="D319" s="48"/>
      <c r="E319" s="48"/>
      <c r="F319" s="65"/>
      <c r="G319" s="28">
        <v>296</v>
      </c>
      <c r="H319" s="28" t="s">
        <v>1461</v>
      </c>
      <c r="L319" s="28"/>
      <c r="M319" s="28"/>
      <c r="N319" s="48"/>
      <c r="AA319"/>
    </row>
    <row r="320" spans="1:27" x14ac:dyDescent="0.25">
      <c r="A320" s="65"/>
      <c r="B320" s="28">
        <v>313</v>
      </c>
      <c r="C320" s="28" t="s">
        <v>1478</v>
      </c>
      <c r="D320" s="48"/>
      <c r="E320" s="48"/>
      <c r="F320" s="65"/>
      <c r="G320" s="28">
        <v>297</v>
      </c>
      <c r="H320" s="28" t="s">
        <v>1462</v>
      </c>
      <c r="L320" s="28"/>
      <c r="M320" s="28"/>
      <c r="N320" s="48"/>
      <c r="AA320"/>
    </row>
    <row r="321" spans="1:27" x14ac:dyDescent="0.25">
      <c r="A321" s="65"/>
      <c r="B321" s="28">
        <v>314</v>
      </c>
      <c r="C321" s="28" t="s">
        <v>1479</v>
      </c>
      <c r="D321" s="48"/>
      <c r="E321" s="48"/>
      <c r="F321" s="65"/>
      <c r="G321" s="28">
        <v>298</v>
      </c>
      <c r="H321" s="28" t="s">
        <v>1463</v>
      </c>
      <c r="L321" s="28"/>
      <c r="M321" s="28"/>
      <c r="N321" s="48"/>
      <c r="AA321"/>
    </row>
    <row r="322" spans="1:27" x14ac:dyDescent="0.25">
      <c r="A322" s="65"/>
      <c r="B322" s="28">
        <v>315</v>
      </c>
      <c r="C322" s="28" t="s">
        <v>1480</v>
      </c>
      <c r="D322" s="48"/>
      <c r="E322" s="48"/>
      <c r="F322" s="65"/>
      <c r="G322" s="28">
        <v>299</v>
      </c>
      <c r="H322" s="28" t="s">
        <v>1464</v>
      </c>
      <c r="L322" s="28"/>
      <c r="M322" s="28"/>
      <c r="N322" s="48"/>
      <c r="AA322"/>
    </row>
    <row r="323" spans="1:27" x14ac:dyDescent="0.25">
      <c r="A323" s="65"/>
      <c r="B323" s="28">
        <v>316</v>
      </c>
      <c r="C323" s="28" t="s">
        <v>1481</v>
      </c>
      <c r="D323" s="48"/>
      <c r="E323" s="48"/>
      <c r="F323" s="65"/>
      <c r="G323" s="28">
        <v>300</v>
      </c>
      <c r="H323" s="28" t="s">
        <v>1465</v>
      </c>
      <c r="L323" s="28"/>
      <c r="M323" s="28"/>
      <c r="N323" s="48"/>
      <c r="AA323"/>
    </row>
    <row r="324" spans="1:27" x14ac:dyDescent="0.25">
      <c r="A324" s="65"/>
      <c r="B324" s="28">
        <v>317</v>
      </c>
      <c r="C324" s="28" t="s">
        <v>1482</v>
      </c>
      <c r="D324" s="48"/>
      <c r="E324" s="48"/>
      <c r="F324" s="65"/>
      <c r="G324" s="28">
        <v>301</v>
      </c>
      <c r="H324" s="28" t="s">
        <v>1466</v>
      </c>
      <c r="L324" s="28"/>
      <c r="M324" s="28"/>
      <c r="N324" s="48"/>
      <c r="AA324"/>
    </row>
    <row r="325" spans="1:27" x14ac:dyDescent="0.25">
      <c r="A325" s="65"/>
      <c r="B325" s="28">
        <v>318</v>
      </c>
      <c r="C325" s="28" t="s">
        <v>1483</v>
      </c>
      <c r="D325" s="48"/>
      <c r="E325" s="48"/>
      <c r="F325" s="65"/>
      <c r="G325" s="28">
        <v>302</v>
      </c>
      <c r="H325" s="28" t="s">
        <v>1467</v>
      </c>
      <c r="L325" s="28"/>
      <c r="M325" s="28"/>
      <c r="N325" s="48"/>
      <c r="AA325"/>
    </row>
    <row r="326" spans="1:27" x14ac:dyDescent="0.25">
      <c r="A326" s="65"/>
      <c r="B326" s="28">
        <v>319</v>
      </c>
      <c r="C326" s="28" t="s">
        <v>1484</v>
      </c>
      <c r="D326" s="48"/>
      <c r="E326" s="48"/>
      <c r="F326" s="65"/>
      <c r="G326" s="28">
        <v>303</v>
      </c>
      <c r="H326" s="28" t="s">
        <v>1468</v>
      </c>
      <c r="L326" s="28"/>
      <c r="M326" s="28"/>
      <c r="N326" s="48"/>
      <c r="AA326"/>
    </row>
    <row r="327" spans="1:27" x14ac:dyDescent="0.25">
      <c r="A327" s="65"/>
      <c r="B327" s="28">
        <v>320</v>
      </c>
      <c r="C327" s="28" t="s">
        <v>1485</v>
      </c>
      <c r="D327" s="48"/>
      <c r="E327" s="48"/>
      <c r="F327" s="65"/>
      <c r="G327" s="28">
        <v>304</v>
      </c>
      <c r="H327" s="28" t="s">
        <v>1469</v>
      </c>
      <c r="L327" s="28"/>
      <c r="M327" s="28"/>
      <c r="N327" s="48"/>
      <c r="AA327"/>
    </row>
    <row r="328" spans="1:27" x14ac:dyDescent="0.25">
      <c r="A328" s="65"/>
      <c r="B328" s="28">
        <v>321</v>
      </c>
      <c r="C328" s="28" t="s">
        <v>1486</v>
      </c>
      <c r="D328" s="48"/>
      <c r="E328" s="48"/>
      <c r="F328" s="65"/>
      <c r="G328" s="28">
        <v>305</v>
      </c>
      <c r="H328" s="28" t="s">
        <v>1470</v>
      </c>
      <c r="L328" s="28"/>
      <c r="M328" s="28"/>
      <c r="N328" s="48"/>
      <c r="AA328"/>
    </row>
    <row r="329" spans="1:27" x14ac:dyDescent="0.25">
      <c r="A329" s="65"/>
      <c r="B329" s="28">
        <v>322</v>
      </c>
      <c r="C329" s="28" t="s">
        <v>1487</v>
      </c>
      <c r="D329" s="48"/>
      <c r="E329" s="48"/>
      <c r="F329" s="65"/>
      <c r="G329" s="28">
        <v>306</v>
      </c>
      <c r="H329" s="28" t="s">
        <v>1471</v>
      </c>
      <c r="L329" s="28"/>
      <c r="M329" s="28"/>
      <c r="N329" s="48"/>
      <c r="AA329"/>
    </row>
    <row r="330" spans="1:27" x14ac:dyDescent="0.25">
      <c r="A330" s="65"/>
      <c r="B330" s="28">
        <v>323</v>
      </c>
      <c r="C330" s="28" t="s">
        <v>1488</v>
      </c>
      <c r="D330" s="48"/>
      <c r="E330" s="48"/>
      <c r="F330" s="65"/>
      <c r="G330" s="28">
        <v>307</v>
      </c>
      <c r="H330" s="28" t="s">
        <v>1472</v>
      </c>
      <c r="L330" s="28"/>
      <c r="M330" s="28"/>
      <c r="N330" s="48"/>
      <c r="AA330"/>
    </row>
    <row r="331" spans="1:27" x14ac:dyDescent="0.25">
      <c r="A331" s="65"/>
      <c r="B331" s="28">
        <v>324</v>
      </c>
      <c r="C331" s="28" t="s">
        <v>1489</v>
      </c>
      <c r="D331" s="48"/>
      <c r="E331" s="48"/>
      <c r="F331" s="65"/>
      <c r="G331" s="28">
        <v>308</v>
      </c>
      <c r="H331" s="28" t="s">
        <v>1473</v>
      </c>
      <c r="L331" s="28"/>
      <c r="M331" s="28"/>
      <c r="N331" s="48"/>
      <c r="AA331"/>
    </row>
    <row r="332" spans="1:27" x14ac:dyDescent="0.25">
      <c r="A332" s="65"/>
      <c r="B332" s="28">
        <v>325</v>
      </c>
      <c r="C332" s="28" t="s">
        <v>1490</v>
      </c>
      <c r="D332" s="48"/>
      <c r="E332" s="48"/>
      <c r="F332" s="65"/>
      <c r="G332" s="28">
        <v>309</v>
      </c>
      <c r="H332" s="28" t="s">
        <v>1474</v>
      </c>
      <c r="L332" s="28"/>
      <c r="M332" s="28"/>
      <c r="N332" s="48"/>
      <c r="AA332"/>
    </row>
    <row r="333" spans="1:27" x14ac:dyDescent="0.25">
      <c r="A333" s="66" t="s">
        <v>1148</v>
      </c>
      <c r="B333" s="28">
        <v>326</v>
      </c>
      <c r="C333" s="28" t="s">
        <v>1491</v>
      </c>
      <c r="D333" s="48"/>
      <c r="E333" s="48"/>
      <c r="F333" s="65"/>
      <c r="G333" s="28">
        <v>310</v>
      </c>
      <c r="H333" s="28" t="s">
        <v>1475</v>
      </c>
      <c r="L333" s="28"/>
      <c r="M333" s="28"/>
      <c r="N333" s="48"/>
      <c r="AA333"/>
    </row>
    <row r="334" spans="1:27" x14ac:dyDescent="0.25">
      <c r="A334" s="66"/>
      <c r="B334" s="28">
        <v>327</v>
      </c>
      <c r="C334" s="28" t="s">
        <v>1492</v>
      </c>
      <c r="D334" s="48"/>
      <c r="E334" s="48"/>
      <c r="F334" s="65"/>
      <c r="G334" s="28">
        <v>311</v>
      </c>
      <c r="H334" s="28" t="s">
        <v>1476</v>
      </c>
      <c r="L334" s="28"/>
      <c r="M334" s="28"/>
      <c r="N334" s="48"/>
      <c r="AA334"/>
    </row>
    <row r="335" spans="1:27" x14ac:dyDescent="0.25">
      <c r="A335" s="65" t="s">
        <v>2576</v>
      </c>
      <c r="B335" s="28">
        <v>328</v>
      </c>
      <c r="C335" s="28" t="s">
        <v>1493</v>
      </c>
      <c r="D335" s="48"/>
      <c r="E335" s="48"/>
      <c r="F335" s="65"/>
      <c r="G335" s="28">
        <v>312</v>
      </c>
      <c r="H335" s="28" t="s">
        <v>1477</v>
      </c>
      <c r="L335" s="28"/>
      <c r="M335" s="28"/>
      <c r="N335" s="48"/>
      <c r="AA335"/>
    </row>
    <row r="336" spans="1:27" x14ac:dyDescent="0.25">
      <c r="A336" s="65"/>
      <c r="B336" s="28">
        <v>329</v>
      </c>
      <c r="C336" s="28" t="s">
        <v>1494</v>
      </c>
      <c r="D336" s="48"/>
      <c r="E336" s="48"/>
      <c r="F336" s="65"/>
      <c r="G336" s="28">
        <v>313</v>
      </c>
      <c r="H336" s="28" t="s">
        <v>1478</v>
      </c>
      <c r="L336" s="28"/>
      <c r="M336" s="28"/>
      <c r="N336" s="48"/>
      <c r="AA336"/>
    </row>
    <row r="337" spans="1:27" x14ac:dyDescent="0.25">
      <c r="A337" s="65"/>
      <c r="B337" s="28">
        <v>330</v>
      </c>
      <c r="C337" s="28" t="s">
        <v>1495</v>
      </c>
      <c r="D337" s="48"/>
      <c r="E337" s="48"/>
      <c r="F337" s="65"/>
      <c r="G337" s="28">
        <v>314</v>
      </c>
      <c r="H337" s="28" t="s">
        <v>1479</v>
      </c>
      <c r="L337" s="28"/>
      <c r="M337" s="28"/>
      <c r="N337" s="48"/>
      <c r="AA337"/>
    </row>
    <row r="338" spans="1:27" x14ac:dyDescent="0.25">
      <c r="A338" s="65"/>
      <c r="B338" s="28">
        <v>331</v>
      </c>
      <c r="C338" s="28" t="s">
        <v>1496</v>
      </c>
      <c r="D338" s="48"/>
      <c r="E338" s="48"/>
      <c r="F338" s="65"/>
      <c r="G338" s="28">
        <v>315</v>
      </c>
      <c r="H338" s="28" t="s">
        <v>1480</v>
      </c>
      <c r="L338" s="28"/>
      <c r="M338" s="28"/>
      <c r="N338" s="48"/>
      <c r="AA338"/>
    </row>
    <row r="339" spans="1:27" x14ac:dyDescent="0.25">
      <c r="A339" s="65"/>
      <c r="B339" s="28">
        <v>332</v>
      </c>
      <c r="C339" s="28" t="s">
        <v>1497</v>
      </c>
      <c r="D339" s="48"/>
      <c r="E339" s="48"/>
      <c r="F339" s="65"/>
      <c r="G339" s="28">
        <v>316</v>
      </c>
      <c r="H339" s="28" t="s">
        <v>1481</v>
      </c>
      <c r="L339" s="28"/>
      <c r="M339" s="28"/>
      <c r="N339" s="48"/>
      <c r="AA339"/>
    </row>
    <row r="340" spans="1:27" x14ac:dyDescent="0.25">
      <c r="A340" s="65"/>
      <c r="B340" s="28">
        <v>333</v>
      </c>
      <c r="C340" s="28" t="s">
        <v>1498</v>
      </c>
      <c r="D340" s="48"/>
      <c r="E340" s="48"/>
      <c r="F340" s="65"/>
      <c r="G340" s="28">
        <v>317</v>
      </c>
      <c r="H340" s="28" t="s">
        <v>1482</v>
      </c>
      <c r="L340" s="28"/>
      <c r="M340" s="28"/>
      <c r="N340" s="48"/>
      <c r="AA340"/>
    </row>
    <row r="341" spans="1:27" x14ac:dyDescent="0.25">
      <c r="A341" s="65"/>
      <c r="B341" s="28">
        <v>334</v>
      </c>
      <c r="C341" s="28" t="s">
        <v>1499</v>
      </c>
      <c r="D341" s="48"/>
      <c r="E341" s="48"/>
      <c r="F341" s="65"/>
      <c r="G341" s="28">
        <v>318</v>
      </c>
      <c r="H341" s="28" t="s">
        <v>1483</v>
      </c>
      <c r="L341" s="28"/>
      <c r="M341" s="28"/>
      <c r="N341" s="48"/>
      <c r="AA341"/>
    </row>
    <row r="342" spans="1:27" x14ac:dyDescent="0.25">
      <c r="A342" s="65"/>
      <c r="B342" s="28">
        <v>335</v>
      </c>
      <c r="C342" s="28" t="s">
        <v>1500</v>
      </c>
      <c r="D342" s="48"/>
      <c r="E342" s="48"/>
      <c r="F342" s="65"/>
      <c r="G342" s="28">
        <v>319</v>
      </c>
      <c r="H342" s="28" t="s">
        <v>1484</v>
      </c>
      <c r="L342" s="28"/>
      <c r="M342" s="28"/>
      <c r="N342" s="48"/>
      <c r="AA342"/>
    </row>
    <row r="343" spans="1:27" x14ac:dyDescent="0.25">
      <c r="A343" s="65"/>
      <c r="B343" s="28">
        <v>336</v>
      </c>
      <c r="C343" s="28" t="s">
        <v>1501</v>
      </c>
      <c r="D343" s="48"/>
      <c r="E343" s="48"/>
      <c r="F343" s="66" t="s">
        <v>1148</v>
      </c>
      <c r="G343" s="301" t="s">
        <v>798</v>
      </c>
      <c r="H343" s="301" t="s">
        <v>798</v>
      </c>
      <c r="L343" s="28"/>
      <c r="M343" s="28"/>
      <c r="N343" s="48"/>
      <c r="AA343"/>
    </row>
    <row r="344" spans="1:27" x14ac:dyDescent="0.25">
      <c r="A344" s="65"/>
      <c r="B344" s="28">
        <v>337</v>
      </c>
      <c r="C344" s="28" t="s">
        <v>1502</v>
      </c>
      <c r="D344" s="48"/>
      <c r="E344" s="48"/>
      <c r="F344" s="66"/>
      <c r="G344" s="301" t="s">
        <v>798</v>
      </c>
      <c r="H344" s="301" t="s">
        <v>798</v>
      </c>
      <c r="L344" s="28"/>
      <c r="M344" s="28"/>
      <c r="AA344"/>
    </row>
    <row r="345" spans="1:27" x14ac:dyDescent="0.25">
      <c r="A345" s="65"/>
      <c r="B345" s="28">
        <v>338</v>
      </c>
      <c r="C345" s="28" t="s">
        <v>1503</v>
      </c>
      <c r="D345" s="48"/>
      <c r="E345" s="48"/>
      <c r="F345" s="171" t="s">
        <v>4117</v>
      </c>
      <c r="G345" s="28">
        <v>320</v>
      </c>
      <c r="H345" s="28" t="s">
        <v>1485</v>
      </c>
      <c r="L345" s="28"/>
      <c r="M345" s="28"/>
      <c r="AA345"/>
    </row>
    <row r="346" spans="1:27" x14ac:dyDescent="0.25">
      <c r="A346" s="65"/>
      <c r="B346" s="28">
        <v>339</v>
      </c>
      <c r="C346" s="28" t="s">
        <v>1504</v>
      </c>
      <c r="D346" s="48"/>
      <c r="E346" s="48"/>
      <c r="F346" s="171"/>
      <c r="G346" s="28">
        <v>321</v>
      </c>
      <c r="H346" s="28" t="s">
        <v>1486</v>
      </c>
      <c r="L346" s="28"/>
      <c r="M346" s="28"/>
      <c r="AA346"/>
    </row>
    <row r="347" spans="1:27" x14ac:dyDescent="0.25">
      <c r="A347" s="65"/>
      <c r="B347" s="28">
        <v>340</v>
      </c>
      <c r="C347" s="28" t="s">
        <v>1505</v>
      </c>
      <c r="D347" s="48"/>
      <c r="E347" s="48"/>
      <c r="F347" s="171"/>
      <c r="G347" s="28">
        <v>322</v>
      </c>
      <c r="H347" s="28" t="s">
        <v>1487</v>
      </c>
      <c r="L347" s="28"/>
      <c r="M347" s="28"/>
      <c r="AA347"/>
    </row>
    <row r="348" spans="1:27" x14ac:dyDescent="0.25">
      <c r="A348" s="65"/>
      <c r="B348" s="28">
        <v>341</v>
      </c>
      <c r="C348" s="28" t="s">
        <v>1506</v>
      </c>
      <c r="D348" s="48"/>
      <c r="E348" s="48"/>
      <c r="F348" s="171"/>
      <c r="G348" s="28">
        <v>323</v>
      </c>
      <c r="H348" s="28" t="s">
        <v>1488</v>
      </c>
      <c r="L348" s="28"/>
      <c r="M348" s="28"/>
      <c r="AA348"/>
    </row>
    <row r="349" spans="1:27" x14ac:dyDescent="0.25">
      <c r="A349" s="65"/>
      <c r="B349" s="28">
        <v>342</v>
      </c>
      <c r="C349" s="28" t="s">
        <v>1507</v>
      </c>
      <c r="D349" s="48"/>
      <c r="E349" s="48"/>
      <c r="F349" s="171"/>
      <c r="G349" s="28">
        <v>324</v>
      </c>
      <c r="H349" s="28" t="s">
        <v>1489</v>
      </c>
      <c r="L349" s="28"/>
      <c r="M349" s="28"/>
      <c r="AA349"/>
    </row>
    <row r="350" spans="1:27" x14ac:dyDescent="0.25">
      <c r="A350" s="65"/>
      <c r="B350" s="28">
        <v>343</v>
      </c>
      <c r="C350" s="301" t="s">
        <v>1508</v>
      </c>
      <c r="D350" s="48"/>
      <c r="E350" s="48"/>
      <c r="F350" s="171"/>
      <c r="G350" s="28">
        <v>325</v>
      </c>
      <c r="H350" s="28" t="s">
        <v>1490</v>
      </c>
      <c r="L350" s="28"/>
      <c r="M350" s="28"/>
      <c r="AA350"/>
    </row>
    <row r="351" spans="1:27" x14ac:dyDescent="0.25">
      <c r="A351" s="65"/>
      <c r="B351" s="28">
        <v>344</v>
      </c>
      <c r="C351" s="301" t="s">
        <v>1509</v>
      </c>
      <c r="D351" s="48"/>
      <c r="E351" s="48"/>
      <c r="F351" s="171"/>
      <c r="G351" s="28">
        <v>326</v>
      </c>
      <c r="H351" s="28" t="s">
        <v>1491</v>
      </c>
      <c r="L351" s="28"/>
      <c r="M351" s="28"/>
      <c r="AA351"/>
    </row>
    <row r="352" spans="1:27" x14ac:dyDescent="0.25">
      <c r="A352" s="65"/>
      <c r="B352" s="28">
        <v>345</v>
      </c>
      <c r="C352" s="28" t="s">
        <v>1510</v>
      </c>
      <c r="D352" s="48"/>
      <c r="E352" s="48"/>
      <c r="F352" s="171"/>
      <c r="G352" s="28">
        <v>327</v>
      </c>
      <c r="H352" s="28" t="s">
        <v>1492</v>
      </c>
      <c r="L352" s="28"/>
      <c r="M352" s="28"/>
      <c r="AA352"/>
    </row>
    <row r="353" spans="1:27" x14ac:dyDescent="0.25">
      <c r="A353" s="65"/>
      <c r="B353" s="28">
        <v>346</v>
      </c>
      <c r="C353" s="28" t="s">
        <v>1511</v>
      </c>
      <c r="D353" s="48"/>
      <c r="E353" s="48"/>
      <c r="F353" s="171"/>
      <c r="G353" s="28">
        <v>328</v>
      </c>
      <c r="H353" s="28" t="s">
        <v>1493</v>
      </c>
      <c r="L353" s="28"/>
      <c r="M353" s="28"/>
      <c r="AA353"/>
    </row>
    <row r="354" spans="1:27" x14ac:dyDescent="0.25">
      <c r="A354" s="65"/>
      <c r="B354" s="28">
        <v>347</v>
      </c>
      <c r="C354" s="28" t="s">
        <v>1512</v>
      </c>
      <c r="D354" s="48"/>
      <c r="E354" s="48"/>
      <c r="F354" s="171"/>
      <c r="G354" s="28">
        <v>329</v>
      </c>
      <c r="H354" s="28" t="s">
        <v>1494</v>
      </c>
      <c r="L354" s="28"/>
      <c r="M354" s="28"/>
      <c r="AA354"/>
    </row>
    <row r="355" spans="1:27" x14ac:dyDescent="0.25">
      <c r="A355" s="66" t="s">
        <v>1148</v>
      </c>
      <c r="B355" s="28">
        <v>348</v>
      </c>
      <c r="C355" s="28" t="s">
        <v>1513</v>
      </c>
      <c r="D355" s="48"/>
      <c r="E355" s="48"/>
      <c r="F355" s="171"/>
      <c r="G355" s="28">
        <v>330</v>
      </c>
      <c r="H355" s="28" t="s">
        <v>1495</v>
      </c>
      <c r="L355" s="28"/>
      <c r="M355" s="28"/>
      <c r="AA355"/>
    </row>
    <row r="356" spans="1:27" x14ac:dyDescent="0.25">
      <c r="A356" s="66"/>
      <c r="B356" s="28">
        <v>349</v>
      </c>
      <c r="C356" s="28" t="s">
        <v>1514</v>
      </c>
      <c r="D356" s="48"/>
      <c r="E356" s="48"/>
      <c r="F356" s="171"/>
      <c r="G356" s="28">
        <v>331</v>
      </c>
      <c r="H356" s="28" t="s">
        <v>1496</v>
      </c>
      <c r="L356" s="28"/>
      <c r="M356" s="28"/>
      <c r="AA356"/>
    </row>
    <row r="357" spans="1:27" x14ac:dyDescent="0.25">
      <c r="A357" s="65" t="s">
        <v>2578</v>
      </c>
      <c r="B357" s="28">
        <v>350</v>
      </c>
      <c r="C357" s="28" t="s">
        <v>1515</v>
      </c>
      <c r="D357" s="48"/>
      <c r="E357" s="48"/>
      <c r="F357" s="171"/>
      <c r="G357" s="28">
        <v>332</v>
      </c>
      <c r="H357" s="28" t="s">
        <v>1497</v>
      </c>
      <c r="L357" s="28"/>
      <c r="M357" s="28"/>
      <c r="AA357"/>
    </row>
    <row r="358" spans="1:27" x14ac:dyDescent="0.25">
      <c r="A358" s="65"/>
      <c r="B358" s="28">
        <v>351</v>
      </c>
      <c r="C358" s="28" t="s">
        <v>1516</v>
      </c>
      <c r="D358" s="48"/>
      <c r="E358" s="48"/>
      <c r="F358" s="171"/>
      <c r="G358" s="28">
        <v>333</v>
      </c>
      <c r="H358" s="28" t="s">
        <v>1498</v>
      </c>
      <c r="L358" s="28"/>
      <c r="M358" s="28"/>
      <c r="AA358"/>
    </row>
    <row r="359" spans="1:27" x14ac:dyDescent="0.25">
      <c r="A359" s="65"/>
      <c r="B359" s="28">
        <v>352</v>
      </c>
      <c r="C359" s="28" t="s">
        <v>1517</v>
      </c>
      <c r="D359" s="48"/>
      <c r="E359" s="48"/>
      <c r="F359" s="171"/>
      <c r="G359" s="28">
        <v>334</v>
      </c>
      <c r="H359" s="28" t="s">
        <v>1499</v>
      </c>
      <c r="L359" s="28"/>
      <c r="M359" s="28"/>
      <c r="AA359"/>
    </row>
    <row r="360" spans="1:27" x14ac:dyDescent="0.25">
      <c r="A360" s="65"/>
      <c r="B360" s="28">
        <v>353</v>
      </c>
      <c r="C360" s="28" t="s">
        <v>1518</v>
      </c>
      <c r="D360" s="48"/>
      <c r="E360" s="48"/>
      <c r="F360" s="171"/>
      <c r="G360" s="28">
        <v>335</v>
      </c>
      <c r="H360" s="28" t="s">
        <v>1500</v>
      </c>
      <c r="L360" s="28"/>
      <c r="M360" s="28"/>
      <c r="AA360"/>
    </row>
    <row r="361" spans="1:27" x14ac:dyDescent="0.25">
      <c r="A361" s="65"/>
      <c r="B361" s="28">
        <v>354</v>
      </c>
      <c r="C361" s="28" t="s">
        <v>1519</v>
      </c>
      <c r="D361" s="48"/>
      <c r="E361" s="48"/>
      <c r="F361" s="171"/>
      <c r="G361" s="28">
        <v>336</v>
      </c>
      <c r="H361" s="28" t="s">
        <v>1501</v>
      </c>
      <c r="L361" s="28"/>
      <c r="M361" s="28"/>
      <c r="AA361"/>
    </row>
    <row r="362" spans="1:27" x14ac:dyDescent="0.25">
      <c r="A362" s="65"/>
      <c r="B362" s="28">
        <v>355</v>
      </c>
      <c r="C362" s="28" t="s">
        <v>1520</v>
      </c>
      <c r="D362" s="48"/>
      <c r="E362" s="48"/>
      <c r="F362" s="171"/>
      <c r="G362" s="28">
        <v>337</v>
      </c>
      <c r="H362" s="28" t="s">
        <v>1502</v>
      </c>
      <c r="L362" s="28"/>
      <c r="M362" s="28"/>
      <c r="AA362"/>
    </row>
    <row r="363" spans="1:27" x14ac:dyDescent="0.25">
      <c r="A363" s="65"/>
      <c r="B363" s="28">
        <v>356</v>
      </c>
      <c r="C363" s="28" t="s">
        <v>1521</v>
      </c>
      <c r="D363" s="48"/>
      <c r="E363" s="48"/>
      <c r="F363" s="171"/>
      <c r="G363" s="28">
        <v>338</v>
      </c>
      <c r="H363" s="28" t="s">
        <v>1503</v>
      </c>
      <c r="L363" s="28"/>
      <c r="M363" s="28"/>
      <c r="AA363"/>
    </row>
    <row r="364" spans="1:27" x14ac:dyDescent="0.25">
      <c r="A364" s="65"/>
      <c r="B364" s="28">
        <v>357</v>
      </c>
      <c r="C364" s="28" t="s">
        <v>1522</v>
      </c>
      <c r="D364" s="48"/>
      <c r="E364" s="48"/>
      <c r="F364" s="171"/>
      <c r="G364" s="28">
        <v>339</v>
      </c>
      <c r="H364" s="28" t="s">
        <v>1504</v>
      </c>
      <c r="L364" s="28"/>
      <c r="M364" s="28"/>
      <c r="AA364"/>
    </row>
    <row r="365" spans="1:27" x14ac:dyDescent="0.25">
      <c r="A365" s="65"/>
      <c r="B365" s="28">
        <v>358</v>
      </c>
      <c r="C365" s="28" t="s">
        <v>1523</v>
      </c>
      <c r="D365" s="48"/>
      <c r="E365" s="48"/>
      <c r="F365" s="171"/>
      <c r="G365" s="28">
        <v>340</v>
      </c>
      <c r="H365" s="28" t="s">
        <v>1505</v>
      </c>
      <c r="L365" s="28"/>
      <c r="M365" s="28"/>
      <c r="AA365"/>
    </row>
    <row r="366" spans="1:27" x14ac:dyDescent="0.25">
      <c r="A366" s="65"/>
      <c r="B366" s="28">
        <v>359</v>
      </c>
      <c r="C366" s="28" t="s">
        <v>1524</v>
      </c>
      <c r="D366" s="48"/>
      <c r="E366" s="48"/>
      <c r="F366" s="171"/>
      <c r="G366" s="28">
        <v>341</v>
      </c>
      <c r="H366" s="301" t="s">
        <v>1506</v>
      </c>
      <c r="L366" s="28"/>
      <c r="M366" s="28"/>
      <c r="AA366"/>
    </row>
    <row r="367" spans="1:27" x14ac:dyDescent="0.25">
      <c r="A367" s="65"/>
      <c r="B367" s="28">
        <v>360</v>
      </c>
      <c r="C367" s="28" t="s">
        <v>1525</v>
      </c>
      <c r="D367" s="48"/>
      <c r="E367" s="48"/>
      <c r="F367" s="171"/>
      <c r="G367" s="28">
        <v>342</v>
      </c>
      <c r="H367" s="301" t="s">
        <v>1507</v>
      </c>
      <c r="L367" s="28"/>
      <c r="M367" s="28"/>
      <c r="AA367"/>
    </row>
    <row r="368" spans="1:27" x14ac:dyDescent="0.25">
      <c r="A368" s="65"/>
      <c r="B368" s="28">
        <v>361</v>
      </c>
      <c r="C368" s="28" t="s">
        <v>1526</v>
      </c>
      <c r="D368" s="48"/>
      <c r="E368" s="48"/>
      <c r="F368" s="171"/>
      <c r="G368" s="28">
        <v>343</v>
      </c>
      <c r="H368" s="28" t="s">
        <v>1508</v>
      </c>
      <c r="L368" s="28"/>
      <c r="M368" s="28"/>
      <c r="AA368"/>
    </row>
    <row r="369" spans="1:27" x14ac:dyDescent="0.25">
      <c r="A369" s="65"/>
      <c r="B369" s="28">
        <v>362</v>
      </c>
      <c r="C369" s="28" t="s">
        <v>1527</v>
      </c>
      <c r="D369" s="48"/>
      <c r="E369" s="48"/>
      <c r="F369" s="171"/>
      <c r="G369" s="28">
        <v>344</v>
      </c>
      <c r="H369" s="28" t="s">
        <v>1509</v>
      </c>
      <c r="L369" s="28"/>
      <c r="M369" s="28"/>
      <c r="AA369"/>
    </row>
    <row r="370" spans="1:27" x14ac:dyDescent="0.25">
      <c r="A370" s="65"/>
      <c r="B370" s="28">
        <v>363</v>
      </c>
      <c r="C370" s="28" t="s">
        <v>1528</v>
      </c>
      <c r="D370" s="48"/>
      <c r="E370" s="48"/>
      <c r="F370" s="171"/>
      <c r="G370" s="28">
        <v>345</v>
      </c>
      <c r="H370" s="28" t="s">
        <v>1510</v>
      </c>
      <c r="L370" s="28"/>
      <c r="M370" s="28"/>
      <c r="AA370"/>
    </row>
    <row r="371" spans="1:27" x14ac:dyDescent="0.25">
      <c r="A371" s="65"/>
      <c r="B371" s="28">
        <v>364</v>
      </c>
      <c r="C371" s="28" t="s">
        <v>1529</v>
      </c>
      <c r="D371" s="48"/>
      <c r="E371" s="48"/>
      <c r="F371" s="171"/>
      <c r="G371" s="28">
        <v>346</v>
      </c>
      <c r="H371" s="28" t="s">
        <v>1511</v>
      </c>
      <c r="L371" s="28"/>
      <c r="M371" s="28"/>
      <c r="AA371"/>
    </row>
    <row r="372" spans="1:27" x14ac:dyDescent="0.25">
      <c r="A372" s="65"/>
      <c r="B372" s="28">
        <v>365</v>
      </c>
      <c r="C372" s="28" t="s">
        <v>1530</v>
      </c>
      <c r="D372" s="48"/>
      <c r="E372" s="48"/>
      <c r="F372" s="171"/>
      <c r="G372" s="301">
        <v>347</v>
      </c>
      <c r="H372" s="301" t="s">
        <v>1512</v>
      </c>
      <c r="L372" s="28"/>
      <c r="M372" s="28"/>
      <c r="AA372"/>
    </row>
    <row r="373" spans="1:27" x14ac:dyDescent="0.25">
      <c r="A373" s="65"/>
      <c r="B373" s="28">
        <v>366</v>
      </c>
      <c r="C373" s="28" t="s">
        <v>1531</v>
      </c>
      <c r="D373" s="48"/>
      <c r="E373" s="48"/>
      <c r="F373" s="64" t="s">
        <v>1148</v>
      </c>
      <c r="G373" s="301" t="s">
        <v>798</v>
      </c>
      <c r="H373" s="301" t="s">
        <v>798</v>
      </c>
      <c r="L373" s="28"/>
      <c r="M373" s="28"/>
      <c r="AA373"/>
    </row>
    <row r="374" spans="1:27" x14ac:dyDescent="0.25">
      <c r="A374" s="65"/>
      <c r="B374" s="28">
        <v>367</v>
      </c>
      <c r="C374" s="28" t="s">
        <v>1532</v>
      </c>
      <c r="D374" s="48"/>
      <c r="E374" s="48"/>
      <c r="F374" s="64"/>
      <c r="G374" s="301" t="s">
        <v>798</v>
      </c>
      <c r="H374" s="301" t="s">
        <v>798</v>
      </c>
      <c r="L374" s="28"/>
      <c r="M374" s="28"/>
      <c r="AA374"/>
    </row>
    <row r="375" spans="1:27" x14ac:dyDescent="0.25">
      <c r="A375" s="65"/>
      <c r="B375" s="28">
        <v>368</v>
      </c>
      <c r="C375" s="28" t="s">
        <v>1533</v>
      </c>
      <c r="D375" s="48"/>
      <c r="E375" s="48"/>
      <c r="F375" s="171" t="s">
        <v>4104</v>
      </c>
      <c r="G375" s="28">
        <v>348</v>
      </c>
      <c r="H375" s="28" t="s">
        <v>1513</v>
      </c>
      <c r="L375" s="28"/>
      <c r="M375" s="28"/>
      <c r="AA375"/>
    </row>
    <row r="376" spans="1:27" x14ac:dyDescent="0.25">
      <c r="A376" s="65"/>
      <c r="B376" s="28">
        <v>369</v>
      </c>
      <c r="C376" s="28" t="s">
        <v>1534</v>
      </c>
      <c r="D376" s="48"/>
      <c r="E376" s="48"/>
      <c r="F376" s="171"/>
      <c r="G376" s="28">
        <v>349</v>
      </c>
      <c r="H376" s="28" t="s">
        <v>1514</v>
      </c>
      <c r="L376" s="28"/>
      <c r="M376" s="28"/>
      <c r="AA376"/>
    </row>
    <row r="377" spans="1:27" x14ac:dyDescent="0.25">
      <c r="A377" s="66" t="s">
        <v>1148</v>
      </c>
      <c r="B377" s="28">
        <v>370</v>
      </c>
      <c r="C377" s="28" t="s">
        <v>1535</v>
      </c>
      <c r="D377" s="48"/>
      <c r="E377" s="48"/>
      <c r="F377" s="171"/>
      <c r="G377" s="28">
        <v>350</v>
      </c>
      <c r="H377" s="28" t="s">
        <v>1515</v>
      </c>
      <c r="L377" s="28"/>
      <c r="M377" s="28"/>
      <c r="AA377"/>
    </row>
    <row r="378" spans="1:27" x14ac:dyDescent="0.25">
      <c r="A378" s="66"/>
      <c r="B378" s="28">
        <v>371</v>
      </c>
      <c r="C378" s="28" t="s">
        <v>1536</v>
      </c>
      <c r="D378" s="48"/>
      <c r="E378" s="48"/>
      <c r="F378" s="171"/>
      <c r="G378" s="28">
        <v>351</v>
      </c>
      <c r="H378" s="28" t="s">
        <v>1516</v>
      </c>
      <c r="L378" s="28"/>
      <c r="M378" s="28"/>
      <c r="AA378"/>
    </row>
    <row r="379" spans="1:27" x14ac:dyDescent="0.25">
      <c r="A379" s="65" t="s">
        <v>2580</v>
      </c>
      <c r="B379" s="28">
        <v>372</v>
      </c>
      <c r="C379" s="28" t="s">
        <v>1537</v>
      </c>
      <c r="D379" s="48"/>
      <c r="E379" s="48"/>
      <c r="F379" s="171"/>
      <c r="G379" s="28">
        <v>352</v>
      </c>
      <c r="H379" s="28" t="s">
        <v>1517</v>
      </c>
      <c r="L379" s="28"/>
      <c r="M379" s="28"/>
      <c r="AA379"/>
    </row>
    <row r="380" spans="1:27" x14ac:dyDescent="0.25">
      <c r="A380" s="65"/>
      <c r="B380" s="28">
        <v>373</v>
      </c>
      <c r="C380" s="28" t="s">
        <v>1538</v>
      </c>
      <c r="D380" s="48"/>
      <c r="E380" s="48"/>
      <c r="F380" s="171"/>
      <c r="G380" s="28">
        <v>353</v>
      </c>
      <c r="H380" s="28" t="s">
        <v>1518</v>
      </c>
      <c r="L380" s="28"/>
      <c r="M380" s="28"/>
      <c r="AA380"/>
    </row>
    <row r="381" spans="1:27" x14ac:dyDescent="0.25">
      <c r="A381" s="65"/>
      <c r="B381" s="28">
        <v>374</v>
      </c>
      <c r="C381" s="28" t="s">
        <v>1539</v>
      </c>
      <c r="D381" s="48"/>
      <c r="E381" s="48"/>
      <c r="F381" s="171"/>
      <c r="G381" s="28">
        <v>354</v>
      </c>
      <c r="H381" s="28" t="s">
        <v>1519</v>
      </c>
      <c r="L381" s="28"/>
      <c r="M381" s="28"/>
      <c r="AA381"/>
    </row>
    <row r="382" spans="1:27" x14ac:dyDescent="0.25">
      <c r="A382" s="65"/>
      <c r="B382" s="28">
        <v>375</v>
      </c>
      <c r="C382" s="28" t="s">
        <v>1540</v>
      </c>
      <c r="D382" s="48"/>
      <c r="E382" s="48"/>
      <c r="F382" s="171"/>
      <c r="G382" s="28">
        <v>355</v>
      </c>
      <c r="H382" s="28" t="s">
        <v>1520</v>
      </c>
      <c r="L382" s="28"/>
      <c r="M382" s="28"/>
      <c r="AA382"/>
    </row>
    <row r="383" spans="1:27" x14ac:dyDescent="0.25">
      <c r="A383" s="65"/>
      <c r="B383" s="28">
        <v>376</v>
      </c>
      <c r="C383" s="28" t="s">
        <v>1541</v>
      </c>
      <c r="D383" s="48"/>
      <c r="E383" s="48"/>
      <c r="F383" s="171"/>
      <c r="G383" s="28">
        <v>356</v>
      </c>
      <c r="H383" s="28" t="s">
        <v>1521</v>
      </c>
      <c r="L383" s="28"/>
      <c r="M383" s="28"/>
      <c r="AA383"/>
    </row>
    <row r="384" spans="1:27" x14ac:dyDescent="0.25">
      <c r="A384" s="65"/>
      <c r="B384" s="28">
        <v>377</v>
      </c>
      <c r="C384" s="28" t="s">
        <v>1542</v>
      </c>
      <c r="D384" s="48"/>
      <c r="E384" s="48"/>
      <c r="F384" s="171"/>
      <c r="G384" s="28">
        <v>357</v>
      </c>
      <c r="H384" s="28" t="s">
        <v>1522</v>
      </c>
      <c r="L384" s="28"/>
      <c r="M384" s="28"/>
      <c r="AA384"/>
    </row>
    <row r="385" spans="1:27" x14ac:dyDescent="0.25">
      <c r="A385" s="65"/>
      <c r="B385" s="28">
        <v>378</v>
      </c>
      <c r="C385" s="301" t="s">
        <v>1543</v>
      </c>
      <c r="D385" s="48"/>
      <c r="E385" s="48"/>
      <c r="F385" s="171"/>
      <c r="G385" s="28">
        <v>358</v>
      </c>
      <c r="H385" s="28" t="s">
        <v>1523</v>
      </c>
      <c r="L385" s="28"/>
      <c r="M385" s="28"/>
      <c r="AA385"/>
    </row>
    <row r="386" spans="1:27" x14ac:dyDescent="0.25">
      <c r="A386" s="65"/>
      <c r="B386" s="28">
        <v>379</v>
      </c>
      <c r="C386" s="301" t="s">
        <v>1544</v>
      </c>
      <c r="D386" s="48"/>
      <c r="E386" s="48"/>
      <c r="F386" s="171"/>
      <c r="G386" s="28">
        <v>359</v>
      </c>
      <c r="H386" s="28" t="s">
        <v>1524</v>
      </c>
      <c r="L386" s="28"/>
      <c r="M386" s="28"/>
      <c r="AA386"/>
    </row>
    <row r="387" spans="1:27" x14ac:dyDescent="0.25">
      <c r="A387" s="65"/>
      <c r="B387" s="28">
        <v>380</v>
      </c>
      <c r="C387" s="28" t="s">
        <v>1545</v>
      </c>
      <c r="D387" s="48"/>
      <c r="E387" s="48"/>
      <c r="F387" s="171"/>
      <c r="G387" s="28">
        <v>360</v>
      </c>
      <c r="H387" s="28" t="s">
        <v>1525</v>
      </c>
      <c r="L387" s="28"/>
      <c r="M387" s="28"/>
      <c r="AA387"/>
    </row>
    <row r="388" spans="1:27" x14ac:dyDescent="0.25">
      <c r="A388" s="65"/>
      <c r="B388" s="28">
        <v>381</v>
      </c>
      <c r="C388" s="28" t="s">
        <v>1546</v>
      </c>
      <c r="D388" s="48"/>
      <c r="E388" s="48"/>
      <c r="F388" s="171"/>
      <c r="G388" s="28">
        <v>361</v>
      </c>
      <c r="H388" s="28" t="s">
        <v>1526</v>
      </c>
      <c r="L388" s="28"/>
      <c r="M388" s="28"/>
      <c r="AA388"/>
    </row>
    <row r="389" spans="1:27" x14ac:dyDescent="0.25">
      <c r="A389" s="65"/>
      <c r="B389" s="28">
        <v>382</v>
      </c>
      <c r="C389" s="28" t="s">
        <v>1547</v>
      </c>
      <c r="D389" s="48"/>
      <c r="E389" s="48"/>
      <c r="F389" s="171"/>
      <c r="G389" s="28">
        <v>362</v>
      </c>
      <c r="H389" s="28" t="s">
        <v>1527</v>
      </c>
      <c r="L389" s="28"/>
      <c r="M389" s="28"/>
      <c r="AA389"/>
    </row>
    <row r="390" spans="1:27" x14ac:dyDescent="0.25">
      <c r="A390" s="65"/>
      <c r="B390" s="28">
        <v>383</v>
      </c>
      <c r="C390" s="28" t="s">
        <v>1548</v>
      </c>
      <c r="D390" s="48"/>
      <c r="E390" s="48"/>
      <c r="F390" s="171"/>
      <c r="G390" s="28">
        <v>363</v>
      </c>
      <c r="H390" s="28" t="s">
        <v>1528</v>
      </c>
      <c r="L390" s="28"/>
      <c r="M390" s="28"/>
      <c r="AA390"/>
    </row>
    <row r="391" spans="1:27" x14ac:dyDescent="0.25">
      <c r="A391" s="65"/>
      <c r="B391" s="28">
        <v>384</v>
      </c>
      <c r="C391" s="28" t="s">
        <v>1549</v>
      </c>
      <c r="D391" s="48"/>
      <c r="E391" s="48"/>
      <c r="F391" s="171"/>
      <c r="G391" s="28">
        <v>364</v>
      </c>
      <c r="H391" s="28" t="s">
        <v>1529</v>
      </c>
      <c r="L391" s="28"/>
      <c r="M391" s="28"/>
      <c r="AA391"/>
    </row>
    <row r="392" spans="1:27" x14ac:dyDescent="0.25">
      <c r="A392" s="65"/>
      <c r="B392" s="28">
        <v>385</v>
      </c>
      <c r="C392" s="28" t="s">
        <v>1550</v>
      </c>
      <c r="D392" s="48"/>
      <c r="E392" s="48"/>
      <c r="F392" s="171"/>
      <c r="G392" s="28">
        <v>365</v>
      </c>
      <c r="H392" s="28" t="s">
        <v>1530</v>
      </c>
      <c r="L392" s="28"/>
      <c r="M392" s="28"/>
      <c r="AA392"/>
    </row>
    <row r="393" spans="1:27" x14ac:dyDescent="0.25">
      <c r="A393" s="65"/>
      <c r="B393" s="28">
        <v>386</v>
      </c>
      <c r="C393" s="28" t="s">
        <v>1551</v>
      </c>
      <c r="D393" s="48"/>
      <c r="E393" s="48"/>
      <c r="F393" s="171"/>
      <c r="G393" s="28">
        <v>366</v>
      </c>
      <c r="H393" s="28" t="s">
        <v>1531</v>
      </c>
      <c r="L393" s="28"/>
      <c r="M393" s="28"/>
      <c r="AA393"/>
    </row>
    <row r="394" spans="1:27" x14ac:dyDescent="0.25">
      <c r="A394" s="65"/>
      <c r="B394" s="28">
        <v>387</v>
      </c>
      <c r="C394" s="28" t="s">
        <v>1552</v>
      </c>
      <c r="D394" s="48"/>
      <c r="E394" s="48"/>
      <c r="F394" s="171"/>
      <c r="G394" s="28">
        <v>367</v>
      </c>
      <c r="H394" s="28" t="s">
        <v>1532</v>
      </c>
      <c r="L394" s="28"/>
      <c r="M394" s="28"/>
      <c r="AA394"/>
    </row>
    <row r="395" spans="1:27" x14ac:dyDescent="0.25">
      <c r="A395" s="65"/>
      <c r="B395" s="28">
        <v>388</v>
      </c>
      <c r="C395" s="28" t="s">
        <v>1553</v>
      </c>
      <c r="D395" s="48"/>
      <c r="E395" s="48"/>
      <c r="F395" s="171"/>
      <c r="G395" s="28">
        <v>368</v>
      </c>
      <c r="H395" s="28" t="s">
        <v>1533</v>
      </c>
      <c r="L395" s="28"/>
      <c r="M395" s="28"/>
      <c r="AA395"/>
    </row>
    <row r="396" spans="1:27" x14ac:dyDescent="0.25">
      <c r="A396" s="65"/>
      <c r="B396" s="28">
        <v>389</v>
      </c>
      <c r="C396" s="28" t="s">
        <v>1554</v>
      </c>
      <c r="D396" s="48"/>
      <c r="E396" s="48"/>
      <c r="F396" s="171"/>
      <c r="G396" s="28">
        <v>369</v>
      </c>
      <c r="H396" s="301" t="s">
        <v>1534</v>
      </c>
      <c r="L396" s="28"/>
      <c r="M396" s="28"/>
      <c r="AA396"/>
    </row>
    <row r="397" spans="1:27" x14ac:dyDescent="0.25">
      <c r="A397" s="65"/>
      <c r="B397" s="28">
        <v>390</v>
      </c>
      <c r="C397" s="28" t="s">
        <v>1555</v>
      </c>
      <c r="D397" s="48"/>
      <c r="E397" s="48"/>
      <c r="F397" s="171"/>
      <c r="G397" s="28">
        <v>370</v>
      </c>
      <c r="H397" s="301" t="s">
        <v>1535</v>
      </c>
      <c r="L397" s="28"/>
      <c r="M397" s="28"/>
      <c r="AA397"/>
    </row>
    <row r="398" spans="1:27" x14ac:dyDescent="0.25">
      <c r="A398" s="65"/>
      <c r="B398" s="28">
        <v>391</v>
      </c>
      <c r="C398" s="28" t="s">
        <v>1556</v>
      </c>
      <c r="D398" s="48"/>
      <c r="E398" s="48"/>
      <c r="F398" s="171"/>
      <c r="G398" s="28">
        <v>371</v>
      </c>
      <c r="H398" s="28" t="s">
        <v>1536</v>
      </c>
      <c r="L398" s="28"/>
      <c r="M398" s="28"/>
      <c r="AA398"/>
    </row>
    <row r="399" spans="1:27" x14ac:dyDescent="0.25">
      <c r="A399" s="66" t="s">
        <v>1148</v>
      </c>
      <c r="B399" s="28">
        <v>392</v>
      </c>
      <c r="C399" s="28" t="s">
        <v>1557</v>
      </c>
      <c r="D399" s="48"/>
      <c r="E399" s="48"/>
      <c r="F399" s="171"/>
      <c r="G399" s="28">
        <v>372</v>
      </c>
      <c r="H399" s="28" t="s">
        <v>1537</v>
      </c>
      <c r="L399" s="28"/>
      <c r="M399" s="28"/>
      <c r="AA399"/>
    </row>
    <row r="400" spans="1:27" x14ac:dyDescent="0.25">
      <c r="A400" s="66"/>
      <c r="B400" s="28">
        <v>393</v>
      </c>
      <c r="C400" s="28" t="s">
        <v>1558</v>
      </c>
      <c r="D400" s="48"/>
      <c r="E400" s="48"/>
      <c r="F400" s="171"/>
      <c r="G400" s="28">
        <v>373</v>
      </c>
      <c r="H400" s="28" t="s">
        <v>1538</v>
      </c>
      <c r="L400" s="28"/>
      <c r="M400" s="28"/>
      <c r="AA400"/>
    </row>
    <row r="401" spans="1:27" x14ac:dyDescent="0.25">
      <c r="A401" s="65" t="s">
        <v>2582</v>
      </c>
      <c r="B401" s="28">
        <v>394</v>
      </c>
      <c r="C401" s="28" t="s">
        <v>1559</v>
      </c>
      <c r="D401" s="48"/>
      <c r="E401" s="48"/>
      <c r="F401" s="171"/>
      <c r="G401" s="28">
        <v>374</v>
      </c>
      <c r="H401" s="28" t="s">
        <v>1539</v>
      </c>
      <c r="L401" s="28"/>
      <c r="M401" s="28"/>
      <c r="AA401"/>
    </row>
    <row r="402" spans="1:27" x14ac:dyDescent="0.25">
      <c r="A402" s="65"/>
      <c r="B402" s="28">
        <v>395</v>
      </c>
      <c r="C402" s="28" t="s">
        <v>1560</v>
      </c>
      <c r="D402" s="48"/>
      <c r="E402" s="48"/>
      <c r="F402" s="171"/>
      <c r="G402" s="28">
        <v>375</v>
      </c>
      <c r="H402" s="28" t="s">
        <v>1540</v>
      </c>
      <c r="L402" s="28"/>
      <c r="M402" s="28"/>
      <c r="AA402"/>
    </row>
    <row r="403" spans="1:27" x14ac:dyDescent="0.25">
      <c r="A403" s="65"/>
      <c r="B403" s="28">
        <v>396</v>
      </c>
      <c r="C403" s="28" t="s">
        <v>1561</v>
      </c>
      <c r="D403" s="48"/>
      <c r="E403" s="48"/>
      <c r="F403" s="64" t="s">
        <v>1148</v>
      </c>
      <c r="G403" s="301" t="s">
        <v>798</v>
      </c>
      <c r="H403" s="301" t="s">
        <v>798</v>
      </c>
      <c r="L403" s="28"/>
      <c r="M403" s="28"/>
      <c r="AA403"/>
    </row>
    <row r="404" spans="1:27" x14ac:dyDescent="0.25">
      <c r="A404" s="65"/>
      <c r="B404" s="28">
        <v>397</v>
      </c>
      <c r="C404" s="28" t="s">
        <v>1562</v>
      </c>
      <c r="D404" s="48"/>
      <c r="E404" s="48"/>
      <c r="F404" s="64"/>
      <c r="G404" s="301" t="s">
        <v>798</v>
      </c>
      <c r="H404" s="301" t="s">
        <v>798</v>
      </c>
      <c r="L404" s="28"/>
      <c r="M404" s="28"/>
      <c r="AA404"/>
    </row>
    <row r="405" spans="1:27" x14ac:dyDescent="0.25">
      <c r="A405" s="65"/>
      <c r="B405" s="28">
        <v>398</v>
      </c>
      <c r="C405" s="28" t="s">
        <v>1563</v>
      </c>
      <c r="D405" s="48"/>
      <c r="E405" s="48"/>
      <c r="F405" s="171" t="s">
        <v>12784</v>
      </c>
      <c r="G405" s="28">
        <v>376</v>
      </c>
      <c r="H405" s="28" t="s">
        <v>1541</v>
      </c>
      <c r="L405" s="28"/>
      <c r="M405" s="28"/>
      <c r="AA405"/>
    </row>
    <row r="406" spans="1:27" x14ac:dyDescent="0.25">
      <c r="A406" s="65"/>
      <c r="B406" s="28">
        <v>399</v>
      </c>
      <c r="C406" s="28" t="s">
        <v>1564</v>
      </c>
      <c r="D406" s="48"/>
      <c r="E406" s="48"/>
      <c r="F406" s="171"/>
      <c r="G406" s="28">
        <v>377</v>
      </c>
      <c r="H406" s="28" t="s">
        <v>1542</v>
      </c>
      <c r="L406" s="28"/>
      <c r="M406" s="28"/>
      <c r="AA406"/>
    </row>
    <row r="407" spans="1:27" x14ac:dyDescent="0.25">
      <c r="A407" s="65"/>
      <c r="B407" s="28">
        <v>400</v>
      </c>
      <c r="C407" s="28" t="s">
        <v>1565</v>
      </c>
      <c r="D407" s="48"/>
      <c r="E407" s="48"/>
      <c r="F407" s="171"/>
      <c r="G407" s="28">
        <v>378</v>
      </c>
      <c r="H407" s="28" t="s">
        <v>1543</v>
      </c>
      <c r="L407" s="28"/>
      <c r="M407" s="28"/>
      <c r="AA407"/>
    </row>
    <row r="408" spans="1:27" x14ac:dyDescent="0.25">
      <c r="A408" s="65"/>
      <c r="B408" s="28">
        <v>401</v>
      </c>
      <c r="C408" s="28" t="s">
        <v>1566</v>
      </c>
      <c r="D408" s="48"/>
      <c r="E408" s="48"/>
      <c r="F408" s="171"/>
      <c r="G408" s="28">
        <v>379</v>
      </c>
      <c r="H408" s="28" t="s">
        <v>1544</v>
      </c>
      <c r="L408" s="28"/>
      <c r="M408" s="28"/>
      <c r="AA408"/>
    </row>
    <row r="409" spans="1:27" x14ac:dyDescent="0.25">
      <c r="A409" s="65"/>
      <c r="B409" s="28">
        <v>402</v>
      </c>
      <c r="C409" s="28" t="s">
        <v>1567</v>
      </c>
      <c r="D409" s="48"/>
      <c r="E409" s="48"/>
      <c r="F409" s="171"/>
      <c r="G409" s="28">
        <v>380</v>
      </c>
      <c r="H409" s="28" t="s">
        <v>1545</v>
      </c>
      <c r="L409" s="28"/>
      <c r="M409" s="28"/>
      <c r="AA409"/>
    </row>
    <row r="410" spans="1:27" x14ac:dyDescent="0.25">
      <c r="A410" s="65"/>
      <c r="B410" s="28">
        <v>403</v>
      </c>
      <c r="C410" s="28" t="s">
        <v>1568</v>
      </c>
      <c r="D410" s="48"/>
      <c r="E410" s="48"/>
      <c r="F410" s="171"/>
      <c r="G410" s="28">
        <v>381</v>
      </c>
      <c r="H410" s="28" t="s">
        <v>1546</v>
      </c>
      <c r="L410" s="28"/>
      <c r="M410" s="28"/>
      <c r="AA410"/>
    </row>
    <row r="411" spans="1:27" x14ac:dyDescent="0.25">
      <c r="A411" s="65"/>
      <c r="B411" s="28">
        <v>404</v>
      </c>
      <c r="C411" s="28" t="s">
        <v>1569</v>
      </c>
      <c r="D411" s="48"/>
      <c r="E411" s="48"/>
      <c r="F411" s="171"/>
      <c r="G411" s="28">
        <v>382</v>
      </c>
      <c r="H411" s="28" t="s">
        <v>1547</v>
      </c>
      <c r="L411" s="28"/>
      <c r="M411" s="28"/>
      <c r="AA411"/>
    </row>
    <row r="412" spans="1:27" x14ac:dyDescent="0.25">
      <c r="A412" s="65"/>
      <c r="B412" s="28">
        <v>405</v>
      </c>
      <c r="C412" s="28" t="s">
        <v>1570</v>
      </c>
      <c r="D412" s="48"/>
      <c r="E412" s="48"/>
      <c r="F412" s="171"/>
      <c r="G412" s="28">
        <v>383</v>
      </c>
      <c r="H412" s="28" t="s">
        <v>1548</v>
      </c>
      <c r="L412" s="28"/>
      <c r="M412" s="28"/>
      <c r="AA412"/>
    </row>
    <row r="413" spans="1:27" x14ac:dyDescent="0.25">
      <c r="A413" s="65"/>
      <c r="B413" s="28">
        <v>406</v>
      </c>
      <c r="C413" s="28" t="s">
        <v>1571</v>
      </c>
      <c r="D413" s="48"/>
      <c r="E413" s="48"/>
      <c r="F413" s="171"/>
      <c r="G413" s="28">
        <v>384</v>
      </c>
      <c r="H413" s="28" t="s">
        <v>1549</v>
      </c>
      <c r="L413" s="28"/>
      <c r="M413" s="28"/>
      <c r="AA413"/>
    </row>
    <row r="414" spans="1:27" x14ac:dyDescent="0.25">
      <c r="A414" s="65"/>
      <c r="B414" s="28">
        <v>407</v>
      </c>
      <c r="C414" s="28" t="s">
        <v>1572</v>
      </c>
      <c r="D414" s="48"/>
      <c r="E414" s="48"/>
      <c r="F414" s="171"/>
      <c r="G414" s="28">
        <v>385</v>
      </c>
      <c r="H414" s="28" t="s">
        <v>1550</v>
      </c>
      <c r="L414" s="28"/>
      <c r="M414" s="28"/>
      <c r="AA414"/>
    </row>
    <row r="415" spans="1:27" x14ac:dyDescent="0.25">
      <c r="A415" s="65"/>
      <c r="B415" s="28">
        <v>408</v>
      </c>
      <c r="C415" s="28" t="s">
        <v>1573</v>
      </c>
      <c r="D415" s="48"/>
      <c r="E415" s="48"/>
      <c r="F415" s="171"/>
      <c r="G415" s="28">
        <v>386</v>
      </c>
      <c r="H415" s="28" t="s">
        <v>1551</v>
      </c>
      <c r="L415" s="28"/>
      <c r="M415" s="28"/>
      <c r="AA415"/>
    </row>
    <row r="416" spans="1:27" x14ac:dyDescent="0.25">
      <c r="A416" s="65"/>
      <c r="B416" s="28">
        <v>409</v>
      </c>
      <c r="C416" s="28" t="s">
        <v>1574</v>
      </c>
      <c r="D416" s="48"/>
      <c r="E416" s="48"/>
      <c r="F416" s="171"/>
      <c r="G416" s="28">
        <v>387</v>
      </c>
      <c r="H416" s="28" t="s">
        <v>1552</v>
      </c>
      <c r="L416" s="28"/>
      <c r="M416" s="28"/>
      <c r="AA416"/>
    </row>
    <row r="417" spans="1:27" x14ac:dyDescent="0.25">
      <c r="A417" s="65"/>
      <c r="B417" s="28">
        <v>410</v>
      </c>
      <c r="C417" s="28" t="s">
        <v>1575</v>
      </c>
      <c r="D417" s="48"/>
      <c r="E417" s="48"/>
      <c r="F417" s="171"/>
      <c r="G417" s="28">
        <v>388</v>
      </c>
      <c r="H417" s="28" t="s">
        <v>1553</v>
      </c>
      <c r="L417" s="28"/>
      <c r="M417" s="28"/>
      <c r="AA417"/>
    </row>
    <row r="418" spans="1:27" x14ac:dyDescent="0.25">
      <c r="A418" s="65"/>
      <c r="B418" s="28">
        <v>411</v>
      </c>
      <c r="C418" s="28" t="s">
        <v>1576</v>
      </c>
      <c r="D418" s="48"/>
      <c r="E418" s="48"/>
      <c r="F418" s="171"/>
      <c r="G418" s="28">
        <v>389</v>
      </c>
      <c r="H418" s="28" t="s">
        <v>1554</v>
      </c>
      <c r="L418" s="28"/>
      <c r="M418" s="28"/>
      <c r="AA418"/>
    </row>
    <row r="419" spans="1:27" x14ac:dyDescent="0.25">
      <c r="A419" s="65"/>
      <c r="B419" s="28">
        <v>412</v>
      </c>
      <c r="C419" s="28" t="s">
        <v>1577</v>
      </c>
      <c r="D419" s="48"/>
      <c r="E419" s="48"/>
      <c r="F419" s="171"/>
      <c r="G419" s="28">
        <v>390</v>
      </c>
      <c r="H419" s="28" t="s">
        <v>1555</v>
      </c>
      <c r="L419" s="28"/>
      <c r="M419" s="28"/>
      <c r="AA419"/>
    </row>
    <row r="420" spans="1:27" x14ac:dyDescent="0.25">
      <c r="A420" s="65"/>
      <c r="B420" s="28">
        <v>413</v>
      </c>
      <c r="C420" s="301" t="s">
        <v>1578</v>
      </c>
      <c r="D420" s="48"/>
      <c r="E420" s="48"/>
      <c r="F420" s="171"/>
      <c r="G420" s="28">
        <v>391</v>
      </c>
      <c r="H420" s="28" t="s">
        <v>1556</v>
      </c>
      <c r="L420" s="28"/>
      <c r="M420" s="28"/>
      <c r="AA420"/>
    </row>
    <row r="421" spans="1:27" x14ac:dyDescent="0.25">
      <c r="A421" s="66" t="s">
        <v>1148</v>
      </c>
      <c r="B421" s="28">
        <v>414</v>
      </c>
      <c r="C421" s="301" t="s">
        <v>1579</v>
      </c>
      <c r="D421" s="48"/>
      <c r="E421" s="48"/>
      <c r="F421" s="171"/>
      <c r="G421" s="28">
        <v>392</v>
      </c>
      <c r="H421" s="28" t="s">
        <v>1557</v>
      </c>
      <c r="L421" s="28"/>
      <c r="M421" s="28"/>
      <c r="AA421"/>
    </row>
    <row r="422" spans="1:27" x14ac:dyDescent="0.25">
      <c r="A422" s="66"/>
      <c r="B422" s="28">
        <v>415</v>
      </c>
      <c r="C422" s="28" t="s">
        <v>1580</v>
      </c>
      <c r="D422" s="48"/>
      <c r="E422" s="48"/>
      <c r="F422" s="171"/>
      <c r="G422" s="28">
        <v>393</v>
      </c>
      <c r="H422" s="28" t="s">
        <v>1558</v>
      </c>
      <c r="L422" s="28"/>
      <c r="M422" s="28"/>
      <c r="AA422"/>
    </row>
    <row r="423" spans="1:27" x14ac:dyDescent="0.25">
      <c r="A423" s="65" t="s">
        <v>2584</v>
      </c>
      <c r="B423" s="28">
        <v>416</v>
      </c>
      <c r="C423" s="28" t="s">
        <v>1581</v>
      </c>
      <c r="D423" s="48"/>
      <c r="E423" s="48"/>
      <c r="F423" s="171"/>
      <c r="G423" s="28">
        <v>394</v>
      </c>
      <c r="H423" s="28" t="s">
        <v>1559</v>
      </c>
      <c r="L423" s="28"/>
      <c r="M423" s="28"/>
      <c r="AA423"/>
    </row>
    <row r="424" spans="1:27" x14ac:dyDescent="0.25">
      <c r="A424" s="65"/>
      <c r="B424" s="28">
        <v>417</v>
      </c>
      <c r="C424" s="28" t="s">
        <v>1582</v>
      </c>
      <c r="D424" s="48"/>
      <c r="E424" s="48"/>
      <c r="F424" s="171"/>
      <c r="G424" s="28">
        <v>395</v>
      </c>
      <c r="H424" s="28" t="s">
        <v>1560</v>
      </c>
      <c r="L424" s="28"/>
      <c r="M424" s="28"/>
      <c r="AA424"/>
    </row>
    <row r="425" spans="1:27" x14ac:dyDescent="0.25">
      <c r="A425" s="65"/>
      <c r="B425" s="28">
        <v>418</v>
      </c>
      <c r="C425" s="28" t="s">
        <v>1583</v>
      </c>
      <c r="D425" s="48"/>
      <c r="E425" s="48"/>
      <c r="F425" s="171"/>
      <c r="G425" s="28">
        <v>396</v>
      </c>
      <c r="H425" s="28" t="s">
        <v>1561</v>
      </c>
      <c r="L425" s="28"/>
      <c r="M425" s="28"/>
      <c r="AA425"/>
    </row>
    <row r="426" spans="1:27" x14ac:dyDescent="0.25">
      <c r="A426" s="65"/>
      <c r="B426" s="28">
        <v>419</v>
      </c>
      <c r="C426" s="28" t="s">
        <v>1584</v>
      </c>
      <c r="D426" s="48"/>
      <c r="E426" s="48"/>
      <c r="F426" s="171"/>
      <c r="G426" s="28">
        <v>397</v>
      </c>
      <c r="H426" s="28" t="s">
        <v>1562</v>
      </c>
      <c r="L426" s="28"/>
      <c r="M426" s="28"/>
      <c r="AA426"/>
    </row>
    <row r="427" spans="1:27" x14ac:dyDescent="0.25">
      <c r="A427" s="65"/>
      <c r="B427" s="28">
        <v>420</v>
      </c>
      <c r="C427" s="28" t="s">
        <v>1585</v>
      </c>
      <c r="D427" s="48"/>
      <c r="E427" s="48"/>
      <c r="F427" s="171"/>
      <c r="G427" s="28">
        <v>398</v>
      </c>
      <c r="H427" s="28" t="s">
        <v>1563</v>
      </c>
      <c r="L427" s="28"/>
      <c r="M427" s="28"/>
      <c r="AA427"/>
    </row>
    <row r="428" spans="1:27" x14ac:dyDescent="0.25">
      <c r="A428" s="65"/>
      <c r="B428" s="28">
        <v>421</v>
      </c>
      <c r="C428" s="28" t="s">
        <v>1586</v>
      </c>
      <c r="D428" s="48"/>
      <c r="E428" s="48"/>
      <c r="F428" s="171"/>
      <c r="G428" s="28">
        <v>399</v>
      </c>
      <c r="H428" s="301" t="s">
        <v>1564</v>
      </c>
      <c r="L428" s="28"/>
      <c r="M428" s="28"/>
      <c r="AA428"/>
    </row>
    <row r="429" spans="1:27" x14ac:dyDescent="0.25">
      <c r="A429" s="65"/>
      <c r="B429" s="28">
        <v>422</v>
      </c>
      <c r="C429" s="28" t="s">
        <v>1587</v>
      </c>
      <c r="D429" s="48"/>
      <c r="E429" s="48"/>
      <c r="F429" s="171"/>
      <c r="G429" s="28">
        <v>400</v>
      </c>
      <c r="H429" s="301" t="s">
        <v>1565</v>
      </c>
      <c r="L429" s="28"/>
      <c r="M429" s="28"/>
      <c r="AA429"/>
    </row>
    <row r="430" spans="1:27" x14ac:dyDescent="0.25">
      <c r="A430" s="65"/>
      <c r="B430" s="28">
        <v>423</v>
      </c>
      <c r="C430" s="28" t="s">
        <v>1588</v>
      </c>
      <c r="D430" s="48"/>
      <c r="E430" s="48"/>
      <c r="F430" s="171"/>
      <c r="G430" s="28">
        <v>401</v>
      </c>
      <c r="H430" s="28" t="s">
        <v>1566</v>
      </c>
      <c r="L430" s="28"/>
      <c r="M430" s="28"/>
      <c r="AA430"/>
    </row>
    <row r="431" spans="1:27" x14ac:dyDescent="0.25">
      <c r="A431" s="65"/>
      <c r="B431" s="28">
        <v>424</v>
      </c>
      <c r="C431" s="28" t="s">
        <v>1589</v>
      </c>
      <c r="D431" s="48"/>
      <c r="E431" s="48"/>
      <c r="F431" s="171"/>
      <c r="G431" s="28">
        <v>402</v>
      </c>
      <c r="H431" s="28" t="s">
        <v>1567</v>
      </c>
      <c r="L431" s="28"/>
      <c r="M431" s="28"/>
      <c r="AA431"/>
    </row>
    <row r="432" spans="1:27" x14ac:dyDescent="0.25">
      <c r="A432" s="65"/>
      <c r="B432" s="28">
        <v>425</v>
      </c>
      <c r="C432" s="28" t="s">
        <v>1590</v>
      </c>
      <c r="D432" s="48"/>
      <c r="E432" s="48"/>
      <c r="F432" s="171"/>
      <c r="G432" s="28">
        <v>403</v>
      </c>
      <c r="H432" s="28" t="s">
        <v>1568</v>
      </c>
      <c r="L432" s="28"/>
      <c r="M432" s="28"/>
      <c r="AA432"/>
    </row>
    <row r="433" spans="1:27" x14ac:dyDescent="0.25">
      <c r="A433" s="65"/>
      <c r="B433" s="28">
        <v>426</v>
      </c>
      <c r="C433" s="28" t="s">
        <v>1591</v>
      </c>
      <c r="D433" s="48"/>
      <c r="E433" s="48"/>
      <c r="F433" s="171"/>
      <c r="G433" s="301">
        <v>404</v>
      </c>
      <c r="H433" s="301" t="s">
        <v>1569</v>
      </c>
      <c r="L433" s="28"/>
      <c r="M433" s="28"/>
      <c r="AA433"/>
    </row>
    <row r="434" spans="1:27" x14ac:dyDescent="0.25">
      <c r="A434" s="65"/>
      <c r="B434" s="28">
        <v>427</v>
      </c>
      <c r="C434" s="28" t="s">
        <v>1592</v>
      </c>
      <c r="D434" s="48"/>
      <c r="E434" s="48"/>
      <c r="F434" s="171"/>
      <c r="G434" s="301">
        <v>405</v>
      </c>
      <c r="H434" s="301" t="s">
        <v>1570</v>
      </c>
      <c r="L434" s="28"/>
      <c r="M434" s="28"/>
      <c r="AA434"/>
    </row>
    <row r="435" spans="1:27" x14ac:dyDescent="0.25">
      <c r="A435" s="65"/>
      <c r="B435" s="28">
        <v>428</v>
      </c>
      <c r="C435" s="28" t="s">
        <v>1593</v>
      </c>
      <c r="D435" s="48"/>
      <c r="E435" s="48"/>
      <c r="F435" s="171"/>
      <c r="G435" s="28">
        <v>406</v>
      </c>
      <c r="H435" s="28" t="s">
        <v>1571</v>
      </c>
      <c r="L435" s="28"/>
      <c r="M435" s="28"/>
      <c r="AA435"/>
    </row>
    <row r="436" spans="1:27" x14ac:dyDescent="0.25">
      <c r="A436" s="65"/>
      <c r="B436" s="28">
        <v>429</v>
      </c>
      <c r="C436" s="28" t="s">
        <v>1594</v>
      </c>
      <c r="D436" s="48"/>
      <c r="E436" s="48"/>
      <c r="F436" s="171"/>
      <c r="G436" s="28">
        <v>407</v>
      </c>
      <c r="H436" s="28" t="s">
        <v>1572</v>
      </c>
      <c r="L436" s="28"/>
      <c r="M436" s="28"/>
      <c r="AA436"/>
    </row>
    <row r="437" spans="1:27" x14ac:dyDescent="0.25">
      <c r="A437" s="65"/>
      <c r="B437" s="28">
        <v>430</v>
      </c>
      <c r="C437" s="28" t="s">
        <v>1595</v>
      </c>
      <c r="D437" s="48"/>
      <c r="E437" s="48"/>
      <c r="F437" s="171"/>
      <c r="G437" s="28">
        <v>408</v>
      </c>
      <c r="H437" s="28" t="s">
        <v>1573</v>
      </c>
      <c r="L437" s="28"/>
      <c r="M437" s="28"/>
      <c r="AA437"/>
    </row>
    <row r="438" spans="1:27" x14ac:dyDescent="0.25">
      <c r="A438" s="65"/>
      <c r="B438" s="28">
        <v>431</v>
      </c>
      <c r="C438" s="28" t="s">
        <v>1596</v>
      </c>
      <c r="D438" s="48"/>
      <c r="E438" s="48"/>
      <c r="F438" s="171"/>
      <c r="G438" s="28">
        <v>409</v>
      </c>
      <c r="H438" s="28" t="s">
        <v>1574</v>
      </c>
      <c r="L438" s="28"/>
      <c r="M438" s="28"/>
      <c r="AA438"/>
    </row>
    <row r="439" spans="1:27" x14ac:dyDescent="0.25">
      <c r="A439" s="65"/>
      <c r="B439" s="28">
        <v>432</v>
      </c>
      <c r="C439" s="28" t="s">
        <v>1597</v>
      </c>
      <c r="D439" s="48"/>
      <c r="E439" s="48"/>
      <c r="F439" s="171"/>
      <c r="G439" s="28">
        <v>410</v>
      </c>
      <c r="H439" s="28" t="s">
        <v>1575</v>
      </c>
      <c r="L439" s="28"/>
      <c r="M439" s="28"/>
      <c r="AA439"/>
    </row>
    <row r="440" spans="1:27" x14ac:dyDescent="0.25">
      <c r="A440" s="65"/>
      <c r="B440" s="28">
        <v>433</v>
      </c>
      <c r="C440" s="28" t="s">
        <v>1598</v>
      </c>
      <c r="D440" s="48"/>
      <c r="E440" s="48"/>
      <c r="F440" s="171"/>
      <c r="G440" s="28">
        <v>411</v>
      </c>
      <c r="H440" s="28" t="s">
        <v>1576</v>
      </c>
      <c r="L440" s="28"/>
      <c r="M440" s="28"/>
      <c r="AA440"/>
    </row>
    <row r="441" spans="1:27" x14ac:dyDescent="0.25">
      <c r="A441" s="65"/>
      <c r="B441" s="28">
        <v>434</v>
      </c>
      <c r="C441" s="28" t="s">
        <v>1599</v>
      </c>
      <c r="D441" s="48"/>
      <c r="E441" s="48"/>
      <c r="F441" s="171"/>
      <c r="G441" s="28">
        <v>412</v>
      </c>
      <c r="H441" s="28" t="s">
        <v>1577</v>
      </c>
      <c r="L441" s="28"/>
      <c r="M441" s="28"/>
      <c r="AA441"/>
    </row>
    <row r="442" spans="1:27" x14ac:dyDescent="0.25">
      <c r="A442" s="65"/>
      <c r="B442" s="28">
        <v>435</v>
      </c>
      <c r="C442" s="28" t="s">
        <v>1600</v>
      </c>
      <c r="D442" s="48"/>
      <c r="E442" s="48"/>
      <c r="F442" s="171"/>
      <c r="G442" s="28">
        <v>413</v>
      </c>
      <c r="H442" s="28" t="s">
        <v>1578</v>
      </c>
      <c r="L442" s="28"/>
      <c r="M442" s="28"/>
      <c r="AA442"/>
    </row>
    <row r="443" spans="1:27" x14ac:dyDescent="0.25">
      <c r="A443" s="66" t="s">
        <v>1148</v>
      </c>
      <c r="B443" s="28">
        <v>436</v>
      </c>
      <c r="C443" s="28" t="s">
        <v>1601</v>
      </c>
      <c r="D443" s="48"/>
      <c r="E443" s="48"/>
      <c r="F443" s="171"/>
      <c r="G443" s="28">
        <v>414</v>
      </c>
      <c r="H443" s="28" t="s">
        <v>1579</v>
      </c>
      <c r="L443" s="28"/>
      <c r="M443" s="28"/>
      <c r="AA443"/>
    </row>
    <row r="444" spans="1:27" x14ac:dyDescent="0.25">
      <c r="A444" s="66"/>
      <c r="B444" s="28">
        <v>437</v>
      </c>
      <c r="C444" s="28" t="s">
        <v>1602</v>
      </c>
      <c r="D444" s="48"/>
      <c r="E444" s="48"/>
      <c r="F444" s="171"/>
      <c r="G444" s="28">
        <v>415</v>
      </c>
      <c r="H444" s="28" t="s">
        <v>1580</v>
      </c>
      <c r="L444" s="28"/>
      <c r="M444" s="28"/>
      <c r="AA444"/>
    </row>
    <row r="445" spans="1:27" x14ac:dyDescent="0.25">
      <c r="A445" s="65" t="s">
        <v>2586</v>
      </c>
      <c r="B445" s="28">
        <v>438</v>
      </c>
      <c r="C445" s="28" t="s">
        <v>1603</v>
      </c>
      <c r="D445" s="48"/>
      <c r="E445" s="48"/>
      <c r="F445" s="171"/>
      <c r="G445" s="28">
        <v>416</v>
      </c>
      <c r="H445" s="28" t="s">
        <v>1581</v>
      </c>
      <c r="L445" s="28"/>
      <c r="M445" s="28"/>
      <c r="AA445"/>
    </row>
    <row r="446" spans="1:27" x14ac:dyDescent="0.25">
      <c r="A446" s="65"/>
      <c r="B446" s="28">
        <v>439</v>
      </c>
      <c r="C446" s="28" t="s">
        <v>1604</v>
      </c>
      <c r="D446" s="48"/>
      <c r="E446" s="48"/>
      <c r="F446" s="171"/>
      <c r="G446" s="28">
        <v>417</v>
      </c>
      <c r="H446" s="28" t="s">
        <v>1582</v>
      </c>
      <c r="L446" s="28"/>
      <c r="M446" s="28"/>
      <c r="AA446"/>
    </row>
    <row r="447" spans="1:27" x14ac:dyDescent="0.25">
      <c r="A447" s="65"/>
      <c r="B447" s="28">
        <v>440</v>
      </c>
      <c r="C447" s="28" t="s">
        <v>1605</v>
      </c>
      <c r="D447" s="48"/>
      <c r="E447" s="48"/>
      <c r="F447" s="171"/>
      <c r="G447" s="28">
        <v>418</v>
      </c>
      <c r="H447" s="28" t="s">
        <v>1583</v>
      </c>
      <c r="L447" s="28"/>
      <c r="M447" s="28"/>
      <c r="AA447"/>
    </row>
    <row r="448" spans="1:27" x14ac:dyDescent="0.25">
      <c r="A448" s="65"/>
      <c r="B448" s="28">
        <v>441</v>
      </c>
      <c r="C448" s="28" t="s">
        <v>1606</v>
      </c>
      <c r="D448" s="48"/>
      <c r="E448" s="48"/>
      <c r="F448" s="171"/>
      <c r="G448" s="28">
        <v>419</v>
      </c>
      <c r="H448" s="28" t="s">
        <v>1584</v>
      </c>
      <c r="L448" s="28"/>
      <c r="M448" s="28"/>
      <c r="AA448"/>
    </row>
    <row r="449" spans="1:27" x14ac:dyDescent="0.25">
      <c r="A449" s="65"/>
      <c r="B449" s="28">
        <v>442</v>
      </c>
      <c r="C449" s="28" t="s">
        <v>1607</v>
      </c>
      <c r="D449" s="48"/>
      <c r="E449" s="48"/>
      <c r="F449" s="171"/>
      <c r="G449" s="28">
        <v>420</v>
      </c>
      <c r="H449" s="28" t="s">
        <v>1585</v>
      </c>
      <c r="L449" s="28"/>
      <c r="M449" s="28"/>
      <c r="AA449"/>
    </row>
    <row r="450" spans="1:27" x14ac:dyDescent="0.25">
      <c r="A450" s="65"/>
      <c r="B450" s="28">
        <v>443</v>
      </c>
      <c r="C450" s="28" t="s">
        <v>1608</v>
      </c>
      <c r="D450" s="48"/>
      <c r="E450" s="48"/>
      <c r="F450" s="64" t="s">
        <v>1148</v>
      </c>
      <c r="G450" s="301" t="s">
        <v>798</v>
      </c>
      <c r="H450" s="301" t="s">
        <v>798</v>
      </c>
      <c r="L450" s="28"/>
      <c r="M450" s="28"/>
      <c r="AA450"/>
    </row>
    <row r="451" spans="1:27" x14ac:dyDescent="0.25">
      <c r="A451" s="65"/>
      <c r="B451" s="28">
        <v>444</v>
      </c>
      <c r="C451" s="28" t="s">
        <v>1609</v>
      </c>
      <c r="D451" s="48"/>
      <c r="E451" s="48"/>
      <c r="F451" s="64"/>
      <c r="G451" s="301" t="s">
        <v>798</v>
      </c>
      <c r="H451" s="301" t="s">
        <v>798</v>
      </c>
      <c r="L451" s="28"/>
      <c r="M451" s="28"/>
      <c r="AA451"/>
    </row>
    <row r="452" spans="1:27" x14ac:dyDescent="0.25">
      <c r="A452" s="65"/>
      <c r="B452" s="28">
        <v>445</v>
      </c>
      <c r="C452" s="28" t="s">
        <v>1610</v>
      </c>
      <c r="D452" s="48"/>
      <c r="E452" s="48"/>
      <c r="F452" s="63" t="s">
        <v>12787</v>
      </c>
      <c r="G452" s="28">
        <v>421</v>
      </c>
      <c r="H452" s="28" t="s">
        <v>1586</v>
      </c>
      <c r="L452" s="28"/>
      <c r="M452" s="28"/>
      <c r="AA452"/>
    </row>
    <row r="453" spans="1:27" x14ac:dyDescent="0.25">
      <c r="A453" s="65"/>
      <c r="B453" s="28">
        <v>446</v>
      </c>
      <c r="C453" s="28" t="s">
        <v>1611</v>
      </c>
      <c r="D453" s="48"/>
      <c r="E453" s="48"/>
      <c r="F453" s="63"/>
      <c r="G453" s="28">
        <v>422</v>
      </c>
      <c r="H453" s="28" t="s">
        <v>1587</v>
      </c>
      <c r="L453" s="28"/>
      <c r="M453" s="28"/>
      <c r="AA453"/>
    </row>
    <row r="454" spans="1:27" x14ac:dyDescent="0.25">
      <c r="A454" s="65"/>
      <c r="B454" s="28">
        <v>447</v>
      </c>
      <c r="C454" s="28" t="s">
        <v>1612</v>
      </c>
      <c r="D454" s="48"/>
      <c r="E454" s="48"/>
      <c r="F454" s="63"/>
      <c r="G454" s="28">
        <v>423</v>
      </c>
      <c r="H454" s="28" t="s">
        <v>1588</v>
      </c>
      <c r="L454" s="28"/>
      <c r="M454" s="28"/>
      <c r="AA454"/>
    </row>
    <row r="455" spans="1:27" x14ac:dyDescent="0.25">
      <c r="A455" s="65"/>
      <c r="B455" s="28">
        <v>448</v>
      </c>
      <c r="C455" s="301" t="s">
        <v>1613</v>
      </c>
      <c r="D455" s="48"/>
      <c r="E455" s="48"/>
      <c r="F455" s="63"/>
      <c r="G455" s="28">
        <v>424</v>
      </c>
      <c r="H455" s="28" t="s">
        <v>1589</v>
      </c>
      <c r="L455" s="28"/>
      <c r="M455" s="28"/>
      <c r="AA455"/>
    </row>
    <row r="456" spans="1:27" x14ac:dyDescent="0.25">
      <c r="A456" s="65"/>
      <c r="B456" s="28">
        <v>449</v>
      </c>
      <c r="C456" s="301" t="s">
        <v>1614</v>
      </c>
      <c r="D456" s="48"/>
      <c r="E456" s="48"/>
      <c r="F456" s="63"/>
      <c r="G456" s="28">
        <v>425</v>
      </c>
      <c r="H456" s="28" t="s">
        <v>1590</v>
      </c>
      <c r="L456" s="28"/>
      <c r="M456" s="28"/>
      <c r="AA456"/>
    </row>
    <row r="457" spans="1:27" x14ac:dyDescent="0.25">
      <c r="A457" s="65"/>
      <c r="B457" s="28">
        <v>450</v>
      </c>
      <c r="C457" s="28" t="s">
        <v>1615</v>
      </c>
      <c r="D457" s="48"/>
      <c r="E457" s="48"/>
      <c r="F457" s="63"/>
      <c r="G457" s="28">
        <v>426</v>
      </c>
      <c r="H457" s="28" t="s">
        <v>1591</v>
      </c>
      <c r="L457" s="28"/>
      <c r="M457" s="28"/>
      <c r="AA457"/>
    </row>
    <row r="458" spans="1:27" x14ac:dyDescent="0.25">
      <c r="A458" s="65"/>
      <c r="B458" s="28">
        <v>451</v>
      </c>
      <c r="C458" s="28" t="s">
        <v>1616</v>
      </c>
      <c r="D458" s="48"/>
      <c r="E458" s="48"/>
      <c r="F458" s="63"/>
      <c r="G458" s="28">
        <v>427</v>
      </c>
      <c r="H458" s="28" t="s">
        <v>1592</v>
      </c>
      <c r="L458" s="28"/>
      <c r="M458" s="28"/>
      <c r="AA458"/>
    </row>
    <row r="459" spans="1:27" x14ac:dyDescent="0.25">
      <c r="A459" s="65"/>
      <c r="B459" s="28">
        <v>452</v>
      </c>
      <c r="C459" s="301" t="s">
        <v>1617</v>
      </c>
      <c r="D459" s="48"/>
      <c r="E459" s="48"/>
      <c r="F459" s="63"/>
      <c r="G459" s="28">
        <v>428</v>
      </c>
      <c r="H459" s="301" t="s">
        <v>1593</v>
      </c>
      <c r="L459" s="28"/>
      <c r="M459" s="28"/>
      <c r="AA459"/>
    </row>
    <row r="460" spans="1:27" x14ac:dyDescent="0.25">
      <c r="A460" s="65"/>
      <c r="B460" s="28">
        <v>453</v>
      </c>
      <c r="C460" s="301" t="s">
        <v>1618</v>
      </c>
      <c r="D460" s="48"/>
      <c r="E460" s="48"/>
      <c r="F460" s="63"/>
      <c r="G460" s="28">
        <v>429</v>
      </c>
      <c r="H460" s="301" t="s">
        <v>1594</v>
      </c>
      <c r="L460" s="28"/>
      <c r="M460" s="28"/>
      <c r="AA460"/>
    </row>
    <row r="461" spans="1:27" x14ac:dyDescent="0.25">
      <c r="A461" s="65"/>
      <c r="B461" s="28">
        <v>454</v>
      </c>
      <c r="C461" s="28" t="s">
        <v>1619</v>
      </c>
      <c r="D461" s="48"/>
      <c r="E461" s="48"/>
      <c r="F461" s="63"/>
      <c r="G461" s="28">
        <v>430</v>
      </c>
      <c r="H461" s="28" t="s">
        <v>1595</v>
      </c>
      <c r="L461" s="28"/>
      <c r="M461" s="28"/>
      <c r="AA461"/>
    </row>
    <row r="462" spans="1:27" x14ac:dyDescent="0.25">
      <c r="A462" s="65"/>
      <c r="B462" s="28">
        <v>455</v>
      </c>
      <c r="C462" s="28" t="s">
        <v>1620</v>
      </c>
      <c r="D462" s="48"/>
      <c r="E462" s="48"/>
      <c r="F462" s="64" t="s">
        <v>1148</v>
      </c>
      <c r="G462" s="301" t="s">
        <v>798</v>
      </c>
      <c r="H462" s="301" t="s">
        <v>798</v>
      </c>
      <c r="L462" s="28"/>
      <c r="M462" s="28"/>
      <c r="AA462"/>
    </row>
    <row r="463" spans="1:27" x14ac:dyDescent="0.25">
      <c r="A463" s="65"/>
      <c r="B463" s="28">
        <v>456</v>
      </c>
      <c r="C463" s="301" t="s">
        <v>1621</v>
      </c>
      <c r="D463" s="48"/>
      <c r="E463" s="48"/>
      <c r="F463" s="64"/>
      <c r="G463" s="301" t="s">
        <v>798</v>
      </c>
      <c r="H463" s="301" t="s">
        <v>798</v>
      </c>
      <c r="L463" s="28"/>
      <c r="M463" s="28"/>
      <c r="AA463"/>
    </row>
    <row r="464" spans="1:27" x14ac:dyDescent="0.25">
      <c r="A464" s="65"/>
      <c r="B464" s="28">
        <v>457</v>
      </c>
      <c r="C464" s="301" t="s">
        <v>1622</v>
      </c>
      <c r="D464" s="48"/>
      <c r="E464" s="48"/>
      <c r="F464" s="171" t="s">
        <v>5268</v>
      </c>
      <c r="G464" s="301">
        <v>431</v>
      </c>
      <c r="H464" s="301" t="s">
        <v>1596</v>
      </c>
      <c r="L464" s="28"/>
      <c r="M464" s="28"/>
      <c r="AA464"/>
    </row>
    <row r="465" spans="1:27" x14ac:dyDescent="0.25">
      <c r="A465" s="66" t="s">
        <v>1148</v>
      </c>
      <c r="B465" s="28">
        <v>458</v>
      </c>
      <c r="C465" s="28" t="s">
        <v>1623</v>
      </c>
      <c r="D465" s="48"/>
      <c r="E465" s="48"/>
      <c r="F465" s="171"/>
      <c r="G465" s="28">
        <v>432</v>
      </c>
      <c r="H465" s="28" t="s">
        <v>1597</v>
      </c>
      <c r="L465" s="28"/>
      <c r="M465" s="28"/>
      <c r="AA465"/>
    </row>
    <row r="466" spans="1:27" x14ac:dyDescent="0.25">
      <c r="A466" s="66"/>
      <c r="B466" s="28">
        <v>459</v>
      </c>
      <c r="C466" s="28" t="s">
        <v>1624</v>
      </c>
      <c r="D466" s="48"/>
      <c r="E466" s="48"/>
      <c r="F466" s="171"/>
      <c r="G466" s="28">
        <v>433</v>
      </c>
      <c r="H466" s="28" t="s">
        <v>1598</v>
      </c>
      <c r="L466" s="28"/>
      <c r="M466" s="28"/>
      <c r="AA466"/>
    </row>
    <row r="467" spans="1:27" x14ac:dyDescent="0.25">
      <c r="A467" s="65" t="s">
        <v>2588</v>
      </c>
      <c r="B467" s="28">
        <v>460</v>
      </c>
      <c r="C467" s="301" t="s">
        <v>1625</v>
      </c>
      <c r="D467" s="48"/>
      <c r="E467" s="48"/>
      <c r="F467" s="171"/>
      <c r="G467" s="28">
        <v>434</v>
      </c>
      <c r="H467" s="28" t="s">
        <v>1599</v>
      </c>
      <c r="L467" s="28"/>
      <c r="M467" s="28"/>
      <c r="AA467"/>
    </row>
    <row r="468" spans="1:27" x14ac:dyDescent="0.25">
      <c r="A468" s="65"/>
      <c r="B468" s="28">
        <v>461</v>
      </c>
      <c r="C468" s="301" t="s">
        <v>1626</v>
      </c>
      <c r="D468" s="48"/>
      <c r="E468" s="48"/>
      <c r="F468" s="171"/>
      <c r="G468" s="28">
        <v>435</v>
      </c>
      <c r="H468" s="28" t="s">
        <v>1600</v>
      </c>
      <c r="L468" s="28"/>
      <c r="M468" s="28"/>
      <c r="AA468"/>
    </row>
    <row r="469" spans="1:27" x14ac:dyDescent="0.25">
      <c r="A469" s="65"/>
      <c r="B469" s="28">
        <v>462</v>
      </c>
      <c r="C469" s="28" t="s">
        <v>1627</v>
      </c>
      <c r="D469" s="48"/>
      <c r="E469" s="48"/>
      <c r="F469" s="171"/>
      <c r="G469" s="28">
        <v>436</v>
      </c>
      <c r="H469" s="28" t="s">
        <v>1601</v>
      </c>
      <c r="L469" s="28"/>
      <c r="M469" s="28"/>
      <c r="AA469"/>
    </row>
    <row r="470" spans="1:27" x14ac:dyDescent="0.25">
      <c r="A470" s="65"/>
      <c r="B470" s="28">
        <v>463</v>
      </c>
      <c r="C470" s="28" t="s">
        <v>1628</v>
      </c>
      <c r="D470" s="48"/>
      <c r="E470" s="48"/>
      <c r="F470" s="171"/>
      <c r="G470" s="28">
        <v>437</v>
      </c>
      <c r="H470" s="28" t="s">
        <v>1602</v>
      </c>
      <c r="L470" s="28"/>
      <c r="M470" s="28"/>
      <c r="AA470"/>
    </row>
    <row r="471" spans="1:27" x14ac:dyDescent="0.25">
      <c r="A471" s="65"/>
      <c r="B471" s="28">
        <v>464</v>
      </c>
      <c r="C471" s="301" t="s">
        <v>1629</v>
      </c>
      <c r="D471" s="48"/>
      <c r="E471" s="48"/>
      <c r="F471" s="171"/>
      <c r="G471" s="28">
        <v>438</v>
      </c>
      <c r="H471" s="28" t="s">
        <v>1603</v>
      </c>
      <c r="L471" s="28"/>
      <c r="M471" s="28"/>
      <c r="AA471"/>
    </row>
    <row r="472" spans="1:27" x14ac:dyDescent="0.25">
      <c r="A472" s="65"/>
      <c r="B472" s="28">
        <v>465</v>
      </c>
      <c r="C472" s="301" t="s">
        <v>1630</v>
      </c>
      <c r="D472" s="48"/>
      <c r="E472" s="48"/>
      <c r="F472" s="171"/>
      <c r="G472" s="28">
        <v>439</v>
      </c>
      <c r="H472" s="28" t="s">
        <v>1604</v>
      </c>
      <c r="L472" s="28"/>
      <c r="M472" s="28"/>
      <c r="AA472"/>
    </row>
    <row r="473" spans="1:27" x14ac:dyDescent="0.25">
      <c r="A473" s="65"/>
      <c r="B473" s="28">
        <v>466</v>
      </c>
      <c r="C473" s="28" t="s">
        <v>1631</v>
      </c>
      <c r="D473" s="48"/>
      <c r="E473" s="48"/>
      <c r="F473" s="171"/>
      <c r="G473" s="28">
        <v>440</v>
      </c>
      <c r="H473" s="28" t="s">
        <v>1605</v>
      </c>
      <c r="L473" s="28"/>
      <c r="M473" s="28"/>
      <c r="AA473"/>
    </row>
    <row r="474" spans="1:27" x14ac:dyDescent="0.25">
      <c r="A474" s="65"/>
      <c r="B474" s="28">
        <v>467</v>
      </c>
      <c r="C474" s="28" t="s">
        <v>1632</v>
      </c>
      <c r="D474" s="48"/>
      <c r="E474" s="48"/>
      <c r="F474" s="171"/>
      <c r="G474" s="28">
        <v>441</v>
      </c>
      <c r="H474" s="28" t="s">
        <v>1606</v>
      </c>
      <c r="L474" s="28"/>
      <c r="M474" s="28"/>
      <c r="AA474"/>
    </row>
    <row r="475" spans="1:27" x14ac:dyDescent="0.25">
      <c r="A475" s="65"/>
      <c r="B475" s="28">
        <v>468</v>
      </c>
      <c r="C475" s="301" t="s">
        <v>1633</v>
      </c>
      <c r="D475" s="48"/>
      <c r="E475" s="48"/>
      <c r="F475" s="171"/>
      <c r="G475" s="28">
        <v>442</v>
      </c>
      <c r="H475" s="28" t="s">
        <v>1607</v>
      </c>
      <c r="L475" s="28"/>
      <c r="M475" s="28"/>
      <c r="AA475"/>
    </row>
    <row r="476" spans="1:27" x14ac:dyDescent="0.25">
      <c r="A476" s="65"/>
      <c r="B476" s="28">
        <v>469</v>
      </c>
      <c r="C476" s="301" t="s">
        <v>1634</v>
      </c>
      <c r="D476" s="48"/>
      <c r="E476" s="48"/>
      <c r="F476" s="171"/>
      <c r="G476" s="28">
        <v>443</v>
      </c>
      <c r="H476" s="28" t="s">
        <v>1608</v>
      </c>
      <c r="L476" s="28"/>
      <c r="M476" s="28"/>
      <c r="AA476"/>
    </row>
    <row r="477" spans="1:27" x14ac:dyDescent="0.25">
      <c r="A477" s="65"/>
      <c r="B477" s="28">
        <v>470</v>
      </c>
      <c r="C477" s="28" t="s">
        <v>1635</v>
      </c>
      <c r="D477" s="48"/>
      <c r="E477" s="48"/>
      <c r="F477" s="171"/>
      <c r="G477" s="28">
        <v>444</v>
      </c>
      <c r="H477" s="28" t="s">
        <v>1609</v>
      </c>
      <c r="L477" s="28"/>
      <c r="M477" s="28"/>
      <c r="AA477"/>
    </row>
    <row r="478" spans="1:27" x14ac:dyDescent="0.25">
      <c r="A478" s="65"/>
      <c r="B478" s="28">
        <v>471</v>
      </c>
      <c r="C478" s="28" t="s">
        <v>1636</v>
      </c>
      <c r="D478" s="48"/>
      <c r="E478" s="48"/>
      <c r="F478" s="171"/>
      <c r="G478" s="28">
        <v>445</v>
      </c>
      <c r="H478" s="28" t="s">
        <v>1610</v>
      </c>
      <c r="L478" s="28"/>
      <c r="M478" s="28"/>
      <c r="AA478"/>
    </row>
    <row r="479" spans="1:27" x14ac:dyDescent="0.25">
      <c r="A479" s="65"/>
      <c r="B479" s="28">
        <v>472</v>
      </c>
      <c r="C479" s="301" t="s">
        <v>1637</v>
      </c>
      <c r="D479" s="48"/>
      <c r="E479" s="48"/>
      <c r="F479" s="171"/>
      <c r="G479" s="28">
        <v>446</v>
      </c>
      <c r="H479" s="28" t="s">
        <v>1611</v>
      </c>
      <c r="L479" s="28"/>
      <c r="M479" s="28"/>
      <c r="AA479"/>
    </row>
    <row r="480" spans="1:27" x14ac:dyDescent="0.25">
      <c r="A480" s="65"/>
      <c r="B480" s="28">
        <v>473</v>
      </c>
      <c r="C480" s="301" t="s">
        <v>1638</v>
      </c>
      <c r="D480" s="48"/>
      <c r="E480" s="48"/>
      <c r="F480" s="171"/>
      <c r="G480" s="28">
        <v>447</v>
      </c>
      <c r="H480" s="301" t="s">
        <v>1612</v>
      </c>
      <c r="L480" s="28"/>
      <c r="M480" s="28"/>
      <c r="AA480"/>
    </row>
    <row r="481" spans="1:27" x14ac:dyDescent="0.25">
      <c r="A481" s="65"/>
      <c r="B481" s="28">
        <v>474</v>
      </c>
      <c r="C481" s="28" t="s">
        <v>1639</v>
      </c>
      <c r="D481" s="48"/>
      <c r="E481" s="48"/>
      <c r="F481" s="171"/>
      <c r="G481" s="28">
        <v>448</v>
      </c>
      <c r="H481" s="28" t="s">
        <v>1613</v>
      </c>
      <c r="L481" s="28"/>
      <c r="M481" s="28"/>
      <c r="AA481"/>
    </row>
    <row r="482" spans="1:27" x14ac:dyDescent="0.25">
      <c r="A482" s="65"/>
      <c r="B482" s="28">
        <v>475</v>
      </c>
      <c r="C482" s="28" t="s">
        <v>1640</v>
      </c>
      <c r="D482" s="48"/>
      <c r="E482" s="48"/>
      <c r="F482" s="171"/>
      <c r="G482" s="28">
        <v>449</v>
      </c>
      <c r="H482" s="28" t="s">
        <v>1614</v>
      </c>
      <c r="L482" s="28"/>
      <c r="M482" s="28"/>
      <c r="AA482"/>
    </row>
    <row r="483" spans="1:27" x14ac:dyDescent="0.25">
      <c r="A483" s="65"/>
      <c r="B483" s="28">
        <v>476</v>
      </c>
      <c r="C483" s="301" t="s">
        <v>1641</v>
      </c>
      <c r="D483" s="48"/>
      <c r="E483" s="48"/>
      <c r="F483" s="171"/>
      <c r="G483" s="28">
        <v>450</v>
      </c>
      <c r="H483" s="28" t="s">
        <v>1615</v>
      </c>
      <c r="L483" s="28"/>
      <c r="M483" s="28"/>
      <c r="AA483"/>
    </row>
    <row r="484" spans="1:27" x14ac:dyDescent="0.25">
      <c r="A484" s="65"/>
      <c r="B484" s="28">
        <v>477</v>
      </c>
      <c r="C484" s="301" t="s">
        <v>1642</v>
      </c>
      <c r="D484" s="48"/>
      <c r="E484" s="48"/>
      <c r="F484" s="171"/>
      <c r="G484" s="28">
        <v>451</v>
      </c>
      <c r="H484" s="28" t="s">
        <v>1616</v>
      </c>
      <c r="L484" s="28"/>
      <c r="M484" s="28"/>
      <c r="AA484"/>
    </row>
    <row r="485" spans="1:27" x14ac:dyDescent="0.25">
      <c r="A485" s="65"/>
      <c r="B485" s="28">
        <v>478</v>
      </c>
      <c r="C485" s="28" t="s">
        <v>1643</v>
      </c>
      <c r="D485" s="48"/>
      <c r="E485" s="48"/>
      <c r="F485" s="64" t="s">
        <v>1148</v>
      </c>
      <c r="G485" s="301" t="s">
        <v>798</v>
      </c>
      <c r="H485" s="301" t="s">
        <v>798</v>
      </c>
      <c r="L485" s="28"/>
      <c r="M485" s="28"/>
      <c r="AA485"/>
    </row>
    <row r="486" spans="1:27" x14ac:dyDescent="0.25">
      <c r="A486" s="65"/>
      <c r="B486" s="28">
        <v>479</v>
      </c>
      <c r="C486" s="28" t="s">
        <v>1644</v>
      </c>
      <c r="D486" s="48"/>
      <c r="E486" s="48"/>
      <c r="F486" s="64"/>
      <c r="G486" s="301" t="s">
        <v>798</v>
      </c>
      <c r="H486" s="301" t="s">
        <v>798</v>
      </c>
      <c r="L486" s="28"/>
      <c r="M486" s="28"/>
      <c r="AA486"/>
    </row>
    <row r="487" spans="1:27" x14ac:dyDescent="0.25">
      <c r="A487" s="66" t="s">
        <v>1148</v>
      </c>
      <c r="B487" s="28">
        <v>480</v>
      </c>
      <c r="C487" s="301" t="s">
        <v>1645</v>
      </c>
      <c r="D487" s="48"/>
      <c r="E487" s="48"/>
      <c r="F487" s="171" t="s">
        <v>12398</v>
      </c>
      <c r="G487" s="301">
        <v>452</v>
      </c>
      <c r="H487" s="301" t="s">
        <v>1617</v>
      </c>
      <c r="L487" s="28"/>
      <c r="M487" s="28"/>
      <c r="AA487"/>
    </row>
    <row r="488" spans="1:27" x14ac:dyDescent="0.25">
      <c r="A488" s="66"/>
      <c r="B488" s="28">
        <v>481</v>
      </c>
      <c r="C488" s="301" t="s">
        <v>1646</v>
      </c>
      <c r="D488" s="48"/>
      <c r="E488" s="48"/>
      <c r="F488" s="171"/>
      <c r="G488" s="28">
        <v>453</v>
      </c>
      <c r="H488" s="28" t="s">
        <v>1618</v>
      </c>
      <c r="L488" s="28"/>
      <c r="M488" s="28"/>
      <c r="AA488"/>
    </row>
    <row r="489" spans="1:27" x14ac:dyDescent="0.25">
      <c r="A489" s="65" t="s">
        <v>2590</v>
      </c>
      <c r="B489" s="28">
        <v>482</v>
      </c>
      <c r="C489" s="28" t="s">
        <v>1647</v>
      </c>
      <c r="D489" s="48"/>
      <c r="E489" s="48"/>
      <c r="F489" s="171"/>
      <c r="G489" s="28">
        <v>454</v>
      </c>
      <c r="H489" s="28" t="s">
        <v>1619</v>
      </c>
      <c r="L489" s="28"/>
      <c r="M489" s="28"/>
      <c r="AA489"/>
    </row>
    <row r="490" spans="1:27" x14ac:dyDescent="0.25">
      <c r="A490" s="65"/>
      <c r="B490" s="28">
        <v>483</v>
      </c>
      <c r="C490" s="28" t="s">
        <v>1648</v>
      </c>
      <c r="D490" s="48"/>
      <c r="E490" s="48"/>
      <c r="F490" s="171"/>
      <c r="G490" s="28">
        <v>455</v>
      </c>
      <c r="H490" s="28" t="s">
        <v>1620</v>
      </c>
      <c r="L490" s="28"/>
      <c r="M490" s="28"/>
      <c r="AA490"/>
    </row>
    <row r="491" spans="1:27" x14ac:dyDescent="0.25">
      <c r="A491" s="65"/>
      <c r="B491" s="28">
        <v>484</v>
      </c>
      <c r="C491" s="301" t="s">
        <v>1649</v>
      </c>
      <c r="D491" s="48"/>
      <c r="E491" s="48"/>
      <c r="F491" s="171"/>
      <c r="G491" s="28">
        <v>456</v>
      </c>
      <c r="H491" s="28" t="s">
        <v>1621</v>
      </c>
      <c r="L491" s="28"/>
      <c r="M491" s="28"/>
      <c r="AA491"/>
    </row>
    <row r="492" spans="1:27" x14ac:dyDescent="0.25">
      <c r="A492" s="65"/>
      <c r="B492" s="28">
        <v>485</v>
      </c>
      <c r="C492" s="301" t="s">
        <v>1650</v>
      </c>
      <c r="D492" s="48"/>
      <c r="E492" s="48"/>
      <c r="F492" s="171"/>
      <c r="G492" s="28">
        <v>457</v>
      </c>
      <c r="H492" s="28" t="s">
        <v>1622</v>
      </c>
      <c r="L492" s="28"/>
      <c r="M492" s="28"/>
      <c r="AA492"/>
    </row>
    <row r="493" spans="1:27" x14ac:dyDescent="0.25">
      <c r="A493" s="65"/>
      <c r="B493" s="28">
        <v>486</v>
      </c>
      <c r="C493" s="28" t="s">
        <v>1651</v>
      </c>
      <c r="D493" s="48"/>
      <c r="E493" s="48"/>
      <c r="F493" s="171"/>
      <c r="G493" s="28">
        <v>458</v>
      </c>
      <c r="H493" s="28" t="s">
        <v>1623</v>
      </c>
      <c r="L493" s="28"/>
      <c r="M493" s="28"/>
      <c r="AA493"/>
    </row>
    <row r="494" spans="1:27" x14ac:dyDescent="0.25">
      <c r="A494" s="65"/>
      <c r="B494" s="28">
        <v>487</v>
      </c>
      <c r="C494" s="28" t="s">
        <v>1652</v>
      </c>
      <c r="D494" s="48"/>
      <c r="E494" s="48"/>
      <c r="F494" s="171"/>
      <c r="G494" s="28">
        <v>459</v>
      </c>
      <c r="H494" s="28" t="s">
        <v>1624</v>
      </c>
      <c r="L494" s="28"/>
      <c r="M494" s="28"/>
      <c r="AA494"/>
    </row>
    <row r="495" spans="1:27" x14ac:dyDescent="0.25">
      <c r="A495" s="65"/>
      <c r="B495" s="28">
        <v>488</v>
      </c>
      <c r="C495" s="301" t="s">
        <v>1653</v>
      </c>
      <c r="D495" s="48"/>
      <c r="E495" s="48"/>
      <c r="F495" s="171"/>
      <c r="G495" s="28">
        <v>460</v>
      </c>
      <c r="H495" s="28" t="s">
        <v>1625</v>
      </c>
      <c r="L495" s="28"/>
      <c r="M495" s="28"/>
      <c r="AA495"/>
    </row>
    <row r="496" spans="1:27" x14ac:dyDescent="0.25">
      <c r="A496" s="65"/>
      <c r="B496" s="28">
        <v>489</v>
      </c>
      <c r="C496" s="301" t="s">
        <v>1654</v>
      </c>
      <c r="D496" s="48"/>
      <c r="E496" s="48"/>
      <c r="F496" s="171"/>
      <c r="G496" s="28">
        <v>461</v>
      </c>
      <c r="H496" s="28" t="s">
        <v>1626</v>
      </c>
      <c r="L496" s="28"/>
      <c r="M496" s="28"/>
      <c r="AA496"/>
    </row>
    <row r="497" spans="1:27" x14ac:dyDescent="0.25">
      <c r="A497" s="65"/>
      <c r="B497" s="28">
        <v>490</v>
      </c>
      <c r="C497" s="28" t="s">
        <v>1655</v>
      </c>
      <c r="D497" s="48"/>
      <c r="E497" s="48"/>
      <c r="F497" s="171"/>
      <c r="G497" s="28">
        <v>462</v>
      </c>
      <c r="H497" s="28" t="s">
        <v>1627</v>
      </c>
      <c r="L497" s="28"/>
      <c r="M497" s="28"/>
      <c r="AA497"/>
    </row>
    <row r="498" spans="1:27" x14ac:dyDescent="0.25">
      <c r="A498" s="65"/>
      <c r="B498" s="28">
        <v>491</v>
      </c>
      <c r="C498" s="28" t="s">
        <v>1656</v>
      </c>
      <c r="D498" s="48"/>
      <c r="E498" s="48"/>
      <c r="F498" s="171"/>
      <c r="G498" s="28">
        <v>463</v>
      </c>
      <c r="H498" s="294" t="s">
        <v>1628</v>
      </c>
      <c r="L498" s="28"/>
      <c r="M498" s="28"/>
      <c r="AA498"/>
    </row>
    <row r="499" spans="1:27" x14ac:dyDescent="0.25">
      <c r="A499" s="65"/>
      <c r="B499" s="28">
        <v>492</v>
      </c>
      <c r="C499" s="28" t="s">
        <v>1657</v>
      </c>
      <c r="D499" s="48"/>
      <c r="E499" s="48"/>
      <c r="F499" s="171"/>
      <c r="G499" s="28">
        <v>464</v>
      </c>
      <c r="H499" s="28" t="s">
        <v>1629</v>
      </c>
      <c r="L499" s="28"/>
      <c r="M499" s="28"/>
      <c r="AA499"/>
    </row>
    <row r="500" spans="1:27" x14ac:dyDescent="0.25">
      <c r="A500" s="65"/>
      <c r="B500" s="28">
        <v>493</v>
      </c>
      <c r="C500" s="28" t="s">
        <v>1658</v>
      </c>
      <c r="D500" s="48"/>
      <c r="E500" s="48"/>
      <c r="F500" s="171"/>
      <c r="G500" s="28">
        <v>465</v>
      </c>
      <c r="H500" s="28" t="s">
        <v>1630</v>
      </c>
      <c r="L500" s="28"/>
      <c r="M500" s="28"/>
      <c r="AA500"/>
    </row>
    <row r="501" spans="1:27" x14ac:dyDescent="0.25">
      <c r="A501" s="65"/>
      <c r="B501" s="28">
        <v>494</v>
      </c>
      <c r="C501" s="28" t="s">
        <v>1659</v>
      </c>
      <c r="D501" s="48"/>
      <c r="E501" s="48"/>
      <c r="F501" s="171"/>
      <c r="G501" s="28">
        <v>466</v>
      </c>
      <c r="H501" s="28" t="s">
        <v>1631</v>
      </c>
      <c r="L501" s="28"/>
      <c r="M501" s="28"/>
      <c r="AA501"/>
    </row>
    <row r="502" spans="1:27" x14ac:dyDescent="0.25">
      <c r="A502" s="65"/>
      <c r="B502" s="28">
        <v>495</v>
      </c>
      <c r="C502" s="28" t="s">
        <v>1660</v>
      </c>
      <c r="D502" s="48"/>
      <c r="E502" s="48"/>
      <c r="F502" s="171"/>
      <c r="G502" s="28">
        <v>467</v>
      </c>
      <c r="H502" s="28" t="s">
        <v>1632</v>
      </c>
      <c r="L502" s="28"/>
      <c r="M502" s="28"/>
      <c r="AA502"/>
    </row>
    <row r="503" spans="1:27" x14ac:dyDescent="0.25">
      <c r="A503" s="65"/>
      <c r="B503" s="28">
        <v>496</v>
      </c>
      <c r="C503" s="28" t="s">
        <v>1661</v>
      </c>
      <c r="D503" s="48"/>
      <c r="E503" s="48"/>
      <c r="F503" s="171"/>
      <c r="G503" s="28">
        <v>468</v>
      </c>
      <c r="H503" s="28" t="s">
        <v>1633</v>
      </c>
      <c r="L503" s="28"/>
      <c r="M503" s="28"/>
      <c r="AA503"/>
    </row>
    <row r="504" spans="1:27" x14ac:dyDescent="0.25">
      <c r="A504" s="65"/>
      <c r="B504" s="28">
        <v>497</v>
      </c>
      <c r="C504" s="28" t="s">
        <v>1662</v>
      </c>
      <c r="D504" s="48"/>
      <c r="E504" s="48"/>
      <c r="F504" s="171"/>
      <c r="G504" s="28">
        <v>469</v>
      </c>
      <c r="H504" s="28" t="s">
        <v>1634</v>
      </c>
      <c r="L504" s="28"/>
      <c r="M504" s="28"/>
      <c r="AA504"/>
    </row>
    <row r="505" spans="1:27" x14ac:dyDescent="0.25">
      <c r="A505" s="65"/>
      <c r="B505" s="28">
        <v>498</v>
      </c>
      <c r="C505" s="28" t="s">
        <v>1663</v>
      </c>
      <c r="D505" s="48"/>
      <c r="E505" s="48"/>
      <c r="F505" s="171"/>
      <c r="G505" s="28">
        <v>470</v>
      </c>
      <c r="H505" s="28" t="s">
        <v>1635</v>
      </c>
      <c r="L505" s="28"/>
      <c r="M505" s="28"/>
      <c r="AA505"/>
    </row>
    <row r="506" spans="1:27" x14ac:dyDescent="0.25">
      <c r="A506" s="65"/>
      <c r="B506" s="28">
        <v>499</v>
      </c>
      <c r="C506" s="28" t="s">
        <v>1664</v>
      </c>
      <c r="D506" s="48"/>
      <c r="E506" s="48"/>
      <c r="F506" s="171"/>
      <c r="G506" s="28">
        <v>471</v>
      </c>
      <c r="H506" s="28" t="s">
        <v>1636</v>
      </c>
      <c r="L506" s="28"/>
      <c r="M506" s="28"/>
      <c r="AA506"/>
    </row>
    <row r="507" spans="1:27" x14ac:dyDescent="0.25">
      <c r="A507" s="65"/>
      <c r="B507" s="28">
        <v>500</v>
      </c>
      <c r="C507" s="28" t="s">
        <v>1665</v>
      </c>
      <c r="D507" s="48"/>
      <c r="E507" s="48"/>
      <c r="F507" s="171"/>
      <c r="G507" s="28">
        <v>472</v>
      </c>
      <c r="H507" s="28" t="s">
        <v>1637</v>
      </c>
      <c r="L507" s="28"/>
      <c r="M507" s="28"/>
      <c r="AA507"/>
    </row>
    <row r="508" spans="1:27" x14ac:dyDescent="0.25">
      <c r="A508" s="65"/>
      <c r="B508" s="28">
        <v>501</v>
      </c>
      <c r="C508" s="28" t="s">
        <v>1666</v>
      </c>
      <c r="D508" s="48"/>
      <c r="E508" s="48"/>
      <c r="F508" s="171"/>
      <c r="G508" s="28">
        <v>473</v>
      </c>
      <c r="H508" s="28" t="s">
        <v>1638</v>
      </c>
      <c r="L508" s="28"/>
      <c r="M508" s="28"/>
      <c r="AA508"/>
    </row>
    <row r="509" spans="1:27" x14ac:dyDescent="0.25">
      <c r="A509" s="66" t="s">
        <v>1148</v>
      </c>
      <c r="B509" s="28">
        <v>502</v>
      </c>
      <c r="C509" s="28" t="s">
        <v>1667</v>
      </c>
      <c r="D509" s="48"/>
      <c r="E509" s="48"/>
      <c r="F509" s="171"/>
      <c r="G509" s="28">
        <v>474</v>
      </c>
      <c r="H509" s="28" t="s">
        <v>1639</v>
      </c>
      <c r="L509" s="28"/>
      <c r="M509" s="28"/>
      <c r="AA509"/>
    </row>
    <row r="510" spans="1:27" x14ac:dyDescent="0.25">
      <c r="A510" s="66"/>
      <c r="B510" s="28">
        <v>503</v>
      </c>
      <c r="C510" s="28" t="s">
        <v>1668</v>
      </c>
      <c r="D510" s="48"/>
      <c r="E510" s="48"/>
      <c r="F510" s="171"/>
      <c r="G510" s="28">
        <v>475</v>
      </c>
      <c r="H510" s="28" t="s">
        <v>1640</v>
      </c>
      <c r="L510" s="28"/>
      <c r="M510" s="28"/>
      <c r="AA510"/>
    </row>
    <row r="511" spans="1:27" x14ac:dyDescent="0.25">
      <c r="A511" s="65" t="s">
        <v>2600</v>
      </c>
      <c r="B511" s="28">
        <v>504</v>
      </c>
      <c r="C511" s="28" t="s">
        <v>1669</v>
      </c>
      <c r="D511" s="48"/>
      <c r="E511" s="48"/>
      <c r="F511" s="171"/>
      <c r="G511" s="28">
        <v>476</v>
      </c>
      <c r="H511" s="28" t="s">
        <v>1641</v>
      </c>
      <c r="L511" s="28"/>
      <c r="M511" s="28"/>
      <c r="AA511"/>
    </row>
    <row r="512" spans="1:27" x14ac:dyDescent="0.25">
      <c r="A512" s="65"/>
      <c r="B512" s="28">
        <v>505</v>
      </c>
      <c r="C512" s="28" t="s">
        <v>1670</v>
      </c>
      <c r="D512" s="48"/>
      <c r="E512" s="48"/>
      <c r="F512" s="171"/>
      <c r="G512" s="28">
        <v>477</v>
      </c>
      <c r="H512" s="28" t="s">
        <v>1642</v>
      </c>
      <c r="L512" s="28"/>
      <c r="M512" s="28"/>
      <c r="AA512"/>
    </row>
    <row r="513" spans="1:27" x14ac:dyDescent="0.25">
      <c r="A513" s="65"/>
      <c r="B513" s="28">
        <v>506</v>
      </c>
      <c r="C513" s="28" t="s">
        <v>1671</v>
      </c>
      <c r="D513" s="48"/>
      <c r="E513" s="48"/>
      <c r="F513" s="171"/>
      <c r="G513" s="28">
        <v>478</v>
      </c>
      <c r="H513" s="28" t="s">
        <v>1643</v>
      </c>
      <c r="L513" s="28"/>
      <c r="M513" s="28"/>
      <c r="AA513"/>
    </row>
    <row r="514" spans="1:27" x14ac:dyDescent="0.25">
      <c r="A514" s="65"/>
      <c r="B514" s="28">
        <v>507</v>
      </c>
      <c r="C514" s="28" t="s">
        <v>1672</v>
      </c>
      <c r="D514" s="48"/>
      <c r="E514" s="48"/>
      <c r="F514" s="171"/>
      <c r="G514" s="28">
        <v>479</v>
      </c>
      <c r="H514" s="28" t="s">
        <v>1644</v>
      </c>
      <c r="L514" s="28"/>
      <c r="M514" s="28"/>
      <c r="AA514"/>
    </row>
    <row r="515" spans="1:27" x14ac:dyDescent="0.25">
      <c r="A515" s="66" t="s">
        <v>1148</v>
      </c>
      <c r="B515" s="28">
        <v>508</v>
      </c>
      <c r="C515" s="28" t="s">
        <v>1673</v>
      </c>
      <c r="D515" s="48"/>
      <c r="E515" s="48"/>
      <c r="F515" s="171"/>
      <c r="G515" s="28">
        <v>480</v>
      </c>
      <c r="H515" s="28" t="s">
        <v>1645</v>
      </c>
      <c r="L515" s="28"/>
      <c r="M515" s="28"/>
      <c r="AA515"/>
    </row>
    <row r="516" spans="1:27" x14ac:dyDescent="0.25">
      <c r="A516" s="66"/>
      <c r="B516" s="28">
        <v>509</v>
      </c>
      <c r="C516" s="28" t="s">
        <v>1674</v>
      </c>
      <c r="D516" s="48"/>
      <c r="E516" s="48"/>
      <c r="F516" s="171"/>
      <c r="G516" s="28">
        <v>481</v>
      </c>
      <c r="H516" s="28" t="s">
        <v>1646</v>
      </c>
      <c r="L516" s="28"/>
      <c r="M516" s="28"/>
      <c r="AA516"/>
    </row>
    <row r="517" spans="1:27" x14ac:dyDescent="0.25">
      <c r="A517" s="65" t="s">
        <v>2603</v>
      </c>
      <c r="B517" s="28">
        <v>510</v>
      </c>
      <c r="C517" s="301" t="s">
        <v>1675</v>
      </c>
      <c r="D517" s="48"/>
      <c r="E517" s="48"/>
      <c r="F517" s="171"/>
      <c r="G517" s="28">
        <v>482</v>
      </c>
      <c r="H517" s="28" t="s">
        <v>1647</v>
      </c>
      <c r="L517" s="28"/>
      <c r="M517" s="28"/>
      <c r="AA517"/>
    </row>
    <row r="518" spans="1:27" x14ac:dyDescent="0.25">
      <c r="A518" s="65"/>
      <c r="B518" s="28">
        <v>511</v>
      </c>
      <c r="C518" s="301" t="s">
        <v>1676</v>
      </c>
      <c r="D518" s="48"/>
      <c r="E518" s="48"/>
      <c r="F518" s="171"/>
      <c r="G518" s="28">
        <v>483</v>
      </c>
      <c r="H518" s="28" t="s">
        <v>1648</v>
      </c>
      <c r="L518" s="28"/>
      <c r="M518" s="28"/>
      <c r="AA518"/>
    </row>
    <row r="519" spans="1:27" x14ac:dyDescent="0.25">
      <c r="A519" s="66" t="s">
        <v>1148</v>
      </c>
      <c r="B519" s="28">
        <v>512</v>
      </c>
      <c r="C519" s="28" t="s">
        <v>1677</v>
      </c>
      <c r="D519" s="48"/>
      <c r="E519" s="48"/>
      <c r="F519" s="64" t="s">
        <v>1148</v>
      </c>
      <c r="G519" s="301" t="s">
        <v>798</v>
      </c>
      <c r="H519" s="301" t="s">
        <v>798</v>
      </c>
      <c r="L519" s="28"/>
      <c r="M519" s="28"/>
      <c r="AA519"/>
    </row>
    <row r="520" spans="1:27" x14ac:dyDescent="0.25">
      <c r="A520" s="66"/>
      <c r="B520" s="28">
        <v>513</v>
      </c>
      <c r="C520" s="28" t="s">
        <v>1678</v>
      </c>
      <c r="D520" s="48"/>
      <c r="E520" s="48"/>
      <c r="F520" s="64"/>
      <c r="G520" s="301" t="s">
        <v>798</v>
      </c>
      <c r="H520" s="301" t="s">
        <v>798</v>
      </c>
      <c r="L520" s="28"/>
      <c r="M520" s="28"/>
      <c r="AA520"/>
    </row>
    <row r="521" spans="1:27" x14ac:dyDescent="0.25">
      <c r="A521" s="65" t="s">
        <v>2606</v>
      </c>
      <c r="B521" s="28">
        <v>514</v>
      </c>
      <c r="C521" s="28" t="s">
        <v>1679</v>
      </c>
      <c r="D521" s="48"/>
      <c r="E521" s="48"/>
      <c r="F521" s="171" t="s">
        <v>12401</v>
      </c>
      <c r="G521" s="301">
        <v>484</v>
      </c>
      <c r="H521" s="301" t="s">
        <v>1649</v>
      </c>
      <c r="L521" s="28"/>
      <c r="M521" s="28"/>
      <c r="AA521"/>
    </row>
    <row r="522" spans="1:27" x14ac:dyDescent="0.25">
      <c r="A522" s="65"/>
      <c r="B522" s="28">
        <v>515</v>
      </c>
      <c r="C522" s="28" t="s">
        <v>1680</v>
      </c>
      <c r="D522" s="48"/>
      <c r="E522" s="48"/>
      <c r="F522" s="171"/>
      <c r="G522" s="28">
        <v>485</v>
      </c>
      <c r="H522" s="28" t="s">
        <v>1650</v>
      </c>
      <c r="L522" s="28"/>
      <c r="M522" s="28"/>
      <c r="AA522"/>
    </row>
    <row r="523" spans="1:27" x14ac:dyDescent="0.25">
      <c r="A523" s="66" t="s">
        <v>1148</v>
      </c>
      <c r="B523" s="28">
        <v>516</v>
      </c>
      <c r="C523" s="28" t="s">
        <v>1681</v>
      </c>
      <c r="D523" s="48"/>
      <c r="E523" s="48"/>
      <c r="F523" s="171"/>
      <c r="G523" s="28">
        <v>486</v>
      </c>
      <c r="H523" s="28" t="s">
        <v>1651</v>
      </c>
      <c r="L523" s="28"/>
      <c r="M523" s="28"/>
      <c r="AA523"/>
    </row>
    <row r="524" spans="1:27" x14ac:dyDescent="0.25">
      <c r="A524" s="66"/>
      <c r="B524" s="28">
        <v>517</v>
      </c>
      <c r="C524" s="28" t="s">
        <v>1682</v>
      </c>
      <c r="D524" s="48"/>
      <c r="E524" s="48"/>
      <c r="F524" s="171"/>
      <c r="G524" s="28">
        <v>487</v>
      </c>
      <c r="H524" s="28" t="s">
        <v>1652</v>
      </c>
      <c r="L524" s="28"/>
      <c r="M524" s="28"/>
      <c r="AA524"/>
    </row>
    <row r="525" spans="1:27" x14ac:dyDescent="0.25">
      <c r="A525" s="65" t="s">
        <v>4882</v>
      </c>
      <c r="B525" s="28">
        <v>518</v>
      </c>
      <c r="C525" s="28" t="s">
        <v>1683</v>
      </c>
      <c r="D525" s="48"/>
      <c r="E525" s="48"/>
      <c r="F525" s="171"/>
      <c r="G525" s="28">
        <v>488</v>
      </c>
      <c r="H525" s="28" t="s">
        <v>1653</v>
      </c>
      <c r="L525" s="28"/>
      <c r="M525" s="28"/>
      <c r="AA525"/>
    </row>
    <row r="526" spans="1:27" x14ac:dyDescent="0.25">
      <c r="A526" s="65"/>
      <c r="B526" s="28">
        <v>519</v>
      </c>
      <c r="C526" s="28" t="s">
        <v>1684</v>
      </c>
      <c r="D526" s="48"/>
      <c r="E526" s="48"/>
      <c r="F526" s="171"/>
      <c r="G526" s="28">
        <v>489</v>
      </c>
      <c r="H526" s="28" t="s">
        <v>1654</v>
      </c>
      <c r="L526" s="28"/>
      <c r="M526" s="28"/>
      <c r="AA526"/>
    </row>
    <row r="527" spans="1:27" x14ac:dyDescent="0.25">
      <c r="A527" s="65"/>
      <c r="B527" s="28">
        <v>520</v>
      </c>
      <c r="C527" s="28" t="s">
        <v>1685</v>
      </c>
      <c r="D527" s="48"/>
      <c r="E527" s="48"/>
      <c r="F527" s="171"/>
      <c r="G527" s="28">
        <v>490</v>
      </c>
      <c r="H527" s="28" t="s">
        <v>1655</v>
      </c>
      <c r="L527" s="28"/>
      <c r="M527" s="28"/>
      <c r="AA527"/>
    </row>
    <row r="528" spans="1:27" x14ac:dyDescent="0.25">
      <c r="A528" s="65"/>
      <c r="B528" s="28">
        <v>521</v>
      </c>
      <c r="C528" s="28" t="s">
        <v>1686</v>
      </c>
      <c r="D528" s="48"/>
      <c r="E528" s="48"/>
      <c r="F528" s="171"/>
      <c r="G528" s="28">
        <v>491</v>
      </c>
      <c r="H528" s="28" t="s">
        <v>1656</v>
      </c>
      <c r="L528" s="28"/>
      <c r="M528" s="28"/>
      <c r="AA528"/>
    </row>
    <row r="529" spans="1:27" x14ac:dyDescent="0.25">
      <c r="A529" s="66" t="s">
        <v>1148</v>
      </c>
      <c r="B529" s="28">
        <v>522</v>
      </c>
      <c r="C529" s="28" t="s">
        <v>1687</v>
      </c>
      <c r="D529" s="48"/>
      <c r="E529" s="48"/>
      <c r="F529" s="171"/>
      <c r="G529" s="28">
        <v>492</v>
      </c>
      <c r="H529" s="28" t="s">
        <v>1657</v>
      </c>
      <c r="L529" s="28"/>
      <c r="M529" s="28"/>
      <c r="AA529"/>
    </row>
    <row r="530" spans="1:27" x14ac:dyDescent="0.25">
      <c r="A530" s="66"/>
      <c r="B530" s="28">
        <v>523</v>
      </c>
      <c r="C530" s="28" t="s">
        <v>1688</v>
      </c>
      <c r="D530" s="48"/>
      <c r="E530" s="48"/>
      <c r="F530" s="171"/>
      <c r="G530" s="28">
        <v>493</v>
      </c>
      <c r="H530" s="28" t="s">
        <v>1658</v>
      </c>
      <c r="L530" s="28"/>
      <c r="M530" s="28"/>
      <c r="AA530"/>
    </row>
    <row r="531" spans="1:27" x14ac:dyDescent="0.25">
      <c r="A531" s="65" t="s">
        <v>4884</v>
      </c>
      <c r="B531" s="28">
        <v>524</v>
      </c>
      <c r="C531" s="28" t="s">
        <v>1689</v>
      </c>
      <c r="D531" s="48"/>
      <c r="E531" s="48"/>
      <c r="F531" s="171"/>
      <c r="G531" s="28">
        <v>494</v>
      </c>
      <c r="H531" s="28" t="s">
        <v>1659</v>
      </c>
      <c r="L531" s="28"/>
      <c r="M531" s="28"/>
      <c r="AA531"/>
    </row>
    <row r="532" spans="1:27" x14ac:dyDescent="0.25">
      <c r="A532" s="65"/>
      <c r="B532" s="28">
        <v>525</v>
      </c>
      <c r="C532" s="28" t="s">
        <v>1690</v>
      </c>
      <c r="D532" s="48"/>
      <c r="E532" s="48"/>
      <c r="F532" s="171"/>
      <c r="G532" s="28">
        <v>495</v>
      </c>
      <c r="H532" s="28" t="s">
        <v>1660</v>
      </c>
      <c r="L532" s="28"/>
      <c r="M532" s="28"/>
      <c r="AA532"/>
    </row>
    <row r="533" spans="1:27" x14ac:dyDescent="0.25">
      <c r="A533" s="65"/>
      <c r="B533" s="28">
        <v>526</v>
      </c>
      <c r="C533" s="301" t="s">
        <v>1691</v>
      </c>
      <c r="D533" s="48"/>
      <c r="E533" s="48"/>
      <c r="F533" s="171"/>
      <c r="G533" s="28">
        <v>496</v>
      </c>
      <c r="H533" s="28" t="s">
        <v>1661</v>
      </c>
      <c r="L533" s="28"/>
      <c r="M533" s="28"/>
      <c r="AA533"/>
    </row>
    <row r="534" spans="1:27" x14ac:dyDescent="0.25">
      <c r="A534" s="65"/>
      <c r="B534" s="28">
        <v>527</v>
      </c>
      <c r="C534" s="301" t="s">
        <v>1692</v>
      </c>
      <c r="D534" s="48"/>
      <c r="E534" s="48"/>
      <c r="F534" s="171"/>
      <c r="G534" s="28">
        <v>497</v>
      </c>
      <c r="H534" s="28" t="s">
        <v>1662</v>
      </c>
      <c r="L534" s="28"/>
      <c r="M534" s="28"/>
      <c r="AA534"/>
    </row>
    <row r="535" spans="1:27" x14ac:dyDescent="0.25">
      <c r="A535" s="66" t="s">
        <v>1148</v>
      </c>
      <c r="B535" s="28">
        <v>528</v>
      </c>
      <c r="C535" s="28" t="s">
        <v>1693</v>
      </c>
      <c r="D535" s="48"/>
      <c r="E535" s="48"/>
      <c r="F535" s="171"/>
      <c r="G535" s="28">
        <v>498</v>
      </c>
      <c r="H535" s="28" t="s">
        <v>1663</v>
      </c>
      <c r="L535" s="28"/>
      <c r="M535" s="28"/>
      <c r="AA535"/>
    </row>
    <row r="536" spans="1:27" x14ac:dyDescent="0.25">
      <c r="A536" s="66"/>
      <c r="B536" s="28">
        <v>529</v>
      </c>
      <c r="C536" s="28" t="s">
        <v>1694</v>
      </c>
      <c r="D536" s="48"/>
      <c r="E536" s="48"/>
      <c r="F536" s="171"/>
      <c r="G536" s="28">
        <v>499</v>
      </c>
      <c r="H536" s="28" t="s">
        <v>1664</v>
      </c>
      <c r="L536" s="28"/>
      <c r="M536" s="28"/>
      <c r="AA536"/>
    </row>
    <row r="537" spans="1:27" x14ac:dyDescent="0.25">
      <c r="A537" s="65" t="s">
        <v>2637</v>
      </c>
      <c r="B537" s="28">
        <v>530</v>
      </c>
      <c r="C537" s="28" t="s">
        <v>1695</v>
      </c>
      <c r="D537" s="48"/>
      <c r="E537" s="48"/>
      <c r="F537" s="171"/>
      <c r="G537" s="28">
        <v>500</v>
      </c>
      <c r="H537" s="28" t="s">
        <v>1665</v>
      </c>
      <c r="L537" s="28"/>
      <c r="M537" s="28"/>
      <c r="AA537"/>
    </row>
    <row r="538" spans="1:27" x14ac:dyDescent="0.25">
      <c r="A538" s="65"/>
      <c r="B538" s="28">
        <v>531</v>
      </c>
      <c r="C538" s="28" t="s">
        <v>1696</v>
      </c>
      <c r="D538" s="48"/>
      <c r="E538" s="48"/>
      <c r="F538" s="171"/>
      <c r="G538" s="28">
        <v>501</v>
      </c>
      <c r="H538" s="28" t="s">
        <v>1666</v>
      </c>
      <c r="L538" s="28"/>
      <c r="M538" s="28"/>
      <c r="AA538"/>
    </row>
    <row r="539" spans="1:27" x14ac:dyDescent="0.25">
      <c r="A539" s="65"/>
      <c r="B539" s="28">
        <v>532</v>
      </c>
      <c r="C539" s="28" t="s">
        <v>1697</v>
      </c>
      <c r="D539" s="48"/>
      <c r="E539" s="48"/>
      <c r="F539" s="171"/>
      <c r="G539" s="28">
        <v>502</v>
      </c>
      <c r="H539" s="28" t="s">
        <v>1667</v>
      </c>
      <c r="L539" s="28"/>
      <c r="M539" s="28"/>
      <c r="AA539"/>
    </row>
    <row r="540" spans="1:27" x14ac:dyDescent="0.25">
      <c r="A540" s="65"/>
      <c r="B540" s="28">
        <v>533</v>
      </c>
      <c r="C540" s="28" t="s">
        <v>1698</v>
      </c>
      <c r="D540" s="48"/>
      <c r="E540" s="48"/>
      <c r="F540" s="171"/>
      <c r="G540" s="28">
        <v>503</v>
      </c>
      <c r="H540" s="28" t="s">
        <v>1668</v>
      </c>
      <c r="L540" s="28"/>
      <c r="M540" s="28"/>
      <c r="AA540"/>
    </row>
    <row r="541" spans="1:27" x14ac:dyDescent="0.25">
      <c r="A541" s="65"/>
      <c r="B541" s="28">
        <v>534</v>
      </c>
      <c r="C541" s="28" t="s">
        <v>1699</v>
      </c>
      <c r="D541" s="48"/>
      <c r="E541" s="48"/>
      <c r="F541" s="171"/>
      <c r="G541" s="28">
        <v>504</v>
      </c>
      <c r="H541" s="28" t="s">
        <v>1669</v>
      </c>
      <c r="L541" s="28"/>
      <c r="M541" s="28"/>
      <c r="AA541"/>
    </row>
    <row r="542" spans="1:27" x14ac:dyDescent="0.25">
      <c r="A542" s="65"/>
      <c r="B542" s="28">
        <v>535</v>
      </c>
      <c r="C542" s="28" t="s">
        <v>1700</v>
      </c>
      <c r="D542" s="48"/>
      <c r="E542" s="48"/>
      <c r="F542" s="171"/>
      <c r="G542" s="28">
        <v>505</v>
      </c>
      <c r="H542" s="28" t="s">
        <v>1670</v>
      </c>
      <c r="L542" s="28"/>
      <c r="M542" s="28"/>
      <c r="AA542"/>
    </row>
    <row r="543" spans="1:27" x14ac:dyDescent="0.25">
      <c r="A543" s="65"/>
      <c r="B543" s="28">
        <v>536</v>
      </c>
      <c r="C543" s="301" t="s">
        <v>1701</v>
      </c>
      <c r="D543" s="48"/>
      <c r="E543" s="48"/>
      <c r="F543" s="171"/>
      <c r="G543" s="28">
        <v>506</v>
      </c>
      <c r="H543" s="28" t="s">
        <v>1671</v>
      </c>
      <c r="L543" s="28"/>
      <c r="M543" s="28"/>
      <c r="AA543"/>
    </row>
    <row r="544" spans="1:27" x14ac:dyDescent="0.25">
      <c r="A544" s="65"/>
      <c r="B544" s="28">
        <v>537</v>
      </c>
      <c r="C544" s="301" t="s">
        <v>1702</v>
      </c>
      <c r="D544" s="48"/>
      <c r="E544" s="48"/>
      <c r="F544" s="171"/>
      <c r="G544" s="28">
        <v>507</v>
      </c>
      <c r="H544" s="28" t="s">
        <v>1672</v>
      </c>
      <c r="L544" s="28"/>
      <c r="M544" s="28"/>
      <c r="AA544"/>
    </row>
    <row r="545" spans="1:27" x14ac:dyDescent="0.25">
      <c r="A545" s="65"/>
      <c r="B545" s="28">
        <v>538</v>
      </c>
      <c r="C545" s="28" t="s">
        <v>1703</v>
      </c>
      <c r="D545" s="48"/>
      <c r="E545" s="48"/>
      <c r="F545" s="171"/>
      <c r="G545" s="28">
        <v>508</v>
      </c>
      <c r="H545" s="28" t="s">
        <v>1673</v>
      </c>
      <c r="L545" s="28"/>
      <c r="M545" s="28"/>
      <c r="AA545"/>
    </row>
    <row r="546" spans="1:27" x14ac:dyDescent="0.25">
      <c r="A546" s="65"/>
      <c r="B546" s="28">
        <v>539</v>
      </c>
      <c r="C546" s="28" t="s">
        <v>1704</v>
      </c>
      <c r="D546" s="48"/>
      <c r="E546" s="48"/>
      <c r="F546" s="171"/>
      <c r="G546" s="28">
        <v>509</v>
      </c>
      <c r="H546" s="28" t="s">
        <v>1674</v>
      </c>
      <c r="L546" s="28"/>
      <c r="M546" s="28"/>
      <c r="AA546"/>
    </row>
    <row r="547" spans="1:27" x14ac:dyDescent="0.25">
      <c r="A547" s="65"/>
      <c r="B547" s="28">
        <v>540</v>
      </c>
      <c r="C547" s="28" t="s">
        <v>1705</v>
      </c>
      <c r="D547" s="48"/>
      <c r="E547" s="48"/>
      <c r="F547" s="171"/>
      <c r="G547" s="28">
        <v>510</v>
      </c>
      <c r="H547" s="28" t="s">
        <v>1675</v>
      </c>
      <c r="L547" s="28"/>
      <c r="M547" s="28"/>
      <c r="AA547"/>
    </row>
    <row r="548" spans="1:27" x14ac:dyDescent="0.25">
      <c r="A548" s="65"/>
      <c r="B548" s="28">
        <v>541</v>
      </c>
      <c r="C548" s="28" t="s">
        <v>1706</v>
      </c>
      <c r="D548" s="48"/>
      <c r="E548" s="48"/>
      <c r="F548" s="171"/>
      <c r="G548" s="28">
        <v>511</v>
      </c>
      <c r="H548" s="28" t="s">
        <v>1676</v>
      </c>
      <c r="L548" s="28"/>
      <c r="M548" s="28"/>
      <c r="AA548"/>
    </row>
    <row r="549" spans="1:27" x14ac:dyDescent="0.25">
      <c r="A549" s="65"/>
      <c r="B549" s="28">
        <v>542</v>
      </c>
      <c r="C549" s="28" t="s">
        <v>1707</v>
      </c>
      <c r="D549" s="48"/>
      <c r="E549" s="48"/>
      <c r="F549" s="171"/>
      <c r="G549" s="28">
        <v>512</v>
      </c>
      <c r="H549" s="28" t="s">
        <v>1677</v>
      </c>
      <c r="L549" s="28"/>
      <c r="M549" s="28"/>
      <c r="AA549"/>
    </row>
    <row r="550" spans="1:27" x14ac:dyDescent="0.25">
      <c r="A550" s="65"/>
      <c r="B550" s="28">
        <v>543</v>
      </c>
      <c r="C550" s="28" t="s">
        <v>1708</v>
      </c>
      <c r="D550" s="48"/>
      <c r="E550" s="48"/>
      <c r="F550" s="171"/>
      <c r="G550" s="28">
        <v>513</v>
      </c>
      <c r="H550" s="28" t="s">
        <v>1678</v>
      </c>
      <c r="L550" s="28"/>
      <c r="M550" s="28"/>
      <c r="N550" s="48"/>
      <c r="AA550"/>
    </row>
    <row r="551" spans="1:27" x14ac:dyDescent="0.25">
      <c r="A551" s="65"/>
      <c r="B551" s="28">
        <v>544</v>
      </c>
      <c r="C551" s="28" t="s">
        <v>1709</v>
      </c>
      <c r="D551" s="48"/>
      <c r="E551" s="48"/>
      <c r="F551" s="171"/>
      <c r="G551" s="28">
        <v>514</v>
      </c>
      <c r="H551" s="28" t="s">
        <v>1679</v>
      </c>
      <c r="L551" s="28"/>
      <c r="M551" s="28"/>
      <c r="N551" s="48"/>
      <c r="AA551"/>
    </row>
    <row r="552" spans="1:27" x14ac:dyDescent="0.25">
      <c r="A552" s="65"/>
      <c r="B552" s="28">
        <v>545</v>
      </c>
      <c r="C552" s="28" t="s">
        <v>1710</v>
      </c>
      <c r="D552" s="48"/>
      <c r="E552" s="48"/>
      <c r="F552" s="171"/>
      <c r="G552" s="28">
        <v>515</v>
      </c>
      <c r="H552" s="28" t="s">
        <v>1680</v>
      </c>
      <c r="L552" s="28"/>
      <c r="M552" s="28"/>
      <c r="N552" s="48"/>
      <c r="AA552"/>
    </row>
    <row r="553" spans="1:27" x14ac:dyDescent="0.25">
      <c r="A553" s="65"/>
      <c r="B553" s="28">
        <v>546</v>
      </c>
      <c r="C553" s="28" t="s">
        <v>1711</v>
      </c>
      <c r="D553" s="48"/>
      <c r="E553" s="48"/>
      <c r="F553" s="64" t="s">
        <v>1148</v>
      </c>
      <c r="G553" s="301" t="s">
        <v>798</v>
      </c>
      <c r="H553" s="301" t="s">
        <v>798</v>
      </c>
      <c r="L553" s="28"/>
      <c r="M553" s="28"/>
      <c r="N553" s="48"/>
      <c r="AA553"/>
    </row>
    <row r="554" spans="1:27" x14ac:dyDescent="0.25">
      <c r="A554" s="65"/>
      <c r="B554" s="28">
        <v>547</v>
      </c>
      <c r="C554" s="28" t="s">
        <v>1712</v>
      </c>
      <c r="D554" s="48"/>
      <c r="E554" s="48"/>
      <c r="F554" s="64"/>
      <c r="G554" s="301" t="s">
        <v>798</v>
      </c>
      <c r="H554" s="301" t="s">
        <v>798</v>
      </c>
      <c r="L554" s="28"/>
      <c r="M554" s="28"/>
      <c r="N554" s="48"/>
      <c r="AA554"/>
    </row>
    <row r="555" spans="1:27" x14ac:dyDescent="0.25">
      <c r="A555" s="65"/>
      <c r="B555" s="28">
        <v>548</v>
      </c>
      <c r="C555" s="28" t="s">
        <v>1713</v>
      </c>
      <c r="F555" s="171" t="s">
        <v>12415</v>
      </c>
      <c r="G555" s="301">
        <v>516</v>
      </c>
      <c r="H555" s="301" t="s">
        <v>1681</v>
      </c>
      <c r="L555" s="28"/>
      <c r="M555" s="28"/>
      <c r="AA555"/>
    </row>
    <row r="556" spans="1:27" x14ac:dyDescent="0.25">
      <c r="A556" s="65"/>
      <c r="B556" s="28">
        <v>549</v>
      </c>
      <c r="C556" s="28" t="s">
        <v>1714</v>
      </c>
      <c r="F556" s="171"/>
      <c r="G556" s="28">
        <v>517</v>
      </c>
      <c r="H556" s="28" t="s">
        <v>1682</v>
      </c>
      <c r="L556" s="28"/>
      <c r="M556" s="28"/>
      <c r="AA556"/>
    </row>
    <row r="557" spans="1:27" x14ac:dyDescent="0.25">
      <c r="A557" s="65"/>
      <c r="B557" s="28">
        <v>550</v>
      </c>
      <c r="C557" s="28" t="s">
        <v>1715</v>
      </c>
      <c r="D557" s="48"/>
      <c r="E557" s="48"/>
      <c r="F557" s="171"/>
      <c r="G557" s="28">
        <v>518</v>
      </c>
      <c r="H557" s="28" t="s">
        <v>1683</v>
      </c>
      <c r="L557" s="28"/>
      <c r="M557" s="28"/>
      <c r="N557" s="48"/>
      <c r="AA557"/>
    </row>
    <row r="558" spans="1:27" x14ac:dyDescent="0.25">
      <c r="A558" s="66" t="s">
        <v>1148</v>
      </c>
      <c r="B558" s="28">
        <v>551</v>
      </c>
      <c r="C558" s="28" t="s">
        <v>1716</v>
      </c>
      <c r="D558" s="48"/>
      <c r="E558" s="48"/>
      <c r="F558" s="171"/>
      <c r="G558" s="28">
        <v>519</v>
      </c>
      <c r="H558" s="28" t="s">
        <v>1684</v>
      </c>
      <c r="L558" s="28"/>
      <c r="M558" s="28"/>
      <c r="N558" s="48"/>
      <c r="AA558"/>
    </row>
    <row r="559" spans="1:27" x14ac:dyDescent="0.25">
      <c r="A559" s="66"/>
      <c r="B559" s="28">
        <v>552</v>
      </c>
      <c r="C559" s="28" t="s">
        <v>1717</v>
      </c>
      <c r="D559" s="48"/>
      <c r="E559" s="48"/>
      <c r="F559" s="171"/>
      <c r="G559" s="28">
        <v>520</v>
      </c>
      <c r="H559" s="28" t="s">
        <v>1685</v>
      </c>
      <c r="L559" s="28"/>
      <c r="M559" s="28"/>
      <c r="N559" s="48"/>
      <c r="AA559"/>
    </row>
    <row r="560" spans="1:27" x14ac:dyDescent="0.25">
      <c r="A560" s="65" t="s">
        <v>2640</v>
      </c>
      <c r="B560" s="28">
        <v>553</v>
      </c>
      <c r="C560" s="28" t="s">
        <v>1718</v>
      </c>
      <c r="D560" s="48"/>
      <c r="E560" s="48"/>
      <c r="F560" s="171"/>
      <c r="G560" s="28">
        <v>521</v>
      </c>
      <c r="H560" s="28" t="s">
        <v>1686</v>
      </c>
      <c r="L560" s="28"/>
      <c r="M560" s="28"/>
      <c r="N560" s="48"/>
      <c r="AA560"/>
    </row>
    <row r="561" spans="1:27" x14ac:dyDescent="0.25">
      <c r="A561" s="65"/>
      <c r="B561" s="28">
        <v>554</v>
      </c>
      <c r="C561" s="28" t="s">
        <v>1719</v>
      </c>
      <c r="D561" s="48"/>
      <c r="E561" s="48"/>
      <c r="F561" s="171"/>
      <c r="G561" s="28">
        <v>522</v>
      </c>
      <c r="H561" s="28" t="s">
        <v>1687</v>
      </c>
      <c r="L561" s="28"/>
      <c r="M561" s="28"/>
      <c r="N561" s="48"/>
      <c r="AA561"/>
    </row>
    <row r="562" spans="1:27" x14ac:dyDescent="0.25">
      <c r="A562" s="65"/>
      <c r="B562" s="28">
        <v>555</v>
      </c>
      <c r="C562" s="28" t="s">
        <v>1720</v>
      </c>
      <c r="D562" s="48"/>
      <c r="E562" s="48"/>
      <c r="F562" s="171"/>
      <c r="G562" s="28">
        <v>523</v>
      </c>
      <c r="H562" s="28" t="s">
        <v>1688</v>
      </c>
      <c r="L562" s="28"/>
      <c r="M562" s="28"/>
      <c r="N562" s="48"/>
      <c r="AA562"/>
    </row>
    <row r="563" spans="1:27" x14ac:dyDescent="0.25">
      <c r="A563" s="65"/>
      <c r="B563" s="28">
        <v>556</v>
      </c>
      <c r="C563" s="28" t="s">
        <v>1721</v>
      </c>
      <c r="D563" s="48"/>
      <c r="E563" s="48"/>
      <c r="F563" s="171"/>
      <c r="G563" s="28">
        <v>524</v>
      </c>
      <c r="H563" s="28" t="s">
        <v>1689</v>
      </c>
      <c r="L563" s="28"/>
      <c r="M563" s="28"/>
      <c r="N563" s="48"/>
      <c r="AA563"/>
    </row>
    <row r="564" spans="1:27" x14ac:dyDescent="0.25">
      <c r="A564" s="65"/>
      <c r="B564" s="28">
        <v>557</v>
      </c>
      <c r="C564" s="28" t="s">
        <v>1722</v>
      </c>
      <c r="D564" s="48"/>
      <c r="E564" s="48"/>
      <c r="F564" s="171"/>
      <c r="G564" s="28">
        <v>525</v>
      </c>
      <c r="H564" s="28" t="s">
        <v>1690</v>
      </c>
      <c r="L564" s="28"/>
      <c r="M564" s="28"/>
      <c r="N564" s="48"/>
      <c r="AA564"/>
    </row>
    <row r="565" spans="1:27" x14ac:dyDescent="0.25">
      <c r="A565" s="65"/>
      <c r="B565" s="28">
        <v>558</v>
      </c>
      <c r="C565" s="301" t="s">
        <v>1723</v>
      </c>
      <c r="D565" s="48"/>
      <c r="E565" s="48"/>
      <c r="F565" s="171"/>
      <c r="G565" s="28">
        <v>526</v>
      </c>
      <c r="H565" s="28" t="s">
        <v>1691</v>
      </c>
      <c r="L565" s="28"/>
      <c r="M565" s="28"/>
      <c r="N565" s="48"/>
      <c r="AA565"/>
    </row>
    <row r="566" spans="1:27" x14ac:dyDescent="0.25">
      <c r="A566" s="65"/>
      <c r="B566" s="28">
        <v>559</v>
      </c>
      <c r="C566" s="301" t="s">
        <v>1724</v>
      </c>
      <c r="D566" s="48"/>
      <c r="E566" s="48"/>
      <c r="F566" s="171"/>
      <c r="G566" s="28">
        <v>527</v>
      </c>
      <c r="H566" s="28" t="s">
        <v>1692</v>
      </c>
      <c r="L566" s="28"/>
      <c r="M566" s="28"/>
      <c r="AA566"/>
    </row>
    <row r="567" spans="1:27" x14ac:dyDescent="0.25">
      <c r="A567" s="65"/>
      <c r="B567" s="28">
        <v>560</v>
      </c>
      <c r="C567" s="28" t="s">
        <v>1725</v>
      </c>
      <c r="D567" s="48"/>
      <c r="E567" s="48"/>
      <c r="F567" s="171"/>
      <c r="G567" s="28">
        <v>528</v>
      </c>
      <c r="H567" s="28" t="s">
        <v>1693</v>
      </c>
      <c r="L567" s="28"/>
      <c r="M567" s="28"/>
      <c r="AA567"/>
    </row>
    <row r="568" spans="1:27" x14ac:dyDescent="0.25">
      <c r="A568" s="65"/>
      <c r="B568" s="28">
        <v>561</v>
      </c>
      <c r="C568" s="28" t="s">
        <v>1726</v>
      </c>
      <c r="D568" s="48"/>
      <c r="E568" s="48"/>
      <c r="F568" s="171"/>
      <c r="G568" s="28">
        <v>529</v>
      </c>
      <c r="H568" s="28" t="s">
        <v>1694</v>
      </c>
      <c r="L568" s="28"/>
      <c r="M568" s="28"/>
      <c r="AA568"/>
    </row>
    <row r="569" spans="1:27" x14ac:dyDescent="0.25">
      <c r="A569" s="65"/>
      <c r="B569" s="28">
        <v>562</v>
      </c>
      <c r="C569" s="28" t="s">
        <v>1727</v>
      </c>
      <c r="D569" s="48"/>
      <c r="E569" s="48"/>
      <c r="F569" s="171"/>
      <c r="G569" s="28">
        <v>530</v>
      </c>
      <c r="H569" s="28" t="s">
        <v>1695</v>
      </c>
      <c r="L569" s="28"/>
      <c r="M569" s="28"/>
      <c r="AA569"/>
    </row>
    <row r="570" spans="1:27" x14ac:dyDescent="0.25">
      <c r="A570" s="65"/>
      <c r="B570" s="28">
        <v>563</v>
      </c>
      <c r="C570" s="28" t="s">
        <v>1728</v>
      </c>
      <c r="D570" s="48"/>
      <c r="E570" s="48"/>
      <c r="F570" s="171"/>
      <c r="G570" s="28">
        <v>531</v>
      </c>
      <c r="H570" s="28" t="s">
        <v>1696</v>
      </c>
      <c r="L570" s="28"/>
      <c r="M570" s="28"/>
      <c r="AA570"/>
    </row>
    <row r="571" spans="1:27" x14ac:dyDescent="0.25">
      <c r="A571" s="65"/>
      <c r="B571" s="28">
        <v>564</v>
      </c>
      <c r="C571" s="28" t="s">
        <v>1729</v>
      </c>
      <c r="D571" s="48"/>
      <c r="E571" s="48"/>
      <c r="F571" s="171"/>
      <c r="G571" s="28">
        <v>532</v>
      </c>
      <c r="H571" s="28" t="s">
        <v>1697</v>
      </c>
      <c r="L571" s="28"/>
      <c r="M571" s="28"/>
      <c r="AA571"/>
    </row>
    <row r="572" spans="1:27" x14ac:dyDescent="0.25">
      <c r="A572" s="65"/>
      <c r="B572" s="28">
        <v>565</v>
      </c>
      <c r="C572" s="28" t="s">
        <v>1730</v>
      </c>
      <c r="D572" s="48"/>
      <c r="E572" s="48"/>
      <c r="F572" s="171"/>
      <c r="G572" s="28">
        <v>533</v>
      </c>
      <c r="H572" s="28" t="s">
        <v>1698</v>
      </c>
      <c r="L572" s="28"/>
      <c r="M572" s="28"/>
      <c r="AA572"/>
    </row>
    <row r="573" spans="1:27" x14ac:dyDescent="0.25">
      <c r="A573" s="65"/>
      <c r="B573" s="28">
        <v>566</v>
      </c>
      <c r="C573" s="28" t="s">
        <v>1731</v>
      </c>
      <c r="D573" s="48"/>
      <c r="E573" s="48"/>
      <c r="F573" s="171"/>
      <c r="G573" s="28">
        <v>534</v>
      </c>
      <c r="H573" s="28" t="s">
        <v>1699</v>
      </c>
      <c r="L573" s="28"/>
      <c r="M573" s="28"/>
      <c r="AA573"/>
    </row>
    <row r="574" spans="1:27" x14ac:dyDescent="0.25">
      <c r="A574" s="65"/>
      <c r="B574" s="28">
        <v>567</v>
      </c>
      <c r="C574" s="28" t="s">
        <v>1732</v>
      </c>
      <c r="D574" s="48"/>
      <c r="E574" s="48"/>
      <c r="F574" s="171"/>
      <c r="G574" s="28">
        <v>535</v>
      </c>
      <c r="H574" s="28" t="s">
        <v>1700</v>
      </c>
      <c r="L574" s="28"/>
      <c r="M574" s="28"/>
      <c r="AA574"/>
    </row>
    <row r="575" spans="1:27" x14ac:dyDescent="0.25">
      <c r="A575" s="65"/>
      <c r="B575" s="28">
        <v>568</v>
      </c>
      <c r="C575" s="28" t="s">
        <v>1733</v>
      </c>
      <c r="D575" s="48"/>
      <c r="E575" s="48"/>
      <c r="F575" s="171"/>
      <c r="G575" s="28">
        <v>536</v>
      </c>
      <c r="H575" s="28" t="s">
        <v>1701</v>
      </c>
      <c r="L575" s="28"/>
      <c r="M575" s="28"/>
      <c r="AA575"/>
    </row>
    <row r="576" spans="1:27" x14ac:dyDescent="0.25">
      <c r="A576" s="65"/>
      <c r="B576" s="28">
        <v>569</v>
      </c>
      <c r="C576" s="28" t="s">
        <v>1734</v>
      </c>
      <c r="D576" s="48"/>
      <c r="E576" s="48"/>
      <c r="F576" s="171"/>
      <c r="G576" s="28">
        <v>537</v>
      </c>
      <c r="H576" s="28" t="s">
        <v>1702</v>
      </c>
      <c r="L576" s="28"/>
      <c r="M576" s="28"/>
      <c r="AA576"/>
    </row>
    <row r="577" spans="1:27" x14ac:dyDescent="0.25">
      <c r="A577" s="65"/>
      <c r="B577" s="28">
        <v>570</v>
      </c>
      <c r="C577" s="28" t="s">
        <v>1735</v>
      </c>
      <c r="D577" s="48"/>
      <c r="E577" s="48"/>
      <c r="F577" s="171"/>
      <c r="G577" s="28">
        <v>538</v>
      </c>
      <c r="H577" s="28" t="s">
        <v>1703</v>
      </c>
      <c r="L577" s="28"/>
      <c r="M577" s="28"/>
      <c r="AA577"/>
    </row>
    <row r="578" spans="1:27" x14ac:dyDescent="0.25">
      <c r="A578" s="65"/>
      <c r="B578" s="28">
        <v>571</v>
      </c>
      <c r="C578" s="28" t="s">
        <v>1736</v>
      </c>
      <c r="D578" s="48"/>
      <c r="E578" s="48"/>
      <c r="F578" s="171"/>
      <c r="G578" s="28">
        <v>539</v>
      </c>
      <c r="H578" s="28" t="s">
        <v>1704</v>
      </c>
      <c r="L578" s="28"/>
      <c r="M578" s="28"/>
      <c r="AA578"/>
    </row>
    <row r="579" spans="1:27" x14ac:dyDescent="0.25">
      <c r="A579" s="65"/>
      <c r="B579" s="28">
        <v>572</v>
      </c>
      <c r="C579" s="28" t="s">
        <v>1737</v>
      </c>
      <c r="D579" s="48"/>
      <c r="E579" s="48"/>
      <c r="F579" s="171"/>
      <c r="G579" s="28">
        <v>540</v>
      </c>
      <c r="H579" s="28" t="s">
        <v>1705</v>
      </c>
      <c r="L579" s="28"/>
      <c r="M579" s="28"/>
      <c r="AA579"/>
    </row>
    <row r="580" spans="1:27" x14ac:dyDescent="0.25">
      <c r="A580" s="65"/>
      <c r="B580" s="28">
        <v>573</v>
      </c>
      <c r="C580" s="28" t="s">
        <v>1738</v>
      </c>
      <c r="D580" s="48"/>
      <c r="E580" s="48"/>
      <c r="F580" s="171"/>
      <c r="G580" s="28">
        <v>541</v>
      </c>
      <c r="H580" s="28" t="s">
        <v>1706</v>
      </c>
      <c r="L580" s="28"/>
      <c r="M580" s="28"/>
      <c r="AA580"/>
    </row>
    <row r="581" spans="1:27" x14ac:dyDescent="0.25">
      <c r="A581" s="66" t="s">
        <v>1148</v>
      </c>
      <c r="B581" s="28">
        <v>574</v>
      </c>
      <c r="C581" s="28" t="s">
        <v>1739</v>
      </c>
      <c r="D581" s="48"/>
      <c r="E581" s="48"/>
      <c r="F581" s="171"/>
      <c r="G581" s="28">
        <v>542</v>
      </c>
      <c r="H581" s="28" t="s">
        <v>1707</v>
      </c>
      <c r="L581" s="28"/>
      <c r="M581" s="28"/>
      <c r="AA581"/>
    </row>
    <row r="582" spans="1:27" x14ac:dyDescent="0.25">
      <c r="A582" s="66"/>
      <c r="B582" s="28">
        <v>575</v>
      </c>
      <c r="C582" s="28" t="s">
        <v>1740</v>
      </c>
      <c r="D582" s="48"/>
      <c r="E582" s="48"/>
      <c r="F582" s="171"/>
      <c r="G582" s="28">
        <v>543</v>
      </c>
      <c r="H582" s="28" t="s">
        <v>1708</v>
      </c>
      <c r="L582" s="28"/>
      <c r="M582" s="28"/>
      <c r="AA582"/>
    </row>
    <row r="583" spans="1:27" x14ac:dyDescent="0.25">
      <c r="A583" s="65" t="s">
        <v>8802</v>
      </c>
      <c r="B583" s="28">
        <v>576</v>
      </c>
      <c r="C583" s="28" t="s">
        <v>1741</v>
      </c>
      <c r="D583" s="48"/>
      <c r="E583" s="48"/>
      <c r="F583" s="171"/>
      <c r="G583" s="28">
        <v>544</v>
      </c>
      <c r="H583" s="28" t="s">
        <v>1709</v>
      </c>
      <c r="L583" s="28"/>
      <c r="M583" s="28"/>
      <c r="AA583"/>
    </row>
    <row r="584" spans="1:27" x14ac:dyDescent="0.25">
      <c r="A584" s="65"/>
      <c r="B584" s="28">
        <v>577</v>
      </c>
      <c r="C584" s="28" t="s">
        <v>1742</v>
      </c>
      <c r="D584" s="48"/>
      <c r="E584" s="48"/>
      <c r="F584" s="171"/>
      <c r="G584" s="28">
        <v>545</v>
      </c>
      <c r="H584" s="28" t="s">
        <v>1710</v>
      </c>
      <c r="L584" s="28"/>
      <c r="M584" s="28"/>
      <c r="AA584"/>
    </row>
    <row r="585" spans="1:27" x14ac:dyDescent="0.25">
      <c r="A585" s="65"/>
      <c r="B585" s="28">
        <v>578</v>
      </c>
      <c r="C585" s="28" t="s">
        <v>1743</v>
      </c>
      <c r="D585" s="48"/>
      <c r="E585" s="48"/>
      <c r="F585" s="171"/>
      <c r="G585" s="28">
        <v>546</v>
      </c>
      <c r="H585" s="28" t="s">
        <v>1711</v>
      </c>
      <c r="L585" s="28"/>
      <c r="M585" s="28"/>
      <c r="AA585"/>
    </row>
    <row r="586" spans="1:27" x14ac:dyDescent="0.25">
      <c r="A586" s="65"/>
      <c r="B586" s="28">
        <v>579</v>
      </c>
      <c r="C586" s="28" t="s">
        <v>1744</v>
      </c>
      <c r="D586" s="48"/>
      <c r="E586" s="48"/>
      <c r="F586" s="171"/>
      <c r="G586" s="28">
        <v>547</v>
      </c>
      <c r="H586" s="28" t="s">
        <v>1712</v>
      </c>
      <c r="L586" s="28"/>
      <c r="M586" s="28"/>
      <c r="AA586"/>
    </row>
    <row r="587" spans="1:27" x14ac:dyDescent="0.25">
      <c r="A587" s="66" t="s">
        <v>1148</v>
      </c>
      <c r="B587" s="28">
        <v>580</v>
      </c>
      <c r="C587" s="301" t="s">
        <v>1745</v>
      </c>
      <c r="D587" s="48"/>
      <c r="E587" s="48"/>
      <c r="F587" s="64" t="s">
        <v>1148</v>
      </c>
      <c r="G587" s="301" t="s">
        <v>798</v>
      </c>
      <c r="H587" s="301" t="s">
        <v>798</v>
      </c>
      <c r="L587" s="28"/>
      <c r="M587" s="28"/>
      <c r="AA587"/>
    </row>
    <row r="588" spans="1:27" x14ac:dyDescent="0.25">
      <c r="A588" s="66"/>
      <c r="B588" s="28">
        <v>581</v>
      </c>
      <c r="C588" s="301" t="s">
        <v>1746</v>
      </c>
      <c r="D588" s="48"/>
      <c r="E588" s="48"/>
      <c r="F588" s="64"/>
      <c r="G588" s="301" t="s">
        <v>798</v>
      </c>
      <c r="H588" s="301" t="s">
        <v>798</v>
      </c>
      <c r="L588" s="28"/>
      <c r="M588" s="28"/>
      <c r="AA588"/>
    </row>
    <row r="589" spans="1:27" x14ac:dyDescent="0.25">
      <c r="A589" s="65" t="s">
        <v>4043</v>
      </c>
      <c r="B589" s="28">
        <v>582</v>
      </c>
      <c r="C589" s="28" t="s">
        <v>1747</v>
      </c>
      <c r="D589" s="48"/>
      <c r="E589" s="48"/>
      <c r="F589" s="171" t="s">
        <v>12418</v>
      </c>
      <c r="G589" s="301">
        <v>548</v>
      </c>
      <c r="H589" s="301" t="s">
        <v>1713</v>
      </c>
      <c r="L589" s="28"/>
      <c r="M589" s="28"/>
      <c r="AA589"/>
    </row>
    <row r="590" spans="1:27" x14ac:dyDescent="0.25">
      <c r="A590" s="66" t="s">
        <v>1148</v>
      </c>
      <c r="B590" s="28">
        <v>583</v>
      </c>
      <c r="C590" s="28" t="s">
        <v>1748</v>
      </c>
      <c r="D590" s="48"/>
      <c r="E590" s="48"/>
      <c r="F590" s="171"/>
      <c r="G590" s="28">
        <v>549</v>
      </c>
      <c r="H590" s="28" t="s">
        <v>1714</v>
      </c>
      <c r="L590" s="28"/>
      <c r="M590" s="28"/>
      <c r="AA590"/>
    </row>
    <row r="591" spans="1:27" x14ac:dyDescent="0.25">
      <c r="A591" s="66"/>
      <c r="B591" s="28">
        <v>584</v>
      </c>
      <c r="C591" s="28" t="s">
        <v>1749</v>
      </c>
      <c r="D591" s="48"/>
      <c r="E591" s="48"/>
      <c r="F591" s="171"/>
      <c r="G591" s="28">
        <v>550</v>
      </c>
      <c r="H591" s="28" t="s">
        <v>1715</v>
      </c>
      <c r="L591" s="28"/>
      <c r="M591" s="28"/>
      <c r="AA591"/>
    </row>
    <row r="592" spans="1:27" x14ac:dyDescent="0.25">
      <c r="A592" s="65" t="s">
        <v>2643</v>
      </c>
      <c r="B592" s="28">
        <v>585</v>
      </c>
      <c r="C592" s="28" t="s">
        <v>1750</v>
      </c>
      <c r="D592" s="48"/>
      <c r="E592" s="48"/>
      <c r="F592" s="171"/>
      <c r="G592" s="28">
        <v>551</v>
      </c>
      <c r="H592" s="28" t="s">
        <v>1716</v>
      </c>
      <c r="L592" s="28"/>
      <c r="M592" s="28"/>
      <c r="AA592"/>
    </row>
    <row r="593" spans="1:27" x14ac:dyDescent="0.25">
      <c r="A593" s="66" t="s">
        <v>1148</v>
      </c>
      <c r="B593" s="28">
        <v>586</v>
      </c>
      <c r="C593" s="28" t="s">
        <v>1751</v>
      </c>
      <c r="D593" s="48"/>
      <c r="E593" s="48"/>
      <c r="F593" s="171"/>
      <c r="G593" s="28">
        <v>552</v>
      </c>
      <c r="H593" s="28" t="s">
        <v>1717</v>
      </c>
      <c r="L593" s="28"/>
      <c r="M593" s="28"/>
      <c r="AA593"/>
    </row>
    <row r="594" spans="1:27" x14ac:dyDescent="0.25">
      <c r="A594" s="66"/>
      <c r="B594" s="28">
        <v>587</v>
      </c>
      <c r="C594" s="28" t="s">
        <v>1752</v>
      </c>
      <c r="D594" s="48"/>
      <c r="E594" s="48"/>
      <c r="F594" s="171"/>
      <c r="G594" s="28">
        <v>553</v>
      </c>
      <c r="H594" s="28" t="s">
        <v>1718</v>
      </c>
      <c r="L594" s="28"/>
      <c r="M594" s="28"/>
      <c r="AA594"/>
    </row>
    <row r="595" spans="1:27" x14ac:dyDescent="0.25">
      <c r="A595" s="65" t="s">
        <v>2646</v>
      </c>
      <c r="B595" s="28">
        <v>588</v>
      </c>
      <c r="C595" s="28" t="s">
        <v>1753</v>
      </c>
      <c r="D595" s="48"/>
      <c r="E595" s="48"/>
      <c r="F595" s="171"/>
      <c r="G595" s="28">
        <v>554</v>
      </c>
      <c r="H595" s="28" t="s">
        <v>1719</v>
      </c>
      <c r="L595" s="28"/>
      <c r="M595" s="28"/>
      <c r="AA595"/>
    </row>
    <row r="596" spans="1:27" x14ac:dyDescent="0.25">
      <c r="A596" s="66" t="s">
        <v>1148</v>
      </c>
      <c r="B596" s="28">
        <v>589</v>
      </c>
      <c r="C596" s="28" t="s">
        <v>1754</v>
      </c>
      <c r="D596" s="48"/>
      <c r="E596" s="48"/>
      <c r="F596" s="171"/>
      <c r="G596" s="28">
        <v>555</v>
      </c>
      <c r="H596" s="28" t="s">
        <v>1720</v>
      </c>
      <c r="L596" s="28"/>
      <c r="M596" s="28"/>
      <c r="AA596"/>
    </row>
    <row r="597" spans="1:27" x14ac:dyDescent="0.25">
      <c r="A597" s="66"/>
      <c r="B597" s="28">
        <v>590</v>
      </c>
      <c r="C597" s="28" t="s">
        <v>1755</v>
      </c>
      <c r="D597" s="48"/>
      <c r="E597" s="48"/>
      <c r="F597" s="171"/>
      <c r="G597" s="28">
        <v>556</v>
      </c>
      <c r="H597" s="28" t="s">
        <v>1721</v>
      </c>
      <c r="L597" s="28"/>
      <c r="M597" s="28"/>
      <c r="AA597"/>
    </row>
    <row r="598" spans="1:27" x14ac:dyDescent="0.25">
      <c r="A598" s="65" t="s">
        <v>2654</v>
      </c>
      <c r="B598" s="28">
        <v>591</v>
      </c>
      <c r="C598" s="28" t="s">
        <v>1756</v>
      </c>
      <c r="D598" s="48"/>
      <c r="E598" s="48"/>
      <c r="F598" s="171"/>
      <c r="G598" s="28">
        <v>557</v>
      </c>
      <c r="H598" s="28" t="s">
        <v>1722</v>
      </c>
      <c r="L598" s="28"/>
      <c r="M598" s="28"/>
      <c r="AA598"/>
    </row>
    <row r="599" spans="1:27" x14ac:dyDescent="0.25">
      <c r="A599" s="65"/>
      <c r="B599" s="28">
        <v>592</v>
      </c>
      <c r="C599" s="28" t="s">
        <v>1757</v>
      </c>
      <c r="D599" s="48"/>
      <c r="E599" s="48"/>
      <c r="F599" s="171"/>
      <c r="G599" s="28">
        <v>558</v>
      </c>
      <c r="H599" s="28" t="s">
        <v>1723</v>
      </c>
      <c r="L599" s="28"/>
      <c r="M599" s="28"/>
      <c r="AA599"/>
    </row>
    <row r="600" spans="1:27" x14ac:dyDescent="0.25">
      <c r="A600" s="65"/>
      <c r="B600" s="28">
        <v>593</v>
      </c>
      <c r="C600" s="28" t="s">
        <v>1758</v>
      </c>
      <c r="D600" s="48"/>
      <c r="E600" s="48"/>
      <c r="F600" s="171"/>
      <c r="G600" s="28">
        <v>559</v>
      </c>
      <c r="H600" s="28" t="s">
        <v>1724</v>
      </c>
      <c r="L600" s="28"/>
      <c r="M600" s="28"/>
      <c r="AA600"/>
    </row>
    <row r="601" spans="1:27" x14ac:dyDescent="0.25">
      <c r="A601" s="65"/>
      <c r="B601" s="28">
        <v>594</v>
      </c>
      <c r="C601" s="28" t="s">
        <v>1759</v>
      </c>
      <c r="D601" s="48"/>
      <c r="E601" s="48"/>
      <c r="F601" s="171"/>
      <c r="G601" s="28">
        <v>560</v>
      </c>
      <c r="H601" s="28" t="s">
        <v>1725</v>
      </c>
      <c r="L601" s="28"/>
      <c r="M601" s="28"/>
      <c r="AA601"/>
    </row>
    <row r="602" spans="1:27" x14ac:dyDescent="0.25">
      <c r="A602" s="66" t="s">
        <v>1148</v>
      </c>
      <c r="B602" s="28">
        <v>595</v>
      </c>
      <c r="C602" s="28" t="s">
        <v>1760</v>
      </c>
      <c r="D602" s="48"/>
      <c r="E602" s="48"/>
      <c r="F602" s="171"/>
      <c r="G602" s="28">
        <v>561</v>
      </c>
      <c r="H602" s="28" t="s">
        <v>1726</v>
      </c>
      <c r="L602" s="28"/>
      <c r="M602" s="28"/>
      <c r="AA602"/>
    </row>
    <row r="603" spans="1:27" x14ac:dyDescent="0.25">
      <c r="A603" s="66"/>
      <c r="B603" s="28">
        <v>596</v>
      </c>
      <c r="C603" s="28" t="s">
        <v>1761</v>
      </c>
      <c r="D603" s="48"/>
      <c r="E603" s="48"/>
      <c r="F603" s="171"/>
      <c r="G603" s="28">
        <v>562</v>
      </c>
      <c r="H603" s="28" t="s">
        <v>1727</v>
      </c>
      <c r="L603" s="28"/>
      <c r="M603" s="28"/>
      <c r="AA603"/>
    </row>
    <row r="604" spans="1:27" x14ac:dyDescent="0.25">
      <c r="A604" s="65" t="s">
        <v>2748</v>
      </c>
      <c r="B604" s="28">
        <v>597</v>
      </c>
      <c r="C604" s="28" t="s">
        <v>1762</v>
      </c>
      <c r="D604" s="48"/>
      <c r="E604" s="48"/>
      <c r="F604" s="171"/>
      <c r="G604" s="28">
        <v>563</v>
      </c>
      <c r="H604" s="28" t="s">
        <v>1728</v>
      </c>
      <c r="L604" s="28"/>
      <c r="M604" s="28"/>
      <c r="AA604"/>
    </row>
    <row r="605" spans="1:27" x14ac:dyDescent="0.25">
      <c r="A605" s="65"/>
      <c r="B605" s="28">
        <v>598</v>
      </c>
      <c r="C605" s="28" t="s">
        <v>1763</v>
      </c>
      <c r="D605" s="48"/>
      <c r="E605" s="48"/>
      <c r="F605" s="171"/>
      <c r="G605" s="28">
        <v>564</v>
      </c>
      <c r="H605" s="28" t="s">
        <v>1729</v>
      </c>
      <c r="L605" s="28"/>
      <c r="M605" s="28"/>
      <c r="AA605"/>
    </row>
    <row r="606" spans="1:27" x14ac:dyDescent="0.25">
      <c r="A606" s="66" t="s">
        <v>1148</v>
      </c>
      <c r="B606" s="28">
        <v>599</v>
      </c>
      <c r="C606" s="28" t="s">
        <v>1764</v>
      </c>
      <c r="D606" s="48"/>
      <c r="E606" s="48"/>
      <c r="F606" s="171"/>
      <c r="G606" s="28">
        <v>565</v>
      </c>
      <c r="H606" s="28" t="s">
        <v>1730</v>
      </c>
      <c r="L606" s="28"/>
      <c r="M606" s="28"/>
      <c r="AA606"/>
    </row>
    <row r="607" spans="1:27" x14ac:dyDescent="0.25">
      <c r="A607" s="66"/>
      <c r="B607" s="28">
        <v>600</v>
      </c>
      <c r="C607" s="28" t="s">
        <v>1765</v>
      </c>
      <c r="D607" s="48"/>
      <c r="E607" s="48"/>
      <c r="F607" s="171"/>
      <c r="G607" s="28">
        <v>566</v>
      </c>
      <c r="H607" s="28" t="s">
        <v>1731</v>
      </c>
      <c r="L607" s="28"/>
      <c r="M607" s="28"/>
      <c r="AA607"/>
    </row>
    <row r="608" spans="1:27" x14ac:dyDescent="0.25">
      <c r="A608" s="171" t="s">
        <v>2662</v>
      </c>
      <c r="B608" s="28">
        <v>601</v>
      </c>
      <c r="C608" s="28" t="s">
        <v>1766</v>
      </c>
      <c r="D608" s="48"/>
      <c r="E608" s="48"/>
      <c r="F608" s="171"/>
      <c r="G608" s="28">
        <v>567</v>
      </c>
      <c r="H608" s="28" t="s">
        <v>1732</v>
      </c>
      <c r="L608" s="28"/>
      <c r="M608" s="28"/>
      <c r="AA608"/>
    </row>
    <row r="609" spans="1:27" x14ac:dyDescent="0.25">
      <c r="A609" s="171"/>
      <c r="B609" s="28">
        <v>602</v>
      </c>
      <c r="C609" s="301" t="s">
        <v>1767</v>
      </c>
      <c r="D609" s="48"/>
      <c r="E609" s="48"/>
      <c r="F609" s="171"/>
      <c r="G609" s="28">
        <v>568</v>
      </c>
      <c r="H609" s="28" t="s">
        <v>1733</v>
      </c>
      <c r="L609" s="28"/>
      <c r="M609" s="28"/>
      <c r="AA609"/>
    </row>
    <row r="610" spans="1:27" x14ac:dyDescent="0.25">
      <c r="A610" s="64" t="s">
        <v>1148</v>
      </c>
      <c r="B610" s="28">
        <v>603</v>
      </c>
      <c r="C610" s="301" t="s">
        <v>1768</v>
      </c>
      <c r="D610" s="48"/>
      <c r="E610" s="48"/>
      <c r="F610" s="171"/>
      <c r="G610" s="28">
        <v>569</v>
      </c>
      <c r="H610" s="28" t="s">
        <v>1734</v>
      </c>
      <c r="L610" s="28"/>
      <c r="M610" s="28"/>
      <c r="AA610"/>
    </row>
    <row r="611" spans="1:27" x14ac:dyDescent="0.25">
      <c r="A611" s="64"/>
      <c r="B611" s="28">
        <v>604</v>
      </c>
      <c r="C611" s="28" t="s">
        <v>1769</v>
      </c>
      <c r="D611" s="48"/>
      <c r="E611" s="48"/>
      <c r="F611" s="171"/>
      <c r="G611" s="28">
        <v>570</v>
      </c>
      <c r="H611" s="28" t="s">
        <v>1735</v>
      </c>
      <c r="L611" s="28"/>
      <c r="M611" s="28"/>
      <c r="AA611"/>
    </row>
    <row r="612" spans="1:27" x14ac:dyDescent="0.25">
      <c r="A612" s="171" t="s">
        <v>2658</v>
      </c>
      <c r="B612" s="28">
        <v>605</v>
      </c>
      <c r="C612" s="28" t="s">
        <v>1770</v>
      </c>
      <c r="D612" s="48"/>
      <c r="E612" s="48"/>
      <c r="F612" s="171"/>
      <c r="G612" s="28">
        <v>571</v>
      </c>
      <c r="H612" s="28" t="s">
        <v>1736</v>
      </c>
      <c r="L612" s="28"/>
      <c r="M612" s="28"/>
      <c r="AA612"/>
    </row>
    <row r="613" spans="1:27" x14ac:dyDescent="0.25">
      <c r="A613" s="171"/>
      <c r="B613" s="28">
        <v>606</v>
      </c>
      <c r="C613" s="28" t="s">
        <v>1771</v>
      </c>
      <c r="D613" s="48"/>
      <c r="E613" s="48"/>
      <c r="F613" s="171"/>
      <c r="G613" s="28">
        <v>572</v>
      </c>
      <c r="H613" s="28" t="s">
        <v>1737</v>
      </c>
      <c r="L613" s="28"/>
      <c r="M613" s="28"/>
      <c r="AA613"/>
    </row>
    <row r="614" spans="1:27" x14ac:dyDescent="0.25">
      <c r="A614" s="171"/>
      <c r="B614" s="28">
        <v>607</v>
      </c>
      <c r="C614" s="28" t="s">
        <v>1772</v>
      </c>
      <c r="D614" s="48"/>
      <c r="E614" s="48"/>
      <c r="F614" s="171"/>
      <c r="G614" s="28">
        <v>573</v>
      </c>
      <c r="H614" s="28" t="s">
        <v>1738</v>
      </c>
      <c r="L614" s="28"/>
      <c r="M614" s="28"/>
      <c r="AA614"/>
    </row>
    <row r="615" spans="1:27" x14ac:dyDescent="0.25">
      <c r="A615" s="171"/>
      <c r="B615" s="28">
        <v>608</v>
      </c>
      <c r="C615" s="28" t="s">
        <v>1773</v>
      </c>
      <c r="D615" s="48"/>
      <c r="E615" s="48"/>
      <c r="F615" s="171"/>
      <c r="G615" s="28">
        <v>574</v>
      </c>
      <c r="H615" s="28" t="s">
        <v>1739</v>
      </c>
      <c r="L615" s="28"/>
      <c r="M615" s="28"/>
      <c r="AA615"/>
    </row>
    <row r="616" spans="1:27" x14ac:dyDescent="0.25">
      <c r="A616" s="171"/>
      <c r="B616" s="28">
        <v>609</v>
      </c>
      <c r="C616" s="28" t="s">
        <v>1774</v>
      </c>
      <c r="D616" s="48"/>
      <c r="E616" s="48"/>
      <c r="F616" s="171"/>
      <c r="G616" s="28">
        <v>575</v>
      </c>
      <c r="H616" s="28" t="s">
        <v>1740</v>
      </c>
      <c r="L616" s="28"/>
      <c r="M616" s="28"/>
      <c r="AA616"/>
    </row>
    <row r="617" spans="1:27" x14ac:dyDescent="0.25">
      <c r="A617" s="171"/>
      <c r="B617" s="28">
        <v>610</v>
      </c>
      <c r="C617" s="28" t="s">
        <v>1775</v>
      </c>
      <c r="D617" s="48"/>
      <c r="E617" s="48"/>
      <c r="F617" s="171"/>
      <c r="G617" s="28">
        <v>576</v>
      </c>
      <c r="H617" s="28" t="s">
        <v>1741</v>
      </c>
      <c r="L617" s="28"/>
      <c r="M617" s="28"/>
      <c r="AA617"/>
    </row>
    <row r="618" spans="1:27" x14ac:dyDescent="0.25">
      <c r="A618" s="171"/>
      <c r="B618" s="28">
        <v>611</v>
      </c>
      <c r="C618" s="28" t="s">
        <v>1776</v>
      </c>
      <c r="D618" s="48"/>
      <c r="E618" s="48"/>
      <c r="F618" s="171"/>
      <c r="G618" s="28">
        <v>577</v>
      </c>
      <c r="H618" s="28" t="s">
        <v>1742</v>
      </c>
      <c r="L618" s="28"/>
      <c r="M618" s="28"/>
      <c r="AA618"/>
    </row>
    <row r="619" spans="1:27" x14ac:dyDescent="0.25">
      <c r="A619" s="171"/>
      <c r="B619" s="28">
        <v>612</v>
      </c>
      <c r="C619" s="28" t="s">
        <v>1777</v>
      </c>
      <c r="D619" s="48"/>
      <c r="E619" s="48"/>
      <c r="F619" s="171"/>
      <c r="G619" s="28">
        <v>578</v>
      </c>
      <c r="H619" s="28" t="s">
        <v>1743</v>
      </c>
      <c r="L619" s="28"/>
      <c r="M619" s="28"/>
      <c r="AA619"/>
    </row>
    <row r="620" spans="1:27" x14ac:dyDescent="0.25">
      <c r="A620" s="171"/>
      <c r="B620" s="28">
        <v>613</v>
      </c>
      <c r="C620" s="28" t="s">
        <v>1778</v>
      </c>
      <c r="D620" s="48"/>
      <c r="E620" s="48"/>
      <c r="F620" s="171"/>
      <c r="G620" s="28">
        <v>579</v>
      </c>
      <c r="H620" s="294" t="s">
        <v>1744</v>
      </c>
      <c r="L620" s="28"/>
      <c r="M620" s="28"/>
      <c r="AA620"/>
    </row>
    <row r="621" spans="1:27" x14ac:dyDescent="0.25">
      <c r="A621" s="171"/>
      <c r="B621" s="28">
        <v>614</v>
      </c>
      <c r="C621" s="28" t="s">
        <v>1779</v>
      </c>
      <c r="D621" s="48"/>
      <c r="E621" s="48"/>
      <c r="F621" s="171"/>
      <c r="G621" s="28">
        <v>580</v>
      </c>
      <c r="H621" s="28" t="s">
        <v>1745</v>
      </c>
      <c r="L621" s="28"/>
      <c r="M621" s="28"/>
      <c r="AA621"/>
    </row>
    <row r="622" spans="1:27" x14ac:dyDescent="0.25">
      <c r="A622" s="171"/>
      <c r="B622" s="28">
        <v>615</v>
      </c>
      <c r="C622" s="28" t="s">
        <v>1780</v>
      </c>
      <c r="D622" s="48"/>
      <c r="E622" s="48"/>
      <c r="F622" s="64" t="s">
        <v>1148</v>
      </c>
      <c r="G622" s="301" t="s">
        <v>798</v>
      </c>
      <c r="H622" s="301" t="s">
        <v>798</v>
      </c>
      <c r="L622" s="28"/>
      <c r="M622" s="28"/>
      <c r="AA622"/>
    </row>
    <row r="623" spans="1:27" x14ac:dyDescent="0.25">
      <c r="A623" s="171"/>
      <c r="B623" s="28">
        <v>616</v>
      </c>
      <c r="C623" s="28" t="s">
        <v>1781</v>
      </c>
      <c r="D623" s="48"/>
      <c r="E623" s="48"/>
      <c r="F623" s="64"/>
      <c r="G623" s="301" t="s">
        <v>798</v>
      </c>
      <c r="H623" s="301" t="s">
        <v>798</v>
      </c>
      <c r="L623" s="28"/>
      <c r="M623" s="28"/>
      <c r="AA623"/>
    </row>
    <row r="624" spans="1:27" x14ac:dyDescent="0.25">
      <c r="A624" s="171"/>
      <c r="B624" s="28">
        <v>617</v>
      </c>
      <c r="C624" s="28" t="s">
        <v>1782</v>
      </c>
      <c r="D624" s="48"/>
      <c r="E624" s="48"/>
      <c r="F624" s="171" t="s">
        <v>12547</v>
      </c>
      <c r="G624" s="28">
        <v>581</v>
      </c>
      <c r="H624" s="28" t="s">
        <v>1746</v>
      </c>
      <c r="L624" s="28"/>
      <c r="M624" s="28"/>
      <c r="AA624"/>
    </row>
    <row r="625" spans="1:27" x14ac:dyDescent="0.25">
      <c r="A625" s="171"/>
      <c r="B625" s="28">
        <v>618</v>
      </c>
      <c r="C625" s="28" t="s">
        <v>1783</v>
      </c>
      <c r="D625" s="48"/>
      <c r="E625" s="48"/>
      <c r="F625" s="171"/>
      <c r="G625" s="28">
        <v>582</v>
      </c>
      <c r="H625" s="28" t="s">
        <v>1747</v>
      </c>
      <c r="L625" s="28"/>
      <c r="M625" s="28"/>
      <c r="AA625"/>
    </row>
    <row r="626" spans="1:27" x14ac:dyDescent="0.25">
      <c r="A626" s="171"/>
      <c r="B626" s="28">
        <v>619</v>
      </c>
      <c r="C626" s="28" t="s">
        <v>1784</v>
      </c>
      <c r="D626" s="48"/>
      <c r="E626" s="48"/>
      <c r="F626" s="171"/>
      <c r="G626" s="28">
        <v>583</v>
      </c>
      <c r="H626" s="28" t="s">
        <v>1748</v>
      </c>
      <c r="L626" s="28"/>
      <c r="M626" s="28"/>
      <c r="AA626"/>
    </row>
    <row r="627" spans="1:27" x14ac:dyDescent="0.25">
      <c r="A627" s="171"/>
      <c r="B627" s="28">
        <v>620</v>
      </c>
      <c r="C627" s="28" t="s">
        <v>1785</v>
      </c>
      <c r="D627" s="48"/>
      <c r="E627" s="48"/>
      <c r="F627" s="171"/>
      <c r="G627" s="28">
        <v>584</v>
      </c>
      <c r="H627" s="28" t="s">
        <v>1749</v>
      </c>
      <c r="L627" s="28"/>
      <c r="M627" s="28"/>
      <c r="AA627"/>
    </row>
    <row r="628" spans="1:27" x14ac:dyDescent="0.25">
      <c r="A628" s="171"/>
      <c r="B628" s="28">
        <v>621</v>
      </c>
      <c r="C628" s="28" t="s">
        <v>1786</v>
      </c>
      <c r="D628" s="48"/>
      <c r="E628" s="48"/>
      <c r="F628" s="171"/>
      <c r="G628" s="28">
        <v>585</v>
      </c>
      <c r="H628" s="28" t="s">
        <v>1750</v>
      </c>
      <c r="L628" s="28"/>
      <c r="M628" s="28"/>
      <c r="AA628"/>
    </row>
    <row r="629" spans="1:27" x14ac:dyDescent="0.25">
      <c r="A629" s="171"/>
      <c r="B629" s="28">
        <v>622</v>
      </c>
      <c r="C629" s="28" t="s">
        <v>1787</v>
      </c>
      <c r="D629" s="48"/>
      <c r="E629" s="48"/>
      <c r="F629" s="171"/>
      <c r="G629" s="28">
        <v>586</v>
      </c>
      <c r="H629" s="28" t="s">
        <v>1751</v>
      </c>
      <c r="L629" s="28"/>
      <c r="M629" s="28"/>
      <c r="AA629"/>
    </row>
    <row r="630" spans="1:27" x14ac:dyDescent="0.25">
      <c r="A630" s="171"/>
      <c r="B630" s="28">
        <v>623</v>
      </c>
      <c r="C630" s="28" t="s">
        <v>1788</v>
      </c>
      <c r="D630" s="48"/>
      <c r="E630" s="48"/>
      <c r="F630" s="171"/>
      <c r="G630" s="28">
        <v>587</v>
      </c>
      <c r="H630" s="28" t="s">
        <v>1752</v>
      </c>
      <c r="L630" s="28"/>
      <c r="M630" s="28"/>
      <c r="AA630"/>
    </row>
    <row r="631" spans="1:27" x14ac:dyDescent="0.25">
      <c r="A631" s="171"/>
      <c r="B631" s="28">
        <v>624</v>
      </c>
      <c r="C631" s="301" t="s">
        <v>1789</v>
      </c>
      <c r="D631" s="48"/>
      <c r="E631" s="48"/>
      <c r="F631" s="171"/>
      <c r="G631" s="28">
        <v>588</v>
      </c>
      <c r="H631" s="28" t="s">
        <v>1753</v>
      </c>
      <c r="L631" s="28"/>
      <c r="M631" s="28"/>
      <c r="AA631"/>
    </row>
    <row r="632" spans="1:27" x14ac:dyDescent="0.25">
      <c r="A632" s="171"/>
      <c r="B632" s="28">
        <v>625</v>
      </c>
      <c r="C632" s="301" t="s">
        <v>1790</v>
      </c>
      <c r="D632" s="48"/>
      <c r="E632" s="48"/>
      <c r="F632" s="171"/>
      <c r="G632" s="28">
        <v>589</v>
      </c>
      <c r="H632" s="28" t="s">
        <v>1754</v>
      </c>
      <c r="L632" s="28"/>
      <c r="M632" s="28"/>
      <c r="AA632"/>
    </row>
    <row r="633" spans="1:27" x14ac:dyDescent="0.25">
      <c r="A633" s="171"/>
      <c r="B633" s="28">
        <v>626</v>
      </c>
      <c r="C633" s="28" t="s">
        <v>1791</v>
      </c>
      <c r="D633" s="48"/>
      <c r="E633" s="48"/>
      <c r="F633" s="171"/>
      <c r="G633" s="28">
        <v>590</v>
      </c>
      <c r="H633" s="28" t="s">
        <v>1755</v>
      </c>
      <c r="L633" s="28"/>
      <c r="M633" s="28"/>
      <c r="AA633"/>
    </row>
    <row r="634" spans="1:27" x14ac:dyDescent="0.25">
      <c r="A634" s="171"/>
      <c r="B634" s="28">
        <v>627</v>
      </c>
      <c r="C634" s="28" t="s">
        <v>1792</v>
      </c>
      <c r="D634" s="48"/>
      <c r="E634" s="48"/>
      <c r="F634" s="171"/>
      <c r="G634" s="28">
        <v>591</v>
      </c>
      <c r="H634" s="28" t="s">
        <v>1756</v>
      </c>
      <c r="L634" s="28"/>
      <c r="M634" s="28"/>
      <c r="AA634"/>
    </row>
    <row r="635" spans="1:27" x14ac:dyDescent="0.25">
      <c r="A635" s="171"/>
      <c r="B635" s="28">
        <v>628</v>
      </c>
      <c r="C635" s="28" t="s">
        <v>1793</v>
      </c>
      <c r="D635" s="48"/>
      <c r="E635" s="48"/>
      <c r="F635" s="171"/>
      <c r="G635" s="28">
        <v>592</v>
      </c>
      <c r="H635" s="294" t="s">
        <v>1757</v>
      </c>
      <c r="L635" s="28"/>
      <c r="M635" s="28"/>
      <c r="AA635"/>
    </row>
    <row r="636" spans="1:27" x14ac:dyDescent="0.25">
      <c r="A636" s="171"/>
      <c r="B636" s="28">
        <v>629</v>
      </c>
      <c r="C636" s="28" t="s">
        <v>1794</v>
      </c>
      <c r="D636" s="48"/>
      <c r="E636" s="48"/>
      <c r="F636" s="171"/>
      <c r="G636" s="28">
        <v>593</v>
      </c>
      <c r="H636" s="28" t="s">
        <v>1758</v>
      </c>
      <c r="L636" s="28"/>
      <c r="M636" s="28"/>
      <c r="AA636"/>
    </row>
    <row r="637" spans="1:27" x14ac:dyDescent="0.25">
      <c r="A637" s="171"/>
      <c r="B637" s="28">
        <v>630</v>
      </c>
      <c r="C637" s="28" t="s">
        <v>1795</v>
      </c>
      <c r="D637" s="48"/>
      <c r="E637" s="48"/>
      <c r="F637" s="171"/>
      <c r="G637" s="28">
        <v>594</v>
      </c>
      <c r="H637" s="28" t="s">
        <v>1759</v>
      </c>
      <c r="L637" s="28"/>
      <c r="M637" s="28"/>
      <c r="AA637"/>
    </row>
    <row r="638" spans="1:27" x14ac:dyDescent="0.25">
      <c r="A638" s="171"/>
      <c r="B638" s="28">
        <v>631</v>
      </c>
      <c r="C638" s="28" t="s">
        <v>1796</v>
      </c>
      <c r="D638" s="48"/>
      <c r="E638" s="48"/>
      <c r="F638" s="171"/>
      <c r="G638" s="28">
        <v>595</v>
      </c>
      <c r="H638" s="294" t="s">
        <v>1760</v>
      </c>
      <c r="L638" s="28"/>
      <c r="M638" s="28"/>
      <c r="AA638"/>
    </row>
    <row r="639" spans="1:27" x14ac:dyDescent="0.25">
      <c r="A639" s="171"/>
      <c r="B639" s="28">
        <v>632</v>
      </c>
      <c r="C639" s="28" t="s">
        <v>1797</v>
      </c>
      <c r="D639" s="48"/>
      <c r="E639" s="48"/>
      <c r="F639" s="171"/>
      <c r="G639" s="28">
        <v>596</v>
      </c>
      <c r="H639" s="28" t="s">
        <v>1761</v>
      </c>
      <c r="L639" s="28"/>
      <c r="M639" s="28"/>
      <c r="AA639"/>
    </row>
    <row r="640" spans="1:27" x14ac:dyDescent="0.25">
      <c r="A640" s="171"/>
      <c r="B640" s="28">
        <v>633</v>
      </c>
      <c r="C640" s="28" t="s">
        <v>1798</v>
      </c>
      <c r="D640" s="48"/>
      <c r="E640" s="48"/>
      <c r="F640" s="171"/>
      <c r="G640" s="28">
        <v>597</v>
      </c>
      <c r="H640" s="294" t="s">
        <v>1762</v>
      </c>
      <c r="L640" s="28"/>
      <c r="M640" s="28"/>
      <c r="AA640"/>
    </row>
    <row r="641" spans="1:27" x14ac:dyDescent="0.25">
      <c r="A641" s="171"/>
      <c r="B641" s="28">
        <v>634</v>
      </c>
      <c r="C641" s="28" t="s">
        <v>1799</v>
      </c>
      <c r="D641" s="48"/>
      <c r="E641" s="48"/>
      <c r="F641" s="171"/>
      <c r="G641" s="28">
        <v>598</v>
      </c>
      <c r="H641" s="28" t="s">
        <v>1763</v>
      </c>
      <c r="L641" s="28"/>
      <c r="M641" s="28"/>
      <c r="AA641"/>
    </row>
    <row r="642" spans="1:27" x14ac:dyDescent="0.25">
      <c r="A642" s="171"/>
      <c r="B642" s="28">
        <v>635</v>
      </c>
      <c r="C642" s="28" t="s">
        <v>1800</v>
      </c>
      <c r="D642" s="48"/>
      <c r="E642" s="48"/>
      <c r="F642" s="171"/>
      <c r="G642" s="28">
        <v>599</v>
      </c>
      <c r="H642" s="28" t="s">
        <v>1764</v>
      </c>
      <c r="L642" s="28"/>
      <c r="M642" s="28"/>
      <c r="AA642"/>
    </row>
    <row r="643" spans="1:27" x14ac:dyDescent="0.25">
      <c r="A643" s="171"/>
      <c r="B643" s="28">
        <v>636</v>
      </c>
      <c r="C643" s="28" t="s">
        <v>1801</v>
      </c>
      <c r="D643" s="48"/>
      <c r="E643" s="48"/>
      <c r="F643" s="171"/>
      <c r="G643" s="28">
        <v>600</v>
      </c>
      <c r="H643" s="294" t="s">
        <v>1765</v>
      </c>
      <c r="L643" s="28"/>
      <c r="M643" s="28"/>
      <c r="AA643"/>
    </row>
    <row r="644" spans="1:27" x14ac:dyDescent="0.25">
      <c r="A644" s="171"/>
      <c r="B644" s="28">
        <v>637</v>
      </c>
      <c r="C644" s="28" t="s">
        <v>1802</v>
      </c>
      <c r="D644" s="48"/>
      <c r="E644" s="48"/>
      <c r="F644" s="171"/>
      <c r="G644" s="28">
        <v>601</v>
      </c>
      <c r="H644" s="28" t="s">
        <v>1766</v>
      </c>
      <c r="L644" s="28"/>
      <c r="M644" s="28"/>
      <c r="AA644"/>
    </row>
    <row r="645" spans="1:27" x14ac:dyDescent="0.25">
      <c r="A645" s="64" t="s">
        <v>1148</v>
      </c>
      <c r="B645" s="28">
        <v>638</v>
      </c>
      <c r="C645" s="28" t="s">
        <v>1803</v>
      </c>
      <c r="D645" s="48"/>
      <c r="E645" s="48"/>
      <c r="F645" s="171"/>
      <c r="G645" s="28">
        <v>602</v>
      </c>
      <c r="H645" s="28" t="s">
        <v>1767</v>
      </c>
      <c r="L645" s="28"/>
      <c r="M645" s="28"/>
      <c r="AA645"/>
    </row>
    <row r="646" spans="1:27" x14ac:dyDescent="0.25">
      <c r="A646" s="64"/>
      <c r="B646" s="28">
        <v>639</v>
      </c>
      <c r="C646" s="28" t="s">
        <v>1804</v>
      </c>
      <c r="D646" s="48"/>
      <c r="E646" s="48"/>
      <c r="F646" s="171"/>
      <c r="G646" s="28">
        <v>603</v>
      </c>
      <c r="H646" s="28" t="s">
        <v>1768</v>
      </c>
      <c r="L646" s="28"/>
      <c r="M646" s="28"/>
      <c r="AA646"/>
    </row>
    <row r="647" spans="1:27" x14ac:dyDescent="0.25">
      <c r="A647" s="171" t="s">
        <v>2659</v>
      </c>
      <c r="B647" s="28">
        <v>640</v>
      </c>
      <c r="C647" s="28" t="s">
        <v>1805</v>
      </c>
      <c r="D647" s="48"/>
      <c r="E647" s="48"/>
      <c r="F647" s="171"/>
      <c r="G647" s="28">
        <v>604</v>
      </c>
      <c r="H647" s="28" t="s">
        <v>1769</v>
      </c>
      <c r="L647" s="28"/>
      <c r="M647" s="28"/>
      <c r="AA647"/>
    </row>
    <row r="648" spans="1:27" x14ac:dyDescent="0.25">
      <c r="A648" s="171"/>
      <c r="B648" s="28">
        <v>641</v>
      </c>
      <c r="C648" s="28" t="s">
        <v>1806</v>
      </c>
      <c r="D648" s="48"/>
      <c r="E648" s="48"/>
      <c r="F648" s="171"/>
      <c r="G648" s="28">
        <v>605</v>
      </c>
      <c r="H648" s="28" t="s">
        <v>1770</v>
      </c>
      <c r="L648" s="28"/>
      <c r="M648" s="28"/>
      <c r="AA648"/>
    </row>
    <row r="649" spans="1:27" x14ac:dyDescent="0.25">
      <c r="A649" s="171"/>
      <c r="B649" s="28">
        <v>642</v>
      </c>
      <c r="C649" s="28" t="s">
        <v>1807</v>
      </c>
      <c r="D649" s="48"/>
      <c r="E649" s="48"/>
      <c r="F649" s="171"/>
      <c r="G649" s="28">
        <v>606</v>
      </c>
      <c r="H649" s="28" t="s">
        <v>1771</v>
      </c>
      <c r="L649" s="28"/>
      <c r="M649" s="28"/>
      <c r="AA649"/>
    </row>
    <row r="650" spans="1:27" x14ac:dyDescent="0.25">
      <c r="A650" s="171"/>
      <c r="B650" s="28">
        <v>643</v>
      </c>
      <c r="C650" s="28" t="s">
        <v>1808</v>
      </c>
      <c r="D650" s="48"/>
      <c r="E650" s="48"/>
      <c r="F650" s="171"/>
      <c r="G650" s="28">
        <v>607</v>
      </c>
      <c r="H650" s="28" t="s">
        <v>1772</v>
      </c>
      <c r="L650" s="28"/>
      <c r="M650" s="28"/>
      <c r="AA650"/>
    </row>
    <row r="651" spans="1:27" x14ac:dyDescent="0.25">
      <c r="A651" s="171"/>
      <c r="B651" s="28">
        <v>644</v>
      </c>
      <c r="C651" s="28" t="s">
        <v>1809</v>
      </c>
      <c r="D651" s="48"/>
      <c r="E651" s="48"/>
      <c r="F651" s="171"/>
      <c r="G651" s="28">
        <v>608</v>
      </c>
      <c r="H651" s="28" t="s">
        <v>1773</v>
      </c>
      <c r="L651" s="28"/>
      <c r="M651" s="28"/>
      <c r="AA651"/>
    </row>
    <row r="652" spans="1:27" x14ac:dyDescent="0.25">
      <c r="A652" s="171"/>
      <c r="B652" s="28">
        <v>645</v>
      </c>
      <c r="C652" s="28" t="s">
        <v>1810</v>
      </c>
      <c r="D652" s="48"/>
      <c r="E652" s="48"/>
      <c r="F652" s="171"/>
      <c r="G652" s="28">
        <v>609</v>
      </c>
      <c r="H652" s="28" t="s">
        <v>1774</v>
      </c>
      <c r="L652" s="28"/>
      <c r="M652" s="28"/>
      <c r="AA652"/>
    </row>
    <row r="653" spans="1:27" x14ac:dyDescent="0.25">
      <c r="A653" s="171"/>
      <c r="B653" s="28">
        <v>646</v>
      </c>
      <c r="C653" s="301" t="s">
        <v>1811</v>
      </c>
      <c r="D653" s="48"/>
      <c r="E653" s="48"/>
      <c r="F653" s="171"/>
      <c r="G653" s="28">
        <v>610</v>
      </c>
      <c r="H653" s="28" t="s">
        <v>1775</v>
      </c>
      <c r="L653" s="28"/>
      <c r="M653" s="28"/>
      <c r="AA653"/>
    </row>
    <row r="654" spans="1:27" x14ac:dyDescent="0.25">
      <c r="A654" s="171"/>
      <c r="B654" s="28">
        <v>647</v>
      </c>
      <c r="C654" s="301" t="s">
        <v>1812</v>
      </c>
      <c r="D654" s="48"/>
      <c r="E654" s="48"/>
      <c r="F654" s="171"/>
      <c r="G654" s="28">
        <v>611</v>
      </c>
      <c r="H654" s="28" t="s">
        <v>1776</v>
      </c>
      <c r="L654" s="28"/>
      <c r="M654" s="28"/>
      <c r="AA654"/>
    </row>
    <row r="655" spans="1:27" x14ac:dyDescent="0.25">
      <c r="A655" s="171"/>
      <c r="B655" s="28">
        <v>648</v>
      </c>
      <c r="C655" s="28" t="s">
        <v>1813</v>
      </c>
      <c r="D655" s="48"/>
      <c r="E655" s="48"/>
      <c r="F655" s="171"/>
      <c r="G655" s="28">
        <v>612</v>
      </c>
      <c r="H655" s="28" t="s">
        <v>1777</v>
      </c>
      <c r="L655" s="28"/>
      <c r="M655" s="28"/>
      <c r="AA655"/>
    </row>
    <row r="656" spans="1:27" x14ac:dyDescent="0.25">
      <c r="A656" s="171"/>
      <c r="B656" s="28">
        <v>649</v>
      </c>
      <c r="C656" s="28" t="s">
        <v>1814</v>
      </c>
      <c r="D656" s="48"/>
      <c r="E656" s="48"/>
      <c r="F656" s="171"/>
      <c r="G656" s="28">
        <v>613</v>
      </c>
      <c r="H656" s="28" t="s">
        <v>1778</v>
      </c>
      <c r="L656" s="28"/>
      <c r="M656" s="28"/>
      <c r="AA656"/>
    </row>
    <row r="657" spans="1:27" x14ac:dyDescent="0.25">
      <c r="A657" s="171"/>
      <c r="B657" s="28">
        <v>650</v>
      </c>
      <c r="C657" s="28" t="s">
        <v>1815</v>
      </c>
      <c r="D657" s="48"/>
      <c r="E657" s="48"/>
      <c r="F657" s="171"/>
      <c r="G657" s="28">
        <v>614</v>
      </c>
      <c r="H657" s="28" t="s">
        <v>1779</v>
      </c>
      <c r="L657" s="28"/>
      <c r="M657" s="28"/>
      <c r="AA657"/>
    </row>
    <row r="658" spans="1:27" x14ac:dyDescent="0.25">
      <c r="A658" s="171"/>
      <c r="B658" s="28">
        <v>651</v>
      </c>
      <c r="C658" s="28" t="s">
        <v>1816</v>
      </c>
      <c r="D658" s="48"/>
      <c r="E658" s="48"/>
      <c r="F658" s="171"/>
      <c r="G658" s="28">
        <v>615</v>
      </c>
      <c r="H658" s="28" t="s">
        <v>1780</v>
      </c>
      <c r="L658" s="28"/>
      <c r="M658" s="28"/>
      <c r="AA658"/>
    </row>
    <row r="659" spans="1:27" x14ac:dyDescent="0.25">
      <c r="A659" s="171"/>
      <c r="B659" s="28">
        <v>652</v>
      </c>
      <c r="C659" s="28" t="s">
        <v>1817</v>
      </c>
      <c r="D659" s="48"/>
      <c r="E659" s="48"/>
      <c r="F659" s="171"/>
      <c r="G659" s="28">
        <v>616</v>
      </c>
      <c r="H659" s="28" t="s">
        <v>1781</v>
      </c>
      <c r="L659" s="28"/>
      <c r="M659" s="28"/>
      <c r="AA659"/>
    </row>
    <row r="660" spans="1:27" x14ac:dyDescent="0.25">
      <c r="A660" s="171"/>
      <c r="B660" s="28">
        <v>653</v>
      </c>
      <c r="C660" s="28" t="s">
        <v>1818</v>
      </c>
      <c r="D660" s="48"/>
      <c r="E660" s="48"/>
      <c r="F660" s="171"/>
      <c r="G660" s="28">
        <v>617</v>
      </c>
      <c r="H660" s="28" t="s">
        <v>1782</v>
      </c>
      <c r="L660" s="28"/>
      <c r="M660" s="28"/>
      <c r="AA660"/>
    </row>
    <row r="661" spans="1:27" x14ac:dyDescent="0.25">
      <c r="A661" s="171"/>
      <c r="B661" s="28">
        <v>654</v>
      </c>
      <c r="C661" s="28" t="s">
        <v>1819</v>
      </c>
      <c r="D661" s="48"/>
      <c r="E661" s="48"/>
      <c r="F661" s="171"/>
      <c r="G661" s="28">
        <v>618</v>
      </c>
      <c r="H661" s="28" t="s">
        <v>1783</v>
      </c>
      <c r="L661" s="28"/>
      <c r="M661" s="28"/>
      <c r="AA661"/>
    </row>
    <row r="662" spans="1:27" x14ac:dyDescent="0.25">
      <c r="A662" s="171"/>
      <c r="B662" s="28">
        <v>655</v>
      </c>
      <c r="C662" s="28" t="s">
        <v>1820</v>
      </c>
      <c r="D662" s="48"/>
      <c r="E662" s="48"/>
      <c r="F662" s="171"/>
      <c r="G662" s="28">
        <v>619</v>
      </c>
      <c r="H662" s="28" t="s">
        <v>1784</v>
      </c>
      <c r="L662" s="28"/>
      <c r="M662" s="28"/>
      <c r="AA662"/>
    </row>
    <row r="663" spans="1:27" x14ac:dyDescent="0.25">
      <c r="A663" s="171"/>
      <c r="B663" s="28">
        <v>656</v>
      </c>
      <c r="C663" s="28" t="s">
        <v>1821</v>
      </c>
      <c r="D663" s="48"/>
      <c r="E663" s="48"/>
      <c r="F663" s="171"/>
      <c r="G663" s="28">
        <v>620</v>
      </c>
      <c r="H663" s="28" t="s">
        <v>1785</v>
      </c>
      <c r="L663" s="28"/>
      <c r="M663" s="28"/>
      <c r="AA663"/>
    </row>
    <row r="664" spans="1:27" x14ac:dyDescent="0.25">
      <c r="A664" s="171"/>
      <c r="B664" s="28">
        <v>657</v>
      </c>
      <c r="C664" s="28" t="s">
        <v>1822</v>
      </c>
      <c r="D664" s="48"/>
      <c r="E664" s="48"/>
      <c r="F664" s="171"/>
      <c r="G664" s="28">
        <v>621</v>
      </c>
      <c r="H664" s="28" t="s">
        <v>1786</v>
      </c>
      <c r="L664" s="28"/>
      <c r="M664" s="28"/>
      <c r="AA664"/>
    </row>
    <row r="665" spans="1:27" x14ac:dyDescent="0.25">
      <c r="A665" s="171"/>
      <c r="B665" s="28">
        <v>658</v>
      </c>
      <c r="C665" s="28" t="s">
        <v>1823</v>
      </c>
      <c r="D665" s="48"/>
      <c r="E665" s="48"/>
      <c r="F665" s="171"/>
      <c r="G665" s="28">
        <v>622</v>
      </c>
      <c r="H665" s="28" t="s">
        <v>1787</v>
      </c>
      <c r="L665" s="28"/>
      <c r="M665" s="28"/>
      <c r="AA665"/>
    </row>
    <row r="666" spans="1:27" x14ac:dyDescent="0.25">
      <c r="A666" s="171"/>
      <c r="B666" s="28">
        <v>659</v>
      </c>
      <c r="C666" s="28" t="s">
        <v>1824</v>
      </c>
      <c r="D666" s="48"/>
      <c r="E666" s="48"/>
      <c r="F666" s="171"/>
      <c r="G666" s="28">
        <v>623</v>
      </c>
      <c r="H666" s="28" t="s">
        <v>1788</v>
      </c>
      <c r="L666" s="28"/>
      <c r="M666" s="28"/>
      <c r="AA666"/>
    </row>
    <row r="667" spans="1:27" x14ac:dyDescent="0.25">
      <c r="A667" s="171"/>
      <c r="B667" s="28">
        <v>660</v>
      </c>
      <c r="C667" s="28" t="s">
        <v>1825</v>
      </c>
      <c r="D667" s="48"/>
      <c r="E667" s="48"/>
      <c r="F667" s="171"/>
      <c r="G667" s="28">
        <v>624</v>
      </c>
      <c r="H667" s="28" t="s">
        <v>1789</v>
      </c>
      <c r="L667" s="28"/>
      <c r="M667" s="28"/>
      <c r="AA667"/>
    </row>
    <row r="668" spans="1:27" x14ac:dyDescent="0.25">
      <c r="A668" s="64" t="s">
        <v>1148</v>
      </c>
      <c r="B668" s="28">
        <v>661</v>
      </c>
      <c r="C668" s="28" t="s">
        <v>1826</v>
      </c>
      <c r="D668" s="48"/>
      <c r="E668" s="48"/>
      <c r="F668" s="171"/>
      <c r="G668" s="28">
        <v>625</v>
      </c>
      <c r="H668" s="28" t="s">
        <v>1790</v>
      </c>
      <c r="L668" s="28"/>
      <c r="M668" s="28"/>
      <c r="AA668"/>
    </row>
    <row r="669" spans="1:27" x14ac:dyDescent="0.25">
      <c r="A669" s="64"/>
      <c r="B669" s="28">
        <v>662</v>
      </c>
      <c r="C669" s="28" t="s">
        <v>1827</v>
      </c>
      <c r="D669" s="48"/>
      <c r="E669" s="48"/>
      <c r="F669" s="171"/>
      <c r="G669" s="28">
        <v>626</v>
      </c>
      <c r="H669" s="28" t="s">
        <v>1791</v>
      </c>
      <c r="L669" s="28"/>
      <c r="M669" s="28"/>
      <c r="AA669"/>
    </row>
    <row r="670" spans="1:27" x14ac:dyDescent="0.25">
      <c r="A670" s="63" t="s">
        <v>4728</v>
      </c>
      <c r="B670" s="28">
        <v>663</v>
      </c>
      <c r="C670" s="28" t="s">
        <v>1828</v>
      </c>
      <c r="D670" s="48"/>
      <c r="E670" s="48"/>
      <c r="F670" s="171"/>
      <c r="G670" s="28">
        <v>627</v>
      </c>
      <c r="H670" s="28" t="s">
        <v>1792</v>
      </c>
      <c r="L670" s="28"/>
      <c r="M670" s="28"/>
      <c r="AA670"/>
    </row>
    <row r="671" spans="1:27" x14ac:dyDescent="0.25">
      <c r="A671" s="63"/>
      <c r="B671" s="28">
        <v>664</v>
      </c>
      <c r="C671" s="28" t="s">
        <v>1829</v>
      </c>
      <c r="D671" s="48"/>
      <c r="E671" s="48"/>
      <c r="F671" s="171"/>
      <c r="G671" s="28">
        <v>628</v>
      </c>
      <c r="H671" s="28" t="s">
        <v>1793</v>
      </c>
      <c r="L671" s="28"/>
      <c r="M671" s="28"/>
      <c r="AA671"/>
    </row>
    <row r="672" spans="1:27" x14ac:dyDescent="0.25">
      <c r="A672" s="63"/>
      <c r="B672" s="28">
        <v>665</v>
      </c>
      <c r="C672" s="28" t="s">
        <v>1830</v>
      </c>
      <c r="D672" s="48"/>
      <c r="E672" s="48"/>
      <c r="F672" s="64" t="s">
        <v>1148</v>
      </c>
      <c r="G672" s="301" t="s">
        <v>798</v>
      </c>
      <c r="H672" s="301" t="s">
        <v>798</v>
      </c>
      <c r="L672" s="28"/>
      <c r="M672" s="28"/>
      <c r="AA672"/>
    </row>
    <row r="673" spans="1:27" x14ac:dyDescent="0.25">
      <c r="A673" s="63"/>
      <c r="B673" s="28">
        <v>666</v>
      </c>
      <c r="C673" s="28" t="s">
        <v>1831</v>
      </c>
      <c r="D673" s="48"/>
      <c r="E673" s="48"/>
      <c r="F673" s="64"/>
      <c r="G673" s="301" t="s">
        <v>798</v>
      </c>
      <c r="H673" s="301" t="s">
        <v>798</v>
      </c>
      <c r="L673" s="28"/>
      <c r="M673" s="28"/>
      <c r="AA673"/>
    </row>
    <row r="674" spans="1:27" x14ac:dyDescent="0.25">
      <c r="A674" s="63"/>
      <c r="B674" s="28">
        <v>667</v>
      </c>
      <c r="C674" s="28" t="s">
        <v>1832</v>
      </c>
      <c r="D674" s="48"/>
      <c r="E674" s="48"/>
      <c r="F674" s="171" t="s">
        <v>12548</v>
      </c>
      <c r="G674" s="28">
        <v>629</v>
      </c>
      <c r="H674" s="28" t="s">
        <v>1794</v>
      </c>
      <c r="L674" s="28"/>
      <c r="M674" s="28"/>
      <c r="AA674"/>
    </row>
    <row r="675" spans="1:27" x14ac:dyDescent="0.25">
      <c r="A675" s="63"/>
      <c r="B675" s="28">
        <v>668</v>
      </c>
      <c r="C675" s="301" t="s">
        <v>1833</v>
      </c>
      <c r="D675" s="48"/>
      <c r="E675" s="48"/>
      <c r="F675" s="171"/>
      <c r="G675" s="28">
        <v>630</v>
      </c>
      <c r="H675" s="28" t="s">
        <v>1795</v>
      </c>
      <c r="L675" s="28"/>
      <c r="M675" s="28"/>
      <c r="AA675"/>
    </row>
    <row r="676" spans="1:27" x14ac:dyDescent="0.25">
      <c r="A676" s="63"/>
      <c r="B676" s="28">
        <v>669</v>
      </c>
      <c r="C676" s="301" t="s">
        <v>1834</v>
      </c>
      <c r="D676" s="48"/>
      <c r="E676" s="48"/>
      <c r="F676" s="171"/>
      <c r="G676" s="28">
        <v>631</v>
      </c>
      <c r="H676" s="28" t="s">
        <v>1796</v>
      </c>
      <c r="L676" s="28"/>
      <c r="M676" s="28"/>
      <c r="AA676"/>
    </row>
    <row r="677" spans="1:27" x14ac:dyDescent="0.25">
      <c r="A677" s="63"/>
      <c r="B677" s="28">
        <v>670</v>
      </c>
      <c r="C677" s="28" t="s">
        <v>1835</v>
      </c>
      <c r="D677" s="48"/>
      <c r="E677" s="48"/>
      <c r="F677" s="171"/>
      <c r="G677" s="28">
        <v>632</v>
      </c>
      <c r="H677" s="28" t="s">
        <v>1797</v>
      </c>
      <c r="L677" s="28"/>
      <c r="M677" s="28"/>
      <c r="AA677"/>
    </row>
    <row r="678" spans="1:27" x14ac:dyDescent="0.25">
      <c r="A678" s="63"/>
      <c r="B678" s="28">
        <v>671</v>
      </c>
      <c r="C678" s="28" t="s">
        <v>1836</v>
      </c>
      <c r="D678" s="48"/>
      <c r="E678" s="48"/>
      <c r="F678" s="171"/>
      <c r="G678" s="28">
        <v>633</v>
      </c>
      <c r="H678" s="28" t="s">
        <v>1798</v>
      </c>
      <c r="L678" s="28"/>
      <c r="M678" s="28"/>
      <c r="AA678"/>
    </row>
    <row r="679" spans="1:27" x14ac:dyDescent="0.25">
      <c r="A679" s="63"/>
      <c r="B679" s="28">
        <v>672</v>
      </c>
      <c r="C679" s="28" t="s">
        <v>1837</v>
      </c>
      <c r="D679" s="48"/>
      <c r="E679" s="48"/>
      <c r="F679" s="171"/>
      <c r="G679" s="28">
        <v>634</v>
      </c>
      <c r="H679" s="28" t="s">
        <v>1799</v>
      </c>
      <c r="L679" s="28"/>
      <c r="M679" s="28"/>
      <c r="AA679"/>
    </row>
    <row r="680" spans="1:27" x14ac:dyDescent="0.25">
      <c r="A680" s="63"/>
      <c r="B680" s="28">
        <v>673</v>
      </c>
      <c r="C680" s="28" t="s">
        <v>1838</v>
      </c>
      <c r="D680" s="48"/>
      <c r="E680" s="48"/>
      <c r="F680" s="171"/>
      <c r="G680" s="28">
        <v>635</v>
      </c>
      <c r="H680" s="28" t="s">
        <v>1800</v>
      </c>
      <c r="L680" s="28"/>
      <c r="M680" s="28"/>
      <c r="AA680"/>
    </row>
    <row r="681" spans="1:27" x14ac:dyDescent="0.25">
      <c r="A681" s="63"/>
      <c r="B681" s="28">
        <v>674</v>
      </c>
      <c r="C681" s="28" t="s">
        <v>1839</v>
      </c>
      <c r="D681" s="48"/>
      <c r="E681" s="48"/>
      <c r="F681" s="171"/>
      <c r="G681" s="28">
        <v>636</v>
      </c>
      <c r="H681" s="28" t="s">
        <v>1801</v>
      </c>
      <c r="L681" s="28"/>
      <c r="M681" s="28"/>
      <c r="AA681"/>
    </row>
    <row r="682" spans="1:27" x14ac:dyDescent="0.25">
      <c r="A682" s="63"/>
      <c r="B682" s="28">
        <v>675</v>
      </c>
      <c r="C682" s="28" t="s">
        <v>1840</v>
      </c>
      <c r="D682" s="48"/>
      <c r="E682" s="48"/>
      <c r="F682" s="171"/>
      <c r="G682" s="28">
        <v>637</v>
      </c>
      <c r="H682" s="28" t="s">
        <v>1802</v>
      </c>
      <c r="L682" s="28"/>
      <c r="M682" s="28"/>
      <c r="AA682"/>
    </row>
    <row r="683" spans="1:27" x14ac:dyDescent="0.25">
      <c r="A683" s="63"/>
      <c r="B683" s="28">
        <v>676</v>
      </c>
      <c r="C683" s="28" t="s">
        <v>1841</v>
      </c>
      <c r="D683" s="48"/>
      <c r="E683" s="48"/>
      <c r="F683" s="171"/>
      <c r="G683" s="28">
        <v>638</v>
      </c>
      <c r="H683" s="28" t="s">
        <v>1803</v>
      </c>
      <c r="L683" s="28"/>
      <c r="M683" s="28"/>
      <c r="AA683"/>
    </row>
    <row r="684" spans="1:27" x14ac:dyDescent="0.25">
      <c r="A684" s="63"/>
      <c r="B684" s="28">
        <v>677</v>
      </c>
      <c r="C684" s="28" t="s">
        <v>1842</v>
      </c>
      <c r="D684" s="48"/>
      <c r="E684" s="48"/>
      <c r="F684" s="171"/>
      <c r="G684" s="28">
        <v>639</v>
      </c>
      <c r="H684" s="28" t="s">
        <v>1804</v>
      </c>
      <c r="L684" s="28"/>
      <c r="M684" s="28"/>
      <c r="AA684"/>
    </row>
    <row r="685" spans="1:27" x14ac:dyDescent="0.25">
      <c r="A685" s="63"/>
      <c r="B685" s="28">
        <v>678</v>
      </c>
      <c r="C685" s="28" t="s">
        <v>1843</v>
      </c>
      <c r="D685" s="48"/>
      <c r="E685" s="48"/>
      <c r="F685" s="171"/>
      <c r="G685" s="28">
        <v>640</v>
      </c>
      <c r="H685" s="294" t="s">
        <v>1805</v>
      </c>
      <c r="L685" s="28"/>
      <c r="M685" s="28"/>
      <c r="AA685"/>
    </row>
    <row r="686" spans="1:27" x14ac:dyDescent="0.25">
      <c r="A686" s="63"/>
      <c r="B686" s="28">
        <v>679</v>
      </c>
      <c r="C686" s="28" t="s">
        <v>1844</v>
      </c>
      <c r="D686" s="48"/>
      <c r="E686" s="48"/>
      <c r="F686" s="171"/>
      <c r="G686" s="28">
        <v>641</v>
      </c>
      <c r="H686" s="28" t="s">
        <v>1806</v>
      </c>
      <c r="L686" s="28"/>
      <c r="M686" s="28"/>
      <c r="AA686"/>
    </row>
    <row r="687" spans="1:27" x14ac:dyDescent="0.25">
      <c r="A687" s="63"/>
      <c r="B687" s="28">
        <v>680</v>
      </c>
      <c r="C687" s="28" t="s">
        <v>1845</v>
      </c>
      <c r="D687" s="48"/>
      <c r="E687" s="48"/>
      <c r="F687" s="171"/>
      <c r="G687" s="28">
        <v>642</v>
      </c>
      <c r="H687" s="28" t="s">
        <v>1807</v>
      </c>
      <c r="L687" s="28"/>
      <c r="M687" s="28"/>
      <c r="AA687"/>
    </row>
    <row r="688" spans="1:27" x14ac:dyDescent="0.25">
      <c r="A688" s="63"/>
      <c r="B688" s="28">
        <v>681</v>
      </c>
      <c r="C688" s="28" t="s">
        <v>1846</v>
      </c>
      <c r="D688" s="48"/>
      <c r="E688" s="48"/>
      <c r="F688" s="171"/>
      <c r="G688" s="28">
        <v>643</v>
      </c>
      <c r="H688" s="28" t="s">
        <v>1808</v>
      </c>
      <c r="L688" s="28"/>
      <c r="M688" s="28"/>
      <c r="AA688"/>
    </row>
    <row r="689" spans="1:27" x14ac:dyDescent="0.25">
      <c r="A689" s="63"/>
      <c r="B689" s="28">
        <v>682</v>
      </c>
      <c r="C689" s="28" t="s">
        <v>1847</v>
      </c>
      <c r="D689" s="48"/>
      <c r="E689" s="48"/>
      <c r="F689" s="171"/>
      <c r="G689" s="28">
        <v>644</v>
      </c>
      <c r="H689" s="28" t="s">
        <v>1809</v>
      </c>
      <c r="L689" s="28"/>
      <c r="M689" s="28"/>
      <c r="AA689"/>
    </row>
    <row r="690" spans="1:27" x14ac:dyDescent="0.25">
      <c r="A690" s="63"/>
      <c r="B690" s="28">
        <v>683</v>
      </c>
      <c r="C690" s="28" t="s">
        <v>1848</v>
      </c>
      <c r="D690" s="48"/>
      <c r="E690" s="48"/>
      <c r="F690" s="171"/>
      <c r="G690" s="28">
        <v>645</v>
      </c>
      <c r="H690" s="28" t="s">
        <v>1810</v>
      </c>
      <c r="L690" s="28"/>
      <c r="M690" s="28"/>
      <c r="AA690"/>
    </row>
    <row r="691" spans="1:27" x14ac:dyDescent="0.25">
      <c r="A691" s="63"/>
      <c r="B691" s="28">
        <v>684</v>
      </c>
      <c r="C691" s="28" t="s">
        <v>1849</v>
      </c>
      <c r="D691" s="48"/>
      <c r="E691" s="48"/>
      <c r="F691" s="171"/>
      <c r="G691" s="28">
        <v>646</v>
      </c>
      <c r="H691" s="28" t="s">
        <v>1811</v>
      </c>
      <c r="L691" s="28"/>
      <c r="M691" s="28"/>
      <c r="AA691"/>
    </row>
    <row r="692" spans="1:27" x14ac:dyDescent="0.25">
      <c r="A692" s="63"/>
      <c r="B692" s="28">
        <v>685</v>
      </c>
      <c r="C692" s="28" t="s">
        <v>185</v>
      </c>
      <c r="D692" s="48"/>
      <c r="E692" s="48"/>
      <c r="F692" s="171"/>
      <c r="G692" s="28">
        <v>647</v>
      </c>
      <c r="H692" s="28" t="s">
        <v>1812</v>
      </c>
      <c r="L692" s="28"/>
      <c r="M692" s="28"/>
      <c r="AA692"/>
    </row>
    <row r="693" spans="1:27" x14ac:dyDescent="0.25">
      <c r="A693" s="63"/>
      <c r="B693" s="28">
        <v>686</v>
      </c>
      <c r="C693" s="28" t="s">
        <v>186</v>
      </c>
      <c r="D693" s="48"/>
      <c r="E693" s="48"/>
      <c r="F693" s="171"/>
      <c r="G693" s="28">
        <v>648</v>
      </c>
      <c r="H693" s="28" t="s">
        <v>1813</v>
      </c>
      <c r="L693" s="28"/>
      <c r="M693" s="28"/>
      <c r="AA693"/>
    </row>
    <row r="694" spans="1:27" x14ac:dyDescent="0.25">
      <c r="A694" s="63"/>
      <c r="B694" s="28">
        <v>687</v>
      </c>
      <c r="C694" s="28" t="s">
        <v>187</v>
      </c>
      <c r="D694" s="48"/>
      <c r="E694" s="48"/>
      <c r="F694" s="171"/>
      <c r="G694" s="28">
        <v>649</v>
      </c>
      <c r="H694" s="28" t="s">
        <v>1814</v>
      </c>
      <c r="L694" s="28"/>
      <c r="M694" s="28"/>
      <c r="AA694"/>
    </row>
    <row r="695" spans="1:27" x14ac:dyDescent="0.25">
      <c r="A695" s="63"/>
      <c r="B695" s="28">
        <v>688</v>
      </c>
      <c r="C695" s="28" t="s">
        <v>188</v>
      </c>
      <c r="D695" s="48"/>
      <c r="E695" s="48"/>
      <c r="F695" s="171"/>
      <c r="G695" s="28">
        <v>650</v>
      </c>
      <c r="H695" s="28" t="s">
        <v>1815</v>
      </c>
      <c r="L695" s="28"/>
      <c r="M695" s="28"/>
      <c r="AA695"/>
    </row>
    <row r="696" spans="1:27" x14ac:dyDescent="0.25">
      <c r="A696" s="63"/>
      <c r="B696" s="28">
        <v>689</v>
      </c>
      <c r="C696" s="28" t="s">
        <v>189</v>
      </c>
      <c r="D696" s="48"/>
      <c r="E696" s="48"/>
      <c r="F696" s="171"/>
      <c r="G696" s="28">
        <v>651</v>
      </c>
      <c r="H696" s="28" t="s">
        <v>1816</v>
      </c>
      <c r="L696" s="28"/>
      <c r="M696" s="28"/>
      <c r="AA696"/>
    </row>
    <row r="697" spans="1:27" x14ac:dyDescent="0.25">
      <c r="A697" s="63"/>
      <c r="B697" s="28">
        <v>690</v>
      </c>
      <c r="C697" s="301" t="s">
        <v>190</v>
      </c>
      <c r="D697" s="48"/>
      <c r="E697" s="48"/>
      <c r="F697" s="171"/>
      <c r="G697" s="28">
        <v>652</v>
      </c>
      <c r="H697" s="28" t="s">
        <v>1817</v>
      </c>
      <c r="L697" s="28"/>
      <c r="M697" s="28"/>
      <c r="AA697"/>
    </row>
    <row r="698" spans="1:27" x14ac:dyDescent="0.25">
      <c r="A698" s="63"/>
      <c r="B698" s="28">
        <v>691</v>
      </c>
      <c r="C698" s="301" t="s">
        <v>191</v>
      </c>
      <c r="D698" s="48"/>
      <c r="E698" s="48"/>
      <c r="F698" s="171"/>
      <c r="G698" s="28">
        <v>653</v>
      </c>
      <c r="H698" s="28" t="s">
        <v>1818</v>
      </c>
      <c r="L698" s="28"/>
      <c r="M698" s="28"/>
      <c r="AA698"/>
    </row>
    <row r="699" spans="1:27" x14ac:dyDescent="0.25">
      <c r="A699" s="63"/>
      <c r="B699" s="28">
        <v>692</v>
      </c>
      <c r="C699" s="28" t="s">
        <v>192</v>
      </c>
      <c r="D699" s="48"/>
      <c r="E699" s="48"/>
      <c r="F699" s="171"/>
      <c r="G699" s="28">
        <v>654</v>
      </c>
      <c r="H699" s="28" t="s">
        <v>1819</v>
      </c>
      <c r="L699" s="28"/>
      <c r="M699" s="28"/>
      <c r="AA699"/>
    </row>
    <row r="700" spans="1:27" x14ac:dyDescent="0.25">
      <c r="A700" s="63"/>
      <c r="B700" s="28">
        <v>693</v>
      </c>
      <c r="C700" s="28" t="s">
        <v>193</v>
      </c>
      <c r="D700" s="48"/>
      <c r="E700" s="48"/>
      <c r="F700" s="171"/>
      <c r="G700" s="28">
        <v>655</v>
      </c>
      <c r="H700" s="28" t="s">
        <v>1820</v>
      </c>
      <c r="L700" s="28"/>
      <c r="M700" s="28"/>
      <c r="AA700"/>
    </row>
    <row r="701" spans="1:27" x14ac:dyDescent="0.25">
      <c r="A701" s="63"/>
      <c r="B701" s="28">
        <v>694</v>
      </c>
      <c r="C701" s="28" t="s">
        <v>194</v>
      </c>
      <c r="D701" s="48"/>
      <c r="E701" s="48"/>
      <c r="F701" s="171"/>
      <c r="G701" s="28">
        <v>656</v>
      </c>
      <c r="H701" s="28" t="s">
        <v>1821</v>
      </c>
      <c r="L701" s="28"/>
      <c r="M701" s="28"/>
      <c r="AA701"/>
    </row>
    <row r="702" spans="1:27" x14ac:dyDescent="0.25">
      <c r="A702" s="63"/>
      <c r="B702" s="28">
        <v>695</v>
      </c>
      <c r="C702" s="28" t="s">
        <v>195</v>
      </c>
      <c r="D702" s="48"/>
      <c r="E702" s="48"/>
      <c r="F702" s="171"/>
      <c r="G702" s="28">
        <v>657</v>
      </c>
      <c r="H702" s="28" t="s">
        <v>1822</v>
      </c>
      <c r="L702" s="28"/>
      <c r="M702" s="28"/>
      <c r="AA702"/>
    </row>
    <row r="703" spans="1:27" x14ac:dyDescent="0.25">
      <c r="A703" s="63"/>
      <c r="B703" s="28">
        <v>696</v>
      </c>
      <c r="C703" s="301" t="s">
        <v>196</v>
      </c>
      <c r="D703" s="48"/>
      <c r="E703" s="48"/>
      <c r="F703" s="171"/>
      <c r="G703" s="28">
        <v>658</v>
      </c>
      <c r="H703" s="28" t="s">
        <v>1823</v>
      </c>
      <c r="L703" s="28"/>
      <c r="M703" s="28"/>
      <c r="AA703"/>
    </row>
    <row r="704" spans="1:27" x14ac:dyDescent="0.25">
      <c r="A704" s="63"/>
      <c r="B704" s="28">
        <v>697</v>
      </c>
      <c r="C704" s="301" t="s">
        <v>197</v>
      </c>
      <c r="D704" s="48"/>
      <c r="E704" s="48"/>
      <c r="F704" s="171"/>
      <c r="G704" s="28">
        <v>659</v>
      </c>
      <c r="H704" s="28" t="s">
        <v>1824</v>
      </c>
      <c r="L704" s="28"/>
      <c r="M704" s="28"/>
      <c r="AA704"/>
    </row>
    <row r="705" spans="1:27" x14ac:dyDescent="0.25">
      <c r="A705" s="63"/>
      <c r="B705" s="28">
        <v>698</v>
      </c>
      <c r="C705" s="28" t="s">
        <v>198</v>
      </c>
      <c r="D705" s="48"/>
      <c r="E705" s="48"/>
      <c r="F705" s="171"/>
      <c r="G705" s="28">
        <v>660</v>
      </c>
      <c r="H705" s="28" t="s">
        <v>1825</v>
      </c>
      <c r="L705" s="28"/>
      <c r="M705" s="28"/>
      <c r="AA705"/>
    </row>
    <row r="706" spans="1:27" x14ac:dyDescent="0.25">
      <c r="A706" s="63"/>
      <c r="B706" s="28">
        <v>699</v>
      </c>
      <c r="C706" s="28" t="s">
        <v>199</v>
      </c>
      <c r="D706" s="48"/>
      <c r="E706" s="48"/>
      <c r="F706" s="171"/>
      <c r="G706" s="28">
        <v>661</v>
      </c>
      <c r="H706" s="28" t="s">
        <v>1826</v>
      </c>
      <c r="L706" s="28"/>
      <c r="M706" s="28"/>
      <c r="AA706"/>
    </row>
    <row r="707" spans="1:27" x14ac:dyDescent="0.25">
      <c r="A707" s="63"/>
      <c r="B707" s="28">
        <v>700</v>
      </c>
      <c r="C707" s="301" t="s">
        <v>200</v>
      </c>
      <c r="D707" s="48"/>
      <c r="E707" s="48"/>
      <c r="F707" s="171"/>
      <c r="G707" s="28">
        <v>662</v>
      </c>
      <c r="H707" s="28" t="s">
        <v>1827</v>
      </c>
      <c r="L707" s="28"/>
      <c r="M707" s="28"/>
      <c r="AA707"/>
    </row>
    <row r="708" spans="1:27" x14ac:dyDescent="0.25">
      <c r="A708" s="63"/>
      <c r="B708" s="28">
        <v>701</v>
      </c>
      <c r="C708" s="301" t="s">
        <v>201</v>
      </c>
      <c r="D708" s="48"/>
      <c r="E708" s="48"/>
      <c r="F708" s="171"/>
      <c r="G708" s="28">
        <v>663</v>
      </c>
      <c r="H708" s="28" t="s">
        <v>1828</v>
      </c>
      <c r="L708" s="28"/>
      <c r="M708" s="28"/>
      <c r="AA708"/>
    </row>
    <row r="709" spans="1:27" x14ac:dyDescent="0.25">
      <c r="A709" s="63"/>
      <c r="B709" s="28">
        <v>702</v>
      </c>
      <c r="C709" s="28" t="s">
        <v>202</v>
      </c>
      <c r="D709" s="48"/>
      <c r="E709" s="48"/>
      <c r="F709" s="171"/>
      <c r="G709" s="28">
        <v>664</v>
      </c>
      <c r="H709" s="28" t="s">
        <v>1829</v>
      </c>
      <c r="L709" s="28"/>
      <c r="M709" s="28"/>
      <c r="AA709"/>
    </row>
    <row r="710" spans="1:27" x14ac:dyDescent="0.25">
      <c r="A710" s="63"/>
      <c r="B710" s="28">
        <v>703</v>
      </c>
      <c r="C710" s="28" t="s">
        <v>203</v>
      </c>
      <c r="D710" s="48"/>
      <c r="E710" s="48"/>
      <c r="F710" s="171"/>
      <c r="G710" s="28">
        <v>665</v>
      </c>
      <c r="H710" s="28" t="s">
        <v>1830</v>
      </c>
      <c r="L710" s="28"/>
      <c r="M710" s="28"/>
      <c r="AA710"/>
    </row>
    <row r="711" spans="1:27" x14ac:dyDescent="0.25">
      <c r="A711" s="63"/>
      <c r="B711" s="28">
        <v>704</v>
      </c>
      <c r="C711" s="301" t="s">
        <v>204</v>
      </c>
      <c r="D711" s="48"/>
      <c r="E711" s="48"/>
      <c r="F711" s="171"/>
      <c r="G711" s="28">
        <v>666</v>
      </c>
      <c r="H711" s="28" t="s">
        <v>1831</v>
      </c>
      <c r="L711" s="28"/>
      <c r="M711" s="28"/>
      <c r="AA711"/>
    </row>
    <row r="712" spans="1:27" x14ac:dyDescent="0.25">
      <c r="A712" s="63"/>
      <c r="B712" s="28">
        <v>705</v>
      </c>
      <c r="C712" s="301" t="s">
        <v>205</v>
      </c>
      <c r="D712" s="48"/>
      <c r="E712" s="48"/>
      <c r="F712" s="171"/>
      <c r="G712" s="28">
        <v>667</v>
      </c>
      <c r="H712" s="28" t="s">
        <v>1832</v>
      </c>
      <c r="L712" s="28"/>
      <c r="M712" s="28"/>
      <c r="AA712"/>
    </row>
    <row r="713" spans="1:27" x14ac:dyDescent="0.25">
      <c r="A713" s="63"/>
      <c r="B713" s="28">
        <v>706</v>
      </c>
      <c r="C713" s="28" t="s">
        <v>206</v>
      </c>
      <c r="D713" s="48"/>
      <c r="E713" s="48"/>
      <c r="F713" s="171"/>
      <c r="G713" s="28">
        <v>668</v>
      </c>
      <c r="H713" s="28" t="s">
        <v>1833</v>
      </c>
      <c r="L713" s="28"/>
      <c r="M713" s="28"/>
      <c r="AA713"/>
    </row>
    <row r="714" spans="1:27" x14ac:dyDescent="0.25">
      <c r="A714" s="63"/>
      <c r="B714" s="28">
        <v>707</v>
      </c>
      <c r="C714" s="28" t="s">
        <v>207</v>
      </c>
      <c r="D714" s="48"/>
      <c r="E714" s="48"/>
      <c r="F714" s="171"/>
      <c r="G714" s="28">
        <v>669</v>
      </c>
      <c r="H714" s="28" t="s">
        <v>1834</v>
      </c>
      <c r="L714" s="28"/>
      <c r="M714" s="28"/>
      <c r="AA714"/>
    </row>
    <row r="715" spans="1:27" x14ac:dyDescent="0.25">
      <c r="A715" s="63"/>
      <c r="B715" s="28">
        <v>708</v>
      </c>
      <c r="C715" s="28" t="s">
        <v>208</v>
      </c>
      <c r="D715" s="48"/>
      <c r="E715" s="48"/>
      <c r="F715" s="171"/>
      <c r="G715" s="28">
        <v>670</v>
      </c>
      <c r="H715" s="28" t="s">
        <v>1835</v>
      </c>
      <c r="L715" s="28"/>
      <c r="M715" s="28"/>
      <c r="AA715"/>
    </row>
    <row r="716" spans="1:27" x14ac:dyDescent="0.25">
      <c r="A716" s="63"/>
      <c r="B716" s="28">
        <v>709</v>
      </c>
      <c r="C716" s="28" t="s">
        <v>209</v>
      </c>
      <c r="D716" s="48"/>
      <c r="E716" s="48"/>
      <c r="F716" s="171"/>
      <c r="G716" s="28">
        <v>671</v>
      </c>
      <c r="H716" s="28" t="s">
        <v>1836</v>
      </c>
      <c r="L716" s="28"/>
      <c r="M716" s="28"/>
      <c r="AA716"/>
    </row>
    <row r="717" spans="1:27" x14ac:dyDescent="0.25">
      <c r="A717" s="63"/>
      <c r="B717" s="28">
        <v>710</v>
      </c>
      <c r="C717" s="28" t="s">
        <v>210</v>
      </c>
      <c r="D717" s="48"/>
      <c r="E717" s="48"/>
      <c r="F717" s="171"/>
      <c r="G717" s="28">
        <v>672</v>
      </c>
      <c r="H717" s="28" t="s">
        <v>1837</v>
      </c>
      <c r="L717" s="28"/>
      <c r="M717" s="28"/>
      <c r="AA717"/>
    </row>
    <row r="718" spans="1:27" x14ac:dyDescent="0.25">
      <c r="A718" s="63"/>
      <c r="B718" s="28">
        <v>711</v>
      </c>
      <c r="C718" s="28" t="s">
        <v>211</v>
      </c>
      <c r="D718" s="48"/>
      <c r="E718" s="48"/>
      <c r="F718" s="171"/>
      <c r="G718" s="28">
        <v>673</v>
      </c>
      <c r="H718" s="28" t="s">
        <v>1838</v>
      </c>
      <c r="L718" s="28"/>
      <c r="M718" s="28"/>
      <c r="AA718"/>
    </row>
    <row r="719" spans="1:27" x14ac:dyDescent="0.25">
      <c r="A719" s="63"/>
      <c r="B719" s="28">
        <v>712</v>
      </c>
      <c r="C719" s="28" t="s">
        <v>212</v>
      </c>
      <c r="F719" s="171"/>
      <c r="G719" s="28">
        <v>674</v>
      </c>
      <c r="H719" s="28" t="s">
        <v>1839</v>
      </c>
      <c r="L719" s="28"/>
      <c r="M719" s="28"/>
      <c r="AA719"/>
    </row>
    <row r="720" spans="1:27" x14ac:dyDescent="0.25">
      <c r="A720" s="63"/>
      <c r="B720" s="28">
        <v>713</v>
      </c>
      <c r="C720" s="28" t="s">
        <v>213</v>
      </c>
      <c r="F720" s="171"/>
      <c r="G720" s="28">
        <v>675</v>
      </c>
      <c r="H720" s="28" t="s">
        <v>1840</v>
      </c>
      <c r="L720" s="28"/>
      <c r="M720" s="28"/>
      <c r="AA720"/>
    </row>
    <row r="721" spans="1:27" x14ac:dyDescent="0.25">
      <c r="A721" s="63"/>
      <c r="B721" s="28">
        <v>714</v>
      </c>
      <c r="C721" s="28" t="s">
        <v>214</v>
      </c>
      <c r="F721" s="171"/>
      <c r="G721" s="28">
        <v>676</v>
      </c>
      <c r="H721" s="28" t="s">
        <v>1841</v>
      </c>
      <c r="L721" s="28"/>
      <c r="M721" s="28"/>
      <c r="AA721"/>
    </row>
    <row r="722" spans="1:27" x14ac:dyDescent="0.25">
      <c r="A722" s="63"/>
      <c r="B722" s="28">
        <v>715</v>
      </c>
      <c r="C722" s="28" t="s">
        <v>215</v>
      </c>
      <c r="F722" s="64" t="s">
        <v>1148</v>
      </c>
      <c r="G722" s="301" t="s">
        <v>798</v>
      </c>
      <c r="H722" s="301" t="s">
        <v>798</v>
      </c>
      <c r="L722" s="28"/>
      <c r="M722" s="28"/>
      <c r="AA722"/>
    </row>
    <row r="723" spans="1:27" x14ac:dyDescent="0.25">
      <c r="A723" s="63"/>
      <c r="B723" s="28">
        <v>716</v>
      </c>
      <c r="C723" s="28" t="s">
        <v>216</v>
      </c>
      <c r="F723" s="64"/>
      <c r="G723" s="301" t="s">
        <v>798</v>
      </c>
      <c r="H723" s="301" t="s">
        <v>798</v>
      </c>
      <c r="L723" s="28"/>
      <c r="M723" s="28"/>
      <c r="AA723"/>
    </row>
    <row r="724" spans="1:27" x14ac:dyDescent="0.25">
      <c r="A724" s="63"/>
      <c r="B724" s="28">
        <v>717</v>
      </c>
      <c r="C724" s="28" t="s">
        <v>217</v>
      </c>
      <c r="F724" s="171" t="s">
        <v>12537</v>
      </c>
      <c r="G724" s="28">
        <v>677</v>
      </c>
      <c r="H724" s="28" t="s">
        <v>1842</v>
      </c>
      <c r="L724" s="28"/>
      <c r="M724" s="28"/>
      <c r="AA724"/>
    </row>
    <row r="725" spans="1:27" x14ac:dyDescent="0.25">
      <c r="A725" s="63"/>
      <c r="B725" s="28">
        <v>718</v>
      </c>
      <c r="C725" s="28" t="s">
        <v>218</v>
      </c>
      <c r="F725" s="171"/>
      <c r="G725" s="28">
        <v>678</v>
      </c>
      <c r="H725" s="28" t="s">
        <v>1843</v>
      </c>
      <c r="L725" s="28"/>
      <c r="M725" s="28"/>
      <c r="AA725"/>
    </row>
    <row r="726" spans="1:27" x14ac:dyDescent="0.25">
      <c r="A726" s="63"/>
      <c r="B726" s="28">
        <v>719</v>
      </c>
      <c r="C726" s="28" t="s">
        <v>219</v>
      </c>
      <c r="F726" s="171"/>
      <c r="G726" s="28">
        <v>679</v>
      </c>
      <c r="H726" s="28" t="s">
        <v>1844</v>
      </c>
      <c r="L726" s="28"/>
      <c r="M726" s="28"/>
      <c r="AA726"/>
    </row>
    <row r="727" spans="1:27" x14ac:dyDescent="0.25">
      <c r="A727" s="63"/>
      <c r="B727" s="28">
        <v>720</v>
      </c>
      <c r="C727" s="28" t="s">
        <v>220</v>
      </c>
      <c r="F727" s="171"/>
      <c r="G727" s="28">
        <v>680</v>
      </c>
      <c r="H727" s="28" t="s">
        <v>1845</v>
      </c>
      <c r="L727" s="28"/>
      <c r="M727" s="28"/>
      <c r="AA727"/>
    </row>
    <row r="728" spans="1:27" x14ac:dyDescent="0.25">
      <c r="A728" s="63"/>
      <c r="B728" s="28">
        <v>721</v>
      </c>
      <c r="C728" s="28" t="s">
        <v>221</v>
      </c>
      <c r="F728" s="171"/>
      <c r="G728" s="28">
        <v>681</v>
      </c>
      <c r="H728" s="28" t="s">
        <v>1846</v>
      </c>
      <c r="L728" s="28"/>
      <c r="M728" s="28"/>
      <c r="AA728"/>
    </row>
    <row r="729" spans="1:27" x14ac:dyDescent="0.25">
      <c r="A729" s="63"/>
      <c r="B729" s="28">
        <v>722</v>
      </c>
      <c r="C729" s="28" t="s">
        <v>222</v>
      </c>
      <c r="F729" s="171"/>
      <c r="G729" s="28">
        <v>682</v>
      </c>
      <c r="H729" s="28" t="s">
        <v>1847</v>
      </c>
      <c r="L729" s="28"/>
      <c r="M729" s="28"/>
      <c r="AA729"/>
    </row>
    <row r="730" spans="1:27" x14ac:dyDescent="0.25">
      <c r="A730" s="63"/>
      <c r="B730" s="28">
        <v>723</v>
      </c>
      <c r="C730" s="28" t="s">
        <v>223</v>
      </c>
      <c r="F730" s="171"/>
      <c r="G730" s="28">
        <v>683</v>
      </c>
      <c r="H730" s="28" t="s">
        <v>1848</v>
      </c>
      <c r="L730" s="28"/>
      <c r="M730" s="28"/>
      <c r="AA730"/>
    </row>
    <row r="731" spans="1:27" x14ac:dyDescent="0.25">
      <c r="A731" s="63"/>
      <c r="B731" s="28">
        <v>724</v>
      </c>
      <c r="C731" s="28" t="s">
        <v>224</v>
      </c>
      <c r="F731" s="171"/>
      <c r="G731" s="28">
        <v>684</v>
      </c>
      <c r="H731" s="28" t="s">
        <v>1849</v>
      </c>
      <c r="L731" s="28"/>
      <c r="M731" s="28"/>
      <c r="AA731"/>
    </row>
    <row r="732" spans="1:27" x14ac:dyDescent="0.25">
      <c r="A732" s="63"/>
      <c r="B732" s="28">
        <v>725</v>
      </c>
      <c r="C732" s="28" t="s">
        <v>225</v>
      </c>
      <c r="F732" s="171"/>
      <c r="G732" s="28">
        <v>685</v>
      </c>
      <c r="H732" s="28" t="s">
        <v>185</v>
      </c>
      <c r="L732" s="28"/>
      <c r="M732" s="28"/>
      <c r="AA732"/>
    </row>
    <row r="733" spans="1:27" x14ac:dyDescent="0.25">
      <c r="A733" s="63"/>
      <c r="B733" s="28">
        <v>726</v>
      </c>
      <c r="C733" s="28" t="s">
        <v>226</v>
      </c>
      <c r="F733" s="171"/>
      <c r="G733" s="28">
        <v>686</v>
      </c>
      <c r="H733" s="28" t="s">
        <v>186</v>
      </c>
      <c r="L733" s="28"/>
      <c r="M733" s="28"/>
      <c r="AA733"/>
    </row>
    <row r="734" spans="1:27" x14ac:dyDescent="0.25">
      <c r="A734" s="63"/>
      <c r="B734" s="28">
        <v>727</v>
      </c>
      <c r="C734" s="28" t="s">
        <v>227</v>
      </c>
      <c r="F734" s="171"/>
      <c r="G734" s="28">
        <v>687</v>
      </c>
      <c r="H734" s="28" t="s">
        <v>187</v>
      </c>
      <c r="L734" s="28"/>
      <c r="M734" s="28"/>
      <c r="AA734"/>
    </row>
    <row r="735" spans="1:27" x14ac:dyDescent="0.25">
      <c r="A735" s="63"/>
      <c r="B735" s="28">
        <v>728</v>
      </c>
      <c r="C735" s="28" t="s">
        <v>228</v>
      </c>
      <c r="F735" s="171"/>
      <c r="G735" s="28">
        <v>688</v>
      </c>
      <c r="H735" s="28" t="s">
        <v>188</v>
      </c>
      <c r="L735" s="28"/>
      <c r="M735" s="28"/>
      <c r="AA735"/>
    </row>
    <row r="736" spans="1:27" x14ac:dyDescent="0.25">
      <c r="A736" s="63"/>
      <c r="B736" s="28">
        <v>729</v>
      </c>
      <c r="C736" s="28" t="s">
        <v>229</v>
      </c>
      <c r="F736" s="171"/>
      <c r="G736" s="28">
        <v>689</v>
      </c>
      <c r="H736" s="28" t="s">
        <v>189</v>
      </c>
      <c r="L736" s="28"/>
      <c r="M736" s="28"/>
      <c r="AA736"/>
    </row>
    <row r="737" spans="1:27" x14ac:dyDescent="0.25">
      <c r="A737" s="63"/>
      <c r="B737" s="28">
        <v>730</v>
      </c>
      <c r="C737" s="28" t="s">
        <v>230</v>
      </c>
      <c r="F737" s="171"/>
      <c r="G737" s="28">
        <v>690</v>
      </c>
      <c r="H737" s="28" t="s">
        <v>190</v>
      </c>
      <c r="L737" s="28"/>
      <c r="M737" s="28"/>
      <c r="AA737"/>
    </row>
    <row r="738" spans="1:27" x14ac:dyDescent="0.25">
      <c r="A738" s="63"/>
      <c r="B738" s="28">
        <v>731</v>
      </c>
      <c r="C738" s="28" t="s">
        <v>231</v>
      </c>
      <c r="F738" s="171"/>
      <c r="G738" s="28">
        <v>691</v>
      </c>
      <c r="H738" s="28" t="s">
        <v>191</v>
      </c>
      <c r="L738" s="28"/>
      <c r="M738" s="28"/>
      <c r="AA738"/>
    </row>
    <row r="739" spans="1:27" x14ac:dyDescent="0.25">
      <c r="A739" s="63"/>
      <c r="B739" s="28">
        <v>732</v>
      </c>
      <c r="C739" s="28" t="s">
        <v>232</v>
      </c>
      <c r="F739" s="171"/>
      <c r="G739" s="28">
        <v>692</v>
      </c>
      <c r="H739" s="28" t="s">
        <v>192</v>
      </c>
      <c r="L739" s="28"/>
      <c r="M739" s="28"/>
      <c r="AA739"/>
    </row>
    <row r="740" spans="1:27" x14ac:dyDescent="0.25">
      <c r="A740" s="63"/>
      <c r="B740" s="28">
        <v>733</v>
      </c>
      <c r="C740" s="28" t="s">
        <v>233</v>
      </c>
      <c r="F740" s="171"/>
      <c r="G740" s="28">
        <v>693</v>
      </c>
      <c r="H740" s="28" t="s">
        <v>193</v>
      </c>
      <c r="L740" s="28"/>
      <c r="M740" s="28"/>
      <c r="AA740"/>
    </row>
    <row r="741" spans="1:27" x14ac:dyDescent="0.25">
      <c r="A741" s="63"/>
      <c r="B741" s="28">
        <v>734</v>
      </c>
      <c r="C741" s="28" t="s">
        <v>234</v>
      </c>
      <c r="F741" s="171"/>
      <c r="G741" s="28">
        <v>694</v>
      </c>
      <c r="H741" s="28" t="s">
        <v>194</v>
      </c>
      <c r="L741" s="28"/>
      <c r="M741" s="28"/>
      <c r="AA741"/>
    </row>
    <row r="742" spans="1:27" x14ac:dyDescent="0.25">
      <c r="A742" s="63"/>
      <c r="B742" s="28">
        <v>735</v>
      </c>
      <c r="C742" s="28" t="s">
        <v>235</v>
      </c>
      <c r="F742" s="171"/>
      <c r="G742" s="28">
        <v>695</v>
      </c>
      <c r="H742" s="28" t="s">
        <v>195</v>
      </c>
      <c r="L742" s="28"/>
      <c r="M742" s="28"/>
      <c r="AA742"/>
    </row>
    <row r="743" spans="1:27" x14ac:dyDescent="0.25">
      <c r="A743" s="63"/>
      <c r="B743" s="28">
        <v>736</v>
      </c>
      <c r="C743" s="28" t="s">
        <v>236</v>
      </c>
      <c r="F743" s="171"/>
      <c r="G743" s="28">
        <v>696</v>
      </c>
      <c r="H743" s="28" t="s">
        <v>196</v>
      </c>
      <c r="L743" s="28"/>
      <c r="M743" s="28"/>
      <c r="AA743"/>
    </row>
    <row r="744" spans="1:27" x14ac:dyDescent="0.25">
      <c r="A744" s="63"/>
      <c r="B744" s="28">
        <v>737</v>
      </c>
      <c r="C744" s="28" t="s">
        <v>237</v>
      </c>
      <c r="F744" s="171"/>
      <c r="G744" s="28">
        <v>697</v>
      </c>
      <c r="H744" s="28" t="s">
        <v>197</v>
      </c>
      <c r="L744" s="28"/>
      <c r="M744" s="28"/>
      <c r="AA744"/>
    </row>
    <row r="745" spans="1:27" x14ac:dyDescent="0.25">
      <c r="A745" s="63"/>
      <c r="B745" s="28">
        <v>738</v>
      </c>
      <c r="C745" s="28" t="s">
        <v>238</v>
      </c>
      <c r="F745" s="171"/>
      <c r="G745" s="28">
        <v>698</v>
      </c>
      <c r="H745" s="28" t="s">
        <v>198</v>
      </c>
      <c r="L745" s="28"/>
      <c r="M745" s="28"/>
      <c r="AA745"/>
    </row>
    <row r="746" spans="1:27" x14ac:dyDescent="0.25">
      <c r="A746" s="63"/>
      <c r="B746" s="28">
        <v>739</v>
      </c>
      <c r="C746" s="28" t="s">
        <v>239</v>
      </c>
      <c r="F746" s="171"/>
      <c r="G746" s="28">
        <v>699</v>
      </c>
      <c r="H746" s="28" t="s">
        <v>199</v>
      </c>
      <c r="L746" s="28"/>
      <c r="M746" s="28"/>
      <c r="AA746"/>
    </row>
    <row r="747" spans="1:27" x14ac:dyDescent="0.25">
      <c r="A747" s="63"/>
      <c r="B747" s="28">
        <v>740</v>
      </c>
      <c r="C747" s="28" t="s">
        <v>240</v>
      </c>
      <c r="F747" s="171"/>
      <c r="G747" s="28">
        <v>700</v>
      </c>
      <c r="H747" s="28" t="s">
        <v>200</v>
      </c>
      <c r="L747" s="28"/>
      <c r="M747" s="28"/>
      <c r="AA747"/>
    </row>
    <row r="748" spans="1:27" x14ac:dyDescent="0.25">
      <c r="A748" s="63"/>
      <c r="B748" s="28">
        <v>741</v>
      </c>
      <c r="C748" s="28" t="s">
        <v>241</v>
      </c>
      <c r="F748" s="171"/>
      <c r="G748" s="28">
        <v>701</v>
      </c>
      <c r="H748" s="28" t="s">
        <v>201</v>
      </c>
      <c r="L748" s="28"/>
      <c r="M748" s="28"/>
      <c r="AA748"/>
    </row>
    <row r="749" spans="1:27" x14ac:dyDescent="0.25">
      <c r="A749" s="63"/>
      <c r="B749" s="28">
        <v>742</v>
      </c>
      <c r="C749" s="28" t="s">
        <v>242</v>
      </c>
      <c r="F749" s="171"/>
      <c r="G749" s="28">
        <v>702</v>
      </c>
      <c r="H749" s="28" t="s">
        <v>202</v>
      </c>
      <c r="L749" s="28"/>
      <c r="M749" s="28"/>
      <c r="AA749"/>
    </row>
    <row r="750" spans="1:27" x14ac:dyDescent="0.25">
      <c r="A750" s="63"/>
      <c r="B750" s="28">
        <v>743</v>
      </c>
      <c r="C750" s="28" t="s">
        <v>243</v>
      </c>
      <c r="F750" s="171"/>
      <c r="G750" s="28">
        <v>703</v>
      </c>
      <c r="H750" s="28" t="s">
        <v>203</v>
      </c>
      <c r="L750" s="28"/>
      <c r="M750" s="28"/>
      <c r="AA750"/>
    </row>
    <row r="751" spans="1:27" x14ac:dyDescent="0.25">
      <c r="A751" s="63"/>
      <c r="B751" s="28">
        <v>744</v>
      </c>
      <c r="C751" s="28" t="s">
        <v>244</v>
      </c>
      <c r="F751" s="171"/>
      <c r="G751" s="28">
        <v>704</v>
      </c>
      <c r="H751" s="28" t="s">
        <v>204</v>
      </c>
      <c r="L751" s="28"/>
      <c r="M751" s="28"/>
      <c r="AA751"/>
    </row>
    <row r="752" spans="1:27" x14ac:dyDescent="0.25">
      <c r="A752" s="63"/>
      <c r="B752" s="28">
        <v>745</v>
      </c>
      <c r="C752" s="28" t="s">
        <v>245</v>
      </c>
      <c r="F752" s="171"/>
      <c r="G752" s="28">
        <v>705</v>
      </c>
      <c r="H752" s="28" t="s">
        <v>205</v>
      </c>
      <c r="L752" s="28"/>
      <c r="M752" s="28"/>
      <c r="AA752"/>
    </row>
    <row r="753" spans="1:27" x14ac:dyDescent="0.25">
      <c r="A753" s="63"/>
      <c r="B753" s="28">
        <v>746</v>
      </c>
      <c r="C753" s="28" t="s">
        <v>246</v>
      </c>
      <c r="F753" s="171"/>
      <c r="G753" s="28">
        <v>706</v>
      </c>
      <c r="H753" s="28" t="s">
        <v>206</v>
      </c>
      <c r="L753" s="28"/>
      <c r="M753" s="28"/>
      <c r="AA753"/>
    </row>
    <row r="754" spans="1:27" x14ac:dyDescent="0.25">
      <c r="A754" s="63"/>
      <c r="B754" s="28">
        <v>747</v>
      </c>
      <c r="C754" s="28" t="s">
        <v>247</v>
      </c>
      <c r="F754" s="171"/>
      <c r="G754" s="28">
        <v>707</v>
      </c>
      <c r="H754" s="28" t="s">
        <v>207</v>
      </c>
      <c r="L754" s="28"/>
      <c r="M754" s="28"/>
      <c r="AA754"/>
    </row>
    <row r="755" spans="1:27" x14ac:dyDescent="0.25">
      <c r="A755" s="63"/>
      <c r="B755" s="28">
        <v>748</v>
      </c>
      <c r="C755" s="28" t="s">
        <v>248</v>
      </c>
      <c r="F755" s="171"/>
      <c r="G755" s="28">
        <v>708</v>
      </c>
      <c r="H755" s="28" t="s">
        <v>208</v>
      </c>
      <c r="L755" s="28"/>
      <c r="M755" s="28"/>
      <c r="AA755"/>
    </row>
    <row r="756" spans="1:27" x14ac:dyDescent="0.25">
      <c r="A756" s="63"/>
      <c r="B756" s="28">
        <v>749</v>
      </c>
      <c r="C756" s="28" t="s">
        <v>249</v>
      </c>
      <c r="F756" s="171"/>
      <c r="G756" s="28">
        <v>709</v>
      </c>
      <c r="H756" s="28" t="s">
        <v>209</v>
      </c>
      <c r="L756" s="28"/>
      <c r="M756" s="28"/>
      <c r="AA756"/>
    </row>
    <row r="757" spans="1:27" x14ac:dyDescent="0.25">
      <c r="A757" s="63"/>
      <c r="B757" s="28">
        <v>750</v>
      </c>
      <c r="C757" s="28" t="s">
        <v>250</v>
      </c>
      <c r="F757" s="171"/>
      <c r="G757" s="28">
        <v>710</v>
      </c>
      <c r="H757" s="28" t="s">
        <v>210</v>
      </c>
      <c r="L757" s="28"/>
      <c r="M757" s="28"/>
      <c r="AA757"/>
    </row>
    <row r="758" spans="1:27" x14ac:dyDescent="0.25">
      <c r="A758" s="63"/>
      <c r="B758" s="28">
        <v>751</v>
      </c>
      <c r="C758" s="28" t="s">
        <v>251</v>
      </c>
      <c r="F758" s="171"/>
      <c r="G758" s="28">
        <v>711</v>
      </c>
      <c r="H758" s="28" t="s">
        <v>211</v>
      </c>
      <c r="L758" s="28"/>
      <c r="M758" s="28"/>
      <c r="AA758"/>
    </row>
    <row r="759" spans="1:27" x14ac:dyDescent="0.25">
      <c r="A759" s="63"/>
      <c r="B759" s="28">
        <v>752</v>
      </c>
      <c r="C759" s="28" t="s">
        <v>252</v>
      </c>
      <c r="F759" s="171"/>
      <c r="G759" s="28">
        <v>712</v>
      </c>
      <c r="H759" s="28" t="s">
        <v>212</v>
      </c>
      <c r="L759" s="28"/>
      <c r="M759" s="28"/>
      <c r="AA759"/>
    </row>
    <row r="760" spans="1:27" x14ac:dyDescent="0.25">
      <c r="A760" s="63"/>
      <c r="B760" s="28">
        <v>753</v>
      </c>
      <c r="C760" s="28" t="s">
        <v>253</v>
      </c>
      <c r="F760" s="171"/>
      <c r="G760" s="28">
        <v>713</v>
      </c>
      <c r="H760" s="28" t="s">
        <v>213</v>
      </c>
      <c r="L760" s="28"/>
      <c r="M760" s="28"/>
      <c r="AA760"/>
    </row>
    <row r="761" spans="1:27" x14ac:dyDescent="0.25">
      <c r="A761" s="63"/>
      <c r="B761" s="28">
        <v>754</v>
      </c>
      <c r="C761" s="28" t="s">
        <v>254</v>
      </c>
      <c r="F761" s="171"/>
      <c r="G761" s="28">
        <v>714</v>
      </c>
      <c r="H761" s="28" t="s">
        <v>214</v>
      </c>
      <c r="L761" s="28"/>
      <c r="M761" s="28"/>
      <c r="AA761"/>
    </row>
    <row r="762" spans="1:27" x14ac:dyDescent="0.25">
      <c r="A762" s="63"/>
      <c r="B762" s="28">
        <v>755</v>
      </c>
      <c r="C762" s="28" t="s">
        <v>255</v>
      </c>
      <c r="F762" s="171"/>
      <c r="G762" s="28">
        <v>715</v>
      </c>
      <c r="H762" s="28" t="s">
        <v>215</v>
      </c>
      <c r="L762" s="28"/>
      <c r="M762" s="28"/>
      <c r="AA762"/>
    </row>
    <row r="763" spans="1:27" x14ac:dyDescent="0.25">
      <c r="A763" s="63"/>
      <c r="B763" s="28">
        <v>756</v>
      </c>
      <c r="C763" s="28" t="s">
        <v>256</v>
      </c>
      <c r="F763" s="171"/>
      <c r="G763" s="28">
        <v>716</v>
      </c>
      <c r="H763" s="28" t="s">
        <v>216</v>
      </c>
      <c r="L763" s="28"/>
      <c r="M763" s="28"/>
      <c r="AA763"/>
    </row>
    <row r="764" spans="1:27" x14ac:dyDescent="0.25">
      <c r="A764" s="63"/>
      <c r="B764" s="28">
        <v>757</v>
      </c>
      <c r="C764" s="28" t="s">
        <v>257</v>
      </c>
      <c r="F764" s="171"/>
      <c r="G764" s="28">
        <v>717</v>
      </c>
      <c r="H764" s="28" t="s">
        <v>217</v>
      </c>
      <c r="L764" s="28"/>
      <c r="M764" s="28"/>
      <c r="AA764"/>
    </row>
    <row r="765" spans="1:27" x14ac:dyDescent="0.25">
      <c r="A765" s="63"/>
      <c r="B765" s="28">
        <v>758</v>
      </c>
      <c r="C765" s="28" t="s">
        <v>258</v>
      </c>
      <c r="F765" s="171"/>
      <c r="G765" s="28">
        <v>718</v>
      </c>
      <c r="H765" s="28" t="s">
        <v>218</v>
      </c>
      <c r="L765" s="28"/>
      <c r="M765" s="28"/>
      <c r="AA765"/>
    </row>
    <row r="766" spans="1:27" x14ac:dyDescent="0.25">
      <c r="A766" s="63"/>
      <c r="B766" s="28">
        <v>759</v>
      </c>
      <c r="C766" s="28" t="s">
        <v>259</v>
      </c>
      <c r="F766" s="171"/>
      <c r="G766" s="28">
        <v>719</v>
      </c>
      <c r="H766" s="28" t="s">
        <v>219</v>
      </c>
      <c r="L766" s="28"/>
      <c r="M766" s="28"/>
      <c r="AA766"/>
    </row>
    <row r="767" spans="1:27" x14ac:dyDescent="0.25">
      <c r="A767" s="63"/>
      <c r="B767" s="28">
        <v>760</v>
      </c>
      <c r="C767" s="28" t="s">
        <v>260</v>
      </c>
      <c r="F767" s="171"/>
      <c r="G767" s="28">
        <v>720</v>
      </c>
      <c r="H767" s="28" t="s">
        <v>220</v>
      </c>
      <c r="L767" s="28"/>
      <c r="M767" s="28"/>
      <c r="AA767"/>
    </row>
    <row r="768" spans="1:27" x14ac:dyDescent="0.25">
      <c r="A768" s="63"/>
      <c r="B768" s="28">
        <v>761</v>
      </c>
      <c r="C768" s="28" t="s">
        <v>261</v>
      </c>
      <c r="F768" s="171"/>
      <c r="G768" s="28">
        <v>721</v>
      </c>
      <c r="H768" s="28" t="s">
        <v>221</v>
      </c>
      <c r="L768" s="28"/>
      <c r="M768" s="28"/>
      <c r="AA768"/>
    </row>
    <row r="769" spans="1:27" x14ac:dyDescent="0.25">
      <c r="A769" s="63"/>
      <c r="B769" s="28">
        <v>762</v>
      </c>
      <c r="C769" s="28" t="s">
        <v>262</v>
      </c>
      <c r="F769" s="171"/>
      <c r="G769" s="28">
        <v>722</v>
      </c>
      <c r="H769" s="28" t="s">
        <v>222</v>
      </c>
      <c r="L769" s="28"/>
      <c r="M769" s="28"/>
      <c r="AA769"/>
    </row>
    <row r="770" spans="1:27" x14ac:dyDescent="0.25">
      <c r="A770" s="63"/>
      <c r="B770" s="28">
        <v>763</v>
      </c>
      <c r="C770" s="28" t="s">
        <v>263</v>
      </c>
      <c r="F770" s="171"/>
      <c r="G770" s="28">
        <v>723</v>
      </c>
      <c r="H770" s="28" t="s">
        <v>223</v>
      </c>
      <c r="L770" s="28"/>
      <c r="M770" s="28"/>
      <c r="AA770"/>
    </row>
    <row r="771" spans="1:27" x14ac:dyDescent="0.25">
      <c r="A771" s="63"/>
      <c r="B771" s="28">
        <v>764</v>
      </c>
      <c r="C771" s="28" t="s">
        <v>264</v>
      </c>
      <c r="F771" s="171"/>
      <c r="G771" s="28">
        <v>724</v>
      </c>
      <c r="H771" s="28" t="s">
        <v>224</v>
      </c>
      <c r="L771" s="28"/>
      <c r="M771" s="28"/>
      <c r="AA771"/>
    </row>
    <row r="772" spans="1:27" x14ac:dyDescent="0.25">
      <c r="A772" s="63"/>
      <c r="B772" s="28">
        <v>765</v>
      </c>
      <c r="C772" s="28" t="s">
        <v>265</v>
      </c>
      <c r="F772" s="64" t="s">
        <v>1148</v>
      </c>
      <c r="G772" s="301" t="s">
        <v>798</v>
      </c>
      <c r="H772" s="301" t="s">
        <v>798</v>
      </c>
      <c r="L772" s="28"/>
      <c r="M772" s="28"/>
      <c r="AA772"/>
    </row>
    <row r="773" spans="1:27" x14ac:dyDescent="0.25">
      <c r="A773" s="63"/>
      <c r="B773" s="28">
        <v>766</v>
      </c>
      <c r="C773" s="28" t="s">
        <v>266</v>
      </c>
      <c r="F773" s="64"/>
      <c r="G773" s="301" t="s">
        <v>798</v>
      </c>
      <c r="H773" s="301" t="s">
        <v>798</v>
      </c>
      <c r="L773" s="28"/>
      <c r="M773" s="28"/>
      <c r="AA773"/>
    </row>
    <row r="774" spans="1:27" x14ac:dyDescent="0.25">
      <c r="A774" s="63"/>
      <c r="B774" s="28">
        <v>767</v>
      </c>
      <c r="C774" s="28" t="s">
        <v>267</v>
      </c>
      <c r="F774" s="171" t="s">
        <v>12538</v>
      </c>
      <c r="G774" s="28">
        <v>725</v>
      </c>
      <c r="H774" s="28" t="s">
        <v>225</v>
      </c>
      <c r="L774" s="28"/>
      <c r="M774" s="28"/>
      <c r="AA774"/>
    </row>
    <row r="775" spans="1:27" x14ac:dyDescent="0.25">
      <c r="A775" s="63"/>
      <c r="B775" s="28">
        <v>768</v>
      </c>
      <c r="C775" s="28" t="s">
        <v>268</v>
      </c>
      <c r="F775" s="171"/>
      <c r="G775" s="28">
        <v>726</v>
      </c>
      <c r="H775" s="28" t="s">
        <v>226</v>
      </c>
      <c r="L775" s="28"/>
      <c r="M775" s="28"/>
      <c r="AA775"/>
    </row>
    <row r="776" spans="1:27" x14ac:dyDescent="0.25">
      <c r="A776" s="63"/>
      <c r="B776" s="28">
        <v>769</v>
      </c>
      <c r="C776" s="28" t="s">
        <v>269</v>
      </c>
      <c r="F776" s="171"/>
      <c r="G776" s="28">
        <v>727</v>
      </c>
      <c r="H776" s="28" t="s">
        <v>227</v>
      </c>
      <c r="L776" s="28"/>
      <c r="M776" s="28"/>
      <c r="AA776"/>
    </row>
    <row r="777" spans="1:27" x14ac:dyDescent="0.25">
      <c r="A777" s="63"/>
      <c r="B777" s="28">
        <v>770</v>
      </c>
      <c r="C777" s="28" t="s">
        <v>270</v>
      </c>
      <c r="F777" s="171"/>
      <c r="G777" s="28">
        <v>728</v>
      </c>
      <c r="H777" s="28" t="s">
        <v>228</v>
      </c>
      <c r="L777" s="28"/>
      <c r="M777" s="28"/>
      <c r="AA777"/>
    </row>
    <row r="778" spans="1:27" x14ac:dyDescent="0.25">
      <c r="A778" s="63"/>
      <c r="B778" s="28">
        <v>771</v>
      </c>
      <c r="C778" s="28" t="s">
        <v>271</v>
      </c>
      <c r="F778" s="171"/>
      <c r="G778" s="28">
        <v>729</v>
      </c>
      <c r="H778" s="28" t="s">
        <v>229</v>
      </c>
      <c r="L778" s="28"/>
      <c r="M778" s="28"/>
      <c r="AA778"/>
    </row>
    <row r="779" spans="1:27" x14ac:dyDescent="0.25">
      <c r="A779" s="63"/>
      <c r="B779" s="28">
        <v>772</v>
      </c>
      <c r="C779" s="28" t="s">
        <v>272</v>
      </c>
      <c r="F779" s="171"/>
      <c r="G779" s="28">
        <v>730</v>
      </c>
      <c r="H779" s="28" t="s">
        <v>230</v>
      </c>
      <c r="L779" s="28"/>
      <c r="M779" s="28"/>
      <c r="AA779"/>
    </row>
    <row r="780" spans="1:27" x14ac:dyDescent="0.25">
      <c r="A780" s="63"/>
      <c r="B780" s="28">
        <v>773</v>
      </c>
      <c r="C780" s="28" t="s">
        <v>273</v>
      </c>
      <c r="F780" s="171"/>
      <c r="G780" s="28">
        <v>731</v>
      </c>
      <c r="H780" s="28" t="s">
        <v>231</v>
      </c>
      <c r="L780" s="28"/>
      <c r="M780" s="28"/>
      <c r="AA780"/>
    </row>
    <row r="781" spans="1:27" x14ac:dyDescent="0.25">
      <c r="A781" s="63"/>
      <c r="B781" s="28">
        <v>774</v>
      </c>
      <c r="C781" s="28" t="s">
        <v>274</v>
      </c>
      <c r="F781" s="171"/>
      <c r="G781" s="28">
        <v>732</v>
      </c>
      <c r="H781" s="28" t="s">
        <v>232</v>
      </c>
      <c r="L781" s="28"/>
      <c r="M781" s="28"/>
      <c r="AA781"/>
    </row>
    <row r="782" spans="1:27" x14ac:dyDescent="0.25">
      <c r="A782" s="63"/>
      <c r="B782" s="28">
        <v>775</v>
      </c>
      <c r="C782" s="28" t="s">
        <v>275</v>
      </c>
      <c r="F782" s="171"/>
      <c r="G782" s="28">
        <v>733</v>
      </c>
      <c r="H782" s="28" t="s">
        <v>233</v>
      </c>
      <c r="L782" s="28"/>
      <c r="M782" s="28"/>
      <c r="AA782"/>
    </row>
    <row r="783" spans="1:27" x14ac:dyDescent="0.25">
      <c r="A783" s="63"/>
      <c r="B783" s="28">
        <v>776</v>
      </c>
      <c r="C783" s="28" t="s">
        <v>276</v>
      </c>
      <c r="F783" s="171"/>
      <c r="G783" s="28">
        <v>734</v>
      </c>
      <c r="H783" s="28" t="s">
        <v>234</v>
      </c>
      <c r="L783" s="28"/>
      <c r="M783" s="28"/>
      <c r="AA783"/>
    </row>
    <row r="784" spans="1:27" x14ac:dyDescent="0.25">
      <c r="A784" s="63"/>
      <c r="B784" s="28">
        <v>777</v>
      </c>
      <c r="C784" s="28" t="s">
        <v>277</v>
      </c>
      <c r="F784" s="171"/>
      <c r="G784" s="28">
        <v>735</v>
      </c>
      <c r="H784" s="28" t="s">
        <v>235</v>
      </c>
      <c r="L784" s="28"/>
      <c r="M784" s="28"/>
      <c r="AA784"/>
    </row>
    <row r="785" spans="1:27" x14ac:dyDescent="0.25">
      <c r="A785" s="63"/>
      <c r="B785" s="28">
        <v>778</v>
      </c>
      <c r="C785" s="28" t="s">
        <v>278</v>
      </c>
      <c r="F785" s="171"/>
      <c r="G785" s="28">
        <v>736</v>
      </c>
      <c r="H785" s="28" t="s">
        <v>236</v>
      </c>
      <c r="L785" s="28"/>
      <c r="M785" s="28"/>
      <c r="AA785"/>
    </row>
    <row r="786" spans="1:27" x14ac:dyDescent="0.25">
      <c r="A786" s="63"/>
      <c r="B786" s="28">
        <v>779</v>
      </c>
      <c r="C786" s="28" t="s">
        <v>279</v>
      </c>
      <c r="F786" s="171"/>
      <c r="G786" s="28">
        <v>737</v>
      </c>
      <c r="H786" s="28" t="s">
        <v>237</v>
      </c>
      <c r="L786" s="28"/>
      <c r="M786" s="28"/>
      <c r="AA786"/>
    </row>
    <row r="787" spans="1:27" x14ac:dyDescent="0.25">
      <c r="A787" s="63"/>
      <c r="B787" s="28">
        <v>780</v>
      </c>
      <c r="C787" s="28" t="s">
        <v>280</v>
      </c>
      <c r="F787" s="171"/>
      <c r="G787" s="28">
        <v>738</v>
      </c>
      <c r="H787" s="28" t="s">
        <v>238</v>
      </c>
      <c r="L787" s="28"/>
      <c r="M787" s="28"/>
      <c r="AA787"/>
    </row>
    <row r="788" spans="1:27" x14ac:dyDescent="0.25">
      <c r="A788" s="63"/>
      <c r="B788" s="28">
        <v>781</v>
      </c>
      <c r="C788" s="28" t="s">
        <v>281</v>
      </c>
      <c r="F788" s="171"/>
      <c r="G788" s="28">
        <v>739</v>
      </c>
      <c r="H788" s="28" t="s">
        <v>239</v>
      </c>
      <c r="L788" s="28"/>
      <c r="M788" s="28"/>
      <c r="AA788"/>
    </row>
    <row r="789" spans="1:27" x14ac:dyDescent="0.25">
      <c r="A789" s="63"/>
      <c r="B789" s="28">
        <v>782</v>
      </c>
      <c r="C789" s="28" t="s">
        <v>282</v>
      </c>
      <c r="F789" s="171"/>
      <c r="G789" s="28">
        <v>740</v>
      </c>
      <c r="H789" s="28" t="s">
        <v>240</v>
      </c>
      <c r="L789" s="28"/>
      <c r="M789" s="28"/>
      <c r="AA789"/>
    </row>
    <row r="790" spans="1:27" x14ac:dyDescent="0.25">
      <c r="A790" s="63"/>
      <c r="B790" s="28">
        <v>783</v>
      </c>
      <c r="C790" s="28" t="s">
        <v>283</v>
      </c>
      <c r="F790" s="171"/>
      <c r="G790" s="28">
        <v>741</v>
      </c>
      <c r="H790" s="28" t="s">
        <v>241</v>
      </c>
      <c r="L790" s="28"/>
      <c r="M790" s="28"/>
      <c r="AA790"/>
    </row>
    <row r="791" spans="1:27" x14ac:dyDescent="0.25">
      <c r="A791" s="63"/>
      <c r="B791" s="28">
        <v>784</v>
      </c>
      <c r="C791" s="28" t="s">
        <v>284</v>
      </c>
      <c r="F791" s="171"/>
      <c r="G791" s="28">
        <v>742</v>
      </c>
      <c r="H791" s="28" t="s">
        <v>242</v>
      </c>
      <c r="L791" s="28"/>
      <c r="M791" s="28"/>
      <c r="AA791"/>
    </row>
    <row r="792" spans="1:27" x14ac:dyDescent="0.25">
      <c r="A792" s="63"/>
      <c r="B792" s="28">
        <v>785</v>
      </c>
      <c r="C792" s="28" t="s">
        <v>285</v>
      </c>
      <c r="F792" s="171"/>
      <c r="G792" s="28">
        <v>743</v>
      </c>
      <c r="H792" s="28" t="s">
        <v>243</v>
      </c>
      <c r="L792" s="28"/>
      <c r="M792" s="28"/>
      <c r="AA792"/>
    </row>
    <row r="793" spans="1:27" x14ac:dyDescent="0.25">
      <c r="A793" s="63"/>
      <c r="B793" s="28">
        <v>786</v>
      </c>
      <c r="C793" s="28" t="s">
        <v>286</v>
      </c>
      <c r="F793" s="171"/>
      <c r="G793" s="28">
        <v>744</v>
      </c>
      <c r="H793" s="28" t="s">
        <v>244</v>
      </c>
      <c r="L793" s="28"/>
      <c r="M793" s="28"/>
      <c r="AA793"/>
    </row>
    <row r="794" spans="1:27" x14ac:dyDescent="0.25">
      <c r="A794" s="63"/>
      <c r="B794" s="28">
        <v>787</v>
      </c>
      <c r="C794" s="28" t="s">
        <v>287</v>
      </c>
      <c r="F794" s="171"/>
      <c r="G794" s="28">
        <v>745</v>
      </c>
      <c r="H794" s="28" t="s">
        <v>245</v>
      </c>
      <c r="L794" s="28"/>
      <c r="M794" s="28"/>
      <c r="AA794"/>
    </row>
    <row r="795" spans="1:27" x14ac:dyDescent="0.25">
      <c r="A795" s="63"/>
      <c r="B795" s="28">
        <v>788</v>
      </c>
      <c r="C795" s="28" t="s">
        <v>288</v>
      </c>
      <c r="F795" s="171"/>
      <c r="G795" s="28">
        <v>746</v>
      </c>
      <c r="H795" s="28" t="s">
        <v>246</v>
      </c>
      <c r="L795" s="28"/>
      <c r="M795" s="28"/>
      <c r="AA795"/>
    </row>
    <row r="796" spans="1:27" x14ac:dyDescent="0.25">
      <c r="A796" s="63"/>
      <c r="B796" s="28">
        <v>789</v>
      </c>
      <c r="C796" s="28" t="s">
        <v>289</v>
      </c>
      <c r="F796" s="171"/>
      <c r="G796" s="28">
        <v>747</v>
      </c>
      <c r="H796" s="28" t="s">
        <v>247</v>
      </c>
      <c r="L796" s="28"/>
      <c r="M796" s="28"/>
      <c r="AA796"/>
    </row>
    <row r="797" spans="1:27" x14ac:dyDescent="0.25">
      <c r="A797" s="63"/>
      <c r="B797" s="28">
        <v>790</v>
      </c>
      <c r="C797" s="28" t="s">
        <v>290</v>
      </c>
      <c r="F797" s="171"/>
      <c r="G797" s="28">
        <v>748</v>
      </c>
      <c r="H797" s="28" t="s">
        <v>248</v>
      </c>
      <c r="L797" s="28"/>
      <c r="M797" s="28"/>
      <c r="AA797"/>
    </row>
    <row r="798" spans="1:27" x14ac:dyDescent="0.25">
      <c r="A798" s="63"/>
      <c r="B798" s="28">
        <v>791</v>
      </c>
      <c r="C798" s="28" t="s">
        <v>291</v>
      </c>
      <c r="F798" s="171"/>
      <c r="G798" s="28">
        <v>749</v>
      </c>
      <c r="H798" s="28" t="s">
        <v>249</v>
      </c>
      <c r="L798" s="28"/>
      <c r="M798" s="28"/>
      <c r="AA798"/>
    </row>
    <row r="799" spans="1:27" x14ac:dyDescent="0.25">
      <c r="A799" s="63"/>
      <c r="B799" s="28">
        <v>792</v>
      </c>
      <c r="C799" s="28" t="s">
        <v>292</v>
      </c>
      <c r="F799" s="171"/>
      <c r="G799" s="28">
        <v>750</v>
      </c>
      <c r="H799" s="28" t="s">
        <v>250</v>
      </c>
      <c r="L799" s="28"/>
      <c r="M799" s="28"/>
      <c r="AA799"/>
    </row>
    <row r="800" spans="1:27" x14ac:dyDescent="0.25">
      <c r="A800" s="63"/>
      <c r="B800" s="28">
        <v>793</v>
      </c>
      <c r="C800" s="28" t="s">
        <v>293</v>
      </c>
      <c r="F800" s="171"/>
      <c r="G800" s="28">
        <v>751</v>
      </c>
      <c r="H800" s="28" t="s">
        <v>251</v>
      </c>
      <c r="L800" s="28"/>
      <c r="M800" s="28"/>
      <c r="AA800"/>
    </row>
    <row r="801" spans="1:27" x14ac:dyDescent="0.25">
      <c r="A801" s="63"/>
      <c r="B801" s="28">
        <v>794</v>
      </c>
      <c r="C801" s="28" t="s">
        <v>294</v>
      </c>
      <c r="F801" s="171"/>
      <c r="G801" s="28">
        <v>752</v>
      </c>
      <c r="H801" s="28" t="s">
        <v>252</v>
      </c>
      <c r="L801" s="28"/>
      <c r="M801" s="28"/>
      <c r="AA801"/>
    </row>
    <row r="802" spans="1:27" x14ac:dyDescent="0.25">
      <c r="A802" s="63"/>
      <c r="B802" s="28">
        <v>795</v>
      </c>
      <c r="C802" s="28" t="s">
        <v>295</v>
      </c>
      <c r="F802" s="171"/>
      <c r="G802" s="28">
        <v>753</v>
      </c>
      <c r="H802" s="28" t="s">
        <v>253</v>
      </c>
      <c r="L802" s="28"/>
      <c r="M802" s="28"/>
      <c r="AA802"/>
    </row>
    <row r="803" spans="1:27" x14ac:dyDescent="0.25">
      <c r="A803" s="63"/>
      <c r="B803" s="28">
        <v>796</v>
      </c>
      <c r="C803" s="28" t="s">
        <v>296</v>
      </c>
      <c r="F803" s="171"/>
      <c r="G803" s="28">
        <v>754</v>
      </c>
      <c r="H803" s="28" t="s">
        <v>254</v>
      </c>
      <c r="L803" s="28"/>
      <c r="M803" s="28"/>
      <c r="AA803"/>
    </row>
    <row r="804" spans="1:27" x14ac:dyDescent="0.25">
      <c r="A804" s="63"/>
      <c r="B804" s="28">
        <v>797</v>
      </c>
      <c r="C804" s="28" t="s">
        <v>297</v>
      </c>
      <c r="F804" s="171"/>
      <c r="G804" s="28">
        <v>755</v>
      </c>
      <c r="H804" s="28" t="s">
        <v>255</v>
      </c>
      <c r="L804" s="28"/>
      <c r="M804" s="28"/>
      <c r="AA804"/>
    </row>
    <row r="805" spans="1:27" x14ac:dyDescent="0.25">
      <c r="A805" s="63"/>
      <c r="B805" s="28">
        <v>798</v>
      </c>
      <c r="C805" s="28" t="s">
        <v>298</v>
      </c>
      <c r="F805" s="171"/>
      <c r="G805" s="28">
        <v>756</v>
      </c>
      <c r="H805" s="28" t="s">
        <v>256</v>
      </c>
      <c r="L805" s="28"/>
      <c r="M805" s="28"/>
      <c r="AA805"/>
    </row>
    <row r="806" spans="1:27" x14ac:dyDescent="0.25">
      <c r="A806" s="63"/>
      <c r="B806" s="28">
        <v>799</v>
      </c>
      <c r="C806" s="28" t="s">
        <v>299</v>
      </c>
      <c r="F806" s="171"/>
      <c r="G806" s="28">
        <v>757</v>
      </c>
      <c r="H806" s="28" t="s">
        <v>257</v>
      </c>
      <c r="L806" s="28"/>
      <c r="M806" s="28"/>
      <c r="AA806"/>
    </row>
    <row r="807" spans="1:27" x14ac:dyDescent="0.25">
      <c r="A807" s="63"/>
      <c r="B807" s="28">
        <v>800</v>
      </c>
      <c r="C807" s="28" t="s">
        <v>300</v>
      </c>
      <c r="F807" s="171"/>
      <c r="G807" s="28">
        <v>758</v>
      </c>
      <c r="H807" s="28" t="s">
        <v>258</v>
      </c>
      <c r="L807" s="28"/>
      <c r="M807" s="28"/>
      <c r="AA807"/>
    </row>
    <row r="808" spans="1:27" x14ac:dyDescent="0.25">
      <c r="A808" s="63"/>
      <c r="B808" s="28">
        <v>801</v>
      </c>
      <c r="C808" s="28" t="s">
        <v>301</v>
      </c>
      <c r="F808" s="171"/>
      <c r="G808" s="28">
        <v>759</v>
      </c>
      <c r="H808" s="28" t="s">
        <v>259</v>
      </c>
      <c r="L808" s="28"/>
      <c r="M808" s="28"/>
      <c r="AA808"/>
    </row>
    <row r="809" spans="1:27" x14ac:dyDescent="0.25">
      <c r="A809" s="63"/>
      <c r="B809" s="28">
        <v>802</v>
      </c>
      <c r="C809" s="28" t="s">
        <v>302</v>
      </c>
      <c r="F809" s="171"/>
      <c r="G809" s="28">
        <v>760</v>
      </c>
      <c r="H809" s="28" t="s">
        <v>260</v>
      </c>
      <c r="L809" s="28"/>
      <c r="M809" s="28"/>
      <c r="AA809"/>
    </row>
    <row r="810" spans="1:27" x14ac:dyDescent="0.25">
      <c r="A810" s="63"/>
      <c r="B810" s="28">
        <v>803</v>
      </c>
      <c r="C810" s="28" t="s">
        <v>303</v>
      </c>
      <c r="F810" s="171"/>
      <c r="G810" s="28">
        <v>761</v>
      </c>
      <c r="H810" s="28" t="s">
        <v>261</v>
      </c>
      <c r="L810" s="28"/>
      <c r="M810" s="28"/>
      <c r="AA810"/>
    </row>
    <row r="811" spans="1:27" x14ac:dyDescent="0.25">
      <c r="A811" s="63"/>
      <c r="B811" s="28">
        <v>804</v>
      </c>
      <c r="C811" s="28" t="s">
        <v>304</v>
      </c>
      <c r="F811" s="171"/>
      <c r="G811" s="28">
        <v>762</v>
      </c>
      <c r="H811" s="28" t="s">
        <v>262</v>
      </c>
      <c r="L811" s="28"/>
      <c r="M811" s="28"/>
      <c r="AA811"/>
    </row>
    <row r="812" spans="1:27" x14ac:dyDescent="0.25">
      <c r="A812" s="63"/>
      <c r="B812" s="28">
        <v>805</v>
      </c>
      <c r="C812" s="28" t="s">
        <v>305</v>
      </c>
      <c r="F812" s="171"/>
      <c r="G812" s="28">
        <v>763</v>
      </c>
      <c r="H812" s="28" t="s">
        <v>263</v>
      </c>
      <c r="L812" s="28"/>
      <c r="M812" s="28"/>
      <c r="AA812"/>
    </row>
    <row r="813" spans="1:27" x14ac:dyDescent="0.25">
      <c r="A813" s="63"/>
      <c r="B813" s="28">
        <v>806</v>
      </c>
      <c r="C813" s="28" t="s">
        <v>306</v>
      </c>
      <c r="F813" s="171"/>
      <c r="G813" s="28">
        <v>764</v>
      </c>
      <c r="H813" s="28" t="s">
        <v>264</v>
      </c>
      <c r="L813" s="28"/>
      <c r="M813" s="28"/>
      <c r="AA813"/>
    </row>
    <row r="814" spans="1:27" x14ac:dyDescent="0.25">
      <c r="A814" s="63"/>
      <c r="B814" s="28">
        <v>807</v>
      </c>
      <c r="C814" s="28" t="s">
        <v>307</v>
      </c>
      <c r="F814" s="171"/>
      <c r="G814" s="28">
        <v>765</v>
      </c>
      <c r="H814" s="28" t="s">
        <v>265</v>
      </c>
      <c r="L814" s="28"/>
      <c r="M814" s="28"/>
      <c r="AA814"/>
    </row>
    <row r="815" spans="1:27" x14ac:dyDescent="0.25">
      <c r="A815" s="63"/>
      <c r="B815" s="28">
        <v>808</v>
      </c>
      <c r="C815" s="28" t="s">
        <v>308</v>
      </c>
      <c r="F815" s="171"/>
      <c r="G815" s="28">
        <v>766</v>
      </c>
      <c r="H815" s="28" t="s">
        <v>266</v>
      </c>
      <c r="L815" s="28"/>
      <c r="M815" s="28"/>
      <c r="AA815"/>
    </row>
    <row r="816" spans="1:27" x14ac:dyDescent="0.25">
      <c r="A816" s="63"/>
      <c r="B816" s="28">
        <v>809</v>
      </c>
      <c r="C816" s="28" t="s">
        <v>309</v>
      </c>
      <c r="F816" s="171"/>
      <c r="G816" s="28">
        <v>767</v>
      </c>
      <c r="H816" s="28" t="s">
        <v>267</v>
      </c>
      <c r="L816" s="28"/>
      <c r="M816" s="28"/>
      <c r="AA816"/>
    </row>
    <row r="817" spans="1:27" x14ac:dyDescent="0.25">
      <c r="A817" s="63"/>
      <c r="B817" s="28">
        <v>810</v>
      </c>
      <c r="C817" s="28" t="s">
        <v>310</v>
      </c>
      <c r="F817" s="171"/>
      <c r="G817" s="28">
        <v>768</v>
      </c>
      <c r="H817" s="28" t="s">
        <v>268</v>
      </c>
      <c r="L817" s="28"/>
      <c r="M817" s="28"/>
      <c r="AA817"/>
    </row>
    <row r="818" spans="1:27" x14ac:dyDescent="0.25">
      <c r="A818" s="63"/>
      <c r="B818" s="28">
        <v>811</v>
      </c>
      <c r="C818" s="28" t="s">
        <v>311</v>
      </c>
      <c r="F818" s="171"/>
      <c r="G818" s="28">
        <v>769</v>
      </c>
      <c r="H818" s="28" t="s">
        <v>269</v>
      </c>
      <c r="L818" s="28"/>
      <c r="M818" s="28"/>
      <c r="AA818"/>
    </row>
    <row r="819" spans="1:27" x14ac:dyDescent="0.25">
      <c r="A819" s="63"/>
      <c r="B819" s="28">
        <v>812</v>
      </c>
      <c r="C819" s="28" t="s">
        <v>312</v>
      </c>
      <c r="F819" s="171"/>
      <c r="G819" s="28">
        <v>770</v>
      </c>
      <c r="H819" s="28" t="s">
        <v>270</v>
      </c>
      <c r="L819" s="28"/>
      <c r="M819" s="28"/>
      <c r="AA819"/>
    </row>
    <row r="820" spans="1:27" x14ac:dyDescent="0.25">
      <c r="A820" s="63"/>
      <c r="B820" s="28">
        <v>813</v>
      </c>
      <c r="C820" s="28" t="s">
        <v>313</v>
      </c>
      <c r="F820" s="171"/>
      <c r="G820" s="28">
        <v>771</v>
      </c>
      <c r="H820" s="28" t="s">
        <v>271</v>
      </c>
      <c r="L820" s="28"/>
      <c r="M820" s="28"/>
      <c r="AA820"/>
    </row>
    <row r="821" spans="1:27" x14ac:dyDescent="0.25">
      <c r="A821" s="63"/>
      <c r="B821" s="28">
        <v>814</v>
      </c>
      <c r="C821" s="28" t="s">
        <v>314</v>
      </c>
      <c r="F821" s="171"/>
      <c r="G821" s="28">
        <v>772</v>
      </c>
      <c r="H821" s="28" t="s">
        <v>272</v>
      </c>
      <c r="L821" s="28"/>
      <c r="M821" s="28"/>
      <c r="AA821"/>
    </row>
    <row r="822" spans="1:27" x14ac:dyDescent="0.25">
      <c r="A822" s="63"/>
      <c r="B822" s="28">
        <v>815</v>
      </c>
      <c r="C822" s="28" t="s">
        <v>315</v>
      </c>
      <c r="F822" s="64" t="s">
        <v>1148</v>
      </c>
      <c r="G822" s="301" t="s">
        <v>798</v>
      </c>
      <c r="H822" s="301" t="s">
        <v>798</v>
      </c>
      <c r="L822" s="28"/>
      <c r="M822" s="28"/>
      <c r="AA822"/>
    </row>
    <row r="823" spans="1:27" x14ac:dyDescent="0.25">
      <c r="A823" s="63"/>
      <c r="B823" s="28">
        <v>816</v>
      </c>
      <c r="C823" s="28" t="s">
        <v>316</v>
      </c>
      <c r="F823" s="64"/>
      <c r="G823" s="301" t="s">
        <v>798</v>
      </c>
      <c r="H823" s="301" t="s">
        <v>798</v>
      </c>
      <c r="L823" s="28"/>
      <c r="M823" s="28"/>
      <c r="AA823"/>
    </row>
    <row r="824" spans="1:27" x14ac:dyDescent="0.25">
      <c r="A824" s="63"/>
      <c r="B824" s="28">
        <v>817</v>
      </c>
      <c r="C824" s="28" t="s">
        <v>317</v>
      </c>
      <c r="F824" s="62" t="s">
        <v>1123</v>
      </c>
      <c r="G824" s="28">
        <v>773</v>
      </c>
      <c r="H824" s="28" t="s">
        <v>273</v>
      </c>
      <c r="L824" s="28"/>
      <c r="M824" s="28"/>
      <c r="AA824"/>
    </row>
    <row r="825" spans="1:27" x14ac:dyDescent="0.25">
      <c r="A825" s="63"/>
      <c r="B825" s="28">
        <v>818</v>
      </c>
      <c r="C825" s="28" t="s">
        <v>318</v>
      </c>
      <c r="F825" s="63" t="s">
        <v>4733</v>
      </c>
      <c r="G825" s="28">
        <v>774</v>
      </c>
      <c r="H825" s="28" t="s">
        <v>274</v>
      </c>
      <c r="L825" s="28"/>
      <c r="M825" s="28"/>
      <c r="AA825"/>
    </row>
    <row r="826" spans="1:27" x14ac:dyDescent="0.25">
      <c r="A826" s="63"/>
      <c r="B826" s="28">
        <v>819</v>
      </c>
      <c r="C826" s="28" t="s">
        <v>319</v>
      </c>
      <c r="F826" s="338"/>
      <c r="G826" s="28">
        <v>775</v>
      </c>
      <c r="H826" s="28" t="s">
        <v>275</v>
      </c>
      <c r="L826" s="28"/>
      <c r="M826" s="28"/>
      <c r="AA826"/>
    </row>
    <row r="827" spans="1:27" x14ac:dyDescent="0.25">
      <c r="A827" s="63"/>
      <c r="B827" s="28">
        <v>820</v>
      </c>
      <c r="C827" s="28" t="s">
        <v>320</v>
      </c>
      <c r="F827" s="338"/>
      <c r="G827" s="28">
        <v>776</v>
      </c>
      <c r="H827" s="28" t="s">
        <v>276</v>
      </c>
      <c r="L827" s="28"/>
      <c r="M827" s="28"/>
      <c r="AA827"/>
    </row>
    <row r="828" spans="1:27" x14ac:dyDescent="0.25">
      <c r="A828" s="63"/>
      <c r="B828" s="28">
        <v>821</v>
      </c>
      <c r="C828" s="28" t="s">
        <v>321</v>
      </c>
      <c r="F828" s="338"/>
      <c r="G828" s="28">
        <v>777</v>
      </c>
      <c r="H828" s="28" t="s">
        <v>277</v>
      </c>
      <c r="L828" s="28"/>
      <c r="M828" s="28"/>
      <c r="AA828"/>
    </row>
    <row r="829" spans="1:27" x14ac:dyDescent="0.25">
      <c r="A829" s="63"/>
      <c r="B829" s="28">
        <v>822</v>
      </c>
      <c r="C829" s="28" t="s">
        <v>322</v>
      </c>
      <c r="F829" s="63" t="s">
        <v>4734</v>
      </c>
      <c r="G829" s="28">
        <v>778</v>
      </c>
      <c r="H829" s="28" t="s">
        <v>278</v>
      </c>
      <c r="L829" s="28"/>
      <c r="M829" s="28"/>
      <c r="AA829"/>
    </row>
    <row r="830" spans="1:27" x14ac:dyDescent="0.25">
      <c r="A830" s="63"/>
      <c r="B830" s="28">
        <v>823</v>
      </c>
      <c r="C830" s="28" t="s">
        <v>323</v>
      </c>
      <c r="F830" s="63"/>
      <c r="G830" s="28">
        <v>779</v>
      </c>
      <c r="H830" s="28" t="s">
        <v>279</v>
      </c>
      <c r="L830" s="28"/>
      <c r="M830" s="28"/>
      <c r="AA830"/>
    </row>
    <row r="831" spans="1:27" x14ac:dyDescent="0.25">
      <c r="A831" s="63"/>
      <c r="B831" s="28">
        <v>824</v>
      </c>
      <c r="C831" s="28" t="s">
        <v>324</v>
      </c>
      <c r="F831" s="63"/>
      <c r="G831" s="28">
        <v>780</v>
      </c>
      <c r="H831" s="28" t="s">
        <v>280</v>
      </c>
      <c r="L831" s="28"/>
      <c r="M831" s="28"/>
      <c r="AA831"/>
    </row>
    <row r="832" spans="1:27" x14ac:dyDescent="0.25">
      <c r="A832" s="63"/>
      <c r="B832" s="28">
        <v>825</v>
      </c>
      <c r="C832" s="28" t="s">
        <v>325</v>
      </c>
      <c r="F832" s="63"/>
      <c r="G832" s="28">
        <v>781</v>
      </c>
      <c r="H832" s="28" t="s">
        <v>281</v>
      </c>
      <c r="L832" s="28"/>
      <c r="M832" s="28"/>
      <c r="AA832"/>
    </row>
    <row r="833" spans="1:27" x14ac:dyDescent="0.25">
      <c r="A833" s="63"/>
      <c r="B833" s="28">
        <v>826</v>
      </c>
      <c r="C833" s="28" t="s">
        <v>326</v>
      </c>
      <c r="F833" s="63" t="s">
        <v>4735</v>
      </c>
      <c r="G833" s="28">
        <v>782</v>
      </c>
      <c r="H833" s="28" t="s">
        <v>282</v>
      </c>
      <c r="L833" s="28"/>
      <c r="M833" s="28"/>
      <c r="AA833"/>
    </row>
    <row r="834" spans="1:27" x14ac:dyDescent="0.25">
      <c r="A834" s="63"/>
      <c r="B834" s="28">
        <v>827</v>
      </c>
      <c r="C834" s="28" t="s">
        <v>327</v>
      </c>
      <c r="F834" s="63"/>
      <c r="G834" s="28">
        <v>783</v>
      </c>
      <c r="H834" s="28" t="s">
        <v>283</v>
      </c>
      <c r="L834" s="28"/>
      <c r="M834" s="28"/>
      <c r="AA834"/>
    </row>
    <row r="835" spans="1:27" x14ac:dyDescent="0.25">
      <c r="A835" s="63"/>
      <c r="B835" s="28">
        <v>828</v>
      </c>
      <c r="C835" s="28" t="s">
        <v>328</v>
      </c>
      <c r="F835" s="63" t="s">
        <v>4736</v>
      </c>
      <c r="G835" s="28">
        <v>784</v>
      </c>
      <c r="H835" s="294" t="s">
        <v>284</v>
      </c>
      <c r="L835" s="28"/>
      <c r="M835" s="28"/>
      <c r="AA835"/>
    </row>
    <row r="836" spans="1:27" x14ac:dyDescent="0.25">
      <c r="A836" s="63"/>
      <c r="B836" s="28">
        <v>829</v>
      </c>
      <c r="C836" s="28" t="s">
        <v>329</v>
      </c>
      <c r="L836" s="28"/>
      <c r="M836" s="28"/>
      <c r="AA836"/>
    </row>
    <row r="837" spans="1:27" x14ac:dyDescent="0.25">
      <c r="A837" s="63"/>
      <c r="B837" s="28">
        <v>830</v>
      </c>
      <c r="C837" s="28" t="s">
        <v>330</v>
      </c>
      <c r="L837" s="28"/>
      <c r="M837" s="28"/>
      <c r="AA837"/>
    </row>
    <row r="838" spans="1:27" x14ac:dyDescent="0.25">
      <c r="A838" s="63"/>
      <c r="B838" s="28">
        <v>831</v>
      </c>
      <c r="C838" s="28" t="s">
        <v>331</v>
      </c>
      <c r="L838" s="28"/>
      <c r="M838" s="28"/>
      <c r="AA838"/>
    </row>
    <row r="839" spans="1:27" x14ac:dyDescent="0.25">
      <c r="A839" s="63"/>
      <c r="B839" s="28">
        <v>832</v>
      </c>
      <c r="C839" s="28" t="s">
        <v>332</v>
      </c>
      <c r="L839" s="28"/>
      <c r="M839" s="28"/>
      <c r="AA839"/>
    </row>
    <row r="840" spans="1:27" x14ac:dyDescent="0.25">
      <c r="A840" s="63"/>
      <c r="B840" s="28">
        <v>833</v>
      </c>
      <c r="C840" s="28" t="s">
        <v>333</v>
      </c>
      <c r="L840" s="28"/>
      <c r="M840" s="28"/>
      <c r="AA840"/>
    </row>
    <row r="841" spans="1:27" x14ac:dyDescent="0.25">
      <c r="A841" s="63"/>
      <c r="B841" s="28">
        <v>834</v>
      </c>
      <c r="C841" s="28" t="s">
        <v>334</v>
      </c>
      <c r="L841" s="28"/>
      <c r="M841" s="28"/>
      <c r="AA841"/>
    </row>
    <row r="842" spans="1:27" x14ac:dyDescent="0.25">
      <c r="A842" s="63"/>
      <c r="B842" s="28">
        <v>835</v>
      </c>
      <c r="C842" s="28" t="s">
        <v>335</v>
      </c>
      <c r="L842" s="28"/>
      <c r="M842" s="28"/>
      <c r="AA842"/>
    </row>
    <row r="843" spans="1:27" x14ac:dyDescent="0.25">
      <c r="A843" s="63"/>
      <c r="B843" s="28">
        <v>836</v>
      </c>
      <c r="C843" s="28" t="s">
        <v>336</v>
      </c>
      <c r="L843" s="28"/>
      <c r="M843" s="28"/>
      <c r="AA843"/>
    </row>
    <row r="844" spans="1:27" x14ac:dyDescent="0.25">
      <c r="A844" s="63"/>
      <c r="B844" s="28">
        <v>837</v>
      </c>
      <c r="C844" s="28" t="s">
        <v>337</v>
      </c>
      <c r="L844" s="28"/>
      <c r="M844" s="28"/>
      <c r="AA844"/>
    </row>
    <row r="845" spans="1:27" x14ac:dyDescent="0.25">
      <c r="A845" s="63"/>
      <c r="B845" s="28">
        <v>838</v>
      </c>
      <c r="C845" s="28" t="s">
        <v>338</v>
      </c>
      <c r="L845" s="28"/>
      <c r="M845" s="28"/>
      <c r="AA845"/>
    </row>
    <row r="846" spans="1:27" x14ac:dyDescent="0.25">
      <c r="A846" s="63"/>
      <c r="B846" s="28">
        <v>839</v>
      </c>
      <c r="C846" s="28" t="s">
        <v>339</v>
      </c>
      <c r="L846" s="28"/>
      <c r="M846" s="28"/>
      <c r="AA846"/>
    </row>
    <row r="847" spans="1:27" x14ac:dyDescent="0.25">
      <c r="A847" s="63"/>
      <c r="B847" s="28">
        <v>840</v>
      </c>
      <c r="C847" s="28" t="s">
        <v>340</v>
      </c>
      <c r="L847" s="28"/>
      <c r="M847" s="28"/>
      <c r="AA847"/>
    </row>
    <row r="848" spans="1:27" x14ac:dyDescent="0.25">
      <c r="A848" s="63"/>
      <c r="B848" s="28">
        <v>841</v>
      </c>
      <c r="C848" s="28" t="s">
        <v>341</v>
      </c>
      <c r="L848" s="28"/>
      <c r="M848" s="28"/>
      <c r="AA848"/>
    </row>
    <row r="849" spans="1:27" x14ac:dyDescent="0.25">
      <c r="A849" s="63"/>
      <c r="B849" s="28">
        <v>842</v>
      </c>
      <c r="C849" s="28" t="s">
        <v>342</v>
      </c>
      <c r="L849" s="28"/>
      <c r="M849" s="28"/>
      <c r="AA849"/>
    </row>
    <row r="850" spans="1:27" x14ac:dyDescent="0.25">
      <c r="A850" s="63"/>
      <c r="B850" s="28">
        <v>843</v>
      </c>
      <c r="C850" s="28" t="s">
        <v>343</v>
      </c>
      <c r="L850" s="28"/>
      <c r="M850" s="28"/>
      <c r="AA850"/>
    </row>
    <row r="851" spans="1:27" x14ac:dyDescent="0.25">
      <c r="A851" s="63"/>
      <c r="B851" s="28">
        <v>844</v>
      </c>
      <c r="C851" s="28" t="s">
        <v>344</v>
      </c>
      <c r="L851" s="28"/>
      <c r="M851" s="28"/>
      <c r="AA851"/>
    </row>
    <row r="852" spans="1:27" x14ac:dyDescent="0.25">
      <c r="A852" s="63"/>
      <c r="B852" s="28">
        <v>845</v>
      </c>
      <c r="C852" s="28" t="s">
        <v>345</v>
      </c>
      <c r="L852" s="28"/>
      <c r="M852" s="28"/>
      <c r="AA852"/>
    </row>
    <row r="853" spans="1:27" x14ac:dyDescent="0.25">
      <c r="A853" s="63"/>
      <c r="B853" s="28">
        <v>846</v>
      </c>
      <c r="C853" s="28" t="s">
        <v>346</v>
      </c>
      <c r="L853" s="28"/>
      <c r="M853" s="28"/>
      <c r="AA853"/>
    </row>
    <row r="854" spans="1:27" x14ac:dyDescent="0.25">
      <c r="A854" s="63"/>
      <c r="B854" s="28">
        <v>847</v>
      </c>
      <c r="C854" s="28" t="s">
        <v>347</v>
      </c>
      <c r="L854" s="28"/>
      <c r="M854" s="28"/>
      <c r="AA854"/>
    </row>
    <row r="855" spans="1:27" x14ac:dyDescent="0.25">
      <c r="A855" s="63"/>
      <c r="B855" s="28">
        <v>848</v>
      </c>
      <c r="C855" s="28" t="s">
        <v>348</v>
      </c>
      <c r="L855" s="28"/>
      <c r="M855" s="28"/>
      <c r="AA855"/>
    </row>
    <row r="856" spans="1:27" x14ac:dyDescent="0.25">
      <c r="A856" s="63"/>
      <c r="B856" s="28">
        <v>849</v>
      </c>
      <c r="C856" s="28" t="s">
        <v>349</v>
      </c>
      <c r="L856" s="28"/>
      <c r="M856" s="28"/>
      <c r="AA856"/>
    </row>
    <row r="857" spans="1:27" x14ac:dyDescent="0.25">
      <c r="A857" s="63"/>
      <c r="B857" s="28">
        <v>850</v>
      </c>
      <c r="C857" s="28" t="s">
        <v>350</v>
      </c>
      <c r="L857" s="28"/>
      <c r="M857" s="28"/>
      <c r="AA857"/>
    </row>
    <row r="858" spans="1:27" x14ac:dyDescent="0.25">
      <c r="A858" s="63"/>
      <c r="B858" s="28">
        <v>851</v>
      </c>
      <c r="C858" s="28" t="s">
        <v>351</v>
      </c>
      <c r="L858" s="28"/>
      <c r="M858" s="28"/>
      <c r="AA858"/>
    </row>
    <row r="859" spans="1:27" x14ac:dyDescent="0.25">
      <c r="A859" s="63"/>
      <c r="B859" s="28">
        <v>852</v>
      </c>
      <c r="C859" s="28" t="s">
        <v>352</v>
      </c>
      <c r="L859" s="28"/>
      <c r="M859" s="28"/>
      <c r="AA859"/>
    </row>
    <row r="860" spans="1:27" x14ac:dyDescent="0.25">
      <c r="A860" s="63"/>
      <c r="B860" s="28">
        <v>853</v>
      </c>
      <c r="C860" s="28" t="s">
        <v>353</v>
      </c>
      <c r="L860" s="28"/>
      <c r="M860" s="28"/>
      <c r="AA860"/>
    </row>
    <row r="861" spans="1:27" x14ac:dyDescent="0.25">
      <c r="A861" s="63"/>
      <c r="B861" s="28">
        <v>854</v>
      </c>
      <c r="C861" s="28" t="s">
        <v>354</v>
      </c>
      <c r="L861" s="28"/>
      <c r="M861" s="28"/>
      <c r="AA861"/>
    </row>
    <row r="862" spans="1:27" x14ac:dyDescent="0.25">
      <c r="A862" s="63"/>
      <c r="B862" s="28">
        <v>855</v>
      </c>
      <c r="C862" s="28" t="s">
        <v>355</v>
      </c>
      <c r="L862" s="28"/>
      <c r="M862" s="28"/>
      <c r="AA862"/>
    </row>
    <row r="863" spans="1:27" x14ac:dyDescent="0.25">
      <c r="A863" s="63"/>
      <c r="B863" s="28">
        <v>856</v>
      </c>
      <c r="C863" s="28" t="s">
        <v>356</v>
      </c>
      <c r="L863" s="28"/>
      <c r="M863" s="28"/>
      <c r="AA863"/>
    </row>
    <row r="864" spans="1:27" x14ac:dyDescent="0.25">
      <c r="A864" s="63"/>
      <c r="B864" s="28">
        <v>857</v>
      </c>
      <c r="C864" s="28" t="s">
        <v>357</v>
      </c>
      <c r="L864" s="28"/>
      <c r="M864" s="28"/>
      <c r="AA864"/>
    </row>
    <row r="865" spans="1:27" x14ac:dyDescent="0.25">
      <c r="A865" s="63"/>
      <c r="B865" s="28">
        <v>858</v>
      </c>
      <c r="C865" s="28" t="s">
        <v>358</v>
      </c>
      <c r="L865" s="28"/>
      <c r="M865" s="28"/>
      <c r="AA865"/>
    </row>
    <row r="866" spans="1:27" x14ac:dyDescent="0.25">
      <c r="A866" s="63"/>
      <c r="B866" s="28">
        <v>859</v>
      </c>
      <c r="C866" s="28" t="s">
        <v>359</v>
      </c>
      <c r="L866" s="28"/>
      <c r="M866" s="28"/>
      <c r="AA866"/>
    </row>
    <row r="867" spans="1:27" x14ac:dyDescent="0.25">
      <c r="A867" s="63"/>
      <c r="B867" s="28">
        <v>860</v>
      </c>
      <c r="C867" s="28" t="s">
        <v>360</v>
      </c>
      <c r="L867" s="28"/>
      <c r="M867" s="28"/>
      <c r="AA867"/>
    </row>
    <row r="868" spans="1:27" x14ac:dyDescent="0.25">
      <c r="A868" s="63"/>
      <c r="B868" s="28">
        <v>861</v>
      </c>
      <c r="C868" s="28" t="s">
        <v>361</v>
      </c>
      <c r="L868" s="28"/>
      <c r="M868" s="28"/>
      <c r="AA868"/>
    </row>
    <row r="869" spans="1:27" x14ac:dyDescent="0.25">
      <c r="A869" s="63"/>
      <c r="B869" s="28">
        <v>862</v>
      </c>
      <c r="C869" s="28" t="s">
        <v>362</v>
      </c>
      <c r="L869" s="28"/>
      <c r="M869" s="28"/>
      <c r="AA869"/>
    </row>
    <row r="870" spans="1:27" x14ac:dyDescent="0.25">
      <c r="A870" s="63"/>
      <c r="B870" s="28">
        <v>863</v>
      </c>
      <c r="C870" s="28" t="s">
        <v>363</v>
      </c>
      <c r="L870" s="28"/>
      <c r="M870" s="28"/>
      <c r="AA870"/>
    </row>
    <row r="871" spans="1:27" x14ac:dyDescent="0.25">
      <c r="A871" s="63"/>
      <c r="B871" s="28">
        <v>864</v>
      </c>
      <c r="C871" s="28" t="s">
        <v>364</v>
      </c>
      <c r="L871" s="28"/>
      <c r="M871" s="28"/>
      <c r="AA871"/>
    </row>
    <row r="872" spans="1:27" x14ac:dyDescent="0.25">
      <c r="A872" s="63"/>
      <c r="B872" s="28">
        <v>865</v>
      </c>
      <c r="C872" s="28" t="s">
        <v>365</v>
      </c>
      <c r="L872" s="28"/>
      <c r="M872" s="28"/>
      <c r="AA872"/>
    </row>
    <row r="873" spans="1:27" x14ac:dyDescent="0.25">
      <c r="A873" s="63"/>
      <c r="B873" s="28">
        <v>866</v>
      </c>
      <c r="C873" s="28" t="s">
        <v>366</v>
      </c>
      <c r="L873" s="28"/>
      <c r="M873" s="28"/>
      <c r="AA873"/>
    </row>
    <row r="874" spans="1:27" x14ac:dyDescent="0.25">
      <c r="A874" s="63"/>
      <c r="B874" s="28">
        <v>867</v>
      </c>
      <c r="C874" s="28" t="s">
        <v>367</v>
      </c>
      <c r="L874" s="28"/>
      <c r="M874" s="28"/>
      <c r="AA874"/>
    </row>
    <row r="875" spans="1:27" x14ac:dyDescent="0.25">
      <c r="A875" s="63"/>
      <c r="B875" s="28">
        <v>868</v>
      </c>
      <c r="C875" s="28" t="s">
        <v>368</v>
      </c>
      <c r="L875" s="28"/>
      <c r="M875" s="28"/>
      <c r="AA875"/>
    </row>
    <row r="876" spans="1:27" x14ac:dyDescent="0.25">
      <c r="A876" s="63"/>
      <c r="B876" s="28">
        <v>869</v>
      </c>
      <c r="C876" s="28" t="s">
        <v>369</v>
      </c>
      <c r="L876" s="28"/>
      <c r="M876" s="28"/>
      <c r="AA876"/>
    </row>
    <row r="877" spans="1:27" x14ac:dyDescent="0.25">
      <c r="A877" s="63"/>
      <c r="B877" s="28">
        <v>870</v>
      </c>
      <c r="C877" s="28" t="s">
        <v>370</v>
      </c>
      <c r="L877" s="28"/>
      <c r="M877" s="28"/>
      <c r="AA877"/>
    </row>
    <row r="878" spans="1:27" x14ac:dyDescent="0.25">
      <c r="A878" s="63"/>
      <c r="B878" s="28">
        <v>871</v>
      </c>
      <c r="C878" s="28" t="s">
        <v>2000</v>
      </c>
      <c r="L878" s="28"/>
      <c r="M878" s="28"/>
      <c r="AA878"/>
    </row>
    <row r="879" spans="1:27" x14ac:dyDescent="0.25">
      <c r="A879" s="63"/>
      <c r="B879" s="28">
        <v>872</v>
      </c>
      <c r="C879" s="28" t="s">
        <v>2001</v>
      </c>
      <c r="L879" s="28"/>
      <c r="M879" s="28"/>
      <c r="AA879"/>
    </row>
    <row r="880" spans="1:27" x14ac:dyDescent="0.25">
      <c r="A880" s="63"/>
      <c r="B880" s="28">
        <v>873</v>
      </c>
      <c r="C880" s="28" t="s">
        <v>2002</v>
      </c>
      <c r="L880" s="28"/>
      <c r="M880" s="28"/>
      <c r="AA880"/>
    </row>
    <row r="881" spans="1:27" x14ac:dyDescent="0.25">
      <c r="A881" s="63"/>
      <c r="B881" s="28">
        <v>874</v>
      </c>
      <c r="C881" s="28" t="s">
        <v>2003</v>
      </c>
      <c r="L881" s="28"/>
      <c r="M881" s="28"/>
      <c r="AA881"/>
    </row>
    <row r="882" spans="1:27" x14ac:dyDescent="0.25">
      <c r="A882" s="63"/>
      <c r="B882" s="28">
        <v>875</v>
      </c>
      <c r="C882" s="28" t="s">
        <v>2004</v>
      </c>
      <c r="L882" s="28"/>
      <c r="M882" s="28"/>
      <c r="AA882"/>
    </row>
    <row r="883" spans="1:27" x14ac:dyDescent="0.25">
      <c r="A883" s="63"/>
      <c r="B883" s="28">
        <v>876</v>
      </c>
      <c r="C883" s="28" t="s">
        <v>2005</v>
      </c>
      <c r="L883" s="28"/>
      <c r="M883" s="28"/>
      <c r="AA883"/>
    </row>
    <row r="884" spans="1:27" x14ac:dyDescent="0.25">
      <c r="A884" s="63"/>
      <c r="B884" s="28">
        <v>877</v>
      </c>
      <c r="C884" s="28" t="s">
        <v>2006</v>
      </c>
      <c r="L884" s="28"/>
      <c r="M884" s="28"/>
      <c r="AA884"/>
    </row>
    <row r="885" spans="1:27" x14ac:dyDescent="0.25">
      <c r="A885" s="63"/>
      <c r="B885" s="28">
        <v>878</v>
      </c>
      <c r="C885" s="28" t="s">
        <v>2007</v>
      </c>
      <c r="L885" s="28"/>
      <c r="M885" s="28"/>
      <c r="AA885"/>
    </row>
    <row r="886" spans="1:27" x14ac:dyDescent="0.25">
      <c r="A886" s="63"/>
      <c r="B886" s="28">
        <v>879</v>
      </c>
      <c r="C886" s="28" t="s">
        <v>2008</v>
      </c>
      <c r="L886" s="28"/>
      <c r="M886" s="28"/>
      <c r="AA886"/>
    </row>
    <row r="887" spans="1:27" x14ac:dyDescent="0.25">
      <c r="A887" s="63"/>
      <c r="B887" s="28">
        <v>880</v>
      </c>
      <c r="C887" s="28" t="s">
        <v>2009</v>
      </c>
      <c r="L887" s="28"/>
      <c r="M887" s="28"/>
      <c r="AA887"/>
    </row>
    <row r="888" spans="1:27" x14ac:dyDescent="0.25">
      <c r="A888" s="63"/>
      <c r="B888" s="28">
        <v>881</v>
      </c>
      <c r="C888" s="28" t="s">
        <v>2010</v>
      </c>
      <c r="L888" s="28"/>
      <c r="M888" s="28"/>
      <c r="AA888"/>
    </row>
    <row r="889" spans="1:27" x14ac:dyDescent="0.25">
      <c r="A889" s="63"/>
      <c r="B889" s="28">
        <v>882</v>
      </c>
      <c r="C889" s="28" t="s">
        <v>2011</v>
      </c>
      <c r="L889" s="28"/>
      <c r="M889" s="28"/>
      <c r="AA889"/>
    </row>
    <row r="890" spans="1:27" x14ac:dyDescent="0.25">
      <c r="A890" s="63"/>
      <c r="B890" s="28">
        <v>883</v>
      </c>
      <c r="C890" s="28" t="s">
        <v>2012</v>
      </c>
      <c r="L890" s="28"/>
      <c r="M890" s="28"/>
      <c r="AA890"/>
    </row>
    <row r="891" spans="1:27" x14ac:dyDescent="0.25">
      <c r="A891" s="63"/>
      <c r="B891" s="28">
        <v>884</v>
      </c>
      <c r="C891" s="28" t="s">
        <v>2013</v>
      </c>
      <c r="L891" s="28"/>
      <c r="M891" s="28"/>
      <c r="AA891"/>
    </row>
    <row r="892" spans="1:27" x14ac:dyDescent="0.25">
      <c r="A892" s="63"/>
      <c r="B892" s="28">
        <v>885</v>
      </c>
      <c r="C892" s="28" t="s">
        <v>2014</v>
      </c>
      <c r="L892" s="28"/>
      <c r="M892" s="28"/>
      <c r="AA892"/>
    </row>
    <row r="893" spans="1:27" x14ac:dyDescent="0.25">
      <c r="A893" s="63"/>
      <c r="B893" s="28">
        <v>886</v>
      </c>
      <c r="C893" s="28" t="s">
        <v>2015</v>
      </c>
      <c r="L893" s="28"/>
      <c r="M893" s="28"/>
      <c r="AA893"/>
    </row>
    <row r="894" spans="1:27" x14ac:dyDescent="0.25">
      <c r="A894" s="63"/>
      <c r="B894" s="28">
        <v>887</v>
      </c>
      <c r="C894" s="28" t="s">
        <v>2016</v>
      </c>
      <c r="L894" s="28"/>
      <c r="M894" s="28"/>
      <c r="AA894"/>
    </row>
    <row r="895" spans="1:27" x14ac:dyDescent="0.25">
      <c r="A895" s="63"/>
      <c r="B895" s="28">
        <v>888</v>
      </c>
      <c r="C895" s="28" t="s">
        <v>2017</v>
      </c>
      <c r="L895" s="28"/>
      <c r="M895" s="28"/>
      <c r="AA895"/>
    </row>
    <row r="896" spans="1:27" x14ac:dyDescent="0.25">
      <c r="A896" s="63"/>
      <c r="B896" s="28">
        <v>889</v>
      </c>
      <c r="C896" s="28" t="s">
        <v>2018</v>
      </c>
      <c r="L896" s="28"/>
      <c r="M896" s="28"/>
      <c r="AA896"/>
    </row>
    <row r="897" spans="1:27" x14ac:dyDescent="0.25">
      <c r="A897" s="63"/>
      <c r="B897" s="28">
        <v>890</v>
      </c>
      <c r="C897" s="28" t="s">
        <v>2019</v>
      </c>
      <c r="L897" s="28"/>
      <c r="M897" s="28"/>
      <c r="AA897"/>
    </row>
    <row r="898" spans="1:27" x14ac:dyDescent="0.25">
      <c r="A898" s="63"/>
      <c r="B898" s="28">
        <v>891</v>
      </c>
      <c r="C898" s="28" t="s">
        <v>2020</v>
      </c>
      <c r="L898" s="28"/>
      <c r="M898" s="28"/>
      <c r="AA898"/>
    </row>
    <row r="899" spans="1:27" x14ac:dyDescent="0.25">
      <c r="A899" s="63"/>
      <c r="B899" s="28">
        <v>892</v>
      </c>
      <c r="C899" s="28" t="s">
        <v>2021</v>
      </c>
      <c r="L899" s="28"/>
      <c r="M899" s="28"/>
      <c r="AA899"/>
    </row>
    <row r="900" spans="1:27" x14ac:dyDescent="0.25">
      <c r="A900" s="63"/>
      <c r="B900" s="28">
        <v>893</v>
      </c>
      <c r="C900" s="28" t="s">
        <v>2022</v>
      </c>
      <c r="L900" s="28"/>
      <c r="M900" s="28"/>
      <c r="AA900"/>
    </row>
    <row r="901" spans="1:27" x14ac:dyDescent="0.25">
      <c r="A901" s="63"/>
      <c r="B901" s="28">
        <v>894</v>
      </c>
      <c r="C901" s="28" t="s">
        <v>2023</v>
      </c>
      <c r="L901" s="28"/>
      <c r="M901" s="28"/>
      <c r="AA901"/>
    </row>
    <row r="902" spans="1:27" x14ac:dyDescent="0.25">
      <c r="A902" s="63"/>
      <c r="B902" s="28">
        <v>895</v>
      </c>
      <c r="C902" s="28" t="s">
        <v>2024</v>
      </c>
      <c r="L902" s="28"/>
      <c r="M902" s="28"/>
      <c r="AA902"/>
    </row>
    <row r="903" spans="1:27" x14ac:dyDescent="0.25">
      <c r="A903" s="63"/>
      <c r="B903" s="28">
        <v>896</v>
      </c>
      <c r="C903" s="28" t="s">
        <v>2025</v>
      </c>
      <c r="L903" s="28"/>
      <c r="M903" s="28"/>
      <c r="AA903"/>
    </row>
    <row r="904" spans="1:27" x14ac:dyDescent="0.25">
      <c r="A904" s="63"/>
      <c r="B904" s="28">
        <v>897</v>
      </c>
      <c r="C904" s="28" t="s">
        <v>2026</v>
      </c>
      <c r="L904" s="28"/>
      <c r="M904" s="28"/>
      <c r="AA904"/>
    </row>
    <row r="905" spans="1:27" x14ac:dyDescent="0.25">
      <c r="A905" s="63"/>
      <c r="B905" s="28">
        <v>898</v>
      </c>
      <c r="C905" s="28" t="s">
        <v>2027</v>
      </c>
      <c r="L905" s="28"/>
      <c r="M905" s="28"/>
      <c r="AA905"/>
    </row>
    <row r="906" spans="1:27" x14ac:dyDescent="0.25">
      <c r="A906" s="63"/>
      <c r="B906" s="28">
        <v>899</v>
      </c>
      <c r="C906" s="28" t="s">
        <v>2028</v>
      </c>
      <c r="L906" s="28"/>
      <c r="M906" s="28"/>
      <c r="AA906"/>
    </row>
    <row r="907" spans="1:27" x14ac:dyDescent="0.25">
      <c r="A907" s="63"/>
      <c r="B907" s="28">
        <v>900</v>
      </c>
      <c r="C907" s="28" t="s">
        <v>2029</v>
      </c>
      <c r="L907" s="28"/>
      <c r="M907" s="28"/>
      <c r="AA907"/>
    </row>
    <row r="908" spans="1:27" x14ac:dyDescent="0.25">
      <c r="A908" s="63"/>
      <c r="B908" s="28">
        <v>901</v>
      </c>
      <c r="C908" s="28" t="s">
        <v>2030</v>
      </c>
      <c r="L908" s="28"/>
      <c r="M908" s="28"/>
      <c r="AA908"/>
    </row>
    <row r="909" spans="1:27" x14ac:dyDescent="0.25">
      <c r="A909" s="63"/>
      <c r="B909" s="28">
        <v>902</v>
      </c>
      <c r="C909" s="28" t="s">
        <v>2031</v>
      </c>
      <c r="L909" s="28"/>
      <c r="M909" s="28"/>
      <c r="AA909"/>
    </row>
    <row r="910" spans="1:27" x14ac:dyDescent="0.25">
      <c r="A910" s="63"/>
      <c r="B910" s="28">
        <v>903</v>
      </c>
      <c r="C910" s="28" t="s">
        <v>2032</v>
      </c>
      <c r="L910" s="28"/>
      <c r="M910" s="28"/>
      <c r="AA910"/>
    </row>
    <row r="911" spans="1:27" x14ac:dyDescent="0.25">
      <c r="A911" s="63"/>
      <c r="B911" s="28">
        <v>904</v>
      </c>
      <c r="C911" s="28" t="s">
        <v>2033</v>
      </c>
      <c r="L911" s="28"/>
      <c r="M911" s="28"/>
      <c r="AA911"/>
    </row>
    <row r="912" spans="1:27" x14ac:dyDescent="0.25">
      <c r="A912" s="63"/>
      <c r="B912" s="28">
        <v>905</v>
      </c>
      <c r="C912" s="28" t="s">
        <v>2034</v>
      </c>
      <c r="L912" s="28"/>
      <c r="M912" s="28"/>
      <c r="AA912"/>
    </row>
    <row r="913" spans="1:27" x14ac:dyDescent="0.25">
      <c r="A913" s="63"/>
      <c r="B913" s="28">
        <v>906</v>
      </c>
      <c r="C913" s="28" t="s">
        <v>2035</v>
      </c>
      <c r="L913" s="28"/>
      <c r="M913" s="28"/>
      <c r="AA913"/>
    </row>
    <row r="914" spans="1:27" x14ac:dyDescent="0.25">
      <c r="A914" s="63"/>
      <c r="B914" s="28">
        <v>907</v>
      </c>
      <c r="C914" s="28" t="s">
        <v>2036</v>
      </c>
      <c r="L914" s="28"/>
      <c r="M914" s="28"/>
      <c r="AA914"/>
    </row>
    <row r="915" spans="1:27" x14ac:dyDescent="0.25">
      <c r="A915" s="63"/>
      <c r="B915" s="28">
        <v>908</v>
      </c>
      <c r="C915" s="28" t="s">
        <v>2037</v>
      </c>
      <c r="L915" s="28"/>
      <c r="M915" s="28"/>
      <c r="AA915"/>
    </row>
    <row r="916" spans="1:27" x14ac:dyDescent="0.25">
      <c r="A916" s="63"/>
      <c r="B916" s="28">
        <v>909</v>
      </c>
      <c r="C916" s="28" t="s">
        <v>2038</v>
      </c>
      <c r="L916" s="28"/>
      <c r="M916" s="28"/>
      <c r="AA916"/>
    </row>
    <row r="917" spans="1:27" x14ac:dyDescent="0.25">
      <c r="A917" s="63"/>
      <c r="B917" s="28">
        <v>910</v>
      </c>
      <c r="C917" s="28" t="s">
        <v>2039</v>
      </c>
      <c r="L917" s="28"/>
      <c r="M917" s="28"/>
      <c r="AA917"/>
    </row>
    <row r="918" spans="1:27" x14ac:dyDescent="0.25">
      <c r="A918" s="63"/>
      <c r="B918" s="28">
        <v>911</v>
      </c>
      <c r="C918" s="28" t="s">
        <v>2040</v>
      </c>
      <c r="L918" s="28"/>
      <c r="M918" s="28"/>
      <c r="AA918"/>
    </row>
    <row r="919" spans="1:27" x14ac:dyDescent="0.25">
      <c r="A919" s="63"/>
      <c r="B919" s="28">
        <v>912</v>
      </c>
      <c r="C919" s="28" t="s">
        <v>2041</v>
      </c>
      <c r="L919" s="28"/>
      <c r="M919" s="28"/>
      <c r="AA919"/>
    </row>
    <row r="920" spans="1:27" x14ac:dyDescent="0.25">
      <c r="A920" s="63"/>
      <c r="B920" s="28">
        <v>913</v>
      </c>
      <c r="C920" s="28" t="s">
        <v>2042</v>
      </c>
      <c r="L920" s="28"/>
      <c r="M920" s="28"/>
      <c r="AA920"/>
    </row>
    <row r="921" spans="1:27" x14ac:dyDescent="0.25">
      <c r="A921" s="63"/>
      <c r="B921" s="28">
        <v>914</v>
      </c>
      <c r="C921" s="28" t="s">
        <v>2043</v>
      </c>
      <c r="L921" s="28"/>
      <c r="M921" s="28"/>
      <c r="AA921"/>
    </row>
    <row r="922" spans="1:27" x14ac:dyDescent="0.25">
      <c r="A922" s="63"/>
      <c r="B922" s="28">
        <v>915</v>
      </c>
      <c r="C922" s="28" t="s">
        <v>2044</v>
      </c>
      <c r="L922" s="28"/>
      <c r="M922" s="28"/>
      <c r="AA922"/>
    </row>
    <row r="923" spans="1:27" x14ac:dyDescent="0.25">
      <c r="A923" s="63"/>
      <c r="B923" s="28">
        <v>916</v>
      </c>
      <c r="C923" s="28" t="s">
        <v>2045</v>
      </c>
      <c r="L923" s="28"/>
      <c r="M923" s="28"/>
      <c r="AA923"/>
    </row>
    <row r="924" spans="1:27" x14ac:dyDescent="0.25">
      <c r="A924" s="63"/>
      <c r="B924" s="28">
        <v>917</v>
      </c>
      <c r="C924" s="28" t="s">
        <v>2046</v>
      </c>
      <c r="L924" s="28"/>
      <c r="M924" s="28"/>
      <c r="AA924"/>
    </row>
    <row r="925" spans="1:27" x14ac:dyDescent="0.25">
      <c r="A925" s="63"/>
      <c r="B925" s="28">
        <v>918</v>
      </c>
      <c r="C925" s="28" t="s">
        <v>2047</v>
      </c>
      <c r="L925" s="28"/>
      <c r="M925" s="28"/>
      <c r="AA925"/>
    </row>
    <row r="926" spans="1:27" x14ac:dyDescent="0.25">
      <c r="A926" s="63"/>
      <c r="B926" s="28">
        <v>919</v>
      </c>
      <c r="C926" s="28" t="s">
        <v>2048</v>
      </c>
      <c r="L926" s="28"/>
      <c r="M926" s="28"/>
      <c r="AA926"/>
    </row>
    <row r="927" spans="1:27" x14ac:dyDescent="0.25">
      <c r="A927" s="63"/>
      <c r="B927" s="28">
        <v>920</v>
      </c>
      <c r="C927" s="28" t="s">
        <v>2049</v>
      </c>
      <c r="L927" s="28"/>
      <c r="M927" s="28"/>
      <c r="AA927"/>
    </row>
    <row r="928" spans="1:27" x14ac:dyDescent="0.25">
      <c r="A928" s="63"/>
      <c r="B928" s="28">
        <v>921</v>
      </c>
      <c r="C928" s="28" t="s">
        <v>2050</v>
      </c>
      <c r="L928" s="28"/>
      <c r="M928" s="28"/>
      <c r="AA928"/>
    </row>
    <row r="929" spans="1:27" x14ac:dyDescent="0.25">
      <c r="A929" s="63"/>
      <c r="B929" s="28">
        <v>922</v>
      </c>
      <c r="C929" s="28" t="s">
        <v>2051</v>
      </c>
      <c r="L929" s="28"/>
      <c r="M929" s="28"/>
      <c r="AA929"/>
    </row>
    <row r="930" spans="1:27" x14ac:dyDescent="0.25">
      <c r="A930" s="63"/>
      <c r="B930" s="28">
        <v>923</v>
      </c>
      <c r="C930" s="28" t="s">
        <v>2052</v>
      </c>
      <c r="L930" s="28"/>
      <c r="M930" s="28"/>
      <c r="AA930"/>
    </row>
    <row r="931" spans="1:27" x14ac:dyDescent="0.25">
      <c r="A931" s="63"/>
      <c r="B931" s="28">
        <v>924</v>
      </c>
      <c r="C931" s="28" t="s">
        <v>2053</v>
      </c>
      <c r="L931" s="28"/>
      <c r="M931" s="28"/>
      <c r="AA931"/>
    </row>
    <row r="932" spans="1:27" x14ac:dyDescent="0.25">
      <c r="A932" s="63"/>
      <c r="B932" s="28">
        <v>925</v>
      </c>
      <c r="C932" s="28" t="s">
        <v>2054</v>
      </c>
      <c r="L932" s="28"/>
      <c r="M932" s="28"/>
      <c r="AA932"/>
    </row>
    <row r="933" spans="1:27" x14ac:dyDescent="0.25">
      <c r="A933" s="63"/>
      <c r="B933" s="28">
        <v>926</v>
      </c>
      <c r="C933" s="28" t="s">
        <v>2055</v>
      </c>
      <c r="L933" s="28"/>
      <c r="M933" s="28"/>
      <c r="AA933"/>
    </row>
    <row r="934" spans="1:27" x14ac:dyDescent="0.25">
      <c r="A934" s="63"/>
      <c r="B934" s="28">
        <v>927</v>
      </c>
      <c r="C934" s="28" t="s">
        <v>2056</v>
      </c>
      <c r="L934" s="28"/>
      <c r="M934" s="28"/>
      <c r="AA934"/>
    </row>
    <row r="935" spans="1:27" x14ac:dyDescent="0.25">
      <c r="A935" s="63"/>
      <c r="B935" s="28">
        <v>928</v>
      </c>
      <c r="C935" s="28" t="s">
        <v>2057</v>
      </c>
      <c r="L935" s="28"/>
      <c r="M935" s="28"/>
      <c r="AA935"/>
    </row>
    <row r="936" spans="1:27" x14ac:dyDescent="0.25">
      <c r="A936" s="63"/>
      <c r="B936" s="28">
        <v>929</v>
      </c>
      <c r="C936" s="28" t="s">
        <v>2058</v>
      </c>
      <c r="L936" s="28"/>
      <c r="M936" s="28"/>
      <c r="AA936"/>
    </row>
    <row r="937" spans="1:27" x14ac:dyDescent="0.25">
      <c r="A937" s="63"/>
      <c r="B937" s="28">
        <v>930</v>
      </c>
      <c r="C937" s="28" t="s">
        <v>2059</v>
      </c>
      <c r="L937" s="28"/>
      <c r="M937" s="28"/>
      <c r="AA937"/>
    </row>
    <row r="938" spans="1:27" x14ac:dyDescent="0.25">
      <c r="A938" s="63"/>
      <c r="B938" s="28">
        <v>931</v>
      </c>
      <c r="C938" s="28" t="s">
        <v>2060</v>
      </c>
      <c r="L938" s="28"/>
      <c r="M938" s="28"/>
      <c r="AA938"/>
    </row>
    <row r="939" spans="1:27" x14ac:dyDescent="0.25">
      <c r="A939" s="63"/>
      <c r="B939" s="28">
        <v>932</v>
      </c>
      <c r="C939" s="28" t="s">
        <v>2061</v>
      </c>
      <c r="L939" s="28"/>
      <c r="M939" s="28"/>
      <c r="AA939"/>
    </row>
    <row r="940" spans="1:27" x14ac:dyDescent="0.25">
      <c r="A940" s="63"/>
      <c r="B940" s="28">
        <v>933</v>
      </c>
      <c r="C940" s="28" t="s">
        <v>2062</v>
      </c>
      <c r="L940" s="28"/>
      <c r="M940" s="28"/>
      <c r="AA940"/>
    </row>
    <row r="941" spans="1:27" x14ac:dyDescent="0.25">
      <c r="A941" s="63"/>
      <c r="B941" s="28">
        <v>934</v>
      </c>
      <c r="C941" s="28" t="s">
        <v>2063</v>
      </c>
      <c r="L941" s="28"/>
      <c r="M941" s="28"/>
      <c r="AA941"/>
    </row>
    <row r="942" spans="1:27" x14ac:dyDescent="0.25">
      <c r="A942" s="63"/>
      <c r="B942" s="28">
        <v>935</v>
      </c>
      <c r="C942" s="28" t="s">
        <v>2064</v>
      </c>
      <c r="L942" s="28"/>
      <c r="M942" s="28"/>
      <c r="AA942"/>
    </row>
    <row r="943" spans="1:27" x14ac:dyDescent="0.25">
      <c r="A943" s="63"/>
      <c r="B943" s="28">
        <v>936</v>
      </c>
      <c r="C943" s="28" t="s">
        <v>2065</v>
      </c>
      <c r="L943" s="28"/>
      <c r="M943" s="28"/>
      <c r="AA943"/>
    </row>
    <row r="944" spans="1:27" x14ac:dyDescent="0.25">
      <c r="A944" s="63"/>
      <c r="B944" s="28">
        <v>937</v>
      </c>
      <c r="C944" s="28" t="s">
        <v>2066</v>
      </c>
      <c r="L944" s="28"/>
      <c r="M944" s="28"/>
      <c r="AA944"/>
    </row>
    <row r="945" spans="1:27" x14ac:dyDescent="0.25">
      <c r="A945" s="63"/>
      <c r="B945" s="28">
        <v>938</v>
      </c>
      <c r="C945" s="28" t="s">
        <v>2067</v>
      </c>
      <c r="L945" s="28"/>
      <c r="M945" s="28"/>
      <c r="AA945"/>
    </row>
    <row r="946" spans="1:27" x14ac:dyDescent="0.25">
      <c r="A946" s="63"/>
      <c r="B946" s="28">
        <v>939</v>
      </c>
      <c r="C946" s="28" t="s">
        <v>2068</v>
      </c>
      <c r="L946" s="28"/>
      <c r="M946" s="28"/>
      <c r="AA946"/>
    </row>
    <row r="947" spans="1:27" x14ac:dyDescent="0.25">
      <c r="A947" s="63"/>
      <c r="B947" s="28">
        <v>940</v>
      </c>
      <c r="C947" s="28" t="s">
        <v>2069</v>
      </c>
      <c r="L947" s="28"/>
      <c r="M947" s="28"/>
      <c r="AA947"/>
    </row>
    <row r="948" spans="1:27" x14ac:dyDescent="0.25">
      <c r="A948" s="63"/>
      <c r="B948" s="28">
        <v>941</v>
      </c>
      <c r="C948" s="28" t="s">
        <v>2070</v>
      </c>
      <c r="L948" s="28"/>
      <c r="M948" s="28"/>
      <c r="AA948"/>
    </row>
    <row r="949" spans="1:27" x14ac:dyDescent="0.25">
      <c r="A949" s="63"/>
      <c r="B949" s="28">
        <v>942</v>
      </c>
      <c r="C949" s="28" t="s">
        <v>2071</v>
      </c>
      <c r="L949" s="28"/>
      <c r="M949" s="28"/>
      <c r="AA949"/>
    </row>
    <row r="950" spans="1:27" x14ac:dyDescent="0.25">
      <c r="A950" s="63"/>
      <c r="B950" s="28">
        <v>943</v>
      </c>
      <c r="C950" s="28" t="s">
        <v>2072</v>
      </c>
      <c r="L950" s="28"/>
      <c r="M950" s="28"/>
      <c r="AA950"/>
    </row>
    <row r="951" spans="1:27" x14ac:dyDescent="0.25">
      <c r="A951" s="63"/>
      <c r="B951" s="28">
        <v>944</v>
      </c>
      <c r="C951" s="28" t="s">
        <v>2073</v>
      </c>
      <c r="L951" s="28"/>
      <c r="M951" s="28"/>
      <c r="AA951"/>
    </row>
    <row r="952" spans="1:27" x14ac:dyDescent="0.25">
      <c r="A952" s="63"/>
      <c r="B952" s="28">
        <v>945</v>
      </c>
      <c r="C952" s="28" t="s">
        <v>2074</v>
      </c>
      <c r="L952" s="28"/>
      <c r="M952" s="28"/>
      <c r="AA952"/>
    </row>
    <row r="953" spans="1:27" x14ac:dyDescent="0.25">
      <c r="A953" s="63"/>
      <c r="B953" s="28">
        <v>946</v>
      </c>
      <c r="C953" s="28" t="s">
        <v>2075</v>
      </c>
      <c r="L953" s="28"/>
      <c r="M953" s="28"/>
      <c r="AA953"/>
    </row>
    <row r="954" spans="1:27" x14ac:dyDescent="0.25">
      <c r="A954" s="63"/>
      <c r="B954" s="28">
        <v>947</v>
      </c>
      <c r="C954" s="28" t="s">
        <v>2076</v>
      </c>
      <c r="L954" s="28"/>
      <c r="M954" s="28"/>
      <c r="AA954"/>
    </row>
    <row r="955" spans="1:27" x14ac:dyDescent="0.25">
      <c r="A955" s="63"/>
      <c r="B955" s="28">
        <v>948</v>
      </c>
      <c r="C955" s="28" t="s">
        <v>2077</v>
      </c>
      <c r="L955" s="28"/>
      <c r="M955" s="28"/>
      <c r="AA955"/>
    </row>
    <row r="956" spans="1:27" x14ac:dyDescent="0.25">
      <c r="A956" s="63"/>
      <c r="B956" s="28">
        <v>949</v>
      </c>
      <c r="C956" s="28" t="s">
        <v>2078</v>
      </c>
      <c r="L956" s="28"/>
      <c r="M956" s="28"/>
      <c r="AA956"/>
    </row>
    <row r="957" spans="1:27" x14ac:dyDescent="0.25">
      <c r="A957" s="63"/>
      <c r="B957" s="28">
        <v>950</v>
      </c>
      <c r="C957" s="28" t="s">
        <v>2079</v>
      </c>
      <c r="L957" s="28"/>
      <c r="M957" s="28"/>
      <c r="AA957"/>
    </row>
    <row r="958" spans="1:27" x14ac:dyDescent="0.25">
      <c r="A958" s="63"/>
      <c r="B958" s="28">
        <v>951</v>
      </c>
      <c r="C958" s="28" t="s">
        <v>2080</v>
      </c>
      <c r="L958" s="28"/>
      <c r="M958" s="28"/>
      <c r="AA958"/>
    </row>
    <row r="959" spans="1:27" x14ac:dyDescent="0.25">
      <c r="A959" s="63"/>
      <c r="B959" s="28">
        <v>952</v>
      </c>
      <c r="C959" s="28" t="s">
        <v>2081</v>
      </c>
      <c r="L959" s="28"/>
      <c r="M959" s="28"/>
      <c r="AA959"/>
    </row>
    <row r="960" spans="1:27" x14ac:dyDescent="0.25">
      <c r="A960" s="63"/>
      <c r="B960" s="28">
        <v>953</v>
      </c>
      <c r="C960" s="28" t="s">
        <v>2082</v>
      </c>
      <c r="L960" s="28"/>
      <c r="M960" s="28"/>
      <c r="AA960"/>
    </row>
    <row r="961" spans="1:27" x14ac:dyDescent="0.25">
      <c r="A961" s="63"/>
      <c r="B961" s="28">
        <v>954</v>
      </c>
      <c r="C961" s="28" t="s">
        <v>2083</v>
      </c>
      <c r="L961" s="28"/>
      <c r="M961" s="28"/>
      <c r="AA961"/>
    </row>
    <row r="962" spans="1:27" x14ac:dyDescent="0.25">
      <c r="A962" s="63"/>
      <c r="B962" s="28">
        <v>955</v>
      </c>
      <c r="C962" s="28" t="s">
        <v>2084</v>
      </c>
      <c r="L962" s="28"/>
      <c r="M962" s="28"/>
      <c r="AA962"/>
    </row>
    <row r="963" spans="1:27" x14ac:dyDescent="0.25">
      <c r="A963" s="63"/>
      <c r="B963" s="28">
        <v>956</v>
      </c>
      <c r="C963" s="28" t="s">
        <v>2085</v>
      </c>
      <c r="L963" s="28"/>
      <c r="M963" s="28"/>
      <c r="AA963"/>
    </row>
    <row r="964" spans="1:27" x14ac:dyDescent="0.25">
      <c r="A964" s="63"/>
      <c r="B964" s="28">
        <v>957</v>
      </c>
      <c r="C964" s="28" t="s">
        <v>2086</v>
      </c>
      <c r="L964" s="28"/>
      <c r="M964" s="28"/>
      <c r="AA964"/>
    </row>
    <row r="965" spans="1:27" x14ac:dyDescent="0.25">
      <c r="A965" s="63"/>
      <c r="B965" s="28">
        <v>958</v>
      </c>
      <c r="C965" s="28" t="s">
        <v>2087</v>
      </c>
      <c r="L965" s="28"/>
      <c r="M965" s="28"/>
      <c r="AA965"/>
    </row>
    <row r="966" spans="1:27" x14ac:dyDescent="0.25">
      <c r="A966" s="63"/>
      <c r="B966" s="28">
        <v>959</v>
      </c>
      <c r="C966" s="28" t="s">
        <v>2088</v>
      </c>
      <c r="L966" s="28"/>
      <c r="M966" s="28"/>
      <c r="AA966"/>
    </row>
    <row r="967" spans="1:27" x14ac:dyDescent="0.25">
      <c r="A967" s="63"/>
      <c r="B967" s="28">
        <v>960</v>
      </c>
      <c r="C967" s="28" t="s">
        <v>2089</v>
      </c>
      <c r="L967" s="28"/>
      <c r="M967" s="28"/>
      <c r="AA967"/>
    </row>
    <row r="968" spans="1:27" x14ac:dyDescent="0.25">
      <c r="A968" s="63"/>
      <c r="B968" s="28">
        <v>961</v>
      </c>
      <c r="C968" s="28" t="s">
        <v>2090</v>
      </c>
      <c r="L968" s="28"/>
      <c r="M968" s="28"/>
      <c r="AA968"/>
    </row>
    <row r="969" spans="1:27" x14ac:dyDescent="0.25">
      <c r="A969" s="63"/>
      <c r="B969" s="28">
        <v>962</v>
      </c>
      <c r="C969" s="28" t="s">
        <v>2091</v>
      </c>
      <c r="L969" s="28"/>
      <c r="M969" s="28"/>
      <c r="AA969"/>
    </row>
    <row r="970" spans="1:27" x14ac:dyDescent="0.25">
      <c r="A970" s="63"/>
      <c r="B970" s="28">
        <v>963</v>
      </c>
      <c r="C970" s="28" t="s">
        <v>2092</v>
      </c>
      <c r="L970" s="28"/>
      <c r="M970" s="28"/>
      <c r="AA970"/>
    </row>
    <row r="971" spans="1:27" x14ac:dyDescent="0.25">
      <c r="A971" s="63"/>
      <c r="B971" s="28">
        <v>964</v>
      </c>
      <c r="C971" s="28" t="s">
        <v>2093</v>
      </c>
      <c r="L971" s="28"/>
      <c r="M971" s="28"/>
      <c r="AA971"/>
    </row>
    <row r="972" spans="1:27" x14ac:dyDescent="0.25">
      <c r="A972" s="63"/>
      <c r="B972" s="28">
        <v>965</v>
      </c>
      <c r="C972" s="28" t="s">
        <v>2094</v>
      </c>
      <c r="L972" s="28"/>
      <c r="M972" s="28"/>
      <c r="AA972"/>
    </row>
    <row r="973" spans="1:27" x14ac:dyDescent="0.25">
      <c r="A973" s="63"/>
      <c r="B973" s="28">
        <v>966</v>
      </c>
      <c r="C973" s="28" t="s">
        <v>2095</v>
      </c>
      <c r="L973" s="28"/>
      <c r="M973" s="28"/>
      <c r="AA973"/>
    </row>
    <row r="974" spans="1:27" x14ac:dyDescent="0.25">
      <c r="A974" s="63"/>
      <c r="B974" s="28">
        <v>967</v>
      </c>
      <c r="C974" s="28" t="s">
        <v>2096</v>
      </c>
      <c r="L974" s="28"/>
      <c r="M974" s="28"/>
      <c r="AA974"/>
    </row>
    <row r="975" spans="1:27" x14ac:dyDescent="0.25">
      <c r="A975" s="63"/>
      <c r="B975" s="28">
        <v>968</v>
      </c>
      <c r="C975" s="28" t="s">
        <v>2097</v>
      </c>
      <c r="L975" s="28"/>
      <c r="M975" s="28"/>
      <c r="AA975"/>
    </row>
    <row r="976" spans="1:27" x14ac:dyDescent="0.25">
      <c r="A976" s="63"/>
      <c r="B976" s="28">
        <v>969</v>
      </c>
      <c r="C976" s="28" t="s">
        <v>2098</v>
      </c>
      <c r="L976" s="28"/>
      <c r="M976" s="28"/>
      <c r="AA976"/>
    </row>
    <row r="977" spans="1:27" x14ac:dyDescent="0.25">
      <c r="A977" s="63"/>
      <c r="B977" s="28">
        <v>970</v>
      </c>
      <c r="C977" s="28" t="s">
        <v>2099</v>
      </c>
      <c r="L977" s="28"/>
      <c r="M977" s="28"/>
      <c r="AA977"/>
    </row>
    <row r="978" spans="1:27" x14ac:dyDescent="0.25">
      <c r="A978" s="63"/>
      <c r="B978" s="28">
        <v>971</v>
      </c>
      <c r="C978" s="28" t="s">
        <v>2100</v>
      </c>
      <c r="L978" s="28"/>
      <c r="M978" s="28"/>
      <c r="AA978"/>
    </row>
    <row r="979" spans="1:27" x14ac:dyDescent="0.25">
      <c r="A979" s="63"/>
      <c r="B979" s="28">
        <v>972</v>
      </c>
      <c r="C979" s="28" t="s">
        <v>2101</v>
      </c>
      <c r="L979" s="28"/>
      <c r="M979" s="28"/>
      <c r="AA979"/>
    </row>
    <row r="980" spans="1:27" x14ac:dyDescent="0.25">
      <c r="A980" s="63"/>
      <c r="B980" s="28">
        <v>973</v>
      </c>
      <c r="C980" s="28" t="s">
        <v>2102</v>
      </c>
      <c r="L980" s="28"/>
      <c r="M980" s="28"/>
      <c r="AA980"/>
    </row>
    <row r="981" spans="1:27" x14ac:dyDescent="0.25">
      <c r="A981" s="63"/>
      <c r="B981" s="28">
        <v>974</v>
      </c>
      <c r="C981" s="28" t="s">
        <v>2103</v>
      </c>
      <c r="L981" s="28"/>
      <c r="M981" s="28"/>
      <c r="AA981"/>
    </row>
    <row r="982" spans="1:27" x14ac:dyDescent="0.25">
      <c r="A982" s="63"/>
      <c r="B982" s="28">
        <v>975</v>
      </c>
      <c r="C982" s="28" t="s">
        <v>2104</v>
      </c>
      <c r="L982" s="28"/>
      <c r="M982" s="28"/>
      <c r="AA982"/>
    </row>
    <row r="983" spans="1:27" x14ac:dyDescent="0.25">
      <c r="A983" s="63"/>
      <c r="B983" s="28">
        <v>976</v>
      </c>
      <c r="C983" s="28" t="s">
        <v>2105</v>
      </c>
      <c r="L983" s="28"/>
      <c r="M983" s="28"/>
      <c r="AA983"/>
    </row>
    <row r="984" spans="1:27" x14ac:dyDescent="0.25">
      <c r="A984" s="63"/>
      <c r="B984" s="28">
        <v>977</v>
      </c>
      <c r="C984" s="28" t="s">
        <v>2106</v>
      </c>
      <c r="L984" s="28"/>
      <c r="M984" s="28"/>
      <c r="AA984"/>
    </row>
    <row r="985" spans="1:27" x14ac:dyDescent="0.25">
      <c r="A985" s="63"/>
      <c r="B985" s="28">
        <v>978</v>
      </c>
      <c r="C985" s="28" t="s">
        <v>2107</v>
      </c>
      <c r="L985" s="28"/>
      <c r="M985" s="28"/>
      <c r="AA985"/>
    </row>
    <row r="986" spans="1:27" x14ac:dyDescent="0.25">
      <c r="A986" s="63"/>
      <c r="B986" s="28">
        <v>979</v>
      </c>
      <c r="C986" s="28" t="s">
        <v>2108</v>
      </c>
      <c r="L986" s="28"/>
      <c r="M986" s="28"/>
      <c r="AA986"/>
    </row>
    <row r="987" spans="1:27" x14ac:dyDescent="0.25">
      <c r="A987" s="63"/>
      <c r="B987" s="28">
        <v>980</v>
      </c>
      <c r="C987" s="28" t="s">
        <v>2109</v>
      </c>
      <c r="L987" s="28"/>
      <c r="M987" s="28"/>
      <c r="AA987"/>
    </row>
    <row r="988" spans="1:27" x14ac:dyDescent="0.25">
      <c r="A988" s="63"/>
      <c r="B988" s="28">
        <v>981</v>
      </c>
      <c r="C988" s="28" t="s">
        <v>2110</v>
      </c>
      <c r="L988" s="28"/>
      <c r="M988" s="28"/>
      <c r="AA988"/>
    </row>
    <row r="989" spans="1:27" x14ac:dyDescent="0.25">
      <c r="A989" s="63"/>
      <c r="B989" s="28">
        <v>982</v>
      </c>
      <c r="C989" s="28" t="s">
        <v>2111</v>
      </c>
      <c r="L989" s="28"/>
      <c r="M989" s="28"/>
      <c r="AA989"/>
    </row>
    <row r="990" spans="1:27" x14ac:dyDescent="0.25">
      <c r="A990" s="63"/>
      <c r="B990" s="28">
        <v>983</v>
      </c>
      <c r="C990" s="28" t="s">
        <v>2112</v>
      </c>
      <c r="L990" s="28"/>
      <c r="M990" s="28"/>
      <c r="AA990"/>
    </row>
    <row r="991" spans="1:27" x14ac:dyDescent="0.25">
      <c r="A991" s="63"/>
      <c r="B991" s="28">
        <v>984</v>
      </c>
      <c r="C991" s="28" t="s">
        <v>2113</v>
      </c>
      <c r="L991" s="28"/>
      <c r="M991" s="28"/>
      <c r="AA991"/>
    </row>
    <row r="992" spans="1:27" x14ac:dyDescent="0.25">
      <c r="A992" s="63"/>
      <c r="B992" s="28">
        <v>985</v>
      </c>
      <c r="C992" s="28" t="s">
        <v>2114</v>
      </c>
      <c r="L992" s="28"/>
      <c r="M992" s="28"/>
      <c r="AA992"/>
    </row>
    <row r="993" spans="1:27" x14ac:dyDescent="0.25">
      <c r="A993" s="63"/>
      <c r="B993" s="28">
        <v>986</v>
      </c>
      <c r="C993" s="28" t="s">
        <v>2115</v>
      </c>
      <c r="L993" s="28"/>
      <c r="M993" s="28"/>
      <c r="AA993"/>
    </row>
    <row r="994" spans="1:27" x14ac:dyDescent="0.25">
      <c r="A994" s="63"/>
      <c r="B994" s="28">
        <v>987</v>
      </c>
      <c r="C994" s="28" t="s">
        <v>2116</v>
      </c>
      <c r="L994" s="28"/>
      <c r="M994" s="28"/>
      <c r="AA994"/>
    </row>
    <row r="995" spans="1:27" x14ac:dyDescent="0.25">
      <c r="A995" s="63"/>
      <c r="B995" s="28">
        <v>988</v>
      </c>
      <c r="C995" s="28" t="s">
        <v>2117</v>
      </c>
      <c r="L995" s="28"/>
      <c r="M995" s="28"/>
      <c r="AA995"/>
    </row>
    <row r="996" spans="1:27" x14ac:dyDescent="0.25">
      <c r="A996" s="63"/>
      <c r="B996" s="28">
        <v>989</v>
      </c>
      <c r="C996" s="28" t="s">
        <v>2118</v>
      </c>
      <c r="L996" s="28"/>
      <c r="M996" s="28"/>
      <c r="AA996"/>
    </row>
    <row r="997" spans="1:27" x14ac:dyDescent="0.25">
      <c r="A997" s="63"/>
      <c r="B997" s="28">
        <v>990</v>
      </c>
      <c r="C997" s="28" t="s">
        <v>2119</v>
      </c>
      <c r="L997" s="28"/>
      <c r="M997" s="28"/>
      <c r="AA997"/>
    </row>
    <row r="998" spans="1:27" x14ac:dyDescent="0.25">
      <c r="A998" s="63"/>
      <c r="B998" s="28">
        <v>991</v>
      </c>
      <c r="C998" s="28" t="s">
        <v>2120</v>
      </c>
      <c r="L998" s="28"/>
      <c r="M998" s="28"/>
      <c r="AA998"/>
    </row>
    <row r="999" spans="1:27" x14ac:dyDescent="0.25">
      <c r="A999" s="63"/>
      <c r="B999" s="28">
        <v>992</v>
      </c>
      <c r="C999" s="28" t="s">
        <v>2121</v>
      </c>
      <c r="L999" s="28"/>
      <c r="M999" s="28"/>
      <c r="AA999"/>
    </row>
    <row r="1000" spans="1:27" x14ac:dyDescent="0.25">
      <c r="A1000" s="63"/>
      <c r="B1000" s="28">
        <v>993</v>
      </c>
      <c r="C1000" s="28" t="s">
        <v>2122</v>
      </c>
      <c r="L1000" s="28"/>
      <c r="M1000" s="28"/>
      <c r="AA1000"/>
    </row>
    <row r="1001" spans="1:27" x14ac:dyDescent="0.25">
      <c r="A1001" s="63"/>
      <c r="B1001" s="28">
        <v>994</v>
      </c>
      <c r="C1001" s="28" t="s">
        <v>2123</v>
      </c>
      <c r="L1001" s="28"/>
      <c r="M1001" s="28"/>
      <c r="AA1001"/>
    </row>
    <row r="1002" spans="1:27" x14ac:dyDescent="0.25">
      <c r="A1002" s="63"/>
      <c r="B1002" s="28">
        <v>995</v>
      </c>
      <c r="C1002" s="28" t="s">
        <v>2124</v>
      </c>
      <c r="L1002" s="28"/>
      <c r="M1002" s="28"/>
      <c r="AA1002"/>
    </row>
    <row r="1003" spans="1:27" x14ac:dyDescent="0.25">
      <c r="A1003" s="63"/>
      <c r="B1003" s="28">
        <v>996</v>
      </c>
      <c r="C1003" s="28" t="s">
        <v>2125</v>
      </c>
      <c r="L1003" s="28"/>
      <c r="M1003" s="28"/>
      <c r="AA1003"/>
    </row>
    <row r="1004" spans="1:27" x14ac:dyDescent="0.25">
      <c r="A1004" s="63"/>
      <c r="B1004" s="28">
        <v>997</v>
      </c>
      <c r="C1004" s="28" t="s">
        <v>2126</v>
      </c>
      <c r="L1004" s="28"/>
      <c r="M1004" s="28"/>
      <c r="AA1004"/>
    </row>
    <row r="1005" spans="1:27" x14ac:dyDescent="0.25">
      <c r="A1005" s="63"/>
      <c r="B1005" s="28">
        <v>998</v>
      </c>
      <c r="C1005" s="28" t="s">
        <v>2127</v>
      </c>
      <c r="L1005" s="28"/>
      <c r="M1005" s="28"/>
      <c r="AA1005"/>
    </row>
    <row r="1006" spans="1:27" x14ac:dyDescent="0.25">
      <c r="A1006" s="63"/>
      <c r="B1006" s="28">
        <v>999</v>
      </c>
      <c r="C1006" s="28" t="s">
        <v>2128</v>
      </c>
      <c r="L1006" s="28"/>
      <c r="M1006" s="28"/>
      <c r="AA1006"/>
    </row>
    <row r="1007" spans="1:27" x14ac:dyDescent="0.25">
      <c r="A1007" s="63"/>
      <c r="B1007" s="28">
        <v>1000</v>
      </c>
      <c r="C1007" s="28" t="s">
        <v>2129</v>
      </c>
      <c r="L1007" s="28"/>
      <c r="M1007" s="28"/>
      <c r="AA1007"/>
    </row>
    <row r="1008" spans="1:27" x14ac:dyDescent="0.25">
      <c r="A1008" s="63"/>
      <c r="B1008" s="28">
        <v>1001</v>
      </c>
      <c r="C1008" s="28" t="s">
        <v>2130</v>
      </c>
      <c r="L1008" s="28"/>
      <c r="M1008" s="28"/>
      <c r="AA1008"/>
    </row>
    <row r="1009" spans="1:27" x14ac:dyDescent="0.25">
      <c r="A1009" s="63"/>
      <c r="B1009" s="28">
        <v>1002</v>
      </c>
      <c r="C1009" s="28" t="s">
        <v>2131</v>
      </c>
      <c r="L1009" s="28"/>
      <c r="M1009" s="28"/>
      <c r="AA1009"/>
    </row>
    <row r="1010" spans="1:27" x14ac:dyDescent="0.25">
      <c r="A1010" s="63"/>
      <c r="B1010" s="28">
        <v>1003</v>
      </c>
      <c r="C1010" s="28" t="s">
        <v>2132</v>
      </c>
      <c r="L1010" s="28"/>
      <c r="M1010" s="28"/>
      <c r="AA1010"/>
    </row>
    <row r="1011" spans="1:27" x14ac:dyDescent="0.25">
      <c r="A1011" s="63"/>
      <c r="B1011" s="28">
        <v>1004</v>
      </c>
      <c r="C1011" s="28" t="s">
        <v>2133</v>
      </c>
      <c r="L1011" s="28"/>
      <c r="M1011" s="28"/>
      <c r="AA1011"/>
    </row>
    <row r="1012" spans="1:27" x14ac:dyDescent="0.25">
      <c r="A1012" s="63"/>
      <c r="B1012" s="28">
        <v>1005</v>
      </c>
      <c r="C1012" s="28" t="s">
        <v>2134</v>
      </c>
      <c r="L1012" s="28"/>
      <c r="M1012" s="28"/>
      <c r="AA1012"/>
    </row>
    <row r="1013" spans="1:27" x14ac:dyDescent="0.25">
      <c r="A1013" s="63"/>
      <c r="B1013" s="28">
        <v>1006</v>
      </c>
      <c r="C1013" s="28" t="s">
        <v>2135</v>
      </c>
      <c r="L1013" s="28"/>
      <c r="M1013" s="28"/>
      <c r="AA1013"/>
    </row>
    <row r="1014" spans="1:27" x14ac:dyDescent="0.25">
      <c r="A1014" s="63"/>
      <c r="B1014" s="28">
        <v>1007</v>
      </c>
      <c r="C1014" s="28" t="s">
        <v>2136</v>
      </c>
      <c r="L1014" s="28"/>
      <c r="M1014" s="28"/>
      <c r="AA1014"/>
    </row>
    <row r="1015" spans="1:27" x14ac:dyDescent="0.25">
      <c r="A1015" s="63"/>
      <c r="B1015" s="28">
        <v>1008</v>
      </c>
      <c r="C1015" s="28" t="s">
        <v>2137</v>
      </c>
      <c r="L1015" s="28"/>
      <c r="M1015" s="28"/>
      <c r="AA1015"/>
    </row>
    <row r="1016" spans="1:27" x14ac:dyDescent="0.25">
      <c r="A1016" s="63"/>
      <c r="B1016" s="28">
        <v>1009</v>
      </c>
      <c r="C1016" s="28" t="s">
        <v>2138</v>
      </c>
      <c r="L1016" s="28"/>
      <c r="M1016" s="28"/>
      <c r="AA1016"/>
    </row>
    <row r="1017" spans="1:27" x14ac:dyDescent="0.25">
      <c r="A1017" s="63"/>
      <c r="B1017" s="28">
        <v>1010</v>
      </c>
      <c r="C1017" s="28" t="s">
        <v>2139</v>
      </c>
      <c r="L1017" s="28"/>
      <c r="M1017" s="28"/>
      <c r="AA1017"/>
    </row>
    <row r="1018" spans="1:27" x14ac:dyDescent="0.25">
      <c r="A1018" s="63"/>
      <c r="B1018" s="28">
        <v>1011</v>
      </c>
      <c r="C1018" s="28" t="s">
        <v>2140</v>
      </c>
      <c r="L1018" s="28"/>
      <c r="M1018" s="28"/>
      <c r="AA1018"/>
    </row>
    <row r="1019" spans="1:27" x14ac:dyDescent="0.25">
      <c r="A1019" s="63"/>
      <c r="B1019" s="28">
        <v>1012</v>
      </c>
      <c r="C1019" s="28" t="s">
        <v>2141</v>
      </c>
      <c r="L1019" s="28"/>
      <c r="M1019" s="28"/>
      <c r="AA1019"/>
    </row>
    <row r="1020" spans="1:27" x14ac:dyDescent="0.25">
      <c r="A1020" s="63"/>
      <c r="B1020" s="28">
        <v>1013</v>
      </c>
      <c r="C1020" s="28" t="s">
        <v>2142</v>
      </c>
      <c r="L1020" s="28"/>
      <c r="M1020" s="28"/>
      <c r="AA1020"/>
    </row>
    <row r="1021" spans="1:27" x14ac:dyDescent="0.25">
      <c r="A1021" s="63"/>
      <c r="B1021" s="28">
        <v>1014</v>
      </c>
      <c r="C1021" s="28" t="s">
        <v>2143</v>
      </c>
      <c r="L1021" s="28"/>
      <c r="M1021" s="28"/>
      <c r="AA1021"/>
    </row>
    <row r="1022" spans="1:27" x14ac:dyDescent="0.25">
      <c r="A1022" s="63"/>
      <c r="B1022" s="28">
        <v>1015</v>
      </c>
      <c r="C1022" s="28" t="s">
        <v>2144</v>
      </c>
      <c r="L1022" s="28"/>
      <c r="M1022" s="28"/>
      <c r="AA1022"/>
    </row>
    <row r="1023" spans="1:27" x14ac:dyDescent="0.25">
      <c r="A1023" s="63"/>
      <c r="B1023" s="28">
        <v>1016</v>
      </c>
      <c r="C1023" s="28" t="s">
        <v>2145</v>
      </c>
      <c r="L1023" s="28"/>
      <c r="M1023" s="28"/>
      <c r="AA1023"/>
    </row>
    <row r="1024" spans="1:27" x14ac:dyDescent="0.25">
      <c r="A1024" s="63"/>
      <c r="B1024" s="28">
        <v>1017</v>
      </c>
      <c r="C1024" s="28" t="s">
        <v>2146</v>
      </c>
      <c r="L1024" s="28"/>
      <c r="M1024" s="28"/>
      <c r="AA1024"/>
    </row>
    <row r="1025" spans="1:27" x14ac:dyDescent="0.25">
      <c r="A1025" s="63"/>
      <c r="B1025" s="28">
        <v>1018</v>
      </c>
      <c r="C1025" s="28" t="s">
        <v>2147</v>
      </c>
      <c r="L1025" s="28"/>
      <c r="M1025" s="28"/>
      <c r="AA1025"/>
    </row>
    <row r="1026" spans="1:27" x14ac:dyDescent="0.25">
      <c r="A1026" s="63"/>
      <c r="B1026" s="28">
        <v>1019</v>
      </c>
      <c r="C1026" s="28" t="s">
        <v>2148</v>
      </c>
      <c r="L1026" s="28"/>
      <c r="M1026" s="28"/>
      <c r="AA1026"/>
    </row>
    <row r="1027" spans="1:27" x14ac:dyDescent="0.25">
      <c r="A1027" s="63"/>
      <c r="B1027" s="28">
        <v>1020</v>
      </c>
      <c r="C1027" s="28" t="s">
        <v>2149</v>
      </c>
      <c r="L1027" s="28"/>
      <c r="M1027" s="28"/>
      <c r="AA1027"/>
    </row>
    <row r="1028" spans="1:27" x14ac:dyDescent="0.25">
      <c r="A1028" s="63"/>
      <c r="B1028" s="28">
        <v>1021</v>
      </c>
      <c r="C1028" s="28" t="s">
        <v>2150</v>
      </c>
      <c r="L1028" s="28"/>
      <c r="M1028" s="28"/>
      <c r="AA1028"/>
    </row>
    <row r="1029" spans="1:27" x14ac:dyDescent="0.25">
      <c r="A1029" s="63"/>
      <c r="B1029" s="28">
        <v>1022</v>
      </c>
      <c r="C1029" s="28" t="s">
        <v>2151</v>
      </c>
      <c r="L1029" s="28"/>
      <c r="M1029" s="28"/>
      <c r="AA1029"/>
    </row>
    <row r="1030" spans="1:27" x14ac:dyDescent="0.25">
      <c r="A1030" s="63"/>
      <c r="B1030" s="28">
        <v>1023</v>
      </c>
      <c r="C1030" s="28" t="s">
        <v>2152</v>
      </c>
      <c r="L1030" s="28"/>
      <c r="M1030" s="28"/>
      <c r="AA1030"/>
    </row>
    <row r="1031" spans="1:27" x14ac:dyDescent="0.25">
      <c r="A1031" s="63"/>
      <c r="B1031" s="28">
        <v>1024</v>
      </c>
      <c r="C1031" s="28" t="s">
        <v>2153</v>
      </c>
      <c r="L1031" s="28"/>
      <c r="M1031" s="28"/>
      <c r="AA1031"/>
    </row>
    <row r="1032" spans="1:27" x14ac:dyDescent="0.25">
      <c r="A1032" s="63"/>
      <c r="B1032" s="28">
        <v>1025</v>
      </c>
      <c r="C1032" s="28" t="s">
        <v>2154</v>
      </c>
      <c r="L1032" s="28"/>
      <c r="M1032" s="28"/>
      <c r="AA1032"/>
    </row>
    <row r="1033" spans="1:27" x14ac:dyDescent="0.25">
      <c r="A1033" s="63"/>
      <c r="B1033" s="28">
        <v>1026</v>
      </c>
      <c r="C1033" s="28" t="s">
        <v>2155</v>
      </c>
      <c r="L1033" s="28"/>
      <c r="M1033" s="28"/>
      <c r="AA1033"/>
    </row>
    <row r="1034" spans="1:27" x14ac:dyDescent="0.25">
      <c r="A1034" s="63"/>
      <c r="B1034" s="28">
        <v>1027</v>
      </c>
      <c r="C1034" s="28" t="s">
        <v>2156</v>
      </c>
      <c r="L1034" s="28"/>
      <c r="M1034" s="28"/>
      <c r="AA1034"/>
    </row>
    <row r="1035" spans="1:27" x14ac:dyDescent="0.25">
      <c r="A1035" s="63"/>
      <c r="B1035" s="28">
        <v>1028</v>
      </c>
      <c r="C1035" s="28" t="s">
        <v>2157</v>
      </c>
      <c r="L1035" s="28"/>
      <c r="M1035" s="28"/>
      <c r="AA1035"/>
    </row>
    <row r="1036" spans="1:27" x14ac:dyDescent="0.25">
      <c r="A1036" s="63"/>
      <c r="B1036" s="28">
        <v>1029</v>
      </c>
      <c r="C1036" s="28" t="s">
        <v>2158</v>
      </c>
      <c r="L1036" s="28"/>
      <c r="M1036" s="28"/>
      <c r="AA1036"/>
    </row>
    <row r="1037" spans="1:27" x14ac:dyDescent="0.25">
      <c r="A1037" s="63"/>
      <c r="B1037" s="28">
        <v>1030</v>
      </c>
      <c r="C1037" s="28" t="s">
        <v>2159</v>
      </c>
      <c r="L1037" s="28"/>
      <c r="M1037" s="28"/>
      <c r="AA1037"/>
    </row>
    <row r="1038" spans="1:27" x14ac:dyDescent="0.25">
      <c r="A1038" s="63"/>
      <c r="B1038" s="28">
        <v>1031</v>
      </c>
      <c r="C1038" s="28" t="s">
        <v>2160</v>
      </c>
      <c r="L1038" s="28"/>
      <c r="M1038" s="28"/>
      <c r="AA1038"/>
    </row>
    <row r="1039" spans="1:27" x14ac:dyDescent="0.25">
      <c r="A1039" s="63"/>
      <c r="B1039" s="28">
        <v>1032</v>
      </c>
      <c r="C1039" s="28" t="s">
        <v>2161</v>
      </c>
      <c r="L1039" s="28"/>
      <c r="M1039" s="28"/>
      <c r="AA1039"/>
    </row>
    <row r="1040" spans="1:27" x14ac:dyDescent="0.25">
      <c r="A1040" s="63"/>
      <c r="B1040" s="28">
        <v>1033</v>
      </c>
      <c r="C1040" s="28" t="s">
        <v>2162</v>
      </c>
      <c r="L1040" s="28"/>
      <c r="M1040" s="28"/>
      <c r="AA1040"/>
    </row>
    <row r="1041" spans="1:27" x14ac:dyDescent="0.25">
      <c r="A1041" s="63"/>
      <c r="B1041" s="28">
        <v>1034</v>
      </c>
      <c r="C1041" s="28" t="s">
        <v>2163</v>
      </c>
      <c r="L1041" s="28"/>
      <c r="M1041" s="28"/>
      <c r="AA1041"/>
    </row>
    <row r="1042" spans="1:27" x14ac:dyDescent="0.25">
      <c r="A1042" s="63"/>
      <c r="B1042" s="28">
        <v>1035</v>
      </c>
      <c r="C1042" s="28" t="s">
        <v>2164</v>
      </c>
      <c r="L1042" s="28"/>
      <c r="M1042" s="28"/>
      <c r="AA1042"/>
    </row>
    <row r="1043" spans="1:27" x14ac:dyDescent="0.25">
      <c r="A1043" s="63"/>
      <c r="B1043" s="28">
        <v>1036</v>
      </c>
      <c r="C1043" s="28" t="s">
        <v>2165</v>
      </c>
      <c r="L1043" s="28"/>
      <c r="M1043" s="28"/>
      <c r="AA1043"/>
    </row>
    <row r="1044" spans="1:27" x14ac:dyDescent="0.25">
      <c r="A1044" s="63"/>
      <c r="B1044" s="28">
        <v>1037</v>
      </c>
      <c r="C1044" s="28" t="s">
        <v>2166</v>
      </c>
      <c r="L1044" s="28"/>
      <c r="M1044" s="28"/>
      <c r="AA1044"/>
    </row>
    <row r="1045" spans="1:27" x14ac:dyDescent="0.25">
      <c r="A1045" s="63"/>
      <c r="B1045" s="28">
        <v>1038</v>
      </c>
      <c r="C1045" s="28" t="s">
        <v>2167</v>
      </c>
      <c r="L1045" s="28"/>
      <c r="M1045" s="28"/>
      <c r="AA1045"/>
    </row>
    <row r="1046" spans="1:27" x14ac:dyDescent="0.25">
      <c r="A1046" s="63"/>
      <c r="B1046" s="28">
        <v>1039</v>
      </c>
      <c r="C1046" s="28" t="s">
        <v>2168</v>
      </c>
      <c r="L1046" s="28"/>
      <c r="M1046" s="28"/>
      <c r="AA1046"/>
    </row>
    <row r="1047" spans="1:27" x14ac:dyDescent="0.25">
      <c r="A1047" s="63"/>
      <c r="B1047" s="28">
        <v>1040</v>
      </c>
      <c r="C1047" s="28" t="s">
        <v>2169</v>
      </c>
      <c r="L1047" s="28"/>
      <c r="M1047" s="28"/>
      <c r="AA1047"/>
    </row>
    <row r="1048" spans="1:27" x14ac:dyDescent="0.25">
      <c r="A1048" s="63"/>
      <c r="B1048" s="28">
        <v>1041</v>
      </c>
      <c r="C1048" s="28" t="s">
        <v>2170</v>
      </c>
      <c r="L1048" s="28"/>
      <c r="M1048" s="28"/>
      <c r="AA1048"/>
    </row>
    <row r="1049" spans="1:27" x14ac:dyDescent="0.25">
      <c r="A1049" s="63"/>
      <c r="B1049" s="28">
        <v>1042</v>
      </c>
      <c r="C1049" s="28" t="s">
        <v>2171</v>
      </c>
      <c r="L1049" s="28"/>
      <c r="M1049" s="28"/>
      <c r="AA1049"/>
    </row>
    <row r="1050" spans="1:27" x14ac:dyDescent="0.25">
      <c r="A1050" s="63"/>
      <c r="B1050" s="28">
        <v>1043</v>
      </c>
      <c r="C1050" s="28" t="s">
        <v>2172</v>
      </c>
      <c r="L1050" s="28"/>
      <c r="M1050" s="28"/>
      <c r="AA1050"/>
    </row>
    <row r="1051" spans="1:27" x14ac:dyDescent="0.25">
      <c r="A1051" s="63"/>
      <c r="B1051" s="28">
        <v>1044</v>
      </c>
      <c r="C1051" s="28" t="s">
        <v>2173</v>
      </c>
      <c r="L1051" s="28"/>
      <c r="M1051" s="28"/>
      <c r="AA1051"/>
    </row>
    <row r="1052" spans="1:27" x14ac:dyDescent="0.25">
      <c r="A1052" s="63"/>
      <c r="B1052" s="28">
        <v>1045</v>
      </c>
      <c r="C1052" s="28" t="s">
        <v>2174</v>
      </c>
      <c r="L1052" s="28"/>
      <c r="M1052" s="28"/>
      <c r="AA1052"/>
    </row>
    <row r="1053" spans="1:27" x14ac:dyDescent="0.25">
      <c r="A1053" s="63"/>
      <c r="B1053" s="28">
        <v>1046</v>
      </c>
      <c r="C1053" s="28" t="s">
        <v>2175</v>
      </c>
      <c r="L1053" s="28"/>
      <c r="M1053" s="28"/>
      <c r="AA1053"/>
    </row>
    <row r="1054" spans="1:27" x14ac:dyDescent="0.25">
      <c r="A1054" s="63"/>
      <c r="B1054" s="28">
        <v>1047</v>
      </c>
      <c r="C1054" s="28" t="s">
        <v>2176</v>
      </c>
      <c r="L1054" s="28"/>
      <c r="M1054" s="28"/>
      <c r="AA1054"/>
    </row>
    <row r="1055" spans="1:27" x14ac:dyDescent="0.25">
      <c r="A1055" s="63"/>
      <c r="B1055" s="28">
        <v>1048</v>
      </c>
      <c r="C1055" s="28" t="s">
        <v>2177</v>
      </c>
      <c r="L1055" s="28"/>
      <c r="M1055" s="28"/>
      <c r="AA1055"/>
    </row>
    <row r="1056" spans="1:27" x14ac:dyDescent="0.25">
      <c r="A1056" s="63"/>
      <c r="B1056" s="28">
        <v>1049</v>
      </c>
      <c r="C1056" s="28" t="s">
        <v>2178</v>
      </c>
      <c r="L1056" s="28"/>
      <c r="M1056" s="28"/>
      <c r="AA1056"/>
    </row>
    <row r="1057" spans="1:27" x14ac:dyDescent="0.25">
      <c r="A1057" s="63"/>
      <c r="B1057" s="28">
        <v>1050</v>
      </c>
      <c r="C1057" s="28" t="s">
        <v>2179</v>
      </c>
      <c r="L1057" s="28"/>
      <c r="M1057" s="28"/>
      <c r="AA1057"/>
    </row>
    <row r="1058" spans="1:27" x14ac:dyDescent="0.25">
      <c r="A1058" s="63"/>
      <c r="B1058" s="28">
        <v>1051</v>
      </c>
      <c r="C1058" s="28" t="s">
        <v>2180</v>
      </c>
      <c r="L1058" s="28"/>
      <c r="M1058" s="28"/>
      <c r="AA1058"/>
    </row>
    <row r="1059" spans="1:27" x14ac:dyDescent="0.25">
      <c r="A1059" s="63"/>
      <c r="B1059" s="28">
        <v>1052</v>
      </c>
      <c r="C1059" s="28" t="s">
        <v>2181</v>
      </c>
      <c r="L1059" s="28"/>
      <c r="M1059" s="28"/>
      <c r="AA1059"/>
    </row>
    <row r="1060" spans="1:27" x14ac:dyDescent="0.25">
      <c r="A1060" s="63"/>
      <c r="B1060" s="28">
        <v>1053</v>
      </c>
      <c r="C1060" s="28" t="s">
        <v>2182</v>
      </c>
      <c r="L1060" s="28"/>
      <c r="M1060" s="28"/>
      <c r="AA1060"/>
    </row>
    <row r="1061" spans="1:27" x14ac:dyDescent="0.25">
      <c r="A1061" s="63"/>
      <c r="B1061" s="28">
        <v>1054</v>
      </c>
      <c r="C1061" s="28" t="s">
        <v>2183</v>
      </c>
      <c r="L1061" s="28"/>
      <c r="M1061" s="28"/>
      <c r="AA1061"/>
    </row>
    <row r="1062" spans="1:27" x14ac:dyDescent="0.25">
      <c r="A1062" s="63"/>
      <c r="B1062" s="28">
        <v>1055</v>
      </c>
      <c r="C1062" s="28" t="s">
        <v>2184</v>
      </c>
      <c r="L1062" s="28"/>
      <c r="M1062" s="28"/>
      <c r="AA1062"/>
    </row>
    <row r="1063" spans="1:27" x14ac:dyDescent="0.25">
      <c r="A1063" s="63"/>
      <c r="B1063" s="28">
        <v>1056</v>
      </c>
      <c r="C1063" s="28" t="s">
        <v>1851</v>
      </c>
      <c r="L1063" s="28"/>
      <c r="M1063" s="28"/>
      <c r="AA1063"/>
    </row>
    <row r="1064" spans="1:27" x14ac:dyDescent="0.25">
      <c r="A1064" s="63"/>
      <c r="B1064" s="28">
        <v>1057</v>
      </c>
      <c r="C1064" s="28" t="s">
        <v>1852</v>
      </c>
      <c r="L1064" s="28"/>
      <c r="M1064" s="28"/>
      <c r="AA1064"/>
    </row>
    <row r="1065" spans="1:27" x14ac:dyDescent="0.25">
      <c r="A1065" s="63"/>
      <c r="B1065" s="28">
        <v>1058</v>
      </c>
      <c r="C1065" s="28" t="s">
        <v>1853</v>
      </c>
      <c r="L1065" s="28"/>
      <c r="M1065" s="28"/>
      <c r="AA1065"/>
    </row>
    <row r="1066" spans="1:27" x14ac:dyDescent="0.25">
      <c r="A1066" s="63"/>
      <c r="B1066" s="28">
        <v>1059</v>
      </c>
      <c r="C1066" s="28" t="s">
        <v>1854</v>
      </c>
      <c r="L1066" s="28"/>
      <c r="M1066" s="28"/>
      <c r="AA1066"/>
    </row>
    <row r="1067" spans="1:27" x14ac:dyDescent="0.25">
      <c r="A1067" s="63"/>
      <c r="B1067" s="28">
        <v>1060</v>
      </c>
      <c r="C1067" s="28" t="s">
        <v>1855</v>
      </c>
      <c r="L1067" s="28"/>
      <c r="M1067" s="28"/>
      <c r="AA1067"/>
    </row>
    <row r="1068" spans="1:27" x14ac:dyDescent="0.25">
      <c r="A1068" s="63"/>
      <c r="B1068" s="28">
        <v>1061</v>
      </c>
      <c r="C1068" s="28" t="s">
        <v>1856</v>
      </c>
      <c r="L1068" s="28"/>
      <c r="M1068" s="28"/>
      <c r="AA1068"/>
    </row>
    <row r="1069" spans="1:27" x14ac:dyDescent="0.25">
      <c r="A1069" s="63"/>
      <c r="B1069" s="28">
        <v>1062</v>
      </c>
      <c r="C1069" s="28" t="s">
        <v>1857</v>
      </c>
      <c r="L1069" s="28"/>
      <c r="M1069" s="28"/>
      <c r="AA1069"/>
    </row>
    <row r="1070" spans="1:27" x14ac:dyDescent="0.25">
      <c r="A1070" s="63"/>
      <c r="B1070" s="28">
        <v>1063</v>
      </c>
      <c r="C1070" s="28" t="s">
        <v>1858</v>
      </c>
      <c r="L1070" s="28"/>
      <c r="M1070" s="28"/>
      <c r="AA1070"/>
    </row>
    <row r="1071" spans="1:27" x14ac:dyDescent="0.25">
      <c r="A1071" s="63"/>
      <c r="B1071" s="28">
        <v>1064</v>
      </c>
      <c r="C1071" s="28" t="s">
        <v>1859</v>
      </c>
      <c r="L1071" s="28"/>
      <c r="M1071" s="28"/>
      <c r="AA1071"/>
    </row>
    <row r="1072" spans="1:27" x14ac:dyDescent="0.25">
      <c r="A1072" s="63"/>
      <c r="B1072" s="28">
        <v>1065</v>
      </c>
      <c r="C1072" s="28" t="s">
        <v>1860</v>
      </c>
      <c r="L1072" s="28"/>
      <c r="M1072" s="28"/>
      <c r="AA1072"/>
    </row>
    <row r="1073" spans="1:27" x14ac:dyDescent="0.25">
      <c r="A1073" s="63"/>
      <c r="B1073" s="28">
        <v>1066</v>
      </c>
      <c r="C1073" s="28" t="s">
        <v>1861</v>
      </c>
      <c r="L1073" s="28"/>
      <c r="M1073" s="28"/>
      <c r="AA1073"/>
    </row>
    <row r="1074" spans="1:27" x14ac:dyDescent="0.25">
      <c r="A1074" s="63"/>
      <c r="B1074" s="28">
        <v>1067</v>
      </c>
      <c r="C1074" s="28" t="s">
        <v>1862</v>
      </c>
      <c r="L1074" s="28"/>
      <c r="M1074" s="28"/>
      <c r="AA1074"/>
    </row>
    <row r="1075" spans="1:27" x14ac:dyDescent="0.25">
      <c r="A1075" s="63"/>
      <c r="B1075" s="28">
        <v>1068</v>
      </c>
      <c r="C1075" s="28" t="s">
        <v>1863</v>
      </c>
      <c r="L1075" s="28"/>
      <c r="M1075" s="28"/>
      <c r="AA1075"/>
    </row>
    <row r="1076" spans="1:27" x14ac:dyDescent="0.25">
      <c r="A1076" s="63"/>
      <c r="B1076" s="28">
        <v>1069</v>
      </c>
      <c r="C1076" s="28" t="s">
        <v>1864</v>
      </c>
      <c r="L1076" s="28"/>
      <c r="M1076" s="28"/>
      <c r="AA1076"/>
    </row>
    <row r="1077" spans="1:27" x14ac:dyDescent="0.25">
      <c r="A1077" s="63"/>
      <c r="B1077" s="28">
        <v>1070</v>
      </c>
      <c r="C1077" s="28" t="s">
        <v>1865</v>
      </c>
      <c r="L1077" s="28"/>
      <c r="M1077" s="28"/>
      <c r="AA1077"/>
    </row>
    <row r="1078" spans="1:27" x14ac:dyDescent="0.25">
      <c r="A1078" s="63"/>
      <c r="B1078" s="28">
        <v>1071</v>
      </c>
      <c r="C1078" s="28" t="s">
        <v>1866</v>
      </c>
      <c r="L1078" s="28"/>
      <c r="M1078" s="28"/>
      <c r="AA1078"/>
    </row>
    <row r="1079" spans="1:27" x14ac:dyDescent="0.25">
      <c r="A1079" s="63"/>
      <c r="B1079" s="28">
        <v>1072</v>
      </c>
      <c r="C1079" s="28" t="s">
        <v>1867</v>
      </c>
      <c r="L1079" s="28"/>
      <c r="M1079" s="28"/>
      <c r="AA1079"/>
    </row>
    <row r="1080" spans="1:27" x14ac:dyDescent="0.25">
      <c r="A1080" s="63"/>
      <c r="B1080" s="28">
        <v>1073</v>
      </c>
      <c r="C1080" s="28" t="s">
        <v>1868</v>
      </c>
      <c r="L1080" s="28"/>
      <c r="M1080" s="28"/>
      <c r="AA1080"/>
    </row>
    <row r="1081" spans="1:27" x14ac:dyDescent="0.25">
      <c r="A1081" s="63"/>
      <c r="B1081" s="28">
        <v>1074</v>
      </c>
      <c r="C1081" s="28" t="s">
        <v>1869</v>
      </c>
      <c r="L1081" s="28"/>
      <c r="M1081" s="28"/>
      <c r="AA1081"/>
    </row>
    <row r="1082" spans="1:27" x14ac:dyDescent="0.25">
      <c r="A1082" s="63"/>
      <c r="B1082" s="28">
        <v>1075</v>
      </c>
      <c r="C1082" s="28" t="s">
        <v>1870</v>
      </c>
      <c r="L1082" s="28"/>
      <c r="M1082" s="28"/>
      <c r="AA1082"/>
    </row>
    <row r="1083" spans="1:27" x14ac:dyDescent="0.25">
      <c r="A1083" s="63"/>
      <c r="B1083" s="28">
        <v>1076</v>
      </c>
      <c r="C1083" s="28" t="s">
        <v>1871</v>
      </c>
      <c r="L1083" s="28"/>
      <c r="M1083" s="28"/>
      <c r="AA1083"/>
    </row>
    <row r="1084" spans="1:27" x14ac:dyDescent="0.25">
      <c r="A1084" s="63"/>
      <c r="B1084" s="28">
        <v>1077</v>
      </c>
      <c r="C1084" s="28" t="s">
        <v>1872</v>
      </c>
      <c r="L1084" s="28"/>
      <c r="M1084" s="28"/>
      <c r="AA1084"/>
    </row>
    <row r="1085" spans="1:27" x14ac:dyDescent="0.25">
      <c r="A1085" s="63"/>
      <c r="B1085" s="28">
        <v>1078</v>
      </c>
      <c r="C1085" s="28" t="s">
        <v>1873</v>
      </c>
      <c r="L1085" s="28"/>
      <c r="M1085" s="28"/>
      <c r="AA1085"/>
    </row>
    <row r="1086" spans="1:27" x14ac:dyDescent="0.25">
      <c r="A1086" s="63"/>
      <c r="B1086" s="28">
        <v>1079</v>
      </c>
      <c r="C1086" s="28" t="s">
        <v>1874</v>
      </c>
      <c r="L1086" s="28"/>
      <c r="M1086" s="28"/>
      <c r="AA1086"/>
    </row>
    <row r="1087" spans="1:27" x14ac:dyDescent="0.25">
      <c r="A1087" s="63"/>
      <c r="B1087" s="28">
        <v>1080</v>
      </c>
      <c r="C1087" s="28" t="s">
        <v>1875</v>
      </c>
      <c r="L1087" s="28"/>
      <c r="M1087" s="28"/>
      <c r="AA1087"/>
    </row>
    <row r="1088" spans="1:27" x14ac:dyDescent="0.25">
      <c r="A1088" s="63"/>
      <c r="B1088" s="28">
        <v>1081</v>
      </c>
      <c r="C1088" s="28" t="s">
        <v>1876</v>
      </c>
      <c r="L1088" s="28"/>
      <c r="M1088" s="28"/>
      <c r="AA1088"/>
    </row>
    <row r="1089" spans="1:27" x14ac:dyDescent="0.25">
      <c r="A1089" s="63"/>
      <c r="B1089" s="28">
        <v>1082</v>
      </c>
      <c r="C1089" s="28" t="s">
        <v>1877</v>
      </c>
      <c r="L1089" s="28"/>
      <c r="M1089" s="28"/>
      <c r="AA1089"/>
    </row>
    <row r="1090" spans="1:27" x14ac:dyDescent="0.25">
      <c r="A1090" s="63"/>
      <c r="B1090" s="28">
        <v>1083</v>
      </c>
      <c r="C1090" s="28" t="s">
        <v>1878</v>
      </c>
      <c r="L1090" s="28"/>
      <c r="M1090" s="28"/>
      <c r="AA1090"/>
    </row>
    <row r="1091" spans="1:27" x14ac:dyDescent="0.25">
      <c r="A1091" s="63"/>
      <c r="B1091" s="28">
        <v>1084</v>
      </c>
      <c r="C1091" s="28" t="s">
        <v>1879</v>
      </c>
      <c r="L1091" s="28"/>
      <c r="M1091" s="28"/>
      <c r="AA1091"/>
    </row>
    <row r="1092" spans="1:27" x14ac:dyDescent="0.25">
      <c r="A1092" s="63"/>
      <c r="B1092" s="28">
        <v>1085</v>
      </c>
      <c r="C1092" s="28" t="s">
        <v>1880</v>
      </c>
      <c r="L1092" s="28"/>
      <c r="M1092" s="28"/>
      <c r="AA1092"/>
    </row>
    <row r="1093" spans="1:27" x14ac:dyDescent="0.25">
      <c r="A1093" s="63"/>
      <c r="B1093" s="28">
        <v>1086</v>
      </c>
      <c r="C1093" s="28" t="s">
        <v>1881</v>
      </c>
      <c r="L1093" s="28"/>
      <c r="M1093" s="28"/>
      <c r="AA1093"/>
    </row>
    <row r="1094" spans="1:27" x14ac:dyDescent="0.25">
      <c r="A1094" s="63"/>
      <c r="B1094" s="28">
        <v>1087</v>
      </c>
      <c r="C1094" s="28" t="s">
        <v>1882</v>
      </c>
      <c r="L1094" s="28"/>
      <c r="M1094" s="28"/>
      <c r="AA1094"/>
    </row>
    <row r="1095" spans="1:27" x14ac:dyDescent="0.25">
      <c r="A1095" s="63"/>
      <c r="B1095" s="28">
        <v>1088</v>
      </c>
      <c r="C1095" s="28" t="s">
        <v>1883</v>
      </c>
      <c r="L1095" s="28"/>
      <c r="M1095" s="28"/>
      <c r="AA1095"/>
    </row>
    <row r="1096" spans="1:27" x14ac:dyDescent="0.25">
      <c r="A1096" s="63"/>
      <c r="B1096" s="28">
        <v>1089</v>
      </c>
      <c r="C1096" s="28" t="s">
        <v>1884</v>
      </c>
      <c r="L1096" s="28"/>
      <c r="M1096" s="28"/>
      <c r="AA1096"/>
    </row>
    <row r="1097" spans="1:27" x14ac:dyDescent="0.25">
      <c r="A1097" s="63"/>
      <c r="B1097" s="28">
        <v>1090</v>
      </c>
      <c r="C1097" s="28" t="s">
        <v>1885</v>
      </c>
      <c r="L1097" s="28"/>
      <c r="M1097" s="28"/>
      <c r="AA1097"/>
    </row>
    <row r="1098" spans="1:27" x14ac:dyDescent="0.25">
      <c r="A1098" s="63"/>
      <c r="B1098" s="28">
        <v>1091</v>
      </c>
      <c r="C1098" s="28" t="s">
        <v>1886</v>
      </c>
      <c r="L1098" s="28"/>
      <c r="M1098" s="28"/>
      <c r="AA1098"/>
    </row>
    <row r="1099" spans="1:27" x14ac:dyDescent="0.25">
      <c r="A1099" s="63"/>
      <c r="B1099" s="28">
        <v>1092</v>
      </c>
      <c r="C1099" s="28" t="s">
        <v>1887</v>
      </c>
      <c r="L1099" s="28"/>
      <c r="M1099" s="28"/>
      <c r="AA1099"/>
    </row>
    <row r="1100" spans="1:27" x14ac:dyDescent="0.25">
      <c r="A1100" s="63"/>
      <c r="B1100" s="28">
        <v>1093</v>
      </c>
      <c r="C1100" s="28" t="s">
        <v>1888</v>
      </c>
      <c r="L1100" s="28"/>
      <c r="M1100" s="28"/>
      <c r="AA1100"/>
    </row>
    <row r="1101" spans="1:27" x14ac:dyDescent="0.25">
      <c r="A1101" s="63"/>
      <c r="B1101" s="28">
        <v>1094</v>
      </c>
      <c r="C1101" s="28" t="s">
        <v>1889</v>
      </c>
      <c r="L1101" s="28"/>
      <c r="M1101" s="28"/>
      <c r="AA1101"/>
    </row>
    <row r="1102" spans="1:27" x14ac:dyDescent="0.25">
      <c r="A1102" s="63"/>
      <c r="B1102" s="28">
        <v>1095</v>
      </c>
      <c r="C1102" s="28" t="s">
        <v>1890</v>
      </c>
      <c r="L1102" s="28"/>
      <c r="M1102" s="28"/>
      <c r="AA1102"/>
    </row>
    <row r="1103" spans="1:27" x14ac:dyDescent="0.25">
      <c r="A1103" s="63"/>
      <c r="B1103" s="28">
        <v>1096</v>
      </c>
      <c r="C1103" s="28" t="s">
        <v>1891</v>
      </c>
      <c r="L1103" s="28"/>
      <c r="M1103" s="28"/>
      <c r="AA1103"/>
    </row>
    <row r="1104" spans="1:27" x14ac:dyDescent="0.25">
      <c r="A1104" s="63"/>
      <c r="B1104" s="28">
        <v>1097</v>
      </c>
      <c r="C1104" s="28" t="s">
        <v>1892</v>
      </c>
      <c r="L1104" s="28"/>
      <c r="M1104" s="28"/>
      <c r="AA1104"/>
    </row>
    <row r="1105" spans="1:27" x14ac:dyDescent="0.25">
      <c r="A1105" s="63"/>
      <c r="B1105" s="28">
        <v>1098</v>
      </c>
      <c r="C1105" s="28" t="s">
        <v>1893</v>
      </c>
      <c r="L1105" s="28"/>
      <c r="M1105" s="28"/>
      <c r="AA1105"/>
    </row>
    <row r="1106" spans="1:27" x14ac:dyDescent="0.25">
      <c r="A1106" s="63"/>
      <c r="B1106" s="28">
        <v>1099</v>
      </c>
      <c r="C1106" s="28" t="s">
        <v>1894</v>
      </c>
      <c r="L1106" s="28"/>
      <c r="M1106" s="28"/>
      <c r="AA1106"/>
    </row>
    <row r="1107" spans="1:27" x14ac:dyDescent="0.25">
      <c r="A1107" s="63"/>
      <c r="B1107" s="28">
        <v>1100</v>
      </c>
      <c r="C1107" s="28" t="s">
        <v>1895</v>
      </c>
      <c r="L1107" s="28"/>
      <c r="M1107" s="28"/>
      <c r="AA1107"/>
    </row>
    <row r="1108" spans="1:27" x14ac:dyDescent="0.25">
      <c r="A1108" s="63"/>
      <c r="B1108" s="28">
        <v>1101</v>
      </c>
      <c r="C1108" s="28" t="s">
        <v>1896</v>
      </c>
      <c r="L1108" s="28"/>
      <c r="M1108" s="28"/>
      <c r="AA1108"/>
    </row>
    <row r="1109" spans="1:27" x14ac:dyDescent="0.25">
      <c r="A1109" s="63"/>
      <c r="B1109" s="28">
        <v>1102</v>
      </c>
      <c r="C1109" s="28" t="s">
        <v>1897</v>
      </c>
      <c r="L1109" s="28"/>
      <c r="M1109" s="28"/>
      <c r="AA1109"/>
    </row>
    <row r="1110" spans="1:27" x14ac:dyDescent="0.25">
      <c r="A1110" s="63"/>
      <c r="B1110" s="28">
        <v>1103</v>
      </c>
      <c r="C1110" s="28" t="s">
        <v>1898</v>
      </c>
      <c r="L1110" s="28"/>
      <c r="M1110" s="28"/>
      <c r="AA1110"/>
    </row>
    <row r="1111" spans="1:27" x14ac:dyDescent="0.25">
      <c r="A1111" s="63"/>
      <c r="B1111" s="28">
        <v>1104</v>
      </c>
      <c r="C1111" s="28" t="s">
        <v>1899</v>
      </c>
      <c r="L1111" s="28"/>
      <c r="M1111" s="28"/>
      <c r="AA1111"/>
    </row>
    <row r="1112" spans="1:27" x14ac:dyDescent="0.25">
      <c r="A1112" s="63"/>
      <c r="B1112" s="28">
        <v>1105</v>
      </c>
      <c r="C1112" s="28" t="s">
        <v>1900</v>
      </c>
      <c r="L1112" s="28"/>
      <c r="M1112" s="28"/>
      <c r="AA1112"/>
    </row>
    <row r="1113" spans="1:27" x14ac:dyDescent="0.25">
      <c r="A1113" s="63"/>
      <c r="B1113" s="28">
        <v>1106</v>
      </c>
      <c r="C1113" s="28" t="s">
        <v>1901</v>
      </c>
      <c r="L1113" s="28"/>
      <c r="M1113" s="28"/>
      <c r="AA1113"/>
    </row>
    <row r="1114" spans="1:27" x14ac:dyDescent="0.25">
      <c r="A1114" s="63"/>
      <c r="B1114" s="28">
        <v>1107</v>
      </c>
      <c r="C1114" s="28" t="s">
        <v>1902</v>
      </c>
      <c r="L1114" s="28"/>
      <c r="M1114" s="28"/>
      <c r="AA1114"/>
    </row>
    <row r="1115" spans="1:27" x14ac:dyDescent="0.25">
      <c r="A1115" s="63"/>
      <c r="B1115" s="28">
        <v>1108</v>
      </c>
      <c r="C1115" s="28" t="s">
        <v>1903</v>
      </c>
      <c r="L1115" s="28"/>
      <c r="M1115" s="28"/>
      <c r="AA1115"/>
    </row>
    <row r="1116" spans="1:27" x14ac:dyDescent="0.25">
      <c r="A1116" s="63"/>
      <c r="B1116" s="28">
        <v>1109</v>
      </c>
      <c r="C1116" s="28" t="s">
        <v>1904</v>
      </c>
      <c r="L1116" s="28"/>
      <c r="M1116" s="28"/>
      <c r="AA1116"/>
    </row>
    <row r="1117" spans="1:27" x14ac:dyDescent="0.25">
      <c r="A1117" s="63"/>
      <c r="B1117" s="28">
        <v>1110</v>
      </c>
      <c r="C1117" s="28" t="s">
        <v>1905</v>
      </c>
      <c r="L1117" s="28"/>
      <c r="M1117" s="28"/>
      <c r="AA1117"/>
    </row>
    <row r="1118" spans="1:27" x14ac:dyDescent="0.25">
      <c r="A1118" s="63"/>
      <c r="B1118" s="28">
        <v>1111</v>
      </c>
      <c r="C1118" s="28" t="s">
        <v>1906</v>
      </c>
      <c r="L1118" s="28"/>
      <c r="M1118" s="28"/>
      <c r="AA1118"/>
    </row>
    <row r="1119" spans="1:27" x14ac:dyDescent="0.25">
      <c r="A1119" s="63"/>
      <c r="B1119" s="28">
        <v>1112</v>
      </c>
      <c r="C1119" s="28" t="s">
        <v>1907</v>
      </c>
      <c r="L1119" s="28"/>
      <c r="M1119" s="28"/>
      <c r="AA1119"/>
    </row>
    <row r="1120" spans="1:27" x14ac:dyDescent="0.25">
      <c r="A1120" s="63"/>
      <c r="B1120" s="28">
        <v>1113</v>
      </c>
      <c r="C1120" s="28" t="s">
        <v>1908</v>
      </c>
      <c r="L1120" s="28"/>
      <c r="M1120" s="28"/>
      <c r="AA1120"/>
    </row>
    <row r="1121" spans="1:27" x14ac:dyDescent="0.25">
      <c r="A1121" s="63"/>
      <c r="B1121" s="28">
        <v>1114</v>
      </c>
      <c r="C1121" s="28" t="s">
        <v>1909</v>
      </c>
      <c r="L1121" s="28"/>
      <c r="M1121" s="28"/>
      <c r="AA1121"/>
    </row>
    <row r="1122" spans="1:27" x14ac:dyDescent="0.25">
      <c r="A1122" s="63"/>
      <c r="B1122" s="28">
        <v>1115</v>
      </c>
      <c r="C1122" s="28" t="s">
        <v>1910</v>
      </c>
      <c r="L1122" s="28"/>
      <c r="M1122" s="28"/>
      <c r="AA1122"/>
    </row>
    <row r="1123" spans="1:27" x14ac:dyDescent="0.25">
      <c r="A1123" s="63"/>
      <c r="B1123" s="28">
        <v>1116</v>
      </c>
      <c r="C1123" s="28" t="s">
        <v>1911</v>
      </c>
      <c r="L1123" s="28"/>
      <c r="M1123" s="28"/>
      <c r="AA1123"/>
    </row>
    <row r="1124" spans="1:27" x14ac:dyDescent="0.25">
      <c r="A1124" s="63"/>
      <c r="B1124" s="28">
        <v>1117</v>
      </c>
      <c r="C1124" s="28" t="s">
        <v>1912</v>
      </c>
      <c r="L1124" s="28"/>
      <c r="M1124" s="28"/>
      <c r="AA1124"/>
    </row>
    <row r="1125" spans="1:27" x14ac:dyDescent="0.25">
      <c r="A1125" s="63"/>
      <c r="B1125" s="28">
        <v>1118</v>
      </c>
      <c r="C1125" s="28" t="s">
        <v>1913</v>
      </c>
      <c r="L1125" s="28"/>
      <c r="M1125" s="28"/>
      <c r="AA1125"/>
    </row>
    <row r="1126" spans="1:27" x14ac:dyDescent="0.25">
      <c r="A1126" s="63"/>
      <c r="B1126" s="28">
        <v>1119</v>
      </c>
      <c r="C1126" s="28" t="s">
        <v>1914</v>
      </c>
      <c r="L1126" s="28"/>
      <c r="M1126" s="28"/>
      <c r="AA1126"/>
    </row>
    <row r="1127" spans="1:27" x14ac:dyDescent="0.25">
      <c r="A1127" s="63"/>
      <c r="B1127" s="28">
        <v>1120</v>
      </c>
      <c r="C1127" s="28" t="s">
        <v>1915</v>
      </c>
      <c r="L1127" s="28"/>
      <c r="M1127" s="28"/>
      <c r="AA1127"/>
    </row>
    <row r="1128" spans="1:27" x14ac:dyDescent="0.25">
      <c r="A1128" s="63"/>
      <c r="B1128" s="28">
        <v>1121</v>
      </c>
      <c r="C1128" s="28" t="s">
        <v>1916</v>
      </c>
      <c r="L1128" s="28"/>
      <c r="M1128" s="28"/>
      <c r="AA1128"/>
    </row>
    <row r="1129" spans="1:27" x14ac:dyDescent="0.25">
      <c r="A1129" s="63"/>
      <c r="B1129" s="28">
        <v>1122</v>
      </c>
      <c r="C1129" s="28" t="s">
        <v>1917</v>
      </c>
      <c r="L1129" s="28"/>
      <c r="M1129" s="28"/>
      <c r="AA1129"/>
    </row>
    <row r="1130" spans="1:27" x14ac:dyDescent="0.25">
      <c r="A1130" s="63"/>
      <c r="B1130" s="28">
        <v>1123</v>
      </c>
      <c r="C1130" s="28" t="s">
        <v>1918</v>
      </c>
      <c r="L1130" s="28"/>
      <c r="M1130" s="28"/>
      <c r="AA1130"/>
    </row>
    <row r="1131" spans="1:27" x14ac:dyDescent="0.25">
      <c r="A1131" s="63"/>
      <c r="B1131" s="28">
        <v>1124</v>
      </c>
      <c r="C1131" s="28" t="s">
        <v>1919</v>
      </c>
      <c r="L1131" s="28"/>
      <c r="M1131" s="28"/>
      <c r="AA1131"/>
    </row>
    <row r="1132" spans="1:27" x14ac:dyDescent="0.25">
      <c r="A1132" s="63"/>
      <c r="B1132" s="28">
        <v>1125</v>
      </c>
      <c r="C1132" s="28" t="s">
        <v>1920</v>
      </c>
      <c r="L1132" s="28"/>
      <c r="M1132" s="28"/>
      <c r="AA1132"/>
    </row>
    <row r="1133" spans="1:27" x14ac:dyDescent="0.25">
      <c r="A1133" s="63"/>
      <c r="B1133" s="28">
        <v>1126</v>
      </c>
      <c r="C1133" s="28" t="s">
        <v>1921</v>
      </c>
      <c r="L1133" s="28"/>
      <c r="M1133" s="28"/>
      <c r="AA1133"/>
    </row>
    <row r="1134" spans="1:27" x14ac:dyDescent="0.25">
      <c r="A1134" s="63"/>
      <c r="B1134" s="28">
        <v>1127</v>
      </c>
      <c r="C1134" s="28" t="s">
        <v>1922</v>
      </c>
      <c r="L1134" s="28"/>
      <c r="M1134" s="28"/>
      <c r="AA1134"/>
    </row>
    <row r="1135" spans="1:27" x14ac:dyDescent="0.25">
      <c r="A1135" s="63"/>
      <c r="B1135" s="28">
        <v>1128</v>
      </c>
      <c r="C1135" s="28" t="s">
        <v>1923</v>
      </c>
      <c r="L1135" s="28"/>
      <c r="M1135" s="28"/>
      <c r="AA1135"/>
    </row>
    <row r="1136" spans="1:27" x14ac:dyDescent="0.25">
      <c r="A1136" s="63"/>
      <c r="B1136" s="28">
        <v>1129</v>
      </c>
      <c r="C1136" s="28" t="s">
        <v>1924</v>
      </c>
      <c r="L1136" s="28"/>
      <c r="M1136" s="28"/>
      <c r="AA1136"/>
    </row>
    <row r="1137" spans="1:27" x14ac:dyDescent="0.25">
      <c r="A1137" s="63"/>
      <c r="B1137" s="28">
        <v>1130</v>
      </c>
      <c r="C1137" s="28" t="s">
        <v>1925</v>
      </c>
      <c r="L1137" s="28"/>
      <c r="M1137" s="28"/>
      <c r="AA1137"/>
    </row>
    <row r="1138" spans="1:27" x14ac:dyDescent="0.25">
      <c r="A1138" s="63"/>
      <c r="B1138" s="28">
        <v>1131</v>
      </c>
      <c r="C1138" s="28" t="s">
        <v>1926</v>
      </c>
      <c r="L1138" s="28"/>
      <c r="M1138" s="28"/>
      <c r="AA1138"/>
    </row>
    <row r="1139" spans="1:27" x14ac:dyDescent="0.25">
      <c r="A1139" s="63"/>
      <c r="B1139" s="28">
        <v>1132</v>
      </c>
      <c r="C1139" s="28" t="s">
        <v>1927</v>
      </c>
      <c r="L1139" s="28"/>
      <c r="M1139" s="28"/>
      <c r="AA1139"/>
    </row>
    <row r="1140" spans="1:27" x14ac:dyDescent="0.25">
      <c r="A1140" s="63"/>
      <c r="B1140" s="28">
        <v>1133</v>
      </c>
      <c r="C1140" s="28" t="s">
        <v>1928</v>
      </c>
      <c r="L1140" s="28"/>
      <c r="M1140" s="28"/>
      <c r="AA1140"/>
    </row>
    <row r="1141" spans="1:27" x14ac:dyDescent="0.25">
      <c r="A1141" s="63"/>
      <c r="B1141" s="28">
        <v>1134</v>
      </c>
      <c r="C1141" s="28" t="s">
        <v>1929</v>
      </c>
      <c r="L1141" s="28"/>
      <c r="M1141" s="28"/>
      <c r="AA1141"/>
    </row>
    <row r="1142" spans="1:27" x14ac:dyDescent="0.25">
      <c r="A1142" s="63"/>
      <c r="B1142" s="28">
        <v>1135</v>
      </c>
      <c r="C1142" s="28" t="s">
        <v>1930</v>
      </c>
      <c r="L1142" s="28"/>
      <c r="M1142" s="28"/>
      <c r="AA1142"/>
    </row>
    <row r="1143" spans="1:27" x14ac:dyDescent="0.25">
      <c r="A1143" s="63"/>
      <c r="B1143" s="28">
        <v>1136</v>
      </c>
      <c r="C1143" s="28" t="s">
        <v>1931</v>
      </c>
      <c r="L1143" s="28"/>
      <c r="M1143" s="28"/>
      <c r="AA1143"/>
    </row>
    <row r="1144" spans="1:27" x14ac:dyDescent="0.25">
      <c r="A1144" s="63"/>
      <c r="B1144" s="28">
        <v>1137</v>
      </c>
      <c r="C1144" s="28" t="s">
        <v>1932</v>
      </c>
      <c r="L1144" s="28"/>
      <c r="M1144" s="28"/>
      <c r="AA1144"/>
    </row>
    <row r="1145" spans="1:27" x14ac:dyDescent="0.25">
      <c r="A1145" s="63"/>
      <c r="B1145" s="28">
        <v>1138</v>
      </c>
      <c r="C1145" s="28" t="s">
        <v>1933</v>
      </c>
      <c r="L1145" s="28"/>
      <c r="M1145" s="28"/>
      <c r="AA1145"/>
    </row>
    <row r="1146" spans="1:27" x14ac:dyDescent="0.25">
      <c r="A1146" s="63"/>
      <c r="B1146" s="28">
        <v>1139</v>
      </c>
      <c r="C1146" s="28" t="s">
        <v>1934</v>
      </c>
      <c r="L1146" s="28"/>
      <c r="M1146" s="28"/>
      <c r="AA1146"/>
    </row>
    <row r="1147" spans="1:27" x14ac:dyDescent="0.25">
      <c r="A1147" s="63"/>
      <c r="B1147" s="28">
        <v>1140</v>
      </c>
      <c r="C1147" s="28" t="s">
        <v>1935</v>
      </c>
      <c r="L1147" s="28"/>
      <c r="M1147" s="28"/>
      <c r="AA1147"/>
    </row>
    <row r="1148" spans="1:27" x14ac:dyDescent="0.25">
      <c r="A1148" s="63"/>
      <c r="B1148" s="28">
        <v>1141</v>
      </c>
      <c r="C1148" s="28" t="s">
        <v>1936</v>
      </c>
      <c r="L1148" s="28"/>
      <c r="M1148" s="28"/>
      <c r="AA1148"/>
    </row>
    <row r="1149" spans="1:27" x14ac:dyDescent="0.25">
      <c r="A1149" s="63"/>
      <c r="B1149" s="28">
        <v>1142</v>
      </c>
      <c r="C1149" s="28" t="s">
        <v>1937</v>
      </c>
      <c r="L1149" s="28"/>
      <c r="M1149" s="28"/>
      <c r="AA1149"/>
    </row>
    <row r="1150" spans="1:27" x14ac:dyDescent="0.25">
      <c r="A1150" s="63"/>
      <c r="B1150" s="28">
        <v>1143</v>
      </c>
      <c r="C1150" s="28" t="s">
        <v>1938</v>
      </c>
      <c r="L1150" s="28"/>
      <c r="M1150" s="28"/>
      <c r="AA1150"/>
    </row>
    <row r="1151" spans="1:27" x14ac:dyDescent="0.25">
      <c r="A1151" s="63"/>
      <c r="B1151" s="28">
        <v>1144</v>
      </c>
      <c r="C1151" s="28" t="s">
        <v>1939</v>
      </c>
      <c r="L1151" s="28"/>
      <c r="M1151" s="28"/>
      <c r="AA1151"/>
    </row>
    <row r="1152" spans="1:27" x14ac:dyDescent="0.25">
      <c r="A1152" s="63"/>
      <c r="B1152" s="28">
        <v>1145</v>
      </c>
      <c r="C1152" s="28" t="s">
        <v>1940</v>
      </c>
      <c r="L1152" s="28"/>
      <c r="M1152" s="28"/>
      <c r="AA1152"/>
    </row>
    <row r="1153" spans="1:27" x14ac:dyDescent="0.25">
      <c r="A1153" s="63"/>
      <c r="B1153" s="28">
        <v>1146</v>
      </c>
      <c r="C1153" s="28" t="s">
        <v>1941</v>
      </c>
      <c r="L1153" s="28"/>
      <c r="M1153" s="28"/>
      <c r="AA1153"/>
    </row>
    <row r="1154" spans="1:27" x14ac:dyDescent="0.25">
      <c r="A1154" s="63"/>
      <c r="B1154" s="28">
        <v>1147</v>
      </c>
      <c r="C1154" s="28" t="s">
        <v>1942</v>
      </c>
      <c r="L1154" s="28"/>
      <c r="M1154" s="28"/>
      <c r="AA1154"/>
    </row>
    <row r="1155" spans="1:27" x14ac:dyDescent="0.25">
      <c r="A1155" s="63"/>
      <c r="B1155" s="28">
        <v>1148</v>
      </c>
      <c r="C1155" s="28" t="s">
        <v>1943</v>
      </c>
      <c r="L1155" s="28"/>
      <c r="M1155" s="28"/>
      <c r="AA1155"/>
    </row>
    <row r="1156" spans="1:27" x14ac:dyDescent="0.25">
      <c r="A1156" s="63"/>
      <c r="B1156" s="28">
        <v>1149</v>
      </c>
      <c r="C1156" s="28" t="s">
        <v>1944</v>
      </c>
      <c r="L1156" s="28"/>
      <c r="M1156" s="28"/>
      <c r="AA1156"/>
    </row>
    <row r="1157" spans="1:27" x14ac:dyDescent="0.25">
      <c r="A1157" s="63"/>
      <c r="B1157" s="28">
        <v>1150</v>
      </c>
      <c r="C1157" s="28" t="s">
        <v>1945</v>
      </c>
      <c r="L1157" s="28"/>
      <c r="M1157" s="28"/>
      <c r="AA1157"/>
    </row>
    <row r="1158" spans="1:27" x14ac:dyDescent="0.25">
      <c r="A1158" s="63"/>
      <c r="B1158" s="28">
        <v>1151</v>
      </c>
      <c r="C1158" s="28" t="s">
        <v>1946</v>
      </c>
      <c r="L1158" s="28"/>
      <c r="M1158" s="28"/>
      <c r="AA1158"/>
    </row>
    <row r="1159" spans="1:27" x14ac:dyDescent="0.25">
      <c r="A1159" s="63"/>
      <c r="B1159" s="28">
        <v>1152</v>
      </c>
      <c r="C1159" s="28" t="s">
        <v>1947</v>
      </c>
      <c r="L1159" s="28"/>
      <c r="M1159" s="28"/>
      <c r="AA1159"/>
    </row>
    <row r="1160" spans="1:27" x14ac:dyDescent="0.25">
      <c r="A1160" s="63"/>
      <c r="B1160" s="28">
        <v>1153</v>
      </c>
      <c r="C1160" s="28" t="s">
        <v>1948</v>
      </c>
      <c r="L1160" s="28"/>
      <c r="M1160" s="28"/>
      <c r="AA1160"/>
    </row>
    <row r="1161" spans="1:27" x14ac:dyDescent="0.25">
      <c r="A1161" s="63"/>
      <c r="B1161" s="28">
        <v>1154</v>
      </c>
      <c r="C1161" s="28" t="s">
        <v>1949</v>
      </c>
      <c r="L1161" s="28"/>
      <c r="M1161" s="28"/>
      <c r="AA1161"/>
    </row>
    <row r="1162" spans="1:27" x14ac:dyDescent="0.25">
      <c r="A1162" s="63"/>
      <c r="B1162" s="28">
        <v>1155</v>
      </c>
      <c r="C1162" s="28" t="s">
        <v>1950</v>
      </c>
      <c r="L1162" s="28"/>
      <c r="M1162" s="28"/>
      <c r="AA1162"/>
    </row>
    <row r="1163" spans="1:27" x14ac:dyDescent="0.25">
      <c r="A1163" s="63"/>
      <c r="B1163" s="28">
        <v>1156</v>
      </c>
      <c r="C1163" s="28" t="s">
        <v>1951</v>
      </c>
      <c r="L1163" s="28"/>
      <c r="M1163" s="28"/>
      <c r="AA1163"/>
    </row>
    <row r="1164" spans="1:27" x14ac:dyDescent="0.25">
      <c r="A1164" s="63"/>
      <c r="B1164" s="28">
        <v>1157</v>
      </c>
      <c r="C1164" s="28" t="s">
        <v>1952</v>
      </c>
      <c r="L1164" s="28"/>
      <c r="M1164" s="28"/>
      <c r="AA1164"/>
    </row>
    <row r="1165" spans="1:27" x14ac:dyDescent="0.25">
      <c r="A1165" s="63"/>
      <c r="B1165" s="28">
        <v>1158</v>
      </c>
      <c r="C1165" s="28" t="s">
        <v>1953</v>
      </c>
      <c r="L1165" s="28"/>
      <c r="M1165" s="28"/>
      <c r="AA1165"/>
    </row>
    <row r="1166" spans="1:27" x14ac:dyDescent="0.25">
      <c r="A1166" s="63"/>
      <c r="B1166" s="28">
        <v>1159</v>
      </c>
      <c r="C1166" s="28" t="s">
        <v>1954</v>
      </c>
      <c r="L1166" s="28"/>
      <c r="M1166" s="28"/>
      <c r="AA1166"/>
    </row>
    <row r="1167" spans="1:27" x14ac:dyDescent="0.25">
      <c r="A1167" s="63"/>
      <c r="B1167" s="28">
        <v>1160</v>
      </c>
      <c r="C1167" s="28" t="s">
        <v>1955</v>
      </c>
      <c r="L1167" s="28"/>
      <c r="M1167" s="28"/>
      <c r="AA1167"/>
    </row>
    <row r="1168" spans="1:27" x14ac:dyDescent="0.25">
      <c r="A1168" s="63"/>
      <c r="B1168" s="28">
        <v>1161</v>
      </c>
      <c r="C1168" s="28" t="s">
        <v>1956</v>
      </c>
      <c r="L1168" s="28"/>
      <c r="M1168" s="28"/>
      <c r="AA1168"/>
    </row>
    <row r="1169" spans="1:27" x14ac:dyDescent="0.25">
      <c r="A1169" s="63"/>
      <c r="B1169" s="28">
        <v>1162</v>
      </c>
      <c r="C1169" s="28" t="s">
        <v>1957</v>
      </c>
      <c r="L1169" s="28"/>
      <c r="M1169" s="28"/>
      <c r="AA1169"/>
    </row>
    <row r="1170" spans="1:27" x14ac:dyDescent="0.25">
      <c r="A1170" s="63"/>
      <c r="B1170" s="28">
        <v>1163</v>
      </c>
      <c r="C1170" s="28" t="s">
        <v>1958</v>
      </c>
      <c r="L1170" s="28"/>
      <c r="M1170" s="28"/>
      <c r="AA1170"/>
    </row>
    <row r="1171" spans="1:27" x14ac:dyDescent="0.25">
      <c r="A1171" s="63"/>
      <c r="B1171" s="28">
        <v>1164</v>
      </c>
      <c r="C1171" s="28" t="s">
        <v>1959</v>
      </c>
      <c r="L1171" s="28"/>
      <c r="M1171" s="28"/>
      <c r="AA1171"/>
    </row>
    <row r="1172" spans="1:27" x14ac:dyDescent="0.25">
      <c r="A1172" s="63"/>
      <c r="B1172" s="28">
        <v>1165</v>
      </c>
      <c r="C1172" s="28" t="s">
        <v>1960</v>
      </c>
      <c r="L1172" s="28"/>
      <c r="M1172" s="28"/>
      <c r="AA1172"/>
    </row>
    <row r="1173" spans="1:27" x14ac:dyDescent="0.25">
      <c r="A1173" s="63"/>
      <c r="B1173" s="28">
        <v>1166</v>
      </c>
      <c r="C1173" s="28" t="s">
        <v>1961</v>
      </c>
      <c r="L1173" s="28"/>
      <c r="M1173" s="28"/>
      <c r="AA1173"/>
    </row>
    <row r="1174" spans="1:27" x14ac:dyDescent="0.25">
      <c r="A1174" s="63"/>
      <c r="B1174" s="28">
        <v>1167</v>
      </c>
      <c r="C1174" s="28" t="s">
        <v>1962</v>
      </c>
      <c r="L1174" s="28"/>
      <c r="M1174" s="28"/>
      <c r="AA1174"/>
    </row>
    <row r="1175" spans="1:27" x14ac:dyDescent="0.25">
      <c r="A1175" s="63"/>
      <c r="B1175" s="28">
        <v>1168</v>
      </c>
      <c r="C1175" s="28" t="s">
        <v>1963</v>
      </c>
      <c r="L1175" s="28"/>
      <c r="M1175" s="28"/>
      <c r="AA1175"/>
    </row>
    <row r="1176" spans="1:27" x14ac:dyDescent="0.25">
      <c r="A1176" s="63"/>
      <c r="B1176" s="28">
        <v>1169</v>
      </c>
      <c r="C1176" s="28" t="s">
        <v>1964</v>
      </c>
      <c r="L1176" s="28"/>
      <c r="M1176" s="28"/>
      <c r="AA1176"/>
    </row>
    <row r="1177" spans="1:27" x14ac:dyDescent="0.25">
      <c r="A1177" s="63"/>
      <c r="B1177" s="28">
        <v>1170</v>
      </c>
      <c r="C1177" s="28" t="s">
        <v>1965</v>
      </c>
      <c r="L1177" s="28"/>
      <c r="M1177" s="28"/>
      <c r="AA1177"/>
    </row>
    <row r="1178" spans="1:27" x14ac:dyDescent="0.25">
      <c r="A1178" s="63"/>
      <c r="B1178" s="28">
        <v>1171</v>
      </c>
      <c r="C1178" s="28" t="s">
        <v>1966</v>
      </c>
      <c r="L1178" s="28"/>
      <c r="M1178" s="28"/>
      <c r="AA1178"/>
    </row>
    <row r="1179" spans="1:27" x14ac:dyDescent="0.25">
      <c r="A1179" s="63"/>
      <c r="B1179" s="28">
        <v>1172</v>
      </c>
      <c r="C1179" s="28" t="s">
        <v>1967</v>
      </c>
      <c r="L1179" s="28"/>
      <c r="M1179" s="28"/>
      <c r="AA1179"/>
    </row>
    <row r="1180" spans="1:27" x14ac:dyDescent="0.25">
      <c r="A1180" s="63"/>
      <c r="B1180" s="28">
        <v>1173</v>
      </c>
      <c r="C1180" s="28" t="s">
        <v>1968</v>
      </c>
      <c r="L1180" s="28"/>
      <c r="M1180" s="28"/>
      <c r="AA1180"/>
    </row>
    <row r="1181" spans="1:27" x14ac:dyDescent="0.25">
      <c r="A1181" s="63"/>
      <c r="B1181" s="28">
        <v>1174</v>
      </c>
      <c r="C1181" s="28" t="s">
        <v>1969</v>
      </c>
      <c r="L1181" s="28"/>
      <c r="M1181" s="28"/>
      <c r="AA1181"/>
    </row>
    <row r="1182" spans="1:27" x14ac:dyDescent="0.25">
      <c r="A1182" s="63"/>
      <c r="B1182" s="28">
        <v>1175</v>
      </c>
      <c r="C1182" s="28" t="s">
        <v>1970</v>
      </c>
      <c r="L1182" s="28"/>
      <c r="M1182" s="28"/>
      <c r="AA1182"/>
    </row>
    <row r="1183" spans="1:27" x14ac:dyDescent="0.25">
      <c r="A1183" s="63"/>
      <c r="B1183" s="28">
        <v>1176</v>
      </c>
      <c r="C1183" s="28" t="s">
        <v>1971</v>
      </c>
      <c r="L1183" s="28"/>
      <c r="M1183" s="28"/>
      <c r="AA1183"/>
    </row>
    <row r="1184" spans="1:27" x14ac:dyDescent="0.25">
      <c r="A1184" s="63"/>
      <c r="B1184" s="28">
        <v>1177</v>
      </c>
      <c r="C1184" s="28" t="s">
        <v>1972</v>
      </c>
      <c r="L1184" s="28"/>
      <c r="M1184" s="28"/>
      <c r="AA1184"/>
    </row>
    <row r="1185" spans="1:27" x14ac:dyDescent="0.25">
      <c r="A1185" s="63"/>
      <c r="B1185" s="28">
        <v>1178</v>
      </c>
      <c r="C1185" s="28" t="s">
        <v>1973</v>
      </c>
      <c r="L1185" s="28"/>
      <c r="M1185" s="28"/>
      <c r="AA1185"/>
    </row>
    <row r="1186" spans="1:27" x14ac:dyDescent="0.25">
      <c r="A1186" s="63"/>
      <c r="B1186" s="28">
        <v>1179</v>
      </c>
      <c r="C1186" s="28" t="s">
        <v>1974</v>
      </c>
      <c r="L1186" s="28"/>
      <c r="M1186" s="28"/>
      <c r="AA1186"/>
    </row>
    <row r="1187" spans="1:27" x14ac:dyDescent="0.25">
      <c r="A1187" s="63"/>
      <c r="B1187" s="28">
        <v>1180</v>
      </c>
      <c r="C1187" s="28" t="s">
        <v>1975</v>
      </c>
      <c r="L1187" s="28"/>
      <c r="M1187" s="28"/>
      <c r="AA1187"/>
    </row>
    <row r="1188" spans="1:27" x14ac:dyDescent="0.25">
      <c r="A1188" s="63"/>
      <c r="B1188" s="28">
        <v>1181</v>
      </c>
      <c r="C1188" s="28" t="s">
        <v>1976</v>
      </c>
      <c r="L1188" s="28"/>
      <c r="M1188" s="28"/>
      <c r="AA1188"/>
    </row>
    <row r="1189" spans="1:27" x14ac:dyDescent="0.25">
      <c r="A1189" s="63"/>
      <c r="B1189" s="28">
        <v>1182</v>
      </c>
      <c r="C1189" s="28" t="s">
        <v>1977</v>
      </c>
      <c r="L1189" s="28"/>
      <c r="M1189" s="28"/>
      <c r="AA1189"/>
    </row>
    <row r="1190" spans="1:27" x14ac:dyDescent="0.25">
      <c r="A1190" s="63"/>
      <c r="B1190" s="28">
        <v>1183</v>
      </c>
      <c r="C1190" s="28" t="s">
        <v>1978</v>
      </c>
      <c r="L1190" s="28"/>
      <c r="M1190" s="28"/>
      <c r="AA1190"/>
    </row>
    <row r="1191" spans="1:27" x14ac:dyDescent="0.25">
      <c r="A1191" s="63"/>
      <c r="B1191" s="28">
        <v>1184</v>
      </c>
      <c r="C1191" s="28" t="s">
        <v>1979</v>
      </c>
      <c r="L1191" s="28"/>
      <c r="M1191" s="28"/>
      <c r="AA1191"/>
    </row>
    <row r="1192" spans="1:27" x14ac:dyDescent="0.25">
      <c r="A1192" s="63"/>
      <c r="B1192" s="28">
        <v>1185</v>
      </c>
      <c r="C1192" s="28" t="s">
        <v>1980</v>
      </c>
      <c r="L1192" s="28"/>
      <c r="M1192" s="28"/>
      <c r="AA1192"/>
    </row>
    <row r="1193" spans="1:27" x14ac:dyDescent="0.25">
      <c r="A1193" s="63"/>
      <c r="B1193" s="28">
        <v>1186</v>
      </c>
      <c r="C1193" s="28" t="s">
        <v>1981</v>
      </c>
      <c r="L1193" s="28"/>
      <c r="M1193" s="28"/>
      <c r="AA1193"/>
    </row>
    <row r="1194" spans="1:27" x14ac:dyDescent="0.25">
      <c r="A1194" s="63"/>
      <c r="B1194" s="28">
        <v>1187</v>
      </c>
      <c r="C1194" s="28" t="s">
        <v>1982</v>
      </c>
      <c r="L1194" s="28"/>
      <c r="M1194" s="28"/>
      <c r="AA1194"/>
    </row>
    <row r="1195" spans="1:27" x14ac:dyDescent="0.25">
      <c r="A1195" s="63"/>
      <c r="B1195" s="28">
        <v>1188</v>
      </c>
      <c r="C1195" s="28" t="s">
        <v>1983</v>
      </c>
      <c r="L1195" s="28"/>
      <c r="M1195" s="28"/>
      <c r="AA1195"/>
    </row>
    <row r="1196" spans="1:27" x14ac:dyDescent="0.25">
      <c r="A1196" s="63"/>
      <c r="B1196" s="28">
        <v>1189</v>
      </c>
      <c r="C1196" s="28" t="s">
        <v>1984</v>
      </c>
      <c r="L1196" s="28"/>
      <c r="M1196" s="28"/>
      <c r="AA1196"/>
    </row>
    <row r="1197" spans="1:27" x14ac:dyDescent="0.25">
      <c r="A1197" s="63"/>
      <c r="B1197" s="28">
        <v>1190</v>
      </c>
      <c r="C1197" s="28" t="s">
        <v>1985</v>
      </c>
      <c r="L1197" s="28"/>
      <c r="M1197" s="28"/>
      <c r="AA1197"/>
    </row>
    <row r="1198" spans="1:27" x14ac:dyDescent="0.25">
      <c r="A1198" s="63"/>
      <c r="B1198" s="28">
        <v>1191</v>
      </c>
      <c r="C1198" s="28" t="s">
        <v>1986</v>
      </c>
      <c r="L1198" s="28"/>
      <c r="M1198" s="28"/>
      <c r="AA1198"/>
    </row>
    <row r="1199" spans="1:27" x14ac:dyDescent="0.25">
      <c r="A1199" s="63"/>
      <c r="B1199" s="28">
        <v>1192</v>
      </c>
      <c r="C1199" s="28" t="s">
        <v>1987</v>
      </c>
      <c r="L1199" s="28"/>
      <c r="M1199" s="28"/>
      <c r="AA1199"/>
    </row>
    <row r="1200" spans="1:27" x14ac:dyDescent="0.25">
      <c r="A1200" s="63"/>
      <c r="B1200" s="28">
        <v>1193</v>
      </c>
      <c r="C1200" s="28" t="s">
        <v>1988</v>
      </c>
      <c r="L1200" s="28"/>
      <c r="M1200" s="28"/>
      <c r="AA1200"/>
    </row>
    <row r="1201" spans="1:27" x14ac:dyDescent="0.25">
      <c r="A1201" s="63"/>
      <c r="B1201" s="28">
        <v>1194</v>
      </c>
      <c r="C1201" s="28" t="s">
        <v>1989</v>
      </c>
      <c r="L1201" s="28"/>
      <c r="M1201" s="28"/>
      <c r="AA1201"/>
    </row>
    <row r="1202" spans="1:27" x14ac:dyDescent="0.25">
      <c r="A1202" s="63"/>
      <c r="B1202" s="28">
        <v>1195</v>
      </c>
      <c r="C1202" s="28" t="s">
        <v>1990</v>
      </c>
      <c r="L1202" s="28"/>
      <c r="M1202" s="28"/>
      <c r="AA1202"/>
    </row>
    <row r="1203" spans="1:27" x14ac:dyDescent="0.25">
      <c r="A1203" s="63"/>
      <c r="B1203" s="28">
        <v>1196</v>
      </c>
      <c r="C1203" s="28" t="s">
        <v>1991</v>
      </c>
      <c r="L1203" s="28"/>
      <c r="M1203" s="28"/>
      <c r="AA1203"/>
    </row>
    <row r="1204" spans="1:27" x14ac:dyDescent="0.25">
      <c r="A1204" s="63"/>
      <c r="B1204" s="28">
        <v>1197</v>
      </c>
      <c r="C1204" s="28" t="s">
        <v>1992</v>
      </c>
      <c r="L1204" s="28"/>
      <c r="M1204" s="28"/>
      <c r="AA1204"/>
    </row>
    <row r="1205" spans="1:27" x14ac:dyDescent="0.25">
      <c r="A1205" s="63"/>
      <c r="B1205" s="28">
        <v>1198</v>
      </c>
      <c r="C1205" s="28" t="s">
        <v>1993</v>
      </c>
      <c r="L1205" s="28"/>
      <c r="M1205" s="28"/>
      <c r="AA1205"/>
    </row>
    <row r="1206" spans="1:27" x14ac:dyDescent="0.25">
      <c r="A1206" s="63"/>
      <c r="B1206" s="28">
        <v>1199</v>
      </c>
      <c r="C1206" s="28" t="s">
        <v>1994</v>
      </c>
      <c r="L1206" s="28"/>
      <c r="M1206" s="28"/>
      <c r="AA1206"/>
    </row>
    <row r="1207" spans="1:27" x14ac:dyDescent="0.25">
      <c r="A1207" s="63"/>
      <c r="B1207" s="28">
        <v>1200</v>
      </c>
      <c r="C1207" s="28" t="s">
        <v>1995</v>
      </c>
      <c r="L1207" s="28"/>
      <c r="M1207" s="28"/>
      <c r="AA1207"/>
    </row>
    <row r="1208" spans="1:27" x14ac:dyDescent="0.25">
      <c r="A1208" s="63"/>
      <c r="B1208" s="28">
        <v>1201</v>
      </c>
      <c r="C1208" s="28" t="s">
        <v>1996</v>
      </c>
      <c r="L1208" s="28"/>
      <c r="M1208" s="28"/>
      <c r="AA1208"/>
    </row>
    <row r="1209" spans="1:27" x14ac:dyDescent="0.25">
      <c r="A1209" s="63"/>
      <c r="B1209" s="28">
        <v>1202</v>
      </c>
      <c r="C1209" s="28" t="s">
        <v>1997</v>
      </c>
      <c r="L1209" s="28"/>
      <c r="M1209" s="28"/>
      <c r="AA1209"/>
    </row>
    <row r="1210" spans="1:27" x14ac:dyDescent="0.25">
      <c r="A1210" s="63"/>
      <c r="B1210" s="28">
        <v>1203</v>
      </c>
      <c r="C1210" s="28" t="s">
        <v>1998</v>
      </c>
      <c r="L1210" s="28"/>
      <c r="M1210" s="28"/>
      <c r="AA1210"/>
    </row>
    <row r="1211" spans="1:27" x14ac:dyDescent="0.25">
      <c r="A1211" s="63"/>
      <c r="B1211" s="28">
        <v>1204</v>
      </c>
      <c r="C1211" s="28" t="s">
        <v>1999</v>
      </c>
      <c r="L1211" s="28"/>
      <c r="M1211" s="28"/>
      <c r="AA1211"/>
    </row>
    <row r="1212" spans="1:27" x14ac:dyDescent="0.25">
      <c r="A1212" s="63"/>
      <c r="B1212" s="28">
        <v>1205</v>
      </c>
      <c r="C1212" s="28" t="s">
        <v>371</v>
      </c>
      <c r="L1212" s="28"/>
      <c r="M1212" s="28"/>
      <c r="AA1212"/>
    </row>
    <row r="1213" spans="1:27" x14ac:dyDescent="0.25">
      <c r="A1213" s="63"/>
      <c r="B1213" s="28">
        <v>1206</v>
      </c>
      <c r="C1213" s="28" t="s">
        <v>372</v>
      </c>
      <c r="L1213" s="28"/>
      <c r="M1213" s="28"/>
      <c r="AA1213"/>
    </row>
    <row r="1214" spans="1:27" x14ac:dyDescent="0.25">
      <c r="A1214" s="63"/>
      <c r="B1214" s="28">
        <v>1207</v>
      </c>
      <c r="C1214" s="28" t="s">
        <v>373</v>
      </c>
      <c r="L1214" s="28"/>
      <c r="M1214" s="28"/>
      <c r="AA1214"/>
    </row>
    <row r="1215" spans="1:27" x14ac:dyDescent="0.25">
      <c r="A1215" s="63"/>
      <c r="B1215" s="28">
        <v>1208</v>
      </c>
      <c r="C1215" s="28" t="s">
        <v>374</v>
      </c>
      <c r="L1215" s="28"/>
      <c r="M1215" s="28"/>
      <c r="AA1215"/>
    </row>
    <row r="1216" spans="1:27" x14ac:dyDescent="0.25">
      <c r="A1216" s="63"/>
      <c r="B1216" s="28">
        <v>1209</v>
      </c>
      <c r="C1216" s="28" t="s">
        <v>375</v>
      </c>
      <c r="L1216" s="28"/>
      <c r="M1216" s="28"/>
      <c r="AA1216"/>
    </row>
    <row r="1217" spans="1:27" x14ac:dyDescent="0.25">
      <c r="A1217" s="63"/>
      <c r="B1217" s="28">
        <v>1210</v>
      </c>
      <c r="C1217" s="28" t="s">
        <v>376</v>
      </c>
      <c r="L1217" s="28"/>
      <c r="M1217" s="28"/>
      <c r="AA1217"/>
    </row>
    <row r="1218" spans="1:27" x14ac:dyDescent="0.25">
      <c r="A1218" s="63"/>
      <c r="B1218" s="28">
        <v>1211</v>
      </c>
      <c r="C1218" s="28" t="s">
        <v>377</v>
      </c>
      <c r="L1218" s="28"/>
      <c r="M1218" s="28"/>
      <c r="AA1218"/>
    </row>
    <row r="1219" spans="1:27" x14ac:dyDescent="0.25">
      <c r="A1219" s="63"/>
      <c r="B1219" s="28">
        <v>1212</v>
      </c>
      <c r="C1219" s="28" t="s">
        <v>378</v>
      </c>
      <c r="L1219" s="28"/>
      <c r="M1219" s="28"/>
      <c r="AA1219"/>
    </row>
    <row r="1220" spans="1:27" x14ac:dyDescent="0.25">
      <c r="A1220" s="63"/>
      <c r="B1220" s="28">
        <v>1213</v>
      </c>
      <c r="C1220" s="28" t="s">
        <v>379</v>
      </c>
      <c r="L1220" s="28"/>
      <c r="M1220" s="28"/>
      <c r="AA1220"/>
    </row>
    <row r="1221" spans="1:27" x14ac:dyDescent="0.25">
      <c r="A1221" s="63"/>
      <c r="B1221" s="28">
        <v>1214</v>
      </c>
      <c r="C1221" s="28" t="s">
        <v>380</v>
      </c>
      <c r="L1221" s="28"/>
      <c r="M1221" s="28"/>
      <c r="AA1221"/>
    </row>
    <row r="1222" spans="1:27" x14ac:dyDescent="0.25">
      <c r="A1222" s="63"/>
      <c r="B1222" s="28">
        <v>1215</v>
      </c>
      <c r="C1222" s="28" t="s">
        <v>381</v>
      </c>
      <c r="L1222" s="28"/>
      <c r="M1222" s="28"/>
      <c r="AA1222"/>
    </row>
    <row r="1223" spans="1:27" x14ac:dyDescent="0.25">
      <c r="A1223" s="63"/>
      <c r="B1223" s="28">
        <v>1216</v>
      </c>
      <c r="C1223" s="28" t="s">
        <v>382</v>
      </c>
      <c r="L1223" s="28"/>
      <c r="M1223" s="28"/>
      <c r="AA1223"/>
    </row>
    <row r="1224" spans="1:27" x14ac:dyDescent="0.25">
      <c r="A1224" s="63"/>
      <c r="B1224" s="28">
        <v>1217</v>
      </c>
      <c r="C1224" s="28" t="s">
        <v>383</v>
      </c>
      <c r="L1224" s="28"/>
      <c r="M1224" s="28"/>
      <c r="AA1224"/>
    </row>
    <row r="1225" spans="1:27" x14ac:dyDescent="0.25">
      <c r="A1225" s="63"/>
      <c r="B1225" s="28">
        <v>1218</v>
      </c>
      <c r="C1225" s="28" t="s">
        <v>384</v>
      </c>
      <c r="L1225" s="28"/>
      <c r="M1225" s="28"/>
      <c r="AA1225"/>
    </row>
    <row r="1226" spans="1:27" x14ac:dyDescent="0.25">
      <c r="A1226" s="63"/>
      <c r="B1226" s="28">
        <v>1219</v>
      </c>
      <c r="C1226" s="28" t="s">
        <v>385</v>
      </c>
      <c r="L1226" s="28"/>
      <c r="M1226" s="28"/>
      <c r="AA1226"/>
    </row>
    <row r="1227" spans="1:27" x14ac:dyDescent="0.25">
      <c r="A1227" s="63"/>
      <c r="B1227" s="28">
        <v>1220</v>
      </c>
      <c r="C1227" s="28" t="s">
        <v>386</v>
      </c>
      <c r="L1227" s="28"/>
      <c r="M1227" s="28"/>
      <c r="AA1227"/>
    </row>
    <row r="1228" spans="1:27" x14ac:dyDescent="0.25">
      <c r="A1228" s="63"/>
      <c r="B1228" s="28">
        <v>1221</v>
      </c>
      <c r="C1228" s="28" t="s">
        <v>387</v>
      </c>
      <c r="L1228" s="28"/>
      <c r="M1228" s="28"/>
      <c r="AA1228"/>
    </row>
    <row r="1229" spans="1:27" x14ac:dyDescent="0.25">
      <c r="A1229" s="63"/>
      <c r="B1229" s="28">
        <v>1222</v>
      </c>
      <c r="C1229" s="28" t="s">
        <v>388</v>
      </c>
      <c r="L1229" s="28"/>
      <c r="M1229" s="28"/>
      <c r="AA1229"/>
    </row>
    <row r="1230" spans="1:27" x14ac:dyDescent="0.25">
      <c r="A1230" s="63"/>
      <c r="B1230" s="28">
        <v>1223</v>
      </c>
      <c r="C1230" s="28" t="s">
        <v>389</v>
      </c>
      <c r="L1230" s="28"/>
      <c r="M1230" s="28"/>
      <c r="AA1230"/>
    </row>
    <row r="1231" spans="1:27" x14ac:dyDescent="0.25">
      <c r="A1231" s="63"/>
      <c r="B1231" s="28">
        <v>1224</v>
      </c>
      <c r="C1231" s="28" t="s">
        <v>390</v>
      </c>
      <c r="L1231" s="28"/>
      <c r="M1231" s="28"/>
      <c r="AA1231"/>
    </row>
    <row r="1232" spans="1:27" x14ac:dyDescent="0.25">
      <c r="A1232" s="63"/>
      <c r="B1232" s="28">
        <v>1225</v>
      </c>
      <c r="C1232" s="28" t="s">
        <v>391</v>
      </c>
      <c r="L1232" s="28"/>
      <c r="M1232" s="28"/>
      <c r="AA1232"/>
    </row>
    <row r="1233" spans="1:27" x14ac:dyDescent="0.25">
      <c r="A1233" s="63"/>
      <c r="B1233" s="28">
        <v>1226</v>
      </c>
      <c r="C1233" s="28" t="s">
        <v>392</v>
      </c>
      <c r="L1233" s="28"/>
      <c r="M1233" s="28"/>
      <c r="AA1233"/>
    </row>
    <row r="1234" spans="1:27" x14ac:dyDescent="0.25">
      <c r="A1234" s="63"/>
      <c r="B1234" s="28">
        <v>1227</v>
      </c>
      <c r="C1234" s="28" t="s">
        <v>393</v>
      </c>
      <c r="L1234" s="28"/>
      <c r="M1234" s="28"/>
      <c r="AA1234"/>
    </row>
    <row r="1235" spans="1:27" x14ac:dyDescent="0.25">
      <c r="A1235" s="63"/>
      <c r="B1235" s="28">
        <v>1228</v>
      </c>
      <c r="C1235" s="28" t="s">
        <v>394</v>
      </c>
      <c r="L1235" s="28"/>
      <c r="M1235" s="28"/>
      <c r="AA1235"/>
    </row>
    <row r="1236" spans="1:27" x14ac:dyDescent="0.25">
      <c r="A1236" s="63"/>
      <c r="B1236" s="28">
        <v>1229</v>
      </c>
      <c r="C1236" s="28" t="s">
        <v>395</v>
      </c>
      <c r="L1236" s="28"/>
      <c r="M1236" s="28"/>
      <c r="AA1236"/>
    </row>
    <row r="1237" spans="1:27" x14ac:dyDescent="0.25">
      <c r="A1237" s="63"/>
      <c r="B1237" s="28">
        <v>1230</v>
      </c>
      <c r="C1237" s="28" t="s">
        <v>396</v>
      </c>
      <c r="L1237" s="28"/>
      <c r="M1237" s="28"/>
      <c r="AA1237"/>
    </row>
    <row r="1238" spans="1:27" x14ac:dyDescent="0.25">
      <c r="A1238" s="63"/>
      <c r="B1238" s="28">
        <v>1231</v>
      </c>
      <c r="C1238" s="28" t="s">
        <v>397</v>
      </c>
      <c r="L1238" s="28"/>
      <c r="M1238" s="28"/>
      <c r="AA1238"/>
    </row>
    <row r="1239" spans="1:27" x14ac:dyDescent="0.25">
      <c r="A1239" s="63"/>
      <c r="B1239" s="28">
        <v>1232</v>
      </c>
      <c r="C1239" s="28" t="s">
        <v>398</v>
      </c>
      <c r="L1239" s="28"/>
      <c r="M1239" s="28"/>
      <c r="AA1239"/>
    </row>
    <row r="1240" spans="1:27" x14ac:dyDescent="0.25">
      <c r="A1240" s="63"/>
      <c r="B1240" s="28">
        <v>1233</v>
      </c>
      <c r="C1240" s="28" t="s">
        <v>399</v>
      </c>
      <c r="L1240" s="28"/>
      <c r="M1240" s="28"/>
      <c r="AA1240"/>
    </row>
    <row r="1241" spans="1:27" x14ac:dyDescent="0.25">
      <c r="A1241" s="63"/>
      <c r="B1241" s="28">
        <v>1234</v>
      </c>
      <c r="C1241" s="28" t="s">
        <v>400</v>
      </c>
      <c r="L1241" s="28"/>
      <c r="M1241" s="28"/>
      <c r="AA1241"/>
    </row>
    <row r="1242" spans="1:27" x14ac:dyDescent="0.25">
      <c r="A1242" s="63"/>
      <c r="B1242" s="28">
        <v>1235</v>
      </c>
      <c r="C1242" s="28" t="s">
        <v>401</v>
      </c>
      <c r="L1242" s="28"/>
      <c r="M1242" s="28"/>
      <c r="AA1242"/>
    </row>
    <row r="1243" spans="1:27" x14ac:dyDescent="0.25">
      <c r="A1243" s="63"/>
      <c r="B1243" s="28">
        <v>1236</v>
      </c>
      <c r="C1243" s="28" t="s">
        <v>402</v>
      </c>
      <c r="L1243" s="28"/>
      <c r="M1243" s="28"/>
      <c r="AA1243"/>
    </row>
    <row r="1244" spans="1:27" x14ac:dyDescent="0.25">
      <c r="A1244" s="63"/>
      <c r="B1244" s="28">
        <v>1237</v>
      </c>
      <c r="C1244" s="28" t="s">
        <v>403</v>
      </c>
      <c r="L1244" s="28"/>
      <c r="M1244" s="28"/>
      <c r="AA1244"/>
    </row>
    <row r="1245" spans="1:27" x14ac:dyDescent="0.25">
      <c r="A1245" s="63"/>
      <c r="B1245" s="28">
        <v>1238</v>
      </c>
      <c r="C1245" s="28" t="s">
        <v>404</v>
      </c>
      <c r="L1245" s="28"/>
      <c r="M1245" s="28"/>
      <c r="AA1245"/>
    </row>
    <row r="1246" spans="1:27" x14ac:dyDescent="0.25">
      <c r="A1246" s="63"/>
      <c r="B1246" s="28">
        <v>1239</v>
      </c>
      <c r="C1246" s="28" t="s">
        <v>405</v>
      </c>
      <c r="L1246" s="28"/>
      <c r="M1246" s="28"/>
      <c r="AA1246"/>
    </row>
    <row r="1247" spans="1:27" x14ac:dyDescent="0.25">
      <c r="A1247" s="63"/>
      <c r="B1247" s="28">
        <v>1240</v>
      </c>
      <c r="C1247" s="28" t="s">
        <v>406</v>
      </c>
      <c r="L1247" s="28"/>
      <c r="M1247" s="28"/>
      <c r="AA1247"/>
    </row>
    <row r="1248" spans="1:27" x14ac:dyDescent="0.25">
      <c r="A1248" s="63"/>
      <c r="B1248" s="28">
        <v>1241</v>
      </c>
      <c r="C1248" s="28" t="s">
        <v>407</v>
      </c>
      <c r="L1248" s="28"/>
      <c r="M1248" s="28"/>
      <c r="AA1248"/>
    </row>
    <row r="1249" spans="1:27" x14ac:dyDescent="0.25">
      <c r="A1249" s="63"/>
      <c r="B1249" s="28">
        <v>1242</v>
      </c>
      <c r="C1249" s="28" t="s">
        <v>408</v>
      </c>
      <c r="L1249" s="28"/>
      <c r="M1249" s="28"/>
      <c r="AA1249"/>
    </row>
    <row r="1250" spans="1:27" x14ac:dyDescent="0.25">
      <c r="A1250" s="63"/>
      <c r="B1250" s="28">
        <v>1243</v>
      </c>
      <c r="C1250" s="28" t="s">
        <v>409</v>
      </c>
      <c r="L1250" s="28"/>
      <c r="M1250" s="28"/>
      <c r="AA1250"/>
    </row>
    <row r="1251" spans="1:27" x14ac:dyDescent="0.25">
      <c r="A1251" s="63"/>
      <c r="B1251" s="28">
        <v>1244</v>
      </c>
      <c r="C1251" s="28" t="s">
        <v>410</v>
      </c>
      <c r="L1251" s="28"/>
      <c r="M1251" s="28"/>
      <c r="AA1251"/>
    </row>
    <row r="1252" spans="1:27" x14ac:dyDescent="0.25">
      <c r="A1252" s="63"/>
      <c r="B1252" s="28">
        <v>1245</v>
      </c>
      <c r="C1252" s="28" t="s">
        <v>411</v>
      </c>
      <c r="L1252" s="28"/>
      <c r="M1252" s="28"/>
      <c r="AA1252"/>
    </row>
    <row r="1253" spans="1:27" x14ac:dyDescent="0.25">
      <c r="A1253" s="63"/>
      <c r="B1253" s="28">
        <v>1246</v>
      </c>
      <c r="C1253" s="28" t="s">
        <v>412</v>
      </c>
      <c r="L1253" s="28"/>
      <c r="M1253" s="28"/>
      <c r="AA1253"/>
    </row>
    <row r="1254" spans="1:27" x14ac:dyDescent="0.25">
      <c r="A1254" s="63"/>
      <c r="B1254" s="28">
        <v>1247</v>
      </c>
      <c r="C1254" s="28" t="s">
        <v>413</v>
      </c>
      <c r="L1254" s="28"/>
      <c r="M1254" s="28"/>
      <c r="AA1254"/>
    </row>
    <row r="1255" spans="1:27" x14ac:dyDescent="0.25">
      <c r="A1255" s="63"/>
      <c r="B1255" s="28">
        <v>1248</v>
      </c>
      <c r="C1255" s="28" t="s">
        <v>414</v>
      </c>
      <c r="L1255" s="28"/>
      <c r="M1255" s="28"/>
      <c r="AA1255"/>
    </row>
    <row r="1256" spans="1:27" x14ac:dyDescent="0.25">
      <c r="A1256" s="63"/>
      <c r="B1256" s="28">
        <v>1249</v>
      </c>
      <c r="C1256" s="28" t="s">
        <v>415</v>
      </c>
      <c r="L1256" s="28"/>
      <c r="M1256" s="28"/>
      <c r="AA1256"/>
    </row>
    <row r="1257" spans="1:27" x14ac:dyDescent="0.25">
      <c r="A1257" s="63"/>
      <c r="B1257" s="28">
        <v>1250</v>
      </c>
      <c r="C1257" s="28" t="s">
        <v>416</v>
      </c>
      <c r="L1257" s="28"/>
      <c r="M1257" s="28"/>
      <c r="AA1257"/>
    </row>
    <row r="1258" spans="1:27" x14ac:dyDescent="0.25">
      <c r="A1258" s="63"/>
      <c r="B1258" s="28">
        <v>1251</v>
      </c>
      <c r="C1258" s="28" t="s">
        <v>417</v>
      </c>
      <c r="L1258" s="28"/>
      <c r="M1258" s="28"/>
      <c r="AA1258"/>
    </row>
    <row r="1259" spans="1:27" x14ac:dyDescent="0.25">
      <c r="A1259" s="63"/>
      <c r="B1259" s="28">
        <v>1252</v>
      </c>
      <c r="C1259" s="28" t="s">
        <v>418</v>
      </c>
      <c r="L1259" s="28"/>
      <c r="M1259" s="28"/>
      <c r="AA1259"/>
    </row>
    <row r="1260" spans="1:27" x14ac:dyDescent="0.25">
      <c r="A1260" s="63"/>
      <c r="B1260" s="28">
        <v>1253</v>
      </c>
      <c r="C1260" s="28" t="s">
        <v>419</v>
      </c>
      <c r="L1260" s="28"/>
      <c r="M1260" s="28"/>
      <c r="AA1260"/>
    </row>
    <row r="1261" spans="1:27" x14ac:dyDescent="0.25">
      <c r="A1261" s="63"/>
      <c r="B1261" s="28">
        <v>1254</v>
      </c>
      <c r="C1261" s="28" t="s">
        <v>420</v>
      </c>
      <c r="L1261" s="28"/>
      <c r="M1261" s="28"/>
      <c r="AA1261"/>
    </row>
    <row r="1262" spans="1:27" x14ac:dyDescent="0.25">
      <c r="A1262" s="63"/>
      <c r="B1262" s="28">
        <v>1255</v>
      </c>
      <c r="C1262" s="28" t="s">
        <v>421</v>
      </c>
      <c r="L1262" s="28"/>
      <c r="M1262" s="28"/>
      <c r="AA1262"/>
    </row>
    <row r="1263" spans="1:27" x14ac:dyDescent="0.25">
      <c r="A1263" s="63"/>
      <c r="B1263" s="28">
        <v>1256</v>
      </c>
      <c r="C1263" s="28" t="s">
        <v>422</v>
      </c>
      <c r="L1263" s="28"/>
      <c r="M1263" s="28"/>
      <c r="AA1263"/>
    </row>
    <row r="1264" spans="1:27" x14ac:dyDescent="0.25">
      <c r="A1264" s="63"/>
      <c r="B1264" s="28">
        <v>1257</v>
      </c>
      <c r="C1264" s="28" t="s">
        <v>423</v>
      </c>
      <c r="L1264" s="28"/>
      <c r="M1264" s="28"/>
      <c r="AA1264"/>
    </row>
    <row r="1265" spans="1:27" x14ac:dyDescent="0.25">
      <c r="A1265" s="63"/>
      <c r="B1265" s="28">
        <v>1258</v>
      </c>
      <c r="C1265" s="28" t="s">
        <v>424</v>
      </c>
      <c r="L1265" s="28"/>
      <c r="M1265" s="28"/>
      <c r="AA1265"/>
    </row>
    <row r="1266" spans="1:27" x14ac:dyDescent="0.25">
      <c r="A1266" s="63"/>
      <c r="B1266" s="28">
        <v>1259</v>
      </c>
      <c r="C1266" s="28" t="s">
        <v>425</v>
      </c>
      <c r="L1266" s="28"/>
      <c r="M1266" s="28"/>
      <c r="AA1266"/>
    </row>
    <row r="1267" spans="1:27" x14ac:dyDescent="0.25">
      <c r="A1267" s="63"/>
      <c r="B1267" s="28">
        <v>1260</v>
      </c>
      <c r="C1267" s="28" t="s">
        <v>426</v>
      </c>
      <c r="L1267" s="28"/>
      <c r="M1267" s="28"/>
      <c r="AA1267"/>
    </row>
    <row r="1268" spans="1:27" x14ac:dyDescent="0.25">
      <c r="A1268" s="63"/>
      <c r="B1268" s="28">
        <v>1261</v>
      </c>
      <c r="C1268" s="28" t="s">
        <v>427</v>
      </c>
      <c r="L1268" s="28"/>
      <c r="M1268" s="28"/>
      <c r="AA1268"/>
    </row>
    <row r="1269" spans="1:27" x14ac:dyDescent="0.25">
      <c r="A1269" s="63"/>
      <c r="B1269" s="28">
        <v>1262</v>
      </c>
      <c r="C1269" s="28" t="s">
        <v>428</v>
      </c>
      <c r="L1269" s="28"/>
      <c r="M1269" s="28"/>
      <c r="AA1269"/>
    </row>
    <row r="1270" spans="1:27" x14ac:dyDescent="0.25">
      <c r="A1270" s="63"/>
      <c r="B1270" s="28">
        <v>1263</v>
      </c>
      <c r="C1270" s="28" t="s">
        <v>429</v>
      </c>
      <c r="L1270" s="28"/>
      <c r="M1270" s="28"/>
      <c r="AA1270"/>
    </row>
    <row r="1271" spans="1:27" x14ac:dyDescent="0.25">
      <c r="A1271" s="63"/>
      <c r="B1271" s="28">
        <v>1264</v>
      </c>
      <c r="C1271" s="28" t="s">
        <v>430</v>
      </c>
      <c r="L1271" s="28"/>
      <c r="M1271" s="28"/>
      <c r="AA1271"/>
    </row>
    <row r="1272" spans="1:27" x14ac:dyDescent="0.25">
      <c r="A1272" s="63"/>
      <c r="B1272" s="28">
        <v>1265</v>
      </c>
      <c r="C1272" s="28" t="s">
        <v>431</v>
      </c>
      <c r="L1272" s="28"/>
      <c r="M1272" s="28"/>
      <c r="AA1272"/>
    </row>
    <row r="1273" spans="1:27" x14ac:dyDescent="0.25">
      <c r="A1273" s="63"/>
      <c r="B1273" s="28">
        <v>1266</v>
      </c>
      <c r="C1273" s="28" t="s">
        <v>432</v>
      </c>
      <c r="L1273" s="28"/>
      <c r="M1273" s="28"/>
      <c r="AA1273"/>
    </row>
    <row r="1274" spans="1:27" x14ac:dyDescent="0.25">
      <c r="A1274" s="63"/>
      <c r="B1274" s="28">
        <v>1267</v>
      </c>
      <c r="C1274" s="28" t="s">
        <v>433</v>
      </c>
      <c r="L1274" s="28"/>
      <c r="M1274" s="28"/>
      <c r="AA1274"/>
    </row>
    <row r="1275" spans="1:27" x14ac:dyDescent="0.25">
      <c r="A1275" s="63"/>
      <c r="B1275" s="28">
        <v>1268</v>
      </c>
      <c r="C1275" s="28" t="s">
        <v>434</v>
      </c>
      <c r="L1275" s="28"/>
      <c r="M1275" s="28"/>
      <c r="AA1275"/>
    </row>
    <row r="1276" spans="1:27" x14ac:dyDescent="0.25">
      <c r="A1276" s="63"/>
      <c r="B1276" s="28">
        <v>1269</v>
      </c>
      <c r="C1276" s="28" t="s">
        <v>435</v>
      </c>
      <c r="L1276" s="28"/>
      <c r="M1276" s="28"/>
      <c r="AA1276"/>
    </row>
    <row r="1277" spans="1:27" x14ac:dyDescent="0.25">
      <c r="A1277" s="63"/>
      <c r="B1277" s="28">
        <v>1270</v>
      </c>
      <c r="C1277" s="28" t="s">
        <v>436</v>
      </c>
      <c r="L1277" s="28"/>
      <c r="M1277" s="28"/>
      <c r="AA1277"/>
    </row>
    <row r="1278" spans="1:27" x14ac:dyDescent="0.25">
      <c r="A1278" s="63"/>
      <c r="B1278" s="28">
        <v>1271</v>
      </c>
      <c r="C1278" s="28" t="s">
        <v>437</v>
      </c>
      <c r="L1278" s="28"/>
      <c r="M1278" s="28"/>
      <c r="AA1278"/>
    </row>
    <row r="1279" spans="1:27" x14ac:dyDescent="0.25">
      <c r="A1279" s="63"/>
      <c r="B1279" s="28">
        <v>1272</v>
      </c>
      <c r="C1279" s="28" t="s">
        <v>438</v>
      </c>
      <c r="L1279" s="28"/>
      <c r="M1279" s="28"/>
      <c r="AA1279"/>
    </row>
    <row r="1280" spans="1:27" x14ac:dyDescent="0.25">
      <c r="A1280" s="63"/>
      <c r="B1280" s="28">
        <v>1273</v>
      </c>
      <c r="C1280" s="28" t="s">
        <v>439</v>
      </c>
      <c r="L1280" s="28"/>
      <c r="M1280" s="28"/>
      <c r="AA1280"/>
    </row>
    <row r="1281" spans="1:27" x14ac:dyDescent="0.25">
      <c r="A1281" s="63"/>
      <c r="B1281" s="28">
        <v>1274</v>
      </c>
      <c r="C1281" s="28" t="s">
        <v>440</v>
      </c>
      <c r="L1281" s="28"/>
      <c r="M1281" s="28"/>
      <c r="AA1281"/>
    </row>
    <row r="1282" spans="1:27" x14ac:dyDescent="0.25">
      <c r="A1282" s="63"/>
      <c r="B1282" s="28">
        <v>1275</v>
      </c>
      <c r="C1282" s="28" t="s">
        <v>441</v>
      </c>
      <c r="L1282" s="28"/>
      <c r="M1282" s="28"/>
      <c r="AA1282"/>
    </row>
    <row r="1283" spans="1:27" x14ac:dyDescent="0.25">
      <c r="A1283" s="63"/>
      <c r="B1283" s="28">
        <v>1276</v>
      </c>
      <c r="C1283" s="28" t="s">
        <v>442</v>
      </c>
      <c r="L1283" s="28"/>
      <c r="M1283" s="28"/>
      <c r="AA1283"/>
    </row>
    <row r="1284" spans="1:27" x14ac:dyDescent="0.25">
      <c r="A1284" s="63"/>
      <c r="B1284" s="28">
        <v>1277</v>
      </c>
      <c r="C1284" s="28" t="s">
        <v>443</v>
      </c>
      <c r="L1284" s="28"/>
      <c r="M1284" s="28"/>
      <c r="AA1284"/>
    </row>
    <row r="1285" spans="1:27" x14ac:dyDescent="0.25">
      <c r="A1285" s="63"/>
      <c r="B1285" s="28">
        <v>1278</v>
      </c>
      <c r="C1285" s="28" t="s">
        <v>444</v>
      </c>
      <c r="L1285" s="28"/>
      <c r="M1285" s="28"/>
      <c r="AA1285"/>
    </row>
    <row r="1286" spans="1:27" x14ac:dyDescent="0.25">
      <c r="A1286" s="63"/>
      <c r="B1286" s="28">
        <v>1279</v>
      </c>
      <c r="C1286" s="28" t="s">
        <v>445</v>
      </c>
      <c r="L1286" s="28"/>
      <c r="M1286" s="28"/>
      <c r="AA1286"/>
    </row>
    <row r="1287" spans="1:27" x14ac:dyDescent="0.25">
      <c r="A1287" s="63"/>
      <c r="B1287" s="28">
        <v>1280</v>
      </c>
      <c r="C1287" s="28" t="s">
        <v>446</v>
      </c>
      <c r="L1287" s="28"/>
      <c r="M1287" s="28"/>
      <c r="AA1287"/>
    </row>
    <row r="1288" spans="1:27" x14ac:dyDescent="0.25">
      <c r="A1288" s="63"/>
      <c r="B1288" s="28">
        <v>1281</v>
      </c>
      <c r="C1288" s="28" t="s">
        <v>447</v>
      </c>
      <c r="L1288" s="28"/>
      <c r="M1288" s="28"/>
      <c r="AA1288"/>
    </row>
    <row r="1289" spans="1:27" x14ac:dyDescent="0.25">
      <c r="A1289" s="63"/>
      <c r="B1289" s="28">
        <v>1282</v>
      </c>
      <c r="C1289" s="28" t="s">
        <v>448</v>
      </c>
      <c r="L1289" s="28"/>
      <c r="M1289" s="28"/>
      <c r="AA1289"/>
    </row>
    <row r="1290" spans="1:27" x14ac:dyDescent="0.25">
      <c r="A1290" s="63"/>
      <c r="B1290" s="28">
        <v>1283</v>
      </c>
      <c r="C1290" s="28" t="s">
        <v>449</v>
      </c>
      <c r="L1290" s="28"/>
      <c r="M1290" s="28"/>
      <c r="AA1290"/>
    </row>
    <row r="1291" spans="1:27" x14ac:dyDescent="0.25">
      <c r="A1291" s="63"/>
      <c r="B1291" s="28">
        <v>1284</v>
      </c>
      <c r="C1291" s="28" t="s">
        <v>450</v>
      </c>
      <c r="L1291" s="28"/>
      <c r="M1291" s="28"/>
      <c r="AA1291"/>
    </row>
    <row r="1292" spans="1:27" x14ac:dyDescent="0.25">
      <c r="A1292" s="63"/>
      <c r="B1292" s="28">
        <v>1285</v>
      </c>
      <c r="C1292" s="28" t="s">
        <v>451</v>
      </c>
      <c r="L1292" s="28"/>
      <c r="M1292" s="28"/>
      <c r="AA1292"/>
    </row>
    <row r="1293" spans="1:27" x14ac:dyDescent="0.25">
      <c r="A1293" s="63"/>
      <c r="B1293" s="28">
        <v>1286</v>
      </c>
      <c r="C1293" s="28" t="s">
        <v>452</v>
      </c>
      <c r="L1293" s="28"/>
      <c r="M1293" s="28"/>
      <c r="AA1293"/>
    </row>
    <row r="1294" spans="1:27" x14ac:dyDescent="0.25">
      <c r="A1294" s="63"/>
      <c r="B1294" s="28">
        <v>1287</v>
      </c>
      <c r="C1294" s="28" t="s">
        <v>453</v>
      </c>
      <c r="L1294" s="28"/>
      <c r="M1294" s="28"/>
      <c r="AA1294"/>
    </row>
    <row r="1295" spans="1:27" x14ac:dyDescent="0.25">
      <c r="A1295" s="63"/>
      <c r="B1295" s="28">
        <v>1288</v>
      </c>
      <c r="C1295" s="28" t="s">
        <v>454</v>
      </c>
      <c r="L1295" s="28"/>
      <c r="M1295" s="28"/>
      <c r="AA1295"/>
    </row>
    <row r="1296" spans="1:27" x14ac:dyDescent="0.25">
      <c r="A1296" s="63"/>
      <c r="B1296" s="28">
        <v>1289</v>
      </c>
      <c r="C1296" s="28" t="s">
        <v>455</v>
      </c>
      <c r="L1296" s="28"/>
      <c r="M1296" s="28"/>
      <c r="AA1296"/>
    </row>
    <row r="1297" spans="1:27" x14ac:dyDescent="0.25">
      <c r="A1297" s="63"/>
      <c r="B1297" s="28">
        <v>1290</v>
      </c>
      <c r="C1297" s="28" t="s">
        <v>456</v>
      </c>
      <c r="L1297" s="28"/>
      <c r="M1297" s="28"/>
      <c r="AA1297"/>
    </row>
    <row r="1298" spans="1:27" x14ac:dyDescent="0.25">
      <c r="A1298" s="63"/>
      <c r="B1298" s="28">
        <v>1291</v>
      </c>
      <c r="C1298" s="28" t="s">
        <v>457</v>
      </c>
      <c r="L1298" s="28"/>
      <c r="M1298" s="28"/>
      <c r="AA1298"/>
    </row>
    <row r="1299" spans="1:27" x14ac:dyDescent="0.25">
      <c r="A1299" s="63"/>
      <c r="B1299" s="28">
        <v>1292</v>
      </c>
      <c r="C1299" s="28" t="s">
        <v>458</v>
      </c>
      <c r="L1299" s="28"/>
      <c r="M1299" s="28"/>
      <c r="AA1299"/>
    </row>
    <row r="1300" spans="1:27" x14ac:dyDescent="0.25">
      <c r="A1300" s="63"/>
      <c r="B1300" s="28">
        <v>1293</v>
      </c>
      <c r="C1300" s="28" t="s">
        <v>459</v>
      </c>
      <c r="L1300" s="28"/>
      <c r="M1300" s="28"/>
      <c r="AA1300"/>
    </row>
    <row r="1301" spans="1:27" x14ac:dyDescent="0.25">
      <c r="A1301" s="63"/>
      <c r="B1301" s="28">
        <v>1294</v>
      </c>
      <c r="C1301" s="28" t="s">
        <v>460</v>
      </c>
      <c r="L1301" s="28"/>
      <c r="M1301" s="28"/>
      <c r="AA1301"/>
    </row>
    <row r="1302" spans="1:27" x14ac:dyDescent="0.25">
      <c r="A1302" s="63"/>
      <c r="B1302" s="28">
        <v>1295</v>
      </c>
      <c r="C1302" s="28" t="s">
        <v>461</v>
      </c>
      <c r="L1302" s="28"/>
      <c r="M1302" s="28"/>
      <c r="AA1302"/>
    </row>
    <row r="1303" spans="1:27" x14ac:dyDescent="0.25">
      <c r="A1303" s="63"/>
      <c r="B1303" s="28">
        <v>1296</v>
      </c>
      <c r="C1303" s="28" t="s">
        <v>462</v>
      </c>
      <c r="L1303" s="28"/>
      <c r="M1303" s="28"/>
      <c r="AA1303"/>
    </row>
    <row r="1304" spans="1:27" x14ac:dyDescent="0.25">
      <c r="A1304" s="63"/>
      <c r="B1304" s="28">
        <v>1297</v>
      </c>
      <c r="C1304" s="28" t="s">
        <v>463</v>
      </c>
      <c r="L1304" s="28"/>
      <c r="M1304" s="28"/>
      <c r="AA1304"/>
    </row>
    <row r="1305" spans="1:27" x14ac:dyDescent="0.25">
      <c r="A1305" s="63"/>
      <c r="B1305" s="28">
        <v>1298</v>
      </c>
      <c r="C1305" s="28" t="s">
        <v>464</v>
      </c>
      <c r="L1305" s="28"/>
      <c r="M1305" s="28"/>
      <c r="AA1305"/>
    </row>
    <row r="1306" spans="1:27" x14ac:dyDescent="0.25">
      <c r="A1306" s="63"/>
      <c r="B1306" s="28">
        <v>1299</v>
      </c>
      <c r="C1306" s="28" t="s">
        <v>465</v>
      </c>
      <c r="L1306" s="28"/>
      <c r="M1306" s="28"/>
      <c r="AA1306"/>
    </row>
    <row r="1307" spans="1:27" x14ac:dyDescent="0.25">
      <c r="A1307" s="63"/>
      <c r="B1307" s="28">
        <v>1300</v>
      </c>
      <c r="C1307" s="28" t="s">
        <v>466</v>
      </c>
      <c r="L1307" s="28"/>
      <c r="M1307" s="28"/>
      <c r="AA1307"/>
    </row>
    <row r="1308" spans="1:27" x14ac:dyDescent="0.25">
      <c r="A1308" s="63"/>
      <c r="B1308" s="28">
        <v>1301</v>
      </c>
      <c r="C1308" s="28" t="s">
        <v>467</v>
      </c>
      <c r="L1308" s="28"/>
      <c r="M1308" s="28"/>
      <c r="AA1308"/>
    </row>
    <row r="1309" spans="1:27" x14ac:dyDescent="0.25">
      <c r="A1309" s="63"/>
      <c r="B1309" s="28">
        <v>1302</v>
      </c>
      <c r="C1309" s="28" t="s">
        <v>468</v>
      </c>
      <c r="L1309" s="28"/>
      <c r="M1309" s="28"/>
      <c r="AA1309"/>
    </row>
    <row r="1310" spans="1:27" x14ac:dyDescent="0.25">
      <c r="A1310" s="63"/>
      <c r="B1310" s="28">
        <v>1303</v>
      </c>
      <c r="C1310" s="28" t="s">
        <v>469</v>
      </c>
      <c r="L1310" s="28"/>
      <c r="M1310" s="28"/>
      <c r="AA1310"/>
    </row>
    <row r="1311" spans="1:27" x14ac:dyDescent="0.25">
      <c r="A1311" s="63"/>
      <c r="B1311" s="28">
        <v>1304</v>
      </c>
      <c r="C1311" s="28" t="s">
        <v>470</v>
      </c>
      <c r="L1311" s="28"/>
      <c r="M1311" s="28"/>
      <c r="AA1311"/>
    </row>
    <row r="1312" spans="1:27" x14ac:dyDescent="0.25">
      <c r="A1312" s="63"/>
      <c r="B1312" s="28">
        <v>1305</v>
      </c>
      <c r="C1312" s="28" t="s">
        <v>471</v>
      </c>
      <c r="L1312" s="28"/>
      <c r="M1312" s="28"/>
      <c r="AA1312"/>
    </row>
    <row r="1313" spans="1:27" x14ac:dyDescent="0.25">
      <c r="A1313" s="63"/>
      <c r="B1313" s="28">
        <v>1306</v>
      </c>
      <c r="C1313" s="28" t="s">
        <v>472</v>
      </c>
      <c r="L1313" s="28"/>
      <c r="M1313" s="28"/>
      <c r="AA1313"/>
    </row>
    <row r="1314" spans="1:27" x14ac:dyDescent="0.25">
      <c r="A1314" s="63"/>
      <c r="B1314" s="28">
        <v>1307</v>
      </c>
      <c r="C1314" s="28" t="s">
        <v>473</v>
      </c>
      <c r="L1314" s="28"/>
      <c r="M1314" s="28"/>
      <c r="AA1314"/>
    </row>
    <row r="1315" spans="1:27" x14ac:dyDescent="0.25">
      <c r="A1315" s="63"/>
      <c r="B1315" s="28">
        <v>1308</v>
      </c>
      <c r="C1315" s="28" t="s">
        <v>474</v>
      </c>
      <c r="L1315" s="28"/>
      <c r="M1315" s="28"/>
      <c r="AA1315"/>
    </row>
    <row r="1316" spans="1:27" x14ac:dyDescent="0.25">
      <c r="A1316" s="63"/>
      <c r="B1316" s="28">
        <v>1309</v>
      </c>
      <c r="C1316" s="28" t="s">
        <v>475</v>
      </c>
      <c r="L1316" s="28"/>
      <c r="M1316" s="28"/>
      <c r="AA1316"/>
    </row>
    <row r="1317" spans="1:27" x14ac:dyDescent="0.25">
      <c r="A1317" s="63"/>
      <c r="B1317" s="28">
        <v>1310</v>
      </c>
      <c r="C1317" s="28" t="s">
        <v>476</v>
      </c>
      <c r="L1317" s="28"/>
      <c r="M1317" s="28"/>
      <c r="AA1317"/>
    </row>
    <row r="1318" spans="1:27" x14ac:dyDescent="0.25">
      <c r="A1318" s="63"/>
      <c r="B1318" s="28">
        <v>1311</v>
      </c>
      <c r="C1318" s="28" t="s">
        <v>477</v>
      </c>
      <c r="L1318" s="28"/>
      <c r="M1318" s="28"/>
      <c r="AA1318"/>
    </row>
    <row r="1319" spans="1:27" x14ac:dyDescent="0.25">
      <c r="A1319" s="63"/>
      <c r="B1319" s="28">
        <v>1312</v>
      </c>
      <c r="C1319" s="28" t="s">
        <v>478</v>
      </c>
      <c r="L1319" s="28"/>
      <c r="M1319" s="28"/>
      <c r="AA1319"/>
    </row>
    <row r="1320" spans="1:27" x14ac:dyDescent="0.25">
      <c r="A1320" s="63"/>
      <c r="B1320" s="28">
        <v>1313</v>
      </c>
      <c r="C1320" s="28" t="s">
        <v>479</v>
      </c>
      <c r="L1320" s="28"/>
      <c r="M1320" s="28"/>
      <c r="AA1320"/>
    </row>
    <row r="1321" spans="1:27" x14ac:dyDescent="0.25">
      <c r="A1321" s="63"/>
      <c r="B1321" s="28">
        <v>1314</v>
      </c>
      <c r="C1321" s="28" t="s">
        <v>480</v>
      </c>
      <c r="L1321" s="28"/>
      <c r="M1321" s="28"/>
      <c r="AA1321"/>
    </row>
    <row r="1322" spans="1:27" x14ac:dyDescent="0.25">
      <c r="A1322" s="63"/>
      <c r="B1322" s="28">
        <v>1315</v>
      </c>
      <c r="C1322" s="28" t="s">
        <v>481</v>
      </c>
      <c r="L1322" s="28"/>
      <c r="M1322" s="28"/>
      <c r="AA1322"/>
    </row>
    <row r="1323" spans="1:27" x14ac:dyDescent="0.25">
      <c r="A1323" s="63"/>
      <c r="B1323" s="28">
        <v>1316</v>
      </c>
      <c r="C1323" s="28" t="s">
        <v>482</v>
      </c>
      <c r="L1323" s="28"/>
      <c r="M1323" s="28"/>
      <c r="AA1323"/>
    </row>
    <row r="1324" spans="1:27" x14ac:dyDescent="0.25">
      <c r="A1324" s="63"/>
      <c r="B1324" s="28">
        <v>1317</v>
      </c>
      <c r="C1324" s="28" t="s">
        <v>483</v>
      </c>
      <c r="L1324" s="28"/>
      <c r="M1324" s="28"/>
      <c r="AA1324"/>
    </row>
    <row r="1325" spans="1:27" x14ac:dyDescent="0.25">
      <c r="A1325" s="63"/>
      <c r="B1325" s="28">
        <v>1318</v>
      </c>
      <c r="C1325" s="28" t="s">
        <v>484</v>
      </c>
      <c r="L1325" s="28"/>
      <c r="M1325" s="28"/>
      <c r="AA1325"/>
    </row>
    <row r="1326" spans="1:27" x14ac:dyDescent="0.25">
      <c r="A1326" s="63"/>
      <c r="B1326" s="48">
        <v>1319</v>
      </c>
      <c r="C1326" s="48" t="s">
        <v>485</v>
      </c>
      <c r="L1326" s="28"/>
      <c r="M1326" s="28"/>
      <c r="AA1326"/>
    </row>
    <row r="1327" spans="1:27" x14ac:dyDescent="0.25">
      <c r="A1327" s="63"/>
      <c r="B1327" s="48">
        <v>1320</v>
      </c>
      <c r="C1327" s="48" t="s">
        <v>486</v>
      </c>
      <c r="L1327" s="28"/>
      <c r="M1327" s="28"/>
      <c r="AA1327"/>
    </row>
    <row r="1328" spans="1:27" x14ac:dyDescent="0.25">
      <c r="A1328" s="63"/>
      <c r="B1328" s="48">
        <v>1321</v>
      </c>
      <c r="C1328" s="48" t="s">
        <v>487</v>
      </c>
      <c r="L1328" s="28"/>
      <c r="M1328" s="28"/>
      <c r="AA1328"/>
    </row>
    <row r="1329" spans="1:27" x14ac:dyDescent="0.25">
      <c r="A1329" s="63"/>
      <c r="B1329" s="48">
        <v>1322</v>
      </c>
      <c r="C1329" s="48" t="s">
        <v>488</v>
      </c>
      <c r="L1329" s="28"/>
      <c r="M1329" s="28"/>
      <c r="AA1329"/>
    </row>
    <row r="1330" spans="1:27" x14ac:dyDescent="0.25">
      <c r="A1330" s="63"/>
      <c r="B1330" s="48">
        <v>1323</v>
      </c>
      <c r="C1330" s="48" t="s">
        <v>489</v>
      </c>
      <c r="L1330" s="28"/>
      <c r="M1330" s="28"/>
      <c r="AA1330"/>
    </row>
    <row r="1331" spans="1:27" x14ac:dyDescent="0.25">
      <c r="A1331" s="63"/>
      <c r="B1331" s="48">
        <v>1324</v>
      </c>
      <c r="C1331" s="48" t="s">
        <v>490</v>
      </c>
      <c r="L1331" s="28"/>
      <c r="M1331" s="28"/>
      <c r="AA1331"/>
    </row>
    <row r="1332" spans="1:27" x14ac:dyDescent="0.25">
      <c r="A1332" s="63"/>
      <c r="B1332" s="48">
        <v>1325</v>
      </c>
      <c r="C1332" s="48" t="s">
        <v>491</v>
      </c>
      <c r="L1332" s="28"/>
      <c r="M1332" s="28"/>
      <c r="AA1332"/>
    </row>
    <row r="1333" spans="1:27" x14ac:dyDescent="0.25">
      <c r="A1333" s="63"/>
      <c r="B1333" s="48">
        <v>1326</v>
      </c>
      <c r="C1333" s="48" t="s">
        <v>492</v>
      </c>
      <c r="L1333" s="28"/>
      <c r="M1333" s="28"/>
      <c r="AA1333"/>
    </row>
    <row r="1334" spans="1:27" x14ac:dyDescent="0.25">
      <c r="A1334" s="63"/>
      <c r="B1334" s="48">
        <v>1327</v>
      </c>
      <c r="C1334" s="48" t="s">
        <v>493</v>
      </c>
      <c r="L1334" s="28"/>
      <c r="M1334" s="28"/>
      <c r="AA1334"/>
    </row>
    <row r="1335" spans="1:27" x14ac:dyDescent="0.25">
      <c r="A1335" s="63"/>
      <c r="B1335" s="48">
        <v>1328</v>
      </c>
      <c r="C1335" s="48" t="s">
        <v>494</v>
      </c>
      <c r="L1335" s="28"/>
      <c r="M1335" s="28"/>
      <c r="AA1335"/>
    </row>
    <row r="1336" spans="1:27" x14ac:dyDescent="0.25">
      <c r="A1336" s="63"/>
      <c r="B1336" s="48">
        <v>1329</v>
      </c>
      <c r="C1336" s="48" t="s">
        <v>495</v>
      </c>
      <c r="L1336" s="28"/>
      <c r="M1336" s="28"/>
      <c r="AA1336"/>
    </row>
    <row r="1337" spans="1:27" x14ac:dyDescent="0.25">
      <c r="A1337" s="63"/>
      <c r="B1337" s="48">
        <v>1330</v>
      </c>
      <c r="C1337" s="48" t="s">
        <v>496</v>
      </c>
      <c r="L1337" s="28"/>
      <c r="M1337" s="28"/>
      <c r="AA1337"/>
    </row>
    <row r="1338" spans="1:27" x14ac:dyDescent="0.25">
      <c r="A1338" s="63"/>
      <c r="B1338" s="48">
        <v>1331</v>
      </c>
      <c r="C1338" s="48" t="s">
        <v>497</v>
      </c>
      <c r="L1338" s="28"/>
      <c r="M1338" s="28"/>
      <c r="AA1338"/>
    </row>
    <row r="1339" spans="1:27" x14ac:dyDescent="0.25">
      <c r="A1339" s="63"/>
      <c r="B1339" s="48">
        <v>1332</v>
      </c>
      <c r="C1339" s="48" t="s">
        <v>498</v>
      </c>
      <c r="L1339" s="28"/>
      <c r="M1339" s="28"/>
      <c r="AA1339"/>
    </row>
    <row r="1340" spans="1:27" x14ac:dyDescent="0.25">
      <c r="A1340" s="63"/>
      <c r="B1340" s="48">
        <v>1333</v>
      </c>
      <c r="C1340" s="48" t="s">
        <v>499</v>
      </c>
      <c r="L1340" s="28"/>
      <c r="M1340" s="28"/>
      <c r="AA1340"/>
    </row>
    <row r="1341" spans="1:27" x14ac:dyDescent="0.25">
      <c r="A1341" s="63"/>
      <c r="B1341" s="48">
        <v>1334</v>
      </c>
      <c r="C1341" s="48" t="s">
        <v>500</v>
      </c>
      <c r="L1341" s="28"/>
      <c r="M1341" s="28"/>
      <c r="AA1341"/>
    </row>
    <row r="1342" spans="1:27" x14ac:dyDescent="0.25">
      <c r="A1342" s="63"/>
      <c r="B1342" s="48">
        <v>1335</v>
      </c>
      <c r="C1342" s="48" t="s">
        <v>501</v>
      </c>
      <c r="L1342" s="28"/>
      <c r="M1342" s="28"/>
      <c r="AA1342"/>
    </row>
    <row r="1343" spans="1:27" x14ac:dyDescent="0.25">
      <c r="A1343" s="63"/>
      <c r="B1343" s="48">
        <v>1336</v>
      </c>
      <c r="C1343" s="48" t="s">
        <v>502</v>
      </c>
      <c r="L1343" s="28"/>
      <c r="M1343" s="28"/>
      <c r="AA1343"/>
    </row>
    <row r="1344" spans="1:27" x14ac:dyDescent="0.25">
      <c r="A1344" s="63"/>
      <c r="B1344" s="48">
        <v>1337</v>
      </c>
      <c r="C1344" s="48" t="s">
        <v>503</v>
      </c>
      <c r="L1344" s="28"/>
      <c r="M1344" s="28"/>
      <c r="AA1344"/>
    </row>
    <row r="1345" spans="1:27" x14ac:dyDescent="0.25">
      <c r="A1345" s="63"/>
      <c r="B1345" s="48">
        <v>1338</v>
      </c>
      <c r="C1345" s="48" t="s">
        <v>504</v>
      </c>
      <c r="L1345" s="28"/>
      <c r="M1345" s="28"/>
      <c r="AA1345"/>
    </row>
    <row r="1346" spans="1:27" x14ac:dyDescent="0.25">
      <c r="A1346" s="63"/>
      <c r="B1346" s="48">
        <v>1339</v>
      </c>
      <c r="C1346" s="48" t="s">
        <v>505</v>
      </c>
      <c r="L1346" s="28"/>
      <c r="M1346" s="28"/>
      <c r="AA1346"/>
    </row>
    <row r="1347" spans="1:27" x14ac:dyDescent="0.25">
      <c r="A1347" s="63"/>
      <c r="B1347" s="48">
        <v>1340</v>
      </c>
      <c r="C1347" s="48" t="s">
        <v>506</v>
      </c>
      <c r="L1347" s="28"/>
      <c r="M1347" s="28"/>
      <c r="AA1347"/>
    </row>
    <row r="1348" spans="1:27" x14ac:dyDescent="0.25">
      <c r="A1348" s="63"/>
      <c r="B1348" s="48">
        <v>1341</v>
      </c>
      <c r="C1348" s="48" t="s">
        <v>507</v>
      </c>
      <c r="L1348" s="28"/>
      <c r="M1348" s="28"/>
      <c r="AA1348"/>
    </row>
    <row r="1349" spans="1:27" x14ac:dyDescent="0.25">
      <c r="A1349" s="63"/>
      <c r="B1349" s="48">
        <v>1342</v>
      </c>
      <c r="C1349" s="48" t="s">
        <v>508</v>
      </c>
      <c r="L1349" s="28"/>
      <c r="M1349" s="28"/>
      <c r="AA1349"/>
    </row>
    <row r="1350" spans="1:27" x14ac:dyDescent="0.25">
      <c r="A1350" s="63"/>
      <c r="B1350" s="48">
        <v>1343</v>
      </c>
      <c r="C1350" s="48" t="s">
        <v>509</v>
      </c>
      <c r="L1350" s="28"/>
      <c r="M1350" s="28"/>
      <c r="AA1350"/>
    </row>
    <row r="1351" spans="1:27" x14ac:dyDescent="0.25">
      <c r="A1351" s="63"/>
      <c r="B1351" s="48">
        <v>1344</v>
      </c>
      <c r="C1351" s="48" t="s">
        <v>510</v>
      </c>
      <c r="L1351" s="28"/>
      <c r="M1351" s="28"/>
      <c r="AA1351"/>
    </row>
    <row r="1352" spans="1:27" x14ac:dyDescent="0.25">
      <c r="A1352" s="63"/>
      <c r="B1352" s="48">
        <v>1345</v>
      </c>
      <c r="C1352" s="48" t="s">
        <v>511</v>
      </c>
      <c r="L1352" s="28"/>
      <c r="M1352" s="28"/>
      <c r="AA1352"/>
    </row>
    <row r="1353" spans="1:27" x14ac:dyDescent="0.25">
      <c r="A1353" s="63"/>
      <c r="B1353" s="48">
        <v>1346</v>
      </c>
      <c r="C1353" s="48" t="s">
        <v>512</v>
      </c>
      <c r="L1353" s="28"/>
      <c r="M1353" s="28"/>
      <c r="AA1353"/>
    </row>
    <row r="1354" spans="1:27" x14ac:dyDescent="0.25">
      <c r="A1354" s="63"/>
      <c r="B1354" s="48">
        <v>1347</v>
      </c>
      <c r="C1354" s="48" t="s">
        <v>513</v>
      </c>
      <c r="L1354" s="28"/>
      <c r="M1354" s="28"/>
      <c r="AA1354"/>
    </row>
    <row r="1355" spans="1:27" x14ac:dyDescent="0.25">
      <c r="A1355" s="63"/>
      <c r="B1355" s="48">
        <v>1348</v>
      </c>
      <c r="C1355" s="48" t="s">
        <v>514</v>
      </c>
      <c r="L1355" s="28"/>
      <c r="M1355" s="28"/>
      <c r="AA1355"/>
    </row>
    <row r="1356" spans="1:27" x14ac:dyDescent="0.25">
      <c r="A1356" s="63"/>
      <c r="B1356" s="48">
        <v>1349</v>
      </c>
      <c r="C1356" s="48" t="s">
        <v>515</v>
      </c>
      <c r="L1356" s="28"/>
      <c r="M1356" s="28"/>
      <c r="AA1356"/>
    </row>
    <row r="1357" spans="1:27" x14ac:dyDescent="0.25">
      <c r="A1357" s="63"/>
      <c r="B1357" s="48">
        <v>1350</v>
      </c>
      <c r="C1357" s="48" t="s">
        <v>516</v>
      </c>
      <c r="L1357" s="28"/>
      <c r="M1357" s="28"/>
      <c r="AA1357"/>
    </row>
    <row r="1358" spans="1:27" x14ac:dyDescent="0.25">
      <c r="A1358" s="63"/>
      <c r="B1358" s="48">
        <v>1351</v>
      </c>
      <c r="C1358" s="48" t="s">
        <v>517</v>
      </c>
      <c r="L1358" s="28"/>
      <c r="M1358" s="28"/>
      <c r="AA1358"/>
    </row>
    <row r="1359" spans="1:27" x14ac:dyDescent="0.25">
      <c r="A1359" s="63"/>
      <c r="B1359" s="48">
        <v>1352</v>
      </c>
      <c r="C1359" s="48" t="s">
        <v>518</v>
      </c>
      <c r="L1359" s="28"/>
      <c r="M1359" s="28"/>
      <c r="AA1359"/>
    </row>
    <row r="1360" spans="1:27" x14ac:dyDescent="0.25">
      <c r="A1360" s="63"/>
      <c r="B1360" s="48">
        <v>1353</v>
      </c>
      <c r="C1360" s="48" t="s">
        <v>519</v>
      </c>
      <c r="L1360" s="28"/>
      <c r="M1360" s="28"/>
      <c r="AA1360"/>
    </row>
    <row r="1361" spans="1:27" x14ac:dyDescent="0.25">
      <c r="A1361" s="63"/>
      <c r="B1361" s="48">
        <v>1354</v>
      </c>
      <c r="C1361" s="48" t="s">
        <v>520</v>
      </c>
      <c r="L1361" s="28"/>
      <c r="M1361" s="28"/>
      <c r="AA1361"/>
    </row>
    <row r="1362" spans="1:27" x14ac:dyDescent="0.25">
      <c r="A1362" s="63"/>
      <c r="B1362" s="48">
        <v>1355</v>
      </c>
      <c r="C1362" s="48" t="s">
        <v>521</v>
      </c>
      <c r="L1362" s="28"/>
      <c r="M1362" s="28"/>
      <c r="AA1362"/>
    </row>
    <row r="1363" spans="1:27" x14ac:dyDescent="0.25">
      <c r="A1363" s="63"/>
      <c r="B1363" s="48">
        <v>1356</v>
      </c>
      <c r="C1363" s="48" t="s">
        <v>522</v>
      </c>
      <c r="L1363" s="28"/>
      <c r="M1363" s="28"/>
      <c r="AA1363"/>
    </row>
    <row r="1364" spans="1:27" x14ac:dyDescent="0.25">
      <c r="A1364" s="63"/>
      <c r="B1364" s="48">
        <v>1357</v>
      </c>
      <c r="C1364" s="48" t="s">
        <v>523</v>
      </c>
      <c r="L1364" s="28"/>
      <c r="M1364" s="28"/>
      <c r="AA1364"/>
    </row>
    <row r="1365" spans="1:27" x14ac:dyDescent="0.25">
      <c r="A1365" s="63"/>
      <c r="B1365" s="48">
        <v>1358</v>
      </c>
      <c r="C1365" s="48" t="s">
        <v>524</v>
      </c>
      <c r="L1365" s="28"/>
      <c r="M1365" s="28"/>
      <c r="AA1365"/>
    </row>
    <row r="1366" spans="1:27" x14ac:dyDescent="0.25">
      <c r="A1366" s="63"/>
      <c r="B1366" s="48">
        <v>1359</v>
      </c>
      <c r="C1366" s="48" t="s">
        <v>525</v>
      </c>
      <c r="L1366" s="28"/>
      <c r="M1366" s="28"/>
      <c r="AA1366"/>
    </row>
    <row r="1367" spans="1:27" x14ac:dyDescent="0.25">
      <c r="A1367" s="63"/>
      <c r="B1367" s="48">
        <v>1360</v>
      </c>
      <c r="C1367" s="48" t="s">
        <v>526</v>
      </c>
      <c r="L1367" s="28"/>
      <c r="M1367" s="28"/>
      <c r="AA1367"/>
    </row>
    <row r="1368" spans="1:27" x14ac:dyDescent="0.25">
      <c r="A1368" s="63"/>
      <c r="B1368" s="48">
        <v>1361</v>
      </c>
      <c r="C1368" s="48" t="s">
        <v>527</v>
      </c>
      <c r="L1368" s="28"/>
      <c r="M1368" s="28"/>
      <c r="AA1368"/>
    </row>
    <row r="1369" spans="1:27" x14ac:dyDescent="0.25">
      <c r="A1369" s="63"/>
      <c r="B1369" s="48">
        <v>1362</v>
      </c>
      <c r="C1369" s="48" t="s">
        <v>528</v>
      </c>
      <c r="L1369" s="28"/>
      <c r="M1369" s="28"/>
      <c r="AA1369"/>
    </row>
    <row r="1370" spans="1:27" x14ac:dyDescent="0.25">
      <c r="A1370" s="63"/>
      <c r="B1370" s="48">
        <v>1363</v>
      </c>
      <c r="C1370" s="48" t="s">
        <v>529</v>
      </c>
      <c r="L1370" s="28"/>
      <c r="M1370" s="28"/>
      <c r="AA1370"/>
    </row>
    <row r="1371" spans="1:27" x14ac:dyDescent="0.25">
      <c r="A1371" s="63"/>
      <c r="B1371" s="48">
        <v>1364</v>
      </c>
      <c r="C1371" s="48" t="s">
        <v>530</v>
      </c>
      <c r="L1371" s="28"/>
      <c r="M1371" s="28"/>
      <c r="AA1371"/>
    </row>
    <row r="1372" spans="1:27" x14ac:dyDescent="0.25">
      <c r="A1372" s="63"/>
      <c r="B1372" s="48">
        <v>1365</v>
      </c>
      <c r="C1372" s="48" t="s">
        <v>531</v>
      </c>
      <c r="L1372" s="28"/>
      <c r="M1372" s="28"/>
      <c r="AA1372"/>
    </row>
    <row r="1373" spans="1:27" x14ac:dyDescent="0.25">
      <c r="A1373" s="63"/>
      <c r="B1373" s="48">
        <v>1366</v>
      </c>
      <c r="C1373" s="48" t="s">
        <v>532</v>
      </c>
      <c r="L1373" s="28"/>
      <c r="M1373" s="28"/>
      <c r="AA1373"/>
    </row>
    <row r="1374" spans="1:27" x14ac:dyDescent="0.25">
      <c r="A1374" s="63"/>
      <c r="B1374" s="48">
        <v>1367</v>
      </c>
      <c r="C1374" s="48" t="s">
        <v>533</v>
      </c>
      <c r="L1374" s="28"/>
      <c r="M1374" s="28"/>
      <c r="AA1374"/>
    </row>
    <row r="1375" spans="1:27" x14ac:dyDescent="0.25">
      <c r="A1375" s="63"/>
      <c r="B1375" s="48">
        <v>1368</v>
      </c>
      <c r="C1375" s="48" t="s">
        <v>534</v>
      </c>
      <c r="L1375" s="28"/>
      <c r="M1375" s="28"/>
      <c r="AA1375"/>
    </row>
    <row r="1376" spans="1:27" x14ac:dyDescent="0.25">
      <c r="A1376" s="63"/>
      <c r="B1376" s="48">
        <v>1369</v>
      </c>
      <c r="C1376" s="48" t="s">
        <v>535</v>
      </c>
      <c r="L1376" s="28"/>
      <c r="M1376" s="28"/>
      <c r="AA1376"/>
    </row>
    <row r="1377" spans="1:27" x14ac:dyDescent="0.25">
      <c r="A1377" s="63"/>
      <c r="B1377" s="48">
        <v>1370</v>
      </c>
      <c r="C1377" s="48" t="s">
        <v>536</v>
      </c>
      <c r="L1377" s="28"/>
      <c r="M1377" s="28"/>
      <c r="AA1377"/>
    </row>
    <row r="1378" spans="1:27" x14ac:dyDescent="0.25">
      <c r="A1378" s="63"/>
      <c r="B1378" s="48">
        <v>1371</v>
      </c>
      <c r="C1378" s="48" t="s">
        <v>537</v>
      </c>
      <c r="L1378" s="28"/>
      <c r="M1378" s="28"/>
      <c r="AA1378"/>
    </row>
    <row r="1379" spans="1:27" x14ac:dyDescent="0.25">
      <c r="A1379" s="63"/>
      <c r="B1379" s="48">
        <v>1372</v>
      </c>
      <c r="C1379" s="48" t="s">
        <v>538</v>
      </c>
      <c r="L1379" s="28"/>
      <c r="M1379" s="28"/>
      <c r="AA1379"/>
    </row>
    <row r="1380" spans="1:27" x14ac:dyDescent="0.25">
      <c r="A1380" s="63"/>
      <c r="B1380" s="48">
        <v>1373</v>
      </c>
      <c r="C1380" s="48" t="s">
        <v>539</v>
      </c>
      <c r="L1380" s="28"/>
      <c r="M1380" s="28"/>
      <c r="AA1380"/>
    </row>
    <row r="1381" spans="1:27" x14ac:dyDescent="0.25">
      <c r="A1381" s="63"/>
      <c r="B1381" s="48">
        <v>1374</v>
      </c>
      <c r="C1381" s="48" t="s">
        <v>540</v>
      </c>
      <c r="L1381" s="28"/>
      <c r="M1381" s="28"/>
      <c r="AA1381"/>
    </row>
    <row r="1382" spans="1:27" x14ac:dyDescent="0.25">
      <c r="A1382" s="63"/>
      <c r="B1382" s="48">
        <v>1375</v>
      </c>
      <c r="C1382" s="48" t="s">
        <v>541</v>
      </c>
      <c r="L1382" s="28"/>
      <c r="M1382" s="28"/>
      <c r="AA1382"/>
    </row>
    <row r="1383" spans="1:27" x14ac:dyDescent="0.25">
      <c r="A1383" s="63"/>
      <c r="B1383" s="48">
        <v>1376</v>
      </c>
      <c r="C1383" s="48" t="s">
        <v>542</v>
      </c>
      <c r="L1383" s="28"/>
      <c r="M1383" s="28"/>
      <c r="AA1383"/>
    </row>
    <row r="1384" spans="1:27" x14ac:dyDescent="0.25">
      <c r="A1384" s="63"/>
      <c r="B1384" s="48">
        <v>1377</v>
      </c>
      <c r="C1384" s="48" t="s">
        <v>543</v>
      </c>
      <c r="L1384" s="28"/>
      <c r="M1384" s="28"/>
      <c r="AA1384"/>
    </row>
    <row r="1385" spans="1:27" x14ac:dyDescent="0.25">
      <c r="A1385" s="63"/>
      <c r="B1385" s="48">
        <v>1378</v>
      </c>
      <c r="C1385" s="48" t="s">
        <v>544</v>
      </c>
      <c r="L1385" s="28"/>
      <c r="M1385" s="28"/>
      <c r="AA1385"/>
    </row>
    <row r="1386" spans="1:27" x14ac:dyDescent="0.25">
      <c r="A1386" s="63"/>
      <c r="B1386" s="48">
        <v>1379</v>
      </c>
      <c r="C1386" s="48" t="s">
        <v>545</v>
      </c>
      <c r="L1386" s="28"/>
      <c r="M1386" s="28"/>
      <c r="AA1386"/>
    </row>
    <row r="1387" spans="1:27" x14ac:dyDescent="0.25">
      <c r="A1387" s="63"/>
      <c r="B1387" s="48">
        <v>1380</v>
      </c>
      <c r="C1387" s="48" t="s">
        <v>546</v>
      </c>
      <c r="L1387" s="28"/>
      <c r="M1387" s="28"/>
      <c r="AA1387"/>
    </row>
    <row r="1388" spans="1:27" x14ac:dyDescent="0.25">
      <c r="A1388" s="63"/>
      <c r="B1388" s="48">
        <v>1381</v>
      </c>
      <c r="C1388" s="48" t="s">
        <v>547</v>
      </c>
      <c r="L1388" s="28"/>
      <c r="M1388" s="28"/>
      <c r="AA1388"/>
    </row>
    <row r="1389" spans="1:27" x14ac:dyDescent="0.25">
      <c r="A1389" s="63"/>
      <c r="B1389" s="48">
        <v>1382</v>
      </c>
      <c r="C1389" s="48" t="s">
        <v>548</v>
      </c>
      <c r="L1389" s="28"/>
      <c r="M1389" s="28"/>
      <c r="AA1389"/>
    </row>
    <row r="1390" spans="1:27" x14ac:dyDescent="0.25">
      <c r="A1390" s="63"/>
      <c r="B1390" s="48">
        <v>1383</v>
      </c>
      <c r="C1390" s="48" t="s">
        <v>549</v>
      </c>
      <c r="L1390" s="28"/>
      <c r="M1390" s="28"/>
      <c r="AA1390"/>
    </row>
    <row r="1391" spans="1:27" x14ac:dyDescent="0.25">
      <c r="A1391" s="63"/>
      <c r="B1391" s="48">
        <v>1384</v>
      </c>
      <c r="C1391" s="48" t="s">
        <v>550</v>
      </c>
      <c r="L1391" s="28"/>
      <c r="M1391" s="28"/>
      <c r="AA1391"/>
    </row>
    <row r="1392" spans="1:27" x14ac:dyDescent="0.25">
      <c r="A1392" s="63"/>
      <c r="B1392" s="48">
        <v>1385</v>
      </c>
      <c r="C1392" s="48" t="s">
        <v>551</v>
      </c>
      <c r="L1392" s="28"/>
      <c r="M1392" s="28"/>
      <c r="AA1392"/>
    </row>
    <row r="1393" spans="1:27" x14ac:dyDescent="0.25">
      <c r="A1393" s="63"/>
      <c r="B1393" s="48">
        <v>1386</v>
      </c>
      <c r="C1393" s="48" t="s">
        <v>552</v>
      </c>
      <c r="L1393" s="28"/>
      <c r="M1393" s="28"/>
      <c r="AA1393"/>
    </row>
    <row r="1394" spans="1:27" x14ac:dyDescent="0.25">
      <c r="A1394" s="63"/>
      <c r="B1394" s="48">
        <v>1387</v>
      </c>
      <c r="C1394" s="48" t="s">
        <v>553</v>
      </c>
      <c r="L1394" s="28"/>
      <c r="M1394" s="28"/>
      <c r="AA1394"/>
    </row>
    <row r="1395" spans="1:27" x14ac:dyDescent="0.25">
      <c r="A1395" s="63"/>
      <c r="B1395" s="48">
        <v>1388</v>
      </c>
      <c r="C1395" s="48" t="s">
        <v>554</v>
      </c>
      <c r="L1395" s="28"/>
      <c r="M1395" s="28"/>
      <c r="AA1395"/>
    </row>
    <row r="1396" spans="1:27" x14ac:dyDescent="0.25">
      <c r="A1396" s="63"/>
      <c r="B1396" s="48">
        <v>1389</v>
      </c>
      <c r="C1396" s="48" t="s">
        <v>555</v>
      </c>
      <c r="L1396" s="28"/>
      <c r="M1396" s="28"/>
      <c r="AA1396"/>
    </row>
    <row r="1397" spans="1:27" x14ac:dyDescent="0.25">
      <c r="A1397" s="63"/>
      <c r="B1397" s="48">
        <v>1390</v>
      </c>
      <c r="C1397" s="48" t="s">
        <v>556</v>
      </c>
      <c r="L1397" s="28"/>
      <c r="M1397" s="28"/>
      <c r="AA1397"/>
    </row>
    <row r="1398" spans="1:27" x14ac:dyDescent="0.25">
      <c r="A1398" s="63"/>
      <c r="B1398" s="48">
        <v>1391</v>
      </c>
      <c r="C1398" s="48" t="s">
        <v>557</v>
      </c>
      <c r="L1398" s="28"/>
      <c r="M1398" s="28"/>
      <c r="AA1398"/>
    </row>
    <row r="1399" spans="1:27" x14ac:dyDescent="0.25">
      <c r="A1399" s="63"/>
      <c r="B1399" s="48">
        <v>1392</v>
      </c>
      <c r="C1399" s="48" t="s">
        <v>558</v>
      </c>
      <c r="L1399" s="28"/>
      <c r="M1399" s="28"/>
      <c r="AA1399"/>
    </row>
    <row r="1400" spans="1:27" x14ac:dyDescent="0.25">
      <c r="A1400" s="63"/>
      <c r="B1400" s="48">
        <v>1393</v>
      </c>
      <c r="C1400" s="48" t="s">
        <v>559</v>
      </c>
      <c r="L1400" s="28"/>
      <c r="M1400" s="28"/>
      <c r="AA1400"/>
    </row>
    <row r="1401" spans="1:27" x14ac:dyDescent="0.25">
      <c r="A1401" s="63"/>
      <c r="B1401" s="48">
        <v>1394</v>
      </c>
      <c r="C1401" s="48" t="s">
        <v>560</v>
      </c>
      <c r="L1401" s="28"/>
      <c r="M1401" s="28"/>
      <c r="AA1401"/>
    </row>
    <row r="1402" spans="1:27" x14ac:dyDescent="0.25">
      <c r="A1402" s="63"/>
      <c r="B1402" s="48">
        <v>1395</v>
      </c>
      <c r="C1402" s="48" t="s">
        <v>561</v>
      </c>
      <c r="L1402" s="28"/>
      <c r="M1402" s="28"/>
      <c r="AA1402"/>
    </row>
    <row r="1403" spans="1:27" x14ac:dyDescent="0.25">
      <c r="A1403" s="63"/>
      <c r="B1403" s="48">
        <v>1396</v>
      </c>
      <c r="C1403" s="48" t="s">
        <v>562</v>
      </c>
      <c r="L1403" s="28"/>
      <c r="M1403" s="28"/>
      <c r="AA1403"/>
    </row>
    <row r="1404" spans="1:27" x14ac:dyDescent="0.25">
      <c r="A1404" s="63"/>
      <c r="B1404" s="48">
        <v>1397</v>
      </c>
      <c r="C1404" s="48" t="s">
        <v>563</v>
      </c>
      <c r="L1404" s="28"/>
      <c r="M1404" s="28"/>
      <c r="AA1404"/>
    </row>
    <row r="1405" spans="1:27" x14ac:dyDescent="0.25">
      <c r="A1405" s="63"/>
      <c r="B1405" s="48">
        <v>1398</v>
      </c>
      <c r="C1405" s="48" t="s">
        <v>564</v>
      </c>
      <c r="L1405" s="28"/>
      <c r="M1405" s="28"/>
      <c r="AA1405"/>
    </row>
    <row r="1406" spans="1:27" x14ac:dyDescent="0.25">
      <c r="A1406" s="63"/>
      <c r="B1406" s="48">
        <v>1399</v>
      </c>
      <c r="C1406" s="48" t="s">
        <v>565</v>
      </c>
      <c r="L1406" s="28"/>
      <c r="M1406" s="28"/>
      <c r="AA1406"/>
    </row>
    <row r="1407" spans="1:27" x14ac:dyDescent="0.25">
      <c r="A1407" s="63"/>
      <c r="B1407" s="48">
        <v>1400</v>
      </c>
      <c r="C1407" s="48" t="s">
        <v>566</v>
      </c>
      <c r="L1407" s="28"/>
      <c r="M1407" s="28"/>
      <c r="AA1407"/>
    </row>
    <row r="1408" spans="1:27" x14ac:dyDescent="0.25">
      <c r="A1408" s="63"/>
      <c r="B1408" s="48">
        <v>1401</v>
      </c>
      <c r="C1408" s="48" t="s">
        <v>567</v>
      </c>
      <c r="L1408" s="28"/>
      <c r="M1408" s="28"/>
      <c r="AA1408"/>
    </row>
    <row r="1409" spans="1:27" x14ac:dyDescent="0.25">
      <c r="A1409" s="63"/>
      <c r="B1409" s="48">
        <v>1402</v>
      </c>
      <c r="C1409" s="48" t="s">
        <v>568</v>
      </c>
      <c r="L1409" s="28"/>
      <c r="M1409" s="28"/>
      <c r="AA1409"/>
    </row>
    <row r="1410" spans="1:27" x14ac:dyDescent="0.25">
      <c r="A1410" s="63"/>
      <c r="B1410" s="48">
        <v>1403</v>
      </c>
      <c r="C1410" s="48" t="s">
        <v>569</v>
      </c>
      <c r="L1410" s="28"/>
      <c r="M1410" s="28"/>
      <c r="AA1410"/>
    </row>
    <row r="1411" spans="1:27" x14ac:dyDescent="0.25">
      <c r="A1411" s="63"/>
      <c r="B1411" s="48">
        <v>1404</v>
      </c>
      <c r="C1411" s="48" t="s">
        <v>570</v>
      </c>
      <c r="L1411" s="28"/>
      <c r="M1411" s="28"/>
      <c r="AA1411"/>
    </row>
    <row r="1412" spans="1:27" x14ac:dyDescent="0.25">
      <c r="A1412" s="63"/>
      <c r="B1412" s="48">
        <v>1405</v>
      </c>
      <c r="C1412" s="48" t="s">
        <v>571</v>
      </c>
      <c r="L1412" s="28"/>
      <c r="M1412" s="28"/>
      <c r="AA1412"/>
    </row>
    <row r="1413" spans="1:27" x14ac:dyDescent="0.25">
      <c r="A1413" s="63"/>
      <c r="B1413" s="48">
        <v>1406</v>
      </c>
      <c r="C1413" s="48" t="s">
        <v>572</v>
      </c>
      <c r="L1413" s="28"/>
      <c r="M1413" s="28"/>
      <c r="AA1413"/>
    </row>
    <row r="1414" spans="1:27" x14ac:dyDescent="0.25">
      <c r="A1414" s="63"/>
      <c r="B1414" s="48">
        <v>1407</v>
      </c>
      <c r="C1414" s="48" t="s">
        <v>573</v>
      </c>
      <c r="L1414" s="28"/>
      <c r="M1414" s="28"/>
      <c r="AA1414"/>
    </row>
    <row r="1415" spans="1:27" x14ac:dyDescent="0.25">
      <c r="A1415" s="63"/>
      <c r="B1415" s="48">
        <v>1408</v>
      </c>
      <c r="C1415" s="48" t="s">
        <v>574</v>
      </c>
      <c r="L1415" s="28"/>
      <c r="M1415" s="28"/>
      <c r="AA1415"/>
    </row>
    <row r="1416" spans="1:27" x14ac:dyDescent="0.25">
      <c r="A1416" s="63"/>
      <c r="B1416" s="48">
        <v>1409</v>
      </c>
      <c r="C1416" s="48" t="s">
        <v>575</v>
      </c>
      <c r="L1416" s="28"/>
      <c r="M1416" s="28"/>
      <c r="AA1416"/>
    </row>
    <row r="1417" spans="1:27" x14ac:dyDescent="0.25">
      <c r="A1417" s="63"/>
      <c r="B1417" s="48">
        <v>1410</v>
      </c>
      <c r="C1417" s="48" t="s">
        <v>576</v>
      </c>
      <c r="L1417" s="28"/>
      <c r="M1417" s="28"/>
      <c r="AA1417"/>
    </row>
    <row r="1418" spans="1:27" x14ac:dyDescent="0.25">
      <c r="A1418" s="63"/>
      <c r="B1418" s="48">
        <v>1411</v>
      </c>
      <c r="C1418" s="48" t="s">
        <v>577</v>
      </c>
      <c r="L1418" s="28"/>
      <c r="M1418" s="28"/>
      <c r="AA1418"/>
    </row>
    <row r="1419" spans="1:27" x14ac:dyDescent="0.25">
      <c r="A1419" s="63"/>
      <c r="B1419" s="48">
        <v>1412</v>
      </c>
      <c r="C1419" s="48" t="s">
        <v>578</v>
      </c>
      <c r="L1419" s="28"/>
      <c r="M1419" s="28"/>
      <c r="AA1419"/>
    </row>
    <row r="1420" spans="1:27" x14ac:dyDescent="0.25">
      <c r="A1420" s="63"/>
      <c r="B1420" s="48">
        <v>1413</v>
      </c>
      <c r="C1420" s="48" t="s">
        <v>579</v>
      </c>
      <c r="L1420" s="28"/>
      <c r="M1420" s="28"/>
      <c r="AA1420"/>
    </row>
    <row r="1421" spans="1:27" x14ac:dyDescent="0.25">
      <c r="A1421" s="63"/>
      <c r="B1421" s="48">
        <v>1414</v>
      </c>
      <c r="C1421" s="48" t="s">
        <v>580</v>
      </c>
      <c r="L1421" s="28"/>
      <c r="M1421" s="28"/>
      <c r="AA1421"/>
    </row>
    <row r="1422" spans="1:27" x14ac:dyDescent="0.25">
      <c r="A1422" s="63"/>
      <c r="B1422" s="48">
        <v>1415</v>
      </c>
      <c r="C1422" s="48" t="s">
        <v>581</v>
      </c>
      <c r="L1422" s="28"/>
      <c r="M1422" s="28"/>
      <c r="AA1422"/>
    </row>
    <row r="1423" spans="1:27" x14ac:dyDescent="0.25">
      <c r="A1423" s="63"/>
      <c r="B1423" s="48">
        <v>1416</v>
      </c>
      <c r="C1423" s="48" t="s">
        <v>582</v>
      </c>
      <c r="L1423" s="28"/>
      <c r="M1423" s="28"/>
      <c r="AA1423"/>
    </row>
    <row r="1424" spans="1:27" x14ac:dyDescent="0.25">
      <c r="A1424" s="63"/>
      <c r="B1424" s="48">
        <v>1417</v>
      </c>
      <c r="C1424" s="48" t="s">
        <v>583</v>
      </c>
      <c r="L1424" s="28"/>
      <c r="M1424" s="28"/>
      <c r="AA1424"/>
    </row>
    <row r="1425" spans="1:27" x14ac:dyDescent="0.25">
      <c r="A1425" s="63"/>
      <c r="B1425" s="48">
        <v>1418</v>
      </c>
      <c r="C1425" s="48" t="s">
        <v>584</v>
      </c>
      <c r="L1425" s="28"/>
      <c r="M1425" s="28"/>
      <c r="AA1425"/>
    </row>
    <row r="1426" spans="1:27" x14ac:dyDescent="0.25">
      <c r="A1426" s="63"/>
      <c r="B1426" s="48">
        <v>1419</v>
      </c>
      <c r="C1426" s="48" t="s">
        <v>585</v>
      </c>
      <c r="L1426" s="28"/>
      <c r="M1426" s="28"/>
      <c r="AA1426"/>
    </row>
    <row r="1427" spans="1:27" x14ac:dyDescent="0.25">
      <c r="A1427" s="63"/>
      <c r="B1427" s="48">
        <v>1420</v>
      </c>
      <c r="C1427" s="48" t="s">
        <v>586</v>
      </c>
      <c r="L1427" s="28"/>
      <c r="M1427" s="28"/>
      <c r="AA1427"/>
    </row>
    <row r="1428" spans="1:27" x14ac:dyDescent="0.25">
      <c r="A1428" s="63"/>
      <c r="B1428" s="48">
        <v>1421</v>
      </c>
      <c r="C1428" s="48" t="s">
        <v>587</v>
      </c>
      <c r="L1428" s="28"/>
      <c r="M1428" s="28"/>
      <c r="AA1428"/>
    </row>
    <row r="1429" spans="1:27" x14ac:dyDescent="0.25">
      <c r="A1429" s="63"/>
      <c r="B1429" s="48">
        <v>1422</v>
      </c>
      <c r="C1429" s="48" t="s">
        <v>588</v>
      </c>
      <c r="L1429" s="28"/>
      <c r="M1429" s="28"/>
      <c r="AA1429"/>
    </row>
    <row r="1430" spans="1:27" x14ac:dyDescent="0.25">
      <c r="A1430" s="63"/>
      <c r="B1430" s="48">
        <v>1423</v>
      </c>
      <c r="C1430" s="48" t="s">
        <v>589</v>
      </c>
      <c r="L1430" s="28"/>
      <c r="M1430" s="28"/>
      <c r="AA1430"/>
    </row>
    <row r="1431" spans="1:27" x14ac:dyDescent="0.25">
      <c r="A1431" s="63"/>
      <c r="B1431" s="48">
        <v>1424</v>
      </c>
      <c r="C1431" s="48" t="s">
        <v>590</v>
      </c>
      <c r="L1431" s="28"/>
      <c r="M1431" s="28"/>
      <c r="AA1431"/>
    </row>
    <row r="1432" spans="1:27" x14ac:dyDescent="0.25">
      <c r="A1432" s="63"/>
      <c r="B1432" s="48">
        <v>1425</v>
      </c>
      <c r="C1432" s="48" t="s">
        <v>591</v>
      </c>
      <c r="L1432" s="28"/>
      <c r="M1432" s="28"/>
      <c r="AA1432"/>
    </row>
    <row r="1433" spans="1:27" x14ac:dyDescent="0.25">
      <c r="A1433" s="63"/>
      <c r="B1433" s="48">
        <v>1426</v>
      </c>
      <c r="C1433" s="48" t="s">
        <v>592</v>
      </c>
      <c r="L1433" s="28"/>
      <c r="M1433" s="28"/>
      <c r="AA1433"/>
    </row>
    <row r="1434" spans="1:27" x14ac:dyDescent="0.25">
      <c r="A1434" s="63"/>
      <c r="B1434" s="48">
        <v>1427</v>
      </c>
      <c r="C1434" s="48" t="s">
        <v>593</v>
      </c>
      <c r="L1434" s="28"/>
      <c r="M1434" s="28"/>
      <c r="AA1434"/>
    </row>
    <row r="1435" spans="1:27" x14ac:dyDescent="0.25">
      <c r="A1435" s="63"/>
      <c r="B1435" s="48">
        <v>1428</v>
      </c>
      <c r="C1435" s="48" t="s">
        <v>594</v>
      </c>
      <c r="L1435" s="28"/>
      <c r="M1435" s="28"/>
      <c r="AA1435"/>
    </row>
    <row r="1436" spans="1:27" x14ac:dyDescent="0.25">
      <c r="A1436" s="63"/>
      <c r="B1436" s="48">
        <v>1429</v>
      </c>
      <c r="C1436" s="48" t="s">
        <v>595</v>
      </c>
      <c r="L1436" s="28"/>
      <c r="M1436" s="28"/>
      <c r="AA1436"/>
    </row>
    <row r="1437" spans="1:27" x14ac:dyDescent="0.25">
      <c r="A1437" s="63"/>
      <c r="B1437" s="48">
        <v>1430</v>
      </c>
      <c r="C1437" s="48" t="s">
        <v>596</v>
      </c>
      <c r="L1437" s="28"/>
      <c r="M1437" s="28"/>
      <c r="AA1437"/>
    </row>
    <row r="1438" spans="1:27" x14ac:dyDescent="0.25">
      <c r="B1438" s="48">
        <v>1431</v>
      </c>
      <c r="C1438" s="48" t="s">
        <v>597</v>
      </c>
      <c r="L1438" s="28"/>
      <c r="M1438" s="28"/>
      <c r="AA1438"/>
    </row>
    <row r="1439" spans="1:27" x14ac:dyDescent="0.25">
      <c r="B1439" s="48">
        <v>1432</v>
      </c>
      <c r="C1439" s="48" t="s">
        <v>598</v>
      </c>
      <c r="L1439" s="28"/>
      <c r="M1439" s="28"/>
      <c r="AA1439"/>
    </row>
    <row r="1440" spans="1:27" x14ac:dyDescent="0.25">
      <c r="B1440" s="48">
        <v>1433</v>
      </c>
      <c r="C1440" s="48" t="s">
        <v>599</v>
      </c>
      <c r="L1440" s="28"/>
      <c r="M1440" s="28"/>
      <c r="AA1440"/>
    </row>
    <row r="1441" spans="1:27" x14ac:dyDescent="0.25">
      <c r="B1441" s="48">
        <v>1434</v>
      </c>
      <c r="C1441" s="48" t="s">
        <v>600</v>
      </c>
      <c r="L1441" s="28"/>
      <c r="M1441" s="28"/>
      <c r="AA1441"/>
    </row>
    <row r="1442" spans="1:27" x14ac:dyDescent="0.25">
      <c r="B1442" s="48">
        <v>1435</v>
      </c>
      <c r="C1442" s="48" t="s">
        <v>601</v>
      </c>
      <c r="L1442" s="28"/>
      <c r="M1442" s="28"/>
      <c r="AA1442"/>
    </row>
    <row r="1443" spans="1:27" x14ac:dyDescent="0.25">
      <c r="B1443" s="48">
        <v>1436</v>
      </c>
      <c r="C1443" s="48" t="s">
        <v>602</v>
      </c>
      <c r="L1443" s="28"/>
      <c r="M1443" s="28"/>
      <c r="AA1443"/>
    </row>
    <row r="1444" spans="1:27" x14ac:dyDescent="0.25">
      <c r="B1444" s="48">
        <v>1437</v>
      </c>
      <c r="C1444" s="48" t="s">
        <v>603</v>
      </c>
      <c r="L1444" s="28"/>
      <c r="M1444" s="28"/>
      <c r="AA1444"/>
    </row>
    <row r="1445" spans="1:27" x14ac:dyDescent="0.25">
      <c r="B1445" s="48">
        <v>1438</v>
      </c>
      <c r="C1445" s="48" t="s">
        <v>604</v>
      </c>
      <c r="L1445" s="28"/>
      <c r="M1445" s="28"/>
      <c r="AA1445"/>
    </row>
    <row r="1446" spans="1:27" x14ac:dyDescent="0.25">
      <c r="B1446" s="48">
        <v>1439</v>
      </c>
      <c r="C1446" s="48" t="s">
        <v>605</v>
      </c>
      <c r="L1446" s="28"/>
      <c r="M1446" s="28"/>
      <c r="AA1446"/>
    </row>
    <row r="1447" spans="1:27" x14ac:dyDescent="0.25">
      <c r="B1447" s="48">
        <v>1440</v>
      </c>
      <c r="C1447" s="48" t="s">
        <v>606</v>
      </c>
      <c r="L1447" s="28"/>
      <c r="M1447" s="28"/>
      <c r="AA1447"/>
    </row>
    <row r="1448" spans="1:27" x14ac:dyDescent="0.25">
      <c r="B1448" s="48">
        <v>1441</v>
      </c>
      <c r="C1448" s="48" t="s">
        <v>607</v>
      </c>
      <c r="L1448" s="28"/>
      <c r="M1448" s="28"/>
      <c r="AA1448"/>
    </row>
    <row r="1449" spans="1:27" x14ac:dyDescent="0.25">
      <c r="B1449" s="48">
        <v>1442</v>
      </c>
      <c r="C1449" s="48" t="s">
        <v>608</v>
      </c>
      <c r="L1449" s="28"/>
      <c r="M1449" s="28"/>
      <c r="AA1449"/>
    </row>
    <row r="1450" spans="1:27" x14ac:dyDescent="0.25">
      <c r="B1450" s="48">
        <v>1443</v>
      </c>
      <c r="C1450" s="48" t="s">
        <v>609</v>
      </c>
      <c r="L1450" s="28"/>
      <c r="M1450" s="28"/>
      <c r="AA1450"/>
    </row>
    <row r="1451" spans="1:27" x14ac:dyDescent="0.25">
      <c r="B1451" s="48">
        <v>1444</v>
      </c>
      <c r="C1451" s="48" t="s">
        <v>610</v>
      </c>
      <c r="L1451" s="28"/>
      <c r="M1451" s="28"/>
      <c r="AA1451"/>
    </row>
    <row r="1452" spans="1:27" x14ac:dyDescent="0.25">
      <c r="B1452" s="48">
        <v>1445</v>
      </c>
      <c r="C1452" s="48" t="s">
        <v>611</v>
      </c>
      <c r="L1452" s="28"/>
      <c r="M1452" s="28"/>
      <c r="AA1452"/>
    </row>
    <row r="1453" spans="1:27" x14ac:dyDescent="0.25">
      <c r="B1453" s="48">
        <v>1446</v>
      </c>
      <c r="C1453" s="48" t="s">
        <v>612</v>
      </c>
      <c r="L1453" s="28"/>
      <c r="M1453" s="28"/>
      <c r="AA1453"/>
    </row>
    <row r="1454" spans="1:27" x14ac:dyDescent="0.25">
      <c r="A1454" s="64" t="s">
        <v>1148</v>
      </c>
      <c r="B1454" s="28">
        <v>1447</v>
      </c>
      <c r="C1454" s="28" t="s">
        <v>613</v>
      </c>
      <c r="L1454" s="28"/>
      <c r="M1454" s="28"/>
      <c r="AA1454"/>
    </row>
    <row r="1455" spans="1:27" x14ac:dyDescent="0.25">
      <c r="A1455" s="64"/>
      <c r="B1455" s="28">
        <v>1448</v>
      </c>
      <c r="C1455" s="28" t="s">
        <v>614</v>
      </c>
      <c r="L1455" s="28"/>
      <c r="M1455" s="28"/>
      <c r="AA1455"/>
    </row>
    <row r="1456" spans="1:27" x14ac:dyDescent="0.25">
      <c r="A1456" s="171" t="s">
        <v>2661</v>
      </c>
      <c r="B1456" s="28">
        <v>1449</v>
      </c>
      <c r="C1456" s="28" t="s">
        <v>615</v>
      </c>
      <c r="L1456" s="28"/>
      <c r="M1456" s="28"/>
      <c r="AA1456"/>
    </row>
    <row r="1457" spans="1:27" x14ac:dyDescent="0.25">
      <c r="A1457" s="64" t="s">
        <v>1148</v>
      </c>
      <c r="B1457" s="28">
        <v>1450</v>
      </c>
      <c r="C1457" s="28" t="s">
        <v>616</v>
      </c>
      <c r="L1457" s="28"/>
      <c r="M1457" s="28"/>
      <c r="AA1457"/>
    </row>
    <row r="1458" spans="1:27" x14ac:dyDescent="0.25">
      <c r="A1458" s="64"/>
      <c r="B1458" s="28">
        <v>1451</v>
      </c>
      <c r="C1458" s="28" t="s">
        <v>617</v>
      </c>
      <c r="L1458" s="28"/>
      <c r="M1458" s="28"/>
      <c r="AA1458"/>
    </row>
    <row r="1459" spans="1:27" x14ac:dyDescent="0.25">
      <c r="A1459" s="171" t="s">
        <v>4857</v>
      </c>
      <c r="B1459" s="28">
        <v>1452</v>
      </c>
      <c r="C1459" s="28" t="s">
        <v>618</v>
      </c>
      <c r="L1459" s="28"/>
      <c r="M1459" s="28"/>
      <c r="AA1459"/>
    </row>
    <row r="1460" spans="1:27" x14ac:dyDescent="0.25">
      <c r="A1460" s="171"/>
      <c r="B1460" s="28">
        <v>1453</v>
      </c>
      <c r="C1460" s="28" t="s">
        <v>619</v>
      </c>
      <c r="L1460" s="28"/>
      <c r="M1460" s="28"/>
      <c r="AA1460"/>
    </row>
    <row r="1461" spans="1:27" x14ac:dyDescent="0.25">
      <c r="A1461" s="171"/>
      <c r="B1461" s="28">
        <v>1454</v>
      </c>
      <c r="C1461" s="28" t="s">
        <v>620</v>
      </c>
      <c r="L1461" s="28"/>
      <c r="M1461" s="28"/>
      <c r="AA1461"/>
    </row>
    <row r="1462" spans="1:27" x14ac:dyDescent="0.25">
      <c r="A1462" s="171"/>
      <c r="B1462" s="28">
        <v>1455</v>
      </c>
      <c r="C1462" s="28" t="s">
        <v>621</v>
      </c>
      <c r="L1462" s="28"/>
      <c r="M1462" s="28"/>
      <c r="AA1462"/>
    </row>
    <row r="1463" spans="1:27" x14ac:dyDescent="0.25">
      <c r="A1463" s="64" t="s">
        <v>1148</v>
      </c>
      <c r="B1463" s="28">
        <v>1456</v>
      </c>
      <c r="C1463" s="28" t="s">
        <v>622</v>
      </c>
      <c r="L1463" s="28"/>
      <c r="M1463" s="28"/>
      <c r="AA1463"/>
    </row>
    <row r="1464" spans="1:27" x14ac:dyDescent="0.25">
      <c r="A1464" s="64"/>
      <c r="B1464" s="28">
        <v>1457</v>
      </c>
      <c r="C1464" s="28" t="s">
        <v>623</v>
      </c>
      <c r="L1464" s="28"/>
      <c r="M1464" s="28"/>
      <c r="AA1464"/>
    </row>
    <row r="1465" spans="1:27" x14ac:dyDescent="0.25">
      <c r="A1465" s="171" t="s">
        <v>4869</v>
      </c>
      <c r="B1465" s="28">
        <v>1458</v>
      </c>
      <c r="C1465" s="28" t="s">
        <v>624</v>
      </c>
      <c r="L1465" s="28"/>
      <c r="M1465" s="28"/>
      <c r="AA1465"/>
    </row>
    <row r="1466" spans="1:27" x14ac:dyDescent="0.25">
      <c r="A1466" s="171"/>
      <c r="B1466" s="28">
        <v>1459</v>
      </c>
      <c r="C1466" s="28" t="s">
        <v>625</v>
      </c>
      <c r="L1466" s="28"/>
      <c r="M1466" s="28"/>
      <c r="AA1466"/>
    </row>
    <row r="1467" spans="1:27" x14ac:dyDescent="0.25">
      <c r="A1467" s="171"/>
      <c r="B1467" s="28">
        <v>1460</v>
      </c>
      <c r="C1467" s="28" t="s">
        <v>626</v>
      </c>
      <c r="L1467" s="28"/>
      <c r="M1467" s="28"/>
      <c r="AA1467"/>
    </row>
    <row r="1468" spans="1:27" x14ac:dyDescent="0.25">
      <c r="A1468" s="171"/>
      <c r="B1468" s="28">
        <v>1461</v>
      </c>
      <c r="C1468" s="28" t="s">
        <v>627</v>
      </c>
      <c r="L1468" s="28"/>
      <c r="M1468" s="28"/>
      <c r="AA1468"/>
    </row>
    <row r="1469" spans="1:27" x14ac:dyDescent="0.25">
      <c r="A1469" s="64" t="s">
        <v>1148</v>
      </c>
      <c r="B1469" s="28">
        <v>1462</v>
      </c>
      <c r="C1469" s="28" t="s">
        <v>628</v>
      </c>
      <c r="L1469" s="28"/>
      <c r="M1469" s="28"/>
      <c r="AA1469"/>
    </row>
    <row r="1470" spans="1:27" x14ac:dyDescent="0.25">
      <c r="A1470" s="64"/>
      <c r="B1470" s="28">
        <v>1463</v>
      </c>
      <c r="C1470" s="28" t="s">
        <v>629</v>
      </c>
      <c r="L1470" s="28"/>
      <c r="M1470" s="28"/>
      <c r="AA1470"/>
    </row>
    <row r="1471" spans="1:27" x14ac:dyDescent="0.25">
      <c r="A1471" s="171" t="s">
        <v>2670</v>
      </c>
      <c r="B1471" s="28">
        <v>1464</v>
      </c>
      <c r="C1471" s="28" t="s">
        <v>630</v>
      </c>
      <c r="L1471" s="28"/>
      <c r="M1471" s="28"/>
      <c r="AA1471"/>
    </row>
    <row r="1472" spans="1:27" x14ac:dyDescent="0.25">
      <c r="A1472" s="64" t="s">
        <v>1148</v>
      </c>
      <c r="B1472" s="28">
        <v>1465</v>
      </c>
      <c r="C1472" s="28" t="s">
        <v>631</v>
      </c>
      <c r="L1472" s="28"/>
      <c r="M1472" s="28"/>
      <c r="AA1472"/>
    </row>
    <row r="1473" spans="1:27" x14ac:dyDescent="0.25">
      <c r="A1473" s="64"/>
      <c r="B1473" s="28">
        <v>1466</v>
      </c>
      <c r="C1473" s="28" t="s">
        <v>632</v>
      </c>
      <c r="L1473" s="28"/>
      <c r="M1473" s="28"/>
      <c r="AA1473"/>
    </row>
    <row r="1474" spans="1:27" x14ac:dyDescent="0.25">
      <c r="A1474" s="171" t="s">
        <v>2671</v>
      </c>
      <c r="B1474" s="28">
        <v>1467</v>
      </c>
      <c r="C1474" s="28" t="s">
        <v>633</v>
      </c>
      <c r="L1474" s="28"/>
      <c r="M1474" s="28"/>
      <c r="AA1474"/>
    </row>
    <row r="1475" spans="1:27" x14ac:dyDescent="0.25">
      <c r="A1475" s="171"/>
      <c r="B1475" s="28">
        <v>1468</v>
      </c>
      <c r="C1475" s="28" t="s">
        <v>634</v>
      </c>
      <c r="L1475" s="28"/>
      <c r="M1475" s="28"/>
      <c r="AA1475"/>
    </row>
    <row r="1476" spans="1:27" x14ac:dyDescent="0.25">
      <c r="A1476" s="64" t="s">
        <v>1148</v>
      </c>
      <c r="B1476" s="28">
        <v>1469</v>
      </c>
      <c r="C1476" s="28" t="s">
        <v>635</v>
      </c>
      <c r="L1476" s="28"/>
      <c r="M1476" s="28"/>
      <c r="AA1476"/>
    </row>
    <row r="1477" spans="1:27" x14ac:dyDescent="0.25">
      <c r="A1477" s="64"/>
      <c r="B1477" s="28">
        <v>1470</v>
      </c>
      <c r="C1477" s="28" t="s">
        <v>636</v>
      </c>
      <c r="L1477" s="28"/>
      <c r="M1477" s="28"/>
      <c r="AA1477"/>
    </row>
    <row r="1478" spans="1:27" x14ac:dyDescent="0.25">
      <c r="A1478" s="171" t="s">
        <v>2703</v>
      </c>
      <c r="B1478" s="28">
        <v>1471</v>
      </c>
      <c r="C1478" s="28" t="s">
        <v>637</v>
      </c>
      <c r="L1478" s="28"/>
      <c r="M1478" s="28"/>
      <c r="AA1478"/>
    </row>
    <row r="1479" spans="1:27" x14ac:dyDescent="0.25">
      <c r="A1479" s="171"/>
      <c r="B1479" s="28">
        <v>1472</v>
      </c>
      <c r="C1479" s="28" t="s">
        <v>638</v>
      </c>
      <c r="L1479" s="28"/>
      <c r="M1479" s="28"/>
      <c r="AA1479"/>
    </row>
    <row r="1480" spans="1:27" x14ac:dyDescent="0.25">
      <c r="A1480" s="171"/>
      <c r="B1480" s="28">
        <v>1473</v>
      </c>
      <c r="C1480" s="28" t="s">
        <v>639</v>
      </c>
      <c r="L1480" s="28"/>
      <c r="M1480" s="28"/>
      <c r="AA1480"/>
    </row>
    <row r="1481" spans="1:27" x14ac:dyDescent="0.25">
      <c r="A1481" s="171"/>
      <c r="B1481" s="28">
        <v>1474</v>
      </c>
      <c r="C1481" s="28" t="s">
        <v>640</v>
      </c>
      <c r="L1481" s="28"/>
      <c r="M1481" s="28"/>
      <c r="AA1481"/>
    </row>
    <row r="1482" spans="1:27" x14ac:dyDescent="0.25">
      <c r="A1482" s="171"/>
      <c r="B1482" s="28">
        <v>1475</v>
      </c>
      <c r="C1482" s="28" t="s">
        <v>641</v>
      </c>
      <c r="L1482" s="28"/>
      <c r="M1482" s="28"/>
      <c r="AA1482"/>
    </row>
    <row r="1483" spans="1:27" x14ac:dyDescent="0.25">
      <c r="A1483" s="171"/>
      <c r="B1483" s="28">
        <v>1476</v>
      </c>
      <c r="C1483" s="28" t="s">
        <v>642</v>
      </c>
      <c r="L1483" s="28"/>
      <c r="M1483" s="28"/>
      <c r="AA1483"/>
    </row>
    <row r="1484" spans="1:27" x14ac:dyDescent="0.25">
      <c r="A1484" s="171"/>
      <c r="B1484" s="28">
        <v>1477</v>
      </c>
      <c r="C1484" s="28" t="s">
        <v>643</v>
      </c>
      <c r="L1484" s="28"/>
      <c r="M1484" s="28"/>
      <c r="AA1484"/>
    </row>
    <row r="1485" spans="1:27" x14ac:dyDescent="0.25">
      <c r="A1485" s="171"/>
      <c r="B1485" s="28">
        <v>1478</v>
      </c>
      <c r="C1485" s="28" t="s">
        <v>644</v>
      </c>
      <c r="L1485" s="28"/>
      <c r="M1485" s="28"/>
      <c r="AA1485"/>
    </row>
    <row r="1486" spans="1:27" x14ac:dyDescent="0.25">
      <c r="A1486" s="171"/>
      <c r="B1486" s="28">
        <v>1479</v>
      </c>
      <c r="C1486" s="28" t="s">
        <v>645</v>
      </c>
      <c r="L1486" s="28"/>
      <c r="M1486" s="28"/>
      <c r="AA1486"/>
    </row>
    <row r="1487" spans="1:27" x14ac:dyDescent="0.25">
      <c r="A1487" s="171"/>
      <c r="B1487" s="28">
        <v>1480</v>
      </c>
      <c r="C1487" s="28" t="s">
        <v>646</v>
      </c>
      <c r="L1487" s="28"/>
      <c r="M1487" s="28"/>
      <c r="AA1487"/>
    </row>
    <row r="1488" spans="1:27" x14ac:dyDescent="0.25">
      <c r="A1488" s="171"/>
      <c r="B1488" s="28">
        <v>1481</v>
      </c>
      <c r="C1488" s="28" t="s">
        <v>647</v>
      </c>
      <c r="L1488" s="28"/>
      <c r="M1488" s="28"/>
      <c r="AA1488"/>
    </row>
    <row r="1489" spans="1:27" x14ac:dyDescent="0.25">
      <c r="A1489" s="171"/>
      <c r="B1489" s="28">
        <v>1482</v>
      </c>
      <c r="C1489" s="28" t="s">
        <v>648</v>
      </c>
      <c r="L1489" s="28"/>
      <c r="M1489" s="28"/>
      <c r="AA1489"/>
    </row>
    <row r="1490" spans="1:27" x14ac:dyDescent="0.25">
      <c r="A1490" s="171"/>
      <c r="B1490" s="28">
        <v>1483</v>
      </c>
      <c r="C1490" s="28" t="s">
        <v>649</v>
      </c>
      <c r="L1490" s="28"/>
      <c r="M1490" s="28"/>
      <c r="AA1490"/>
    </row>
    <row r="1491" spans="1:27" x14ac:dyDescent="0.25">
      <c r="A1491" s="171"/>
      <c r="B1491" s="28">
        <v>1484</v>
      </c>
      <c r="C1491" s="28" t="s">
        <v>650</v>
      </c>
      <c r="L1491" s="28"/>
      <c r="M1491" s="28"/>
      <c r="AA1491"/>
    </row>
    <row r="1492" spans="1:27" x14ac:dyDescent="0.25">
      <c r="A1492" s="171"/>
      <c r="B1492" s="28">
        <v>1485</v>
      </c>
      <c r="C1492" s="28" t="s">
        <v>651</v>
      </c>
      <c r="L1492" s="28"/>
      <c r="M1492" s="28"/>
      <c r="AA1492"/>
    </row>
    <row r="1493" spans="1:27" x14ac:dyDescent="0.25">
      <c r="A1493" s="171"/>
      <c r="B1493" s="28">
        <v>1486</v>
      </c>
      <c r="C1493" s="28" t="s">
        <v>652</v>
      </c>
      <c r="L1493" s="28"/>
      <c r="M1493" s="28"/>
      <c r="AA1493"/>
    </row>
    <row r="1494" spans="1:27" x14ac:dyDescent="0.25">
      <c r="A1494" s="171"/>
      <c r="B1494" s="28">
        <v>1487</v>
      </c>
      <c r="C1494" s="28" t="s">
        <v>653</v>
      </c>
      <c r="L1494" s="28"/>
      <c r="M1494" s="28"/>
      <c r="AA1494"/>
    </row>
    <row r="1495" spans="1:27" x14ac:dyDescent="0.25">
      <c r="A1495" s="171"/>
      <c r="B1495" s="28">
        <v>1488</v>
      </c>
      <c r="C1495" s="28" t="s">
        <v>654</v>
      </c>
      <c r="L1495" s="28"/>
      <c r="M1495" s="28"/>
      <c r="AA1495"/>
    </row>
    <row r="1496" spans="1:27" x14ac:dyDescent="0.25">
      <c r="A1496" s="171"/>
      <c r="B1496" s="28">
        <v>1489</v>
      </c>
      <c r="C1496" s="28" t="s">
        <v>655</v>
      </c>
      <c r="L1496" s="28"/>
      <c r="M1496" s="28"/>
      <c r="AA1496"/>
    </row>
    <row r="1497" spans="1:27" x14ac:dyDescent="0.25">
      <c r="A1497" s="171"/>
      <c r="B1497" s="28">
        <v>1490</v>
      </c>
      <c r="C1497" s="28" t="s">
        <v>656</v>
      </c>
      <c r="L1497" s="28"/>
      <c r="M1497" s="28"/>
      <c r="AA1497"/>
    </row>
    <row r="1498" spans="1:27" x14ac:dyDescent="0.25">
      <c r="A1498" s="171"/>
      <c r="B1498" s="28">
        <v>1491</v>
      </c>
      <c r="C1498" s="28" t="s">
        <v>657</v>
      </c>
      <c r="L1498" s="28"/>
      <c r="M1498" s="28"/>
      <c r="AA1498"/>
    </row>
    <row r="1499" spans="1:27" x14ac:dyDescent="0.25">
      <c r="A1499" s="171"/>
      <c r="B1499" s="28">
        <v>1492</v>
      </c>
      <c r="C1499" s="28" t="s">
        <v>658</v>
      </c>
      <c r="L1499" s="28"/>
      <c r="M1499" s="28"/>
      <c r="AA1499"/>
    </row>
    <row r="1500" spans="1:27" x14ac:dyDescent="0.25">
      <c r="A1500" s="171"/>
      <c r="B1500" s="28">
        <v>1493</v>
      </c>
      <c r="C1500" s="28" t="s">
        <v>659</v>
      </c>
      <c r="L1500" s="28"/>
      <c r="M1500" s="28"/>
      <c r="AA1500"/>
    </row>
    <row r="1501" spans="1:27" x14ac:dyDescent="0.25">
      <c r="A1501" s="171"/>
      <c r="B1501" s="28">
        <v>1494</v>
      </c>
      <c r="C1501" s="28" t="s">
        <v>660</v>
      </c>
      <c r="L1501" s="28"/>
      <c r="M1501" s="28"/>
      <c r="AA1501"/>
    </row>
    <row r="1502" spans="1:27" x14ac:dyDescent="0.25">
      <c r="A1502" s="171"/>
      <c r="B1502" s="28">
        <v>1495</v>
      </c>
      <c r="C1502" s="28" t="s">
        <v>661</v>
      </c>
      <c r="L1502" s="28"/>
      <c r="M1502" s="28"/>
      <c r="AA1502"/>
    </row>
    <row r="1503" spans="1:27" x14ac:dyDescent="0.25">
      <c r="A1503" s="171"/>
      <c r="B1503" s="28">
        <v>1496</v>
      </c>
      <c r="C1503" s="28" t="s">
        <v>662</v>
      </c>
      <c r="L1503" s="28"/>
      <c r="M1503" s="28"/>
      <c r="AA1503"/>
    </row>
    <row r="1504" spans="1:27" x14ac:dyDescent="0.25">
      <c r="A1504" s="171"/>
      <c r="B1504" s="28">
        <v>1497</v>
      </c>
      <c r="C1504" s="28" t="s">
        <v>663</v>
      </c>
      <c r="L1504" s="28"/>
      <c r="M1504" s="28"/>
      <c r="AA1504"/>
    </row>
    <row r="1505" spans="1:27" x14ac:dyDescent="0.25">
      <c r="A1505" s="171"/>
      <c r="B1505" s="28">
        <v>1498</v>
      </c>
      <c r="C1505" s="28" t="s">
        <v>664</v>
      </c>
      <c r="L1505" s="28"/>
      <c r="M1505" s="28"/>
      <c r="AA1505"/>
    </row>
    <row r="1506" spans="1:27" x14ac:dyDescent="0.25">
      <c r="A1506" s="171"/>
      <c r="B1506" s="28">
        <v>1499</v>
      </c>
      <c r="C1506" s="28" t="s">
        <v>665</v>
      </c>
      <c r="L1506" s="28"/>
      <c r="M1506" s="28"/>
      <c r="AA1506"/>
    </row>
    <row r="1507" spans="1:27" x14ac:dyDescent="0.25">
      <c r="A1507" s="171"/>
      <c r="B1507" s="28">
        <v>1500</v>
      </c>
      <c r="C1507" s="28" t="s">
        <v>666</v>
      </c>
      <c r="L1507" s="28"/>
      <c r="M1507" s="28"/>
      <c r="AA1507"/>
    </row>
    <row r="1508" spans="1:27" x14ac:dyDescent="0.25">
      <c r="A1508" s="171"/>
      <c r="B1508" s="28">
        <v>1501</v>
      </c>
      <c r="C1508" s="28" t="s">
        <v>667</v>
      </c>
      <c r="L1508" s="28"/>
      <c r="M1508" s="28"/>
      <c r="AA1508"/>
    </row>
    <row r="1509" spans="1:27" x14ac:dyDescent="0.25">
      <c r="A1509" s="171"/>
      <c r="B1509" s="28">
        <v>1502</v>
      </c>
      <c r="C1509" s="28" t="s">
        <v>668</v>
      </c>
      <c r="L1509" s="28"/>
      <c r="M1509" s="28"/>
      <c r="AA1509"/>
    </row>
    <row r="1510" spans="1:27" x14ac:dyDescent="0.25">
      <c r="A1510" s="171"/>
      <c r="B1510" s="28">
        <v>1503</v>
      </c>
      <c r="C1510" s="28" t="s">
        <v>669</v>
      </c>
      <c r="L1510" s="28"/>
      <c r="M1510" s="28"/>
      <c r="AA1510"/>
    </row>
    <row r="1511" spans="1:27" x14ac:dyDescent="0.25">
      <c r="A1511" s="64" t="s">
        <v>1148</v>
      </c>
      <c r="B1511" s="28">
        <v>1504</v>
      </c>
      <c r="C1511" s="28" t="s">
        <v>670</v>
      </c>
      <c r="L1511" s="28"/>
      <c r="M1511" s="28"/>
      <c r="AA1511"/>
    </row>
    <row r="1512" spans="1:27" x14ac:dyDescent="0.25">
      <c r="A1512" s="64"/>
      <c r="B1512" s="28">
        <v>1505</v>
      </c>
      <c r="C1512" s="28" t="s">
        <v>671</v>
      </c>
      <c r="L1512" s="28"/>
      <c r="M1512" s="28"/>
      <c r="AA1512"/>
    </row>
    <row r="1513" spans="1:27" x14ac:dyDescent="0.25">
      <c r="A1513" s="171" t="s">
        <v>2704</v>
      </c>
      <c r="B1513" s="28">
        <v>1506</v>
      </c>
      <c r="C1513" s="28" t="s">
        <v>672</v>
      </c>
      <c r="L1513" s="28"/>
      <c r="M1513" s="28"/>
      <c r="AA1513"/>
    </row>
    <row r="1514" spans="1:27" x14ac:dyDescent="0.25">
      <c r="A1514" s="171"/>
      <c r="B1514" s="28">
        <v>1507</v>
      </c>
      <c r="C1514" s="28" t="s">
        <v>673</v>
      </c>
      <c r="L1514" s="28"/>
      <c r="M1514" s="28"/>
      <c r="AA1514"/>
    </row>
    <row r="1515" spans="1:27" x14ac:dyDescent="0.25">
      <c r="A1515" s="171"/>
      <c r="B1515" s="28">
        <v>1508</v>
      </c>
      <c r="C1515" s="28" t="s">
        <v>674</v>
      </c>
      <c r="L1515" s="28"/>
      <c r="M1515" s="28"/>
      <c r="AA1515"/>
    </row>
    <row r="1516" spans="1:27" x14ac:dyDescent="0.25">
      <c r="A1516" s="171"/>
      <c r="B1516" s="28">
        <v>1509</v>
      </c>
      <c r="C1516" s="28" t="s">
        <v>675</v>
      </c>
      <c r="L1516" s="28"/>
      <c r="M1516" s="28"/>
      <c r="AA1516"/>
    </row>
    <row r="1517" spans="1:27" x14ac:dyDescent="0.25">
      <c r="A1517" s="171"/>
      <c r="B1517" s="28">
        <v>1510</v>
      </c>
      <c r="C1517" s="28" t="s">
        <v>676</v>
      </c>
      <c r="L1517" s="28"/>
      <c r="M1517" s="28"/>
      <c r="AA1517"/>
    </row>
    <row r="1518" spans="1:27" x14ac:dyDescent="0.25">
      <c r="A1518" s="171"/>
      <c r="B1518" s="28">
        <v>1511</v>
      </c>
      <c r="C1518" s="28" t="s">
        <v>677</v>
      </c>
      <c r="L1518" s="28"/>
      <c r="M1518" s="28"/>
      <c r="AA1518"/>
    </row>
    <row r="1519" spans="1:27" x14ac:dyDescent="0.25">
      <c r="A1519" s="171"/>
      <c r="B1519" s="28">
        <v>1512</v>
      </c>
      <c r="C1519" s="28" t="s">
        <v>678</v>
      </c>
      <c r="L1519" s="28"/>
      <c r="M1519" s="28"/>
      <c r="AA1519"/>
    </row>
    <row r="1520" spans="1:27" x14ac:dyDescent="0.25">
      <c r="A1520" s="171"/>
      <c r="B1520" s="28">
        <v>1513</v>
      </c>
      <c r="C1520" s="28" t="s">
        <v>679</v>
      </c>
      <c r="L1520" s="28"/>
      <c r="M1520" s="28"/>
      <c r="AA1520"/>
    </row>
    <row r="1521" spans="1:27" x14ac:dyDescent="0.25">
      <c r="A1521" s="171"/>
      <c r="B1521" s="28">
        <v>1514</v>
      </c>
      <c r="C1521" s="28" t="s">
        <v>680</v>
      </c>
      <c r="L1521" s="28"/>
      <c r="M1521" s="28"/>
      <c r="AA1521"/>
    </row>
    <row r="1522" spans="1:27" x14ac:dyDescent="0.25">
      <c r="A1522" s="171"/>
      <c r="B1522" s="28">
        <v>1515</v>
      </c>
      <c r="C1522" s="28" t="s">
        <v>681</v>
      </c>
      <c r="L1522" s="28"/>
      <c r="M1522" s="28"/>
      <c r="AA1522"/>
    </row>
    <row r="1523" spans="1:27" x14ac:dyDescent="0.25">
      <c r="A1523" s="171"/>
      <c r="B1523" s="28">
        <v>1516</v>
      </c>
      <c r="C1523" s="28" t="s">
        <v>682</v>
      </c>
      <c r="L1523" s="28"/>
      <c r="M1523" s="28"/>
      <c r="AA1523"/>
    </row>
    <row r="1524" spans="1:27" x14ac:dyDescent="0.25">
      <c r="A1524" s="171"/>
      <c r="B1524" s="28">
        <v>1517</v>
      </c>
      <c r="C1524" s="28" t="s">
        <v>683</v>
      </c>
      <c r="L1524" s="28"/>
      <c r="M1524" s="28"/>
      <c r="AA1524"/>
    </row>
    <row r="1525" spans="1:27" x14ac:dyDescent="0.25">
      <c r="A1525" s="171"/>
      <c r="B1525" s="28">
        <v>1518</v>
      </c>
      <c r="C1525" s="28" t="s">
        <v>684</v>
      </c>
      <c r="L1525" s="28"/>
      <c r="M1525" s="28"/>
      <c r="AA1525"/>
    </row>
    <row r="1526" spans="1:27" x14ac:dyDescent="0.25">
      <c r="A1526" s="171"/>
      <c r="B1526" s="28">
        <v>1519</v>
      </c>
      <c r="C1526" s="28" t="s">
        <v>685</v>
      </c>
      <c r="L1526" s="28"/>
      <c r="M1526" s="28"/>
      <c r="AA1526"/>
    </row>
    <row r="1527" spans="1:27" x14ac:dyDescent="0.25">
      <c r="A1527" s="171"/>
      <c r="B1527" s="28">
        <v>1520</v>
      </c>
      <c r="C1527" s="28" t="s">
        <v>686</v>
      </c>
      <c r="L1527" s="28"/>
      <c r="M1527" s="28"/>
      <c r="AA1527"/>
    </row>
    <row r="1528" spans="1:27" x14ac:dyDescent="0.25">
      <c r="A1528" s="171"/>
      <c r="B1528" s="28">
        <v>1521</v>
      </c>
      <c r="C1528" s="28" t="s">
        <v>687</v>
      </c>
      <c r="L1528" s="28"/>
      <c r="M1528" s="28"/>
      <c r="AA1528"/>
    </row>
    <row r="1529" spans="1:27" x14ac:dyDescent="0.25">
      <c r="A1529" s="171"/>
      <c r="B1529" s="28">
        <v>1522</v>
      </c>
      <c r="C1529" s="28" t="s">
        <v>688</v>
      </c>
      <c r="L1529" s="28"/>
      <c r="M1529" s="28"/>
      <c r="AA1529"/>
    </row>
    <row r="1530" spans="1:27" x14ac:dyDescent="0.25">
      <c r="A1530" s="171"/>
      <c r="B1530" s="28">
        <v>1523</v>
      </c>
      <c r="C1530" s="28" t="s">
        <v>689</v>
      </c>
      <c r="L1530" s="28"/>
      <c r="M1530" s="28"/>
      <c r="AA1530"/>
    </row>
    <row r="1531" spans="1:27" x14ac:dyDescent="0.25">
      <c r="A1531" s="171"/>
      <c r="B1531" s="28">
        <v>1524</v>
      </c>
      <c r="C1531" s="28" t="s">
        <v>690</v>
      </c>
      <c r="L1531" s="28"/>
      <c r="M1531" s="28"/>
      <c r="AA1531"/>
    </row>
    <row r="1532" spans="1:27" x14ac:dyDescent="0.25">
      <c r="A1532" s="171"/>
      <c r="B1532" s="28">
        <v>1525</v>
      </c>
      <c r="C1532" s="28" t="s">
        <v>691</v>
      </c>
      <c r="L1532" s="28"/>
      <c r="M1532" s="28"/>
      <c r="AA1532"/>
    </row>
    <row r="1533" spans="1:27" x14ac:dyDescent="0.25">
      <c r="A1533" s="171"/>
      <c r="B1533" s="28">
        <v>1526</v>
      </c>
      <c r="C1533" s="28" t="s">
        <v>692</v>
      </c>
      <c r="L1533" s="28"/>
      <c r="M1533" s="28"/>
      <c r="AA1533"/>
    </row>
    <row r="1534" spans="1:27" x14ac:dyDescent="0.25">
      <c r="A1534" s="64" t="s">
        <v>1148</v>
      </c>
      <c r="B1534" s="28">
        <v>1527</v>
      </c>
      <c r="C1534" s="28" t="s">
        <v>693</v>
      </c>
      <c r="L1534" s="28"/>
      <c r="M1534" s="28"/>
      <c r="AA1534"/>
    </row>
    <row r="1535" spans="1:27" x14ac:dyDescent="0.25">
      <c r="A1535" s="64"/>
      <c r="B1535" s="28">
        <v>1528</v>
      </c>
      <c r="C1535" s="28" t="s">
        <v>694</v>
      </c>
      <c r="L1535" s="28"/>
      <c r="M1535" s="28"/>
      <c r="AA1535"/>
    </row>
    <row r="1536" spans="1:27" x14ac:dyDescent="0.25">
      <c r="A1536" s="171" t="s">
        <v>2706</v>
      </c>
      <c r="B1536" s="28">
        <v>1529</v>
      </c>
      <c r="C1536" s="28" t="s">
        <v>695</v>
      </c>
      <c r="L1536" s="28"/>
      <c r="M1536" s="28"/>
      <c r="AA1536"/>
    </row>
    <row r="1537" spans="1:27" x14ac:dyDescent="0.25">
      <c r="A1537" s="64" t="s">
        <v>1148</v>
      </c>
      <c r="B1537" s="28">
        <v>1530</v>
      </c>
      <c r="C1537" s="28" t="s">
        <v>696</v>
      </c>
      <c r="L1537" s="28"/>
      <c r="M1537" s="28"/>
      <c r="AA1537"/>
    </row>
    <row r="1538" spans="1:27" x14ac:dyDescent="0.25">
      <c r="A1538" s="64"/>
      <c r="B1538" s="28">
        <v>1531</v>
      </c>
      <c r="C1538" s="28" t="s">
        <v>697</v>
      </c>
      <c r="L1538" s="28"/>
      <c r="M1538" s="28"/>
      <c r="AA1538"/>
    </row>
    <row r="1539" spans="1:27" x14ac:dyDescent="0.25">
      <c r="A1539" s="171" t="s">
        <v>4859</v>
      </c>
      <c r="B1539" s="28">
        <v>1532</v>
      </c>
      <c r="C1539" s="28" t="s">
        <v>698</v>
      </c>
      <c r="L1539" s="28"/>
      <c r="M1539" s="28"/>
      <c r="AA1539"/>
    </row>
    <row r="1540" spans="1:27" x14ac:dyDescent="0.25">
      <c r="A1540" s="171"/>
      <c r="B1540" s="28">
        <v>1533</v>
      </c>
      <c r="C1540" s="28" t="s">
        <v>699</v>
      </c>
      <c r="L1540" s="28"/>
      <c r="M1540" s="28"/>
      <c r="AA1540"/>
    </row>
    <row r="1541" spans="1:27" x14ac:dyDescent="0.25">
      <c r="A1541" s="171"/>
      <c r="B1541" s="28">
        <v>1534</v>
      </c>
      <c r="C1541" s="28" t="s">
        <v>700</v>
      </c>
      <c r="L1541" s="28"/>
      <c r="M1541" s="28"/>
      <c r="AA1541"/>
    </row>
    <row r="1542" spans="1:27" x14ac:dyDescent="0.25">
      <c r="A1542" s="171"/>
      <c r="B1542" s="28">
        <v>1535</v>
      </c>
      <c r="C1542" s="28" t="s">
        <v>701</v>
      </c>
      <c r="L1542" s="28"/>
      <c r="M1542" s="28"/>
      <c r="AA1542"/>
    </row>
    <row r="1543" spans="1:27" x14ac:dyDescent="0.25">
      <c r="A1543" s="64" t="s">
        <v>1148</v>
      </c>
      <c r="B1543" s="28">
        <v>1536</v>
      </c>
      <c r="C1543" s="28" t="s">
        <v>702</v>
      </c>
      <c r="L1543" s="28"/>
      <c r="M1543" s="28"/>
      <c r="AA1543"/>
    </row>
    <row r="1544" spans="1:27" x14ac:dyDescent="0.25">
      <c r="A1544" s="64"/>
      <c r="B1544" s="28">
        <v>1537</v>
      </c>
      <c r="C1544" s="28" t="s">
        <v>703</v>
      </c>
      <c r="L1544" s="28"/>
      <c r="M1544" s="28"/>
      <c r="AA1544"/>
    </row>
    <row r="1545" spans="1:27" x14ac:dyDescent="0.25">
      <c r="A1545" s="171" t="s">
        <v>4871</v>
      </c>
      <c r="B1545" s="28">
        <v>1538</v>
      </c>
      <c r="C1545" s="28" t="s">
        <v>704</v>
      </c>
      <c r="L1545" s="28"/>
      <c r="M1545" s="28"/>
      <c r="AA1545"/>
    </row>
    <row r="1546" spans="1:27" x14ac:dyDescent="0.25">
      <c r="A1546" s="171"/>
      <c r="B1546" s="28">
        <v>1539</v>
      </c>
      <c r="C1546" s="28" t="s">
        <v>705</v>
      </c>
      <c r="L1546" s="28"/>
      <c r="M1546" s="28"/>
      <c r="AA1546"/>
    </row>
    <row r="1547" spans="1:27" x14ac:dyDescent="0.25">
      <c r="A1547" s="171"/>
      <c r="B1547" s="28">
        <v>1540</v>
      </c>
      <c r="C1547" s="28" t="s">
        <v>706</v>
      </c>
      <c r="L1547" s="28"/>
      <c r="M1547" s="28"/>
      <c r="AA1547"/>
    </row>
    <row r="1548" spans="1:27" x14ac:dyDescent="0.25">
      <c r="A1548" s="171"/>
      <c r="B1548" s="28">
        <v>1541</v>
      </c>
      <c r="C1548" s="28" t="s">
        <v>707</v>
      </c>
      <c r="L1548" s="28"/>
      <c r="M1548" s="28"/>
      <c r="AA1548"/>
    </row>
    <row r="1549" spans="1:27" x14ac:dyDescent="0.25">
      <c r="A1549" s="64" t="s">
        <v>1148</v>
      </c>
      <c r="B1549" s="28">
        <v>1542</v>
      </c>
      <c r="C1549" s="28" t="s">
        <v>708</v>
      </c>
      <c r="L1549" s="28"/>
      <c r="M1549" s="28"/>
      <c r="AA1549"/>
    </row>
    <row r="1550" spans="1:27" x14ac:dyDescent="0.25">
      <c r="A1550" s="64"/>
      <c r="B1550" s="28">
        <v>1543</v>
      </c>
      <c r="C1550" s="28" t="s">
        <v>709</v>
      </c>
      <c r="L1550" s="28"/>
      <c r="M1550" s="28"/>
      <c r="AA1550"/>
    </row>
    <row r="1551" spans="1:27" x14ac:dyDescent="0.25">
      <c r="A1551" s="171" t="s">
        <v>2707</v>
      </c>
      <c r="B1551" s="28">
        <v>1544</v>
      </c>
      <c r="C1551" s="28" t="s">
        <v>710</v>
      </c>
      <c r="L1551" s="28"/>
      <c r="M1551" s="28"/>
      <c r="AA1551"/>
    </row>
    <row r="1552" spans="1:27" x14ac:dyDescent="0.25">
      <c r="A1552" s="64" t="s">
        <v>1148</v>
      </c>
      <c r="B1552" s="28">
        <v>1545</v>
      </c>
      <c r="C1552" s="28" t="s">
        <v>711</v>
      </c>
      <c r="L1552" s="28"/>
      <c r="M1552" s="28"/>
      <c r="AA1552"/>
    </row>
    <row r="1553" spans="1:27" x14ac:dyDescent="0.25">
      <c r="A1553" s="64"/>
      <c r="B1553" s="28">
        <v>1546</v>
      </c>
      <c r="C1553" s="28" t="s">
        <v>712</v>
      </c>
      <c r="L1553" s="28"/>
      <c r="M1553" s="28"/>
      <c r="AA1553"/>
    </row>
    <row r="1554" spans="1:27" x14ac:dyDescent="0.25">
      <c r="A1554" s="171" t="s">
        <v>2708</v>
      </c>
      <c r="B1554" s="28">
        <v>1547</v>
      </c>
      <c r="C1554" s="28" t="s">
        <v>713</v>
      </c>
      <c r="L1554" s="28"/>
      <c r="M1554" s="28"/>
      <c r="AA1554"/>
    </row>
    <row r="1555" spans="1:27" x14ac:dyDescent="0.25">
      <c r="A1555" s="171"/>
      <c r="B1555" s="28">
        <v>1548</v>
      </c>
      <c r="C1555" s="28" t="s">
        <v>714</v>
      </c>
      <c r="L1555" s="28"/>
      <c r="M1555" s="28"/>
      <c r="AA1555"/>
    </row>
    <row r="1556" spans="1:27" x14ac:dyDescent="0.25">
      <c r="A1556" s="64" t="s">
        <v>1148</v>
      </c>
      <c r="B1556" s="28">
        <v>1549</v>
      </c>
      <c r="C1556" s="28" t="s">
        <v>715</v>
      </c>
      <c r="L1556" s="28"/>
      <c r="M1556" s="28"/>
      <c r="AA1556"/>
    </row>
    <row r="1557" spans="1:27" x14ac:dyDescent="0.25">
      <c r="A1557" s="64"/>
      <c r="B1557" s="28">
        <v>1550</v>
      </c>
      <c r="C1557" s="28" t="s">
        <v>716</v>
      </c>
      <c r="L1557" s="28"/>
      <c r="M1557" s="28"/>
      <c r="AA1557"/>
    </row>
    <row r="1558" spans="1:27" x14ac:dyDescent="0.25">
      <c r="A1558" s="171" t="s">
        <v>2709</v>
      </c>
      <c r="B1558" s="28">
        <v>1551</v>
      </c>
      <c r="C1558" s="28" t="s">
        <v>717</v>
      </c>
      <c r="L1558" s="28"/>
      <c r="M1558" s="28"/>
      <c r="AA1558"/>
    </row>
    <row r="1559" spans="1:27" x14ac:dyDescent="0.25">
      <c r="A1559" s="171"/>
      <c r="B1559" s="28">
        <v>1552</v>
      </c>
      <c r="C1559" s="28" t="s">
        <v>718</v>
      </c>
      <c r="L1559" s="28"/>
      <c r="M1559" s="28"/>
      <c r="AA1559"/>
    </row>
    <row r="1560" spans="1:27" x14ac:dyDescent="0.25">
      <c r="A1560" s="171"/>
      <c r="B1560" s="28">
        <v>1553</v>
      </c>
      <c r="C1560" s="28" t="s">
        <v>719</v>
      </c>
      <c r="L1560" s="28"/>
      <c r="M1560" s="28"/>
      <c r="AA1560"/>
    </row>
    <row r="1561" spans="1:27" x14ac:dyDescent="0.25">
      <c r="A1561" s="171"/>
      <c r="B1561" s="28">
        <v>1554</v>
      </c>
      <c r="C1561" s="28" t="s">
        <v>720</v>
      </c>
      <c r="L1561" s="28"/>
      <c r="M1561" s="28"/>
      <c r="AA1561"/>
    </row>
    <row r="1562" spans="1:27" x14ac:dyDescent="0.25">
      <c r="A1562" s="171"/>
      <c r="B1562" s="28">
        <v>1555</v>
      </c>
      <c r="C1562" s="28" t="s">
        <v>721</v>
      </c>
      <c r="L1562" s="28"/>
      <c r="M1562" s="28"/>
      <c r="AA1562"/>
    </row>
    <row r="1563" spans="1:27" x14ac:dyDescent="0.25">
      <c r="A1563" s="171"/>
      <c r="B1563" s="28">
        <v>1556</v>
      </c>
      <c r="C1563" s="28" t="s">
        <v>722</v>
      </c>
      <c r="L1563" s="28"/>
      <c r="M1563" s="28"/>
      <c r="AA1563"/>
    </row>
    <row r="1564" spans="1:27" x14ac:dyDescent="0.25">
      <c r="A1564" s="171"/>
      <c r="B1564" s="28">
        <v>1557</v>
      </c>
      <c r="C1564" s="28" t="s">
        <v>723</v>
      </c>
      <c r="L1564" s="28"/>
      <c r="M1564" s="28"/>
      <c r="AA1564"/>
    </row>
    <row r="1565" spans="1:27" x14ac:dyDescent="0.25">
      <c r="A1565" s="171"/>
      <c r="B1565" s="28">
        <v>1558</v>
      </c>
      <c r="C1565" s="28" t="s">
        <v>724</v>
      </c>
      <c r="L1565" s="28"/>
      <c r="M1565" s="28"/>
      <c r="AA1565"/>
    </row>
    <row r="1566" spans="1:27" x14ac:dyDescent="0.25">
      <c r="A1566" s="171"/>
      <c r="B1566" s="28">
        <v>1559</v>
      </c>
      <c r="C1566" s="28" t="s">
        <v>725</v>
      </c>
      <c r="L1566" s="28"/>
      <c r="M1566" s="28"/>
      <c r="AA1566"/>
    </row>
    <row r="1567" spans="1:27" x14ac:dyDescent="0.25">
      <c r="A1567" s="171"/>
      <c r="B1567" s="28">
        <v>1560</v>
      </c>
      <c r="C1567" s="28" t="s">
        <v>726</v>
      </c>
      <c r="L1567" s="28"/>
      <c r="M1567" s="28"/>
      <c r="AA1567"/>
    </row>
    <row r="1568" spans="1:27" x14ac:dyDescent="0.25">
      <c r="A1568" s="171"/>
      <c r="B1568" s="28">
        <v>1561</v>
      </c>
      <c r="C1568" s="28" t="s">
        <v>727</v>
      </c>
      <c r="L1568" s="28"/>
      <c r="M1568" s="28"/>
      <c r="AA1568"/>
    </row>
    <row r="1569" spans="1:27" x14ac:dyDescent="0.25">
      <c r="A1569" s="171"/>
      <c r="B1569" s="28">
        <v>1562</v>
      </c>
      <c r="C1569" s="28" t="s">
        <v>728</v>
      </c>
      <c r="L1569" s="28"/>
      <c r="M1569" s="28"/>
      <c r="AA1569"/>
    </row>
    <row r="1570" spans="1:27" x14ac:dyDescent="0.25">
      <c r="A1570" s="171"/>
      <c r="B1570" s="28">
        <v>1563</v>
      </c>
      <c r="C1570" s="28" t="s">
        <v>729</v>
      </c>
      <c r="L1570" s="28"/>
      <c r="M1570" s="28"/>
      <c r="AA1570"/>
    </row>
    <row r="1571" spans="1:27" x14ac:dyDescent="0.25">
      <c r="A1571" s="171"/>
      <c r="B1571" s="28">
        <v>1564</v>
      </c>
      <c r="C1571" s="28" t="s">
        <v>730</v>
      </c>
      <c r="L1571" s="28"/>
      <c r="M1571" s="28"/>
      <c r="AA1571"/>
    </row>
    <row r="1572" spans="1:27" x14ac:dyDescent="0.25">
      <c r="A1572" s="171"/>
      <c r="B1572" s="28">
        <v>1565</v>
      </c>
      <c r="C1572" s="28" t="s">
        <v>731</v>
      </c>
      <c r="L1572" s="28"/>
      <c r="M1572" s="28"/>
      <c r="AA1572"/>
    </row>
    <row r="1573" spans="1:27" x14ac:dyDescent="0.25">
      <c r="A1573" s="171"/>
      <c r="B1573" s="28">
        <v>1566</v>
      </c>
      <c r="C1573" s="28" t="s">
        <v>732</v>
      </c>
      <c r="L1573" s="28"/>
      <c r="M1573" s="28"/>
      <c r="AA1573"/>
    </row>
    <row r="1574" spans="1:27" x14ac:dyDescent="0.25">
      <c r="A1574" s="171"/>
      <c r="B1574" s="28">
        <v>1567</v>
      </c>
      <c r="C1574" s="28" t="s">
        <v>733</v>
      </c>
      <c r="L1574" s="28"/>
      <c r="M1574" s="28"/>
      <c r="AA1574"/>
    </row>
    <row r="1575" spans="1:27" x14ac:dyDescent="0.25">
      <c r="A1575" s="171"/>
      <c r="B1575" s="28">
        <v>1568</v>
      </c>
      <c r="C1575" s="28" t="s">
        <v>734</v>
      </c>
      <c r="L1575" s="28"/>
      <c r="M1575" s="28"/>
      <c r="AA1575"/>
    </row>
    <row r="1576" spans="1:27" x14ac:dyDescent="0.25">
      <c r="A1576" s="171"/>
      <c r="B1576" s="28">
        <v>1569</v>
      </c>
      <c r="C1576" s="28" t="s">
        <v>735</v>
      </c>
      <c r="L1576" s="28"/>
      <c r="M1576" s="28"/>
      <c r="AA1576"/>
    </row>
    <row r="1577" spans="1:27" x14ac:dyDescent="0.25">
      <c r="A1577" s="171"/>
      <c r="B1577" s="28">
        <v>1570</v>
      </c>
      <c r="C1577" s="28" t="s">
        <v>736</v>
      </c>
      <c r="L1577" s="28"/>
      <c r="M1577" s="28"/>
      <c r="AA1577"/>
    </row>
    <row r="1578" spans="1:27" x14ac:dyDescent="0.25">
      <c r="A1578" s="171"/>
      <c r="B1578" s="28">
        <v>1571</v>
      </c>
      <c r="C1578" s="28" t="s">
        <v>737</v>
      </c>
      <c r="L1578" s="28"/>
      <c r="M1578" s="28"/>
      <c r="AA1578"/>
    </row>
    <row r="1579" spans="1:27" x14ac:dyDescent="0.25">
      <c r="A1579" s="171"/>
      <c r="B1579" s="28">
        <v>1572</v>
      </c>
      <c r="C1579" s="28" t="s">
        <v>738</v>
      </c>
      <c r="L1579" s="28"/>
      <c r="M1579" s="28"/>
      <c r="AA1579"/>
    </row>
    <row r="1580" spans="1:27" x14ac:dyDescent="0.25">
      <c r="A1580" s="171"/>
      <c r="B1580" s="28">
        <v>1573</v>
      </c>
      <c r="C1580" s="28" t="s">
        <v>739</v>
      </c>
      <c r="L1580" s="28"/>
      <c r="M1580" s="28"/>
      <c r="AA1580"/>
    </row>
    <row r="1581" spans="1:27" x14ac:dyDescent="0.25">
      <c r="A1581" s="171"/>
      <c r="B1581" s="28">
        <v>1574</v>
      </c>
      <c r="C1581" s="28" t="s">
        <v>740</v>
      </c>
      <c r="L1581" s="28"/>
      <c r="M1581" s="28"/>
      <c r="AA1581"/>
    </row>
    <row r="1582" spans="1:27" x14ac:dyDescent="0.25">
      <c r="A1582" s="171"/>
      <c r="B1582" s="28">
        <v>1575</v>
      </c>
      <c r="C1582" s="28" t="s">
        <v>741</v>
      </c>
      <c r="L1582" s="28"/>
      <c r="M1582" s="28"/>
      <c r="AA1582"/>
    </row>
    <row r="1583" spans="1:27" x14ac:dyDescent="0.25">
      <c r="A1583" s="171"/>
      <c r="B1583" s="28">
        <v>1576</v>
      </c>
      <c r="C1583" s="28" t="s">
        <v>742</v>
      </c>
      <c r="L1583" s="28"/>
      <c r="M1583" s="28"/>
      <c r="AA1583"/>
    </row>
    <row r="1584" spans="1:27" x14ac:dyDescent="0.25">
      <c r="A1584" s="171"/>
      <c r="B1584" s="28">
        <v>1577</v>
      </c>
      <c r="C1584" s="28" t="s">
        <v>743</v>
      </c>
      <c r="L1584" s="28"/>
      <c r="M1584" s="28"/>
      <c r="AA1584"/>
    </row>
    <row r="1585" spans="1:27" x14ac:dyDescent="0.25">
      <c r="A1585" s="171"/>
      <c r="B1585" s="28">
        <v>1578</v>
      </c>
      <c r="C1585" s="28" t="s">
        <v>744</v>
      </c>
      <c r="L1585" s="28"/>
      <c r="M1585" s="28"/>
      <c r="AA1585"/>
    </row>
    <row r="1586" spans="1:27" x14ac:dyDescent="0.25">
      <c r="A1586" s="171"/>
      <c r="B1586" s="28">
        <v>1579</v>
      </c>
      <c r="C1586" s="28" t="s">
        <v>745</v>
      </c>
      <c r="L1586" s="28"/>
      <c r="M1586" s="28"/>
      <c r="AA1586"/>
    </row>
    <row r="1587" spans="1:27" x14ac:dyDescent="0.25">
      <c r="A1587" s="171"/>
      <c r="B1587" s="28">
        <v>1580</v>
      </c>
      <c r="C1587" s="28" t="s">
        <v>746</v>
      </c>
      <c r="L1587" s="28"/>
      <c r="M1587" s="28"/>
      <c r="AA1587"/>
    </row>
    <row r="1588" spans="1:27" x14ac:dyDescent="0.25">
      <c r="A1588" s="171"/>
      <c r="B1588" s="28">
        <v>1581</v>
      </c>
      <c r="C1588" s="28" t="s">
        <v>747</v>
      </c>
      <c r="L1588" s="28"/>
      <c r="M1588" s="28"/>
      <c r="AA1588"/>
    </row>
    <row r="1589" spans="1:27" x14ac:dyDescent="0.25">
      <c r="A1589" s="171"/>
      <c r="B1589" s="28">
        <v>1582</v>
      </c>
      <c r="C1589" s="28" t="s">
        <v>748</v>
      </c>
      <c r="L1589" s="28"/>
      <c r="M1589" s="28"/>
      <c r="AA1589"/>
    </row>
    <row r="1590" spans="1:27" x14ac:dyDescent="0.25">
      <c r="A1590" s="171"/>
      <c r="B1590" s="28">
        <v>1583</v>
      </c>
      <c r="C1590" s="28" t="s">
        <v>749</v>
      </c>
      <c r="L1590" s="28"/>
      <c r="M1590" s="28"/>
      <c r="AA1590"/>
    </row>
    <row r="1591" spans="1:27" x14ac:dyDescent="0.25">
      <c r="A1591" s="64" t="s">
        <v>1148</v>
      </c>
      <c r="B1591" s="28">
        <v>1584</v>
      </c>
      <c r="C1591" s="28" t="s">
        <v>750</v>
      </c>
      <c r="L1591" s="28"/>
      <c r="M1591" s="28"/>
      <c r="AA1591"/>
    </row>
    <row r="1592" spans="1:27" x14ac:dyDescent="0.25">
      <c r="A1592" s="64"/>
      <c r="B1592" s="28">
        <v>1585</v>
      </c>
      <c r="C1592" s="28" t="s">
        <v>751</v>
      </c>
      <c r="L1592" s="28"/>
      <c r="M1592" s="28"/>
      <c r="AA1592"/>
    </row>
    <row r="1593" spans="1:27" x14ac:dyDescent="0.25">
      <c r="A1593" s="171" t="s">
        <v>2710</v>
      </c>
      <c r="B1593" s="28">
        <v>1586</v>
      </c>
      <c r="C1593" s="28" t="s">
        <v>752</v>
      </c>
      <c r="L1593" s="28"/>
      <c r="M1593" s="28"/>
      <c r="AA1593"/>
    </row>
    <row r="1594" spans="1:27" x14ac:dyDescent="0.25">
      <c r="A1594" s="171"/>
      <c r="B1594" s="28">
        <v>1587</v>
      </c>
      <c r="C1594" s="28" t="s">
        <v>753</v>
      </c>
      <c r="L1594" s="28"/>
      <c r="M1594" s="28"/>
      <c r="AA1594"/>
    </row>
    <row r="1595" spans="1:27" x14ac:dyDescent="0.25">
      <c r="A1595" s="171"/>
      <c r="B1595" s="28">
        <v>1588</v>
      </c>
      <c r="C1595" s="28" t="s">
        <v>754</v>
      </c>
      <c r="L1595" s="28"/>
      <c r="M1595" s="28"/>
      <c r="AA1595"/>
    </row>
    <row r="1596" spans="1:27" x14ac:dyDescent="0.25">
      <c r="A1596" s="171"/>
      <c r="B1596" s="28">
        <v>1589</v>
      </c>
      <c r="C1596" s="28" t="s">
        <v>755</v>
      </c>
      <c r="L1596" s="28"/>
      <c r="M1596" s="28"/>
      <c r="AA1596"/>
    </row>
    <row r="1597" spans="1:27" x14ac:dyDescent="0.25">
      <c r="A1597" s="171"/>
      <c r="B1597" s="28">
        <v>1590</v>
      </c>
      <c r="C1597" s="28" t="s">
        <v>756</v>
      </c>
      <c r="L1597" s="28"/>
      <c r="M1597" s="28"/>
      <c r="AA1597"/>
    </row>
    <row r="1598" spans="1:27" x14ac:dyDescent="0.25">
      <c r="A1598" s="171"/>
      <c r="B1598" s="28">
        <v>1591</v>
      </c>
      <c r="C1598" s="28" t="s">
        <v>757</v>
      </c>
      <c r="L1598" s="28"/>
      <c r="M1598" s="28"/>
      <c r="AA1598"/>
    </row>
    <row r="1599" spans="1:27" x14ac:dyDescent="0.25">
      <c r="A1599" s="171"/>
      <c r="B1599" s="28">
        <v>1592</v>
      </c>
      <c r="C1599" s="28" t="s">
        <v>758</v>
      </c>
      <c r="L1599" s="28"/>
      <c r="M1599" s="28"/>
      <c r="AA1599"/>
    </row>
    <row r="1600" spans="1:27" x14ac:dyDescent="0.25">
      <c r="A1600" s="171"/>
      <c r="B1600" s="28">
        <v>1593</v>
      </c>
      <c r="C1600" s="28" t="s">
        <v>759</v>
      </c>
      <c r="L1600" s="28"/>
      <c r="M1600" s="28"/>
      <c r="AA1600"/>
    </row>
    <row r="1601" spans="1:27" x14ac:dyDescent="0.25">
      <c r="A1601" s="171"/>
      <c r="B1601" s="28">
        <v>1594</v>
      </c>
      <c r="C1601" s="28" t="s">
        <v>760</v>
      </c>
      <c r="L1601" s="28"/>
      <c r="M1601" s="28"/>
      <c r="AA1601"/>
    </row>
    <row r="1602" spans="1:27" x14ac:dyDescent="0.25">
      <c r="A1602" s="171"/>
      <c r="B1602" s="28">
        <v>1595</v>
      </c>
      <c r="C1602" s="28" t="s">
        <v>761</v>
      </c>
      <c r="L1602" s="28"/>
      <c r="M1602" s="28"/>
      <c r="AA1602"/>
    </row>
    <row r="1603" spans="1:27" x14ac:dyDescent="0.25">
      <c r="A1603" s="171"/>
      <c r="B1603" s="28">
        <v>1596</v>
      </c>
      <c r="C1603" s="28" t="s">
        <v>762</v>
      </c>
      <c r="L1603" s="28"/>
      <c r="M1603" s="28"/>
      <c r="AA1603"/>
    </row>
    <row r="1604" spans="1:27" x14ac:dyDescent="0.25">
      <c r="A1604" s="171"/>
      <c r="B1604" s="28">
        <v>1597</v>
      </c>
      <c r="C1604" s="28" t="s">
        <v>763</v>
      </c>
      <c r="L1604" s="28"/>
      <c r="M1604" s="28"/>
      <c r="AA1604"/>
    </row>
    <row r="1605" spans="1:27" x14ac:dyDescent="0.25">
      <c r="A1605" s="171"/>
      <c r="B1605" s="28">
        <v>1598</v>
      </c>
      <c r="C1605" s="28" t="s">
        <v>764</v>
      </c>
      <c r="L1605" s="28"/>
      <c r="M1605" s="28"/>
      <c r="AA1605"/>
    </row>
    <row r="1606" spans="1:27" x14ac:dyDescent="0.25">
      <c r="A1606" s="171"/>
      <c r="B1606" s="28">
        <v>1599</v>
      </c>
      <c r="C1606" s="28" t="s">
        <v>765</v>
      </c>
      <c r="L1606" s="28"/>
      <c r="M1606" s="28"/>
      <c r="AA1606"/>
    </row>
    <row r="1607" spans="1:27" x14ac:dyDescent="0.25">
      <c r="A1607" s="171"/>
      <c r="B1607" s="28">
        <v>1600</v>
      </c>
      <c r="C1607" s="28" t="s">
        <v>766</v>
      </c>
      <c r="L1607" s="28"/>
      <c r="M1607" s="28"/>
      <c r="AA1607"/>
    </row>
    <row r="1608" spans="1:27" x14ac:dyDescent="0.25">
      <c r="A1608" s="171"/>
      <c r="B1608" s="28">
        <v>1601</v>
      </c>
      <c r="C1608" s="28" t="s">
        <v>767</v>
      </c>
      <c r="L1608" s="28"/>
      <c r="M1608" s="28"/>
      <c r="AA1608"/>
    </row>
    <row r="1609" spans="1:27" x14ac:dyDescent="0.25">
      <c r="A1609" s="171"/>
      <c r="B1609" s="28">
        <v>1602</v>
      </c>
      <c r="C1609" s="28" t="s">
        <v>768</v>
      </c>
      <c r="L1609" s="28"/>
      <c r="M1609" s="28"/>
      <c r="AA1609"/>
    </row>
    <row r="1610" spans="1:27" x14ac:dyDescent="0.25">
      <c r="A1610" s="171"/>
      <c r="B1610" s="28">
        <v>1603</v>
      </c>
      <c r="C1610" s="28" t="s">
        <v>769</v>
      </c>
      <c r="L1610" s="28"/>
      <c r="M1610" s="28"/>
      <c r="AA1610"/>
    </row>
    <row r="1611" spans="1:27" x14ac:dyDescent="0.25">
      <c r="A1611" s="171"/>
      <c r="B1611" s="28">
        <v>1604</v>
      </c>
      <c r="C1611" s="28" t="s">
        <v>770</v>
      </c>
      <c r="L1611" s="28"/>
      <c r="M1611" s="28"/>
      <c r="AA1611"/>
    </row>
    <row r="1612" spans="1:27" x14ac:dyDescent="0.25">
      <c r="A1612" s="171"/>
      <c r="B1612" s="28">
        <v>1605</v>
      </c>
      <c r="C1612" s="28" t="s">
        <v>771</v>
      </c>
      <c r="L1612" s="28"/>
      <c r="M1612" s="28"/>
      <c r="AA1612"/>
    </row>
    <row r="1613" spans="1:27" x14ac:dyDescent="0.25">
      <c r="A1613" s="171"/>
      <c r="B1613" s="28">
        <v>1606</v>
      </c>
      <c r="C1613" s="28" t="s">
        <v>772</v>
      </c>
      <c r="L1613" s="28"/>
      <c r="M1613" s="28"/>
      <c r="AA1613"/>
    </row>
    <row r="1614" spans="1:27" x14ac:dyDescent="0.25">
      <c r="A1614" s="64" t="s">
        <v>1148</v>
      </c>
      <c r="B1614" s="28">
        <v>1607</v>
      </c>
      <c r="C1614" s="28" t="s">
        <v>773</v>
      </c>
      <c r="L1614" s="28"/>
      <c r="M1614" s="28"/>
      <c r="AA1614"/>
    </row>
    <row r="1615" spans="1:27" x14ac:dyDescent="0.25">
      <c r="A1615" s="64"/>
      <c r="B1615" s="28">
        <v>1608</v>
      </c>
      <c r="C1615" s="28" t="s">
        <v>774</v>
      </c>
      <c r="L1615" s="28"/>
      <c r="M1615" s="28"/>
      <c r="AA1615"/>
    </row>
    <row r="1616" spans="1:27" x14ac:dyDescent="0.25">
      <c r="A1616" s="171" t="s">
        <v>2712</v>
      </c>
      <c r="B1616" s="28">
        <v>1609</v>
      </c>
      <c r="C1616" s="28" t="s">
        <v>775</v>
      </c>
      <c r="L1616" s="28"/>
      <c r="M1616" s="28"/>
      <c r="AA1616"/>
    </row>
    <row r="1617" spans="1:27" x14ac:dyDescent="0.25">
      <c r="A1617" s="64" t="s">
        <v>1148</v>
      </c>
      <c r="B1617" s="28">
        <v>1610</v>
      </c>
      <c r="C1617" s="28" t="s">
        <v>776</v>
      </c>
      <c r="L1617" s="28"/>
      <c r="M1617" s="28"/>
      <c r="AA1617"/>
    </row>
    <row r="1618" spans="1:27" x14ac:dyDescent="0.25">
      <c r="A1618" s="64"/>
      <c r="B1618" s="28">
        <v>1611</v>
      </c>
      <c r="C1618" s="28" t="s">
        <v>777</v>
      </c>
      <c r="L1618" s="28"/>
      <c r="M1618" s="28"/>
      <c r="AA1618"/>
    </row>
    <row r="1619" spans="1:27" x14ac:dyDescent="0.25">
      <c r="A1619" s="171" t="s">
        <v>4861</v>
      </c>
      <c r="B1619" s="28">
        <v>1612</v>
      </c>
      <c r="C1619" s="28" t="s">
        <v>778</v>
      </c>
      <c r="L1619" s="28"/>
      <c r="M1619" s="28"/>
      <c r="AA1619"/>
    </row>
    <row r="1620" spans="1:27" x14ac:dyDescent="0.25">
      <c r="A1620" s="171"/>
      <c r="B1620" s="28">
        <v>1613</v>
      </c>
      <c r="C1620" s="28" t="s">
        <v>779</v>
      </c>
      <c r="L1620" s="28"/>
      <c r="M1620" s="28"/>
      <c r="AA1620"/>
    </row>
    <row r="1621" spans="1:27" x14ac:dyDescent="0.25">
      <c r="A1621" s="171"/>
      <c r="B1621" s="28">
        <v>1614</v>
      </c>
      <c r="C1621" s="28" t="s">
        <v>780</v>
      </c>
      <c r="L1621" s="28"/>
      <c r="M1621" s="28"/>
      <c r="AA1621"/>
    </row>
    <row r="1622" spans="1:27" x14ac:dyDescent="0.25">
      <c r="A1622" s="171"/>
      <c r="B1622" s="28">
        <v>1615</v>
      </c>
      <c r="C1622" s="28" t="s">
        <v>781</v>
      </c>
      <c r="L1622" s="28"/>
      <c r="M1622" s="28"/>
      <c r="AA1622"/>
    </row>
    <row r="1623" spans="1:27" x14ac:dyDescent="0.25">
      <c r="A1623" s="64" t="s">
        <v>1148</v>
      </c>
      <c r="B1623" s="28">
        <v>1616</v>
      </c>
      <c r="C1623" s="28" t="s">
        <v>782</v>
      </c>
      <c r="L1623" s="28"/>
      <c r="M1623" s="28"/>
      <c r="AA1623"/>
    </row>
    <row r="1624" spans="1:27" x14ac:dyDescent="0.25">
      <c r="A1624" s="64"/>
      <c r="B1624" s="28">
        <v>1617</v>
      </c>
      <c r="C1624" s="28" t="s">
        <v>783</v>
      </c>
      <c r="L1624" s="28"/>
      <c r="M1624" s="28"/>
      <c r="AA1624"/>
    </row>
    <row r="1625" spans="1:27" x14ac:dyDescent="0.25">
      <c r="A1625" s="171" t="s">
        <v>4873</v>
      </c>
      <c r="B1625" s="28">
        <v>1618</v>
      </c>
      <c r="C1625" s="28" t="s">
        <v>784</v>
      </c>
      <c r="L1625" s="28"/>
      <c r="M1625" s="28"/>
      <c r="AA1625"/>
    </row>
    <row r="1626" spans="1:27" x14ac:dyDescent="0.25">
      <c r="A1626" s="171"/>
      <c r="B1626" s="28">
        <v>1619</v>
      </c>
      <c r="C1626" s="28" t="s">
        <v>785</v>
      </c>
      <c r="L1626" s="28"/>
      <c r="M1626" s="28"/>
      <c r="AA1626"/>
    </row>
    <row r="1627" spans="1:27" x14ac:dyDescent="0.25">
      <c r="A1627" s="171"/>
      <c r="B1627" s="28">
        <v>1620</v>
      </c>
      <c r="C1627" s="28" t="s">
        <v>786</v>
      </c>
      <c r="L1627" s="28"/>
      <c r="M1627" s="28"/>
      <c r="AA1627"/>
    </row>
    <row r="1628" spans="1:27" x14ac:dyDescent="0.25">
      <c r="A1628" s="171"/>
      <c r="B1628" s="28">
        <v>1621</v>
      </c>
      <c r="C1628" s="28" t="s">
        <v>787</v>
      </c>
      <c r="L1628" s="28"/>
      <c r="M1628" s="28"/>
      <c r="AA1628"/>
    </row>
    <row r="1629" spans="1:27" x14ac:dyDescent="0.25">
      <c r="A1629" s="64" t="s">
        <v>1148</v>
      </c>
      <c r="B1629" s="28">
        <v>1622</v>
      </c>
      <c r="C1629" s="28" t="s">
        <v>788</v>
      </c>
      <c r="L1629" s="28"/>
      <c r="M1629" s="28"/>
      <c r="AA1629"/>
    </row>
    <row r="1630" spans="1:27" x14ac:dyDescent="0.25">
      <c r="A1630" s="64"/>
      <c r="B1630" s="28">
        <v>1623</v>
      </c>
      <c r="C1630" s="28" t="s">
        <v>789</v>
      </c>
      <c r="L1630" s="28"/>
      <c r="M1630" s="28"/>
      <c r="AA1630"/>
    </row>
    <row r="1631" spans="1:27" x14ac:dyDescent="0.25">
      <c r="A1631" s="171" t="s">
        <v>2713</v>
      </c>
      <c r="B1631" s="28">
        <v>1624</v>
      </c>
      <c r="C1631" s="28" t="s">
        <v>790</v>
      </c>
      <c r="L1631" s="28"/>
      <c r="M1631" s="28"/>
      <c r="AA1631"/>
    </row>
    <row r="1632" spans="1:27" x14ac:dyDescent="0.25">
      <c r="A1632" s="64" t="s">
        <v>1148</v>
      </c>
      <c r="B1632" s="28">
        <v>1625</v>
      </c>
      <c r="C1632" s="28" t="s">
        <v>791</v>
      </c>
      <c r="L1632" s="28"/>
      <c r="M1632" s="28"/>
      <c r="AA1632"/>
    </row>
    <row r="1633" spans="1:27" x14ac:dyDescent="0.25">
      <c r="A1633" s="64"/>
      <c r="B1633" s="28">
        <v>1626</v>
      </c>
      <c r="C1633" s="28" t="s">
        <v>792</v>
      </c>
      <c r="L1633" s="28"/>
      <c r="M1633" s="28"/>
      <c r="AA1633"/>
    </row>
    <row r="1634" spans="1:27" x14ac:dyDescent="0.25">
      <c r="A1634" s="171" t="s">
        <v>2714</v>
      </c>
      <c r="B1634" s="28">
        <v>1627</v>
      </c>
      <c r="C1634" s="28" t="s">
        <v>793</v>
      </c>
      <c r="L1634" s="28"/>
      <c r="M1634" s="28"/>
      <c r="AA1634"/>
    </row>
    <row r="1635" spans="1:27" x14ac:dyDescent="0.25">
      <c r="A1635" s="171"/>
      <c r="B1635" s="28">
        <v>1628</v>
      </c>
      <c r="C1635" s="28" t="s">
        <v>794</v>
      </c>
      <c r="L1635" s="28"/>
      <c r="M1635" s="28"/>
      <c r="AA1635"/>
    </row>
    <row r="1636" spans="1:27" x14ac:dyDescent="0.25">
      <c r="A1636" s="64" t="s">
        <v>1148</v>
      </c>
      <c r="B1636" s="28">
        <v>1629</v>
      </c>
      <c r="C1636" s="28" t="s">
        <v>795</v>
      </c>
      <c r="L1636" s="28"/>
      <c r="M1636" s="28"/>
      <c r="AA1636"/>
    </row>
    <row r="1637" spans="1:27" x14ac:dyDescent="0.25">
      <c r="A1637" s="64"/>
      <c r="B1637" s="28">
        <v>1630</v>
      </c>
      <c r="C1637" s="28" t="s">
        <v>796</v>
      </c>
      <c r="L1637" s="28"/>
      <c r="M1637" s="28"/>
      <c r="AA1637"/>
    </row>
    <row r="1638" spans="1:27" x14ac:dyDescent="0.25">
      <c r="A1638" s="171" t="s">
        <v>2715</v>
      </c>
      <c r="B1638" s="28">
        <v>1631</v>
      </c>
      <c r="C1638" s="28" t="s">
        <v>797</v>
      </c>
      <c r="L1638" s="28"/>
      <c r="M1638" s="28"/>
      <c r="AA1638"/>
    </row>
    <row r="1639" spans="1:27" x14ac:dyDescent="0.25">
      <c r="A1639" s="171"/>
      <c r="B1639" s="28">
        <v>1632</v>
      </c>
      <c r="C1639" s="28" t="s">
        <v>14</v>
      </c>
      <c r="L1639" s="28"/>
      <c r="M1639" s="28"/>
      <c r="AA1639"/>
    </row>
    <row r="1640" spans="1:27" x14ac:dyDescent="0.25">
      <c r="A1640" s="171"/>
      <c r="B1640" s="28">
        <v>1633</v>
      </c>
      <c r="C1640" s="28" t="s">
        <v>15</v>
      </c>
      <c r="L1640" s="28"/>
      <c r="M1640" s="28"/>
      <c r="AA1640"/>
    </row>
    <row r="1641" spans="1:27" x14ac:dyDescent="0.25">
      <c r="A1641" s="171"/>
      <c r="B1641" s="28">
        <v>1634</v>
      </c>
      <c r="C1641" s="28" t="s">
        <v>16</v>
      </c>
      <c r="L1641" s="28"/>
      <c r="M1641" s="28"/>
      <c r="AA1641"/>
    </row>
    <row r="1642" spans="1:27" x14ac:dyDescent="0.25">
      <c r="A1642" s="171"/>
      <c r="B1642" s="28">
        <v>1635</v>
      </c>
      <c r="C1642" s="28" t="s">
        <v>17</v>
      </c>
      <c r="L1642" s="28"/>
      <c r="M1642" s="28"/>
      <c r="AA1642"/>
    </row>
    <row r="1643" spans="1:27" x14ac:dyDescent="0.25">
      <c r="A1643" s="171"/>
      <c r="B1643" s="28">
        <v>1636</v>
      </c>
      <c r="C1643" s="28" t="s">
        <v>18</v>
      </c>
      <c r="L1643" s="28"/>
      <c r="M1643" s="28"/>
      <c r="AA1643"/>
    </row>
    <row r="1644" spans="1:27" x14ac:dyDescent="0.25">
      <c r="A1644" s="171"/>
      <c r="B1644" s="28">
        <v>1637</v>
      </c>
      <c r="C1644" s="28" t="s">
        <v>19</v>
      </c>
      <c r="L1644" s="28"/>
      <c r="M1644" s="28"/>
      <c r="AA1644"/>
    </row>
    <row r="1645" spans="1:27" x14ac:dyDescent="0.25">
      <c r="A1645" s="171"/>
      <c r="B1645" s="28">
        <v>1638</v>
      </c>
      <c r="C1645" s="28" t="s">
        <v>20</v>
      </c>
      <c r="L1645" s="28"/>
      <c r="M1645" s="28"/>
      <c r="AA1645"/>
    </row>
    <row r="1646" spans="1:27" x14ac:dyDescent="0.25">
      <c r="A1646" s="171"/>
      <c r="B1646" s="28">
        <v>1639</v>
      </c>
      <c r="C1646" s="28" t="s">
        <v>21</v>
      </c>
      <c r="L1646" s="28"/>
      <c r="M1646" s="28"/>
      <c r="AA1646"/>
    </row>
    <row r="1647" spans="1:27" x14ac:dyDescent="0.25">
      <c r="A1647" s="171"/>
      <c r="B1647" s="28">
        <v>1640</v>
      </c>
      <c r="C1647" s="28" t="s">
        <v>22</v>
      </c>
      <c r="L1647" s="28"/>
      <c r="M1647" s="28"/>
      <c r="AA1647"/>
    </row>
    <row r="1648" spans="1:27" x14ac:dyDescent="0.25">
      <c r="A1648" s="171"/>
      <c r="B1648" s="28">
        <v>1641</v>
      </c>
      <c r="C1648" s="28" t="s">
        <v>23</v>
      </c>
      <c r="L1648" s="28"/>
      <c r="M1648" s="28"/>
      <c r="AA1648"/>
    </row>
    <row r="1649" spans="1:27" x14ac:dyDescent="0.25">
      <c r="A1649" s="171"/>
      <c r="B1649" s="28">
        <v>1642</v>
      </c>
      <c r="C1649" s="28" t="s">
        <v>24</v>
      </c>
      <c r="L1649" s="28"/>
      <c r="M1649" s="28"/>
      <c r="AA1649"/>
    </row>
    <row r="1650" spans="1:27" x14ac:dyDescent="0.25">
      <c r="A1650" s="171"/>
      <c r="B1650" s="28">
        <v>1643</v>
      </c>
      <c r="C1650" s="28" t="s">
        <v>25</v>
      </c>
      <c r="L1650" s="28"/>
      <c r="M1650" s="28"/>
      <c r="AA1650"/>
    </row>
    <row r="1651" spans="1:27" x14ac:dyDescent="0.25">
      <c r="A1651" s="171"/>
      <c r="B1651" s="28">
        <v>1644</v>
      </c>
      <c r="C1651" s="28" t="s">
        <v>26</v>
      </c>
      <c r="L1651" s="28"/>
      <c r="M1651" s="28"/>
      <c r="AA1651"/>
    </row>
    <row r="1652" spans="1:27" x14ac:dyDescent="0.25">
      <c r="A1652" s="171"/>
      <c r="B1652" s="28">
        <v>1645</v>
      </c>
      <c r="C1652" s="28" t="s">
        <v>27</v>
      </c>
      <c r="L1652" s="28"/>
      <c r="M1652" s="28"/>
      <c r="AA1652"/>
    </row>
    <row r="1653" spans="1:27" x14ac:dyDescent="0.25">
      <c r="A1653" s="171"/>
      <c r="B1653" s="28">
        <v>1646</v>
      </c>
      <c r="C1653" s="28" t="s">
        <v>28</v>
      </c>
      <c r="L1653" s="28"/>
      <c r="M1653" s="28"/>
      <c r="AA1653"/>
    </row>
    <row r="1654" spans="1:27" x14ac:dyDescent="0.25">
      <c r="A1654" s="171"/>
      <c r="B1654" s="28">
        <v>1647</v>
      </c>
      <c r="C1654" s="28" t="s">
        <v>29</v>
      </c>
      <c r="L1654" s="28"/>
      <c r="M1654" s="28"/>
      <c r="AA1654"/>
    </row>
    <row r="1655" spans="1:27" x14ac:dyDescent="0.25">
      <c r="A1655" s="171"/>
      <c r="B1655" s="28">
        <v>1648</v>
      </c>
      <c r="C1655" s="28" t="s">
        <v>30</v>
      </c>
      <c r="L1655" s="28"/>
      <c r="M1655" s="28"/>
      <c r="AA1655"/>
    </row>
    <row r="1656" spans="1:27" x14ac:dyDescent="0.25">
      <c r="A1656" s="171"/>
      <c r="B1656" s="28">
        <v>1649</v>
      </c>
      <c r="C1656" s="28" t="s">
        <v>31</v>
      </c>
      <c r="L1656" s="28"/>
      <c r="M1656" s="28"/>
      <c r="AA1656"/>
    </row>
    <row r="1657" spans="1:27" x14ac:dyDescent="0.25">
      <c r="A1657" s="171"/>
      <c r="B1657" s="28">
        <v>1650</v>
      </c>
      <c r="C1657" s="28" t="s">
        <v>32</v>
      </c>
      <c r="L1657" s="28"/>
      <c r="M1657" s="28"/>
      <c r="AA1657"/>
    </row>
    <row r="1658" spans="1:27" x14ac:dyDescent="0.25">
      <c r="A1658" s="171"/>
      <c r="B1658" s="28">
        <v>1651</v>
      </c>
      <c r="C1658" s="28" t="s">
        <v>33</v>
      </c>
      <c r="L1658" s="28"/>
      <c r="M1658" s="28"/>
      <c r="AA1658"/>
    </row>
    <row r="1659" spans="1:27" x14ac:dyDescent="0.25">
      <c r="A1659" s="171"/>
      <c r="B1659" s="28">
        <v>1652</v>
      </c>
      <c r="C1659" s="28" t="s">
        <v>34</v>
      </c>
      <c r="L1659" s="28"/>
      <c r="M1659" s="28"/>
      <c r="AA1659"/>
    </row>
    <row r="1660" spans="1:27" x14ac:dyDescent="0.25">
      <c r="A1660" s="171"/>
      <c r="B1660" s="28">
        <v>1653</v>
      </c>
      <c r="C1660" s="28" t="s">
        <v>35</v>
      </c>
      <c r="L1660" s="28"/>
      <c r="M1660" s="28"/>
      <c r="AA1660"/>
    </row>
    <row r="1661" spans="1:27" x14ac:dyDescent="0.25">
      <c r="A1661" s="171"/>
      <c r="B1661" s="28">
        <v>1654</v>
      </c>
      <c r="C1661" s="28" t="s">
        <v>36</v>
      </c>
      <c r="L1661" s="28"/>
      <c r="M1661" s="28"/>
      <c r="AA1661"/>
    </row>
    <row r="1662" spans="1:27" x14ac:dyDescent="0.25">
      <c r="A1662" s="171"/>
      <c r="B1662" s="28">
        <v>1655</v>
      </c>
      <c r="C1662" s="28" t="s">
        <v>37</v>
      </c>
      <c r="L1662" s="28"/>
      <c r="M1662" s="28"/>
      <c r="AA1662"/>
    </row>
    <row r="1663" spans="1:27" x14ac:dyDescent="0.25">
      <c r="A1663" s="171"/>
      <c r="B1663" s="28">
        <v>1656</v>
      </c>
      <c r="C1663" s="28" t="s">
        <v>38</v>
      </c>
      <c r="L1663" s="28"/>
      <c r="M1663" s="28"/>
      <c r="AA1663"/>
    </row>
    <row r="1664" spans="1:27" x14ac:dyDescent="0.25">
      <c r="A1664" s="171"/>
      <c r="B1664" s="28">
        <v>1657</v>
      </c>
      <c r="C1664" s="28" t="s">
        <v>39</v>
      </c>
      <c r="L1664" s="28"/>
      <c r="M1664" s="28"/>
      <c r="AA1664"/>
    </row>
    <row r="1665" spans="1:27" x14ac:dyDescent="0.25">
      <c r="A1665" s="171"/>
      <c r="B1665" s="28">
        <v>1658</v>
      </c>
      <c r="C1665" s="28" t="s">
        <v>40</v>
      </c>
      <c r="L1665" s="28"/>
      <c r="M1665" s="28"/>
      <c r="AA1665"/>
    </row>
    <row r="1666" spans="1:27" x14ac:dyDescent="0.25">
      <c r="A1666" s="171"/>
      <c r="B1666" s="28">
        <v>1659</v>
      </c>
      <c r="C1666" s="28" t="s">
        <v>41</v>
      </c>
      <c r="L1666" s="28"/>
      <c r="M1666" s="28"/>
      <c r="AA1666"/>
    </row>
    <row r="1667" spans="1:27" x14ac:dyDescent="0.25">
      <c r="A1667" s="171"/>
      <c r="B1667" s="28">
        <v>1660</v>
      </c>
      <c r="C1667" s="28" t="s">
        <v>42</v>
      </c>
      <c r="L1667" s="28"/>
      <c r="M1667" s="28"/>
      <c r="AA1667"/>
    </row>
    <row r="1668" spans="1:27" x14ac:dyDescent="0.25">
      <c r="A1668" s="171"/>
      <c r="B1668" s="28">
        <v>1661</v>
      </c>
      <c r="C1668" s="28" t="s">
        <v>43</v>
      </c>
      <c r="L1668" s="28"/>
      <c r="M1668" s="28"/>
      <c r="AA1668"/>
    </row>
    <row r="1669" spans="1:27" x14ac:dyDescent="0.25">
      <c r="A1669" s="171"/>
      <c r="B1669" s="28">
        <v>1662</v>
      </c>
      <c r="C1669" s="28" t="s">
        <v>44</v>
      </c>
      <c r="L1669" s="28"/>
      <c r="M1669" s="28"/>
      <c r="AA1669"/>
    </row>
    <row r="1670" spans="1:27" x14ac:dyDescent="0.25">
      <c r="A1670" s="171"/>
      <c r="B1670" s="28">
        <v>1663</v>
      </c>
      <c r="C1670" s="28" t="s">
        <v>45</v>
      </c>
      <c r="L1670" s="28"/>
      <c r="M1670" s="28"/>
      <c r="AA1670"/>
    </row>
    <row r="1671" spans="1:27" x14ac:dyDescent="0.25">
      <c r="A1671" s="64" t="s">
        <v>1148</v>
      </c>
      <c r="B1671" s="28">
        <v>1664</v>
      </c>
      <c r="C1671" s="28" t="s">
        <v>46</v>
      </c>
      <c r="L1671" s="28"/>
      <c r="M1671" s="28"/>
      <c r="AA1671"/>
    </row>
    <row r="1672" spans="1:27" x14ac:dyDescent="0.25">
      <c r="A1672" s="64"/>
      <c r="B1672" s="28">
        <v>1665</v>
      </c>
      <c r="C1672" s="28" t="s">
        <v>47</v>
      </c>
      <c r="L1672" s="28"/>
      <c r="M1672" s="28"/>
      <c r="AA1672"/>
    </row>
    <row r="1673" spans="1:27" x14ac:dyDescent="0.25">
      <c r="A1673" s="171" t="s">
        <v>2716</v>
      </c>
      <c r="B1673" s="28">
        <v>1666</v>
      </c>
      <c r="C1673" s="28" t="s">
        <v>48</v>
      </c>
      <c r="L1673" s="28"/>
      <c r="M1673" s="28"/>
      <c r="AA1673"/>
    </row>
    <row r="1674" spans="1:27" x14ac:dyDescent="0.25">
      <c r="A1674" s="171"/>
      <c r="B1674" s="28">
        <v>1667</v>
      </c>
      <c r="C1674" s="28" t="s">
        <v>49</v>
      </c>
      <c r="L1674" s="28"/>
      <c r="M1674" s="28"/>
      <c r="AA1674"/>
    </row>
    <row r="1675" spans="1:27" x14ac:dyDescent="0.25">
      <c r="A1675" s="171"/>
      <c r="B1675" s="28">
        <v>1668</v>
      </c>
      <c r="C1675" s="28" t="s">
        <v>50</v>
      </c>
      <c r="L1675" s="28"/>
      <c r="M1675" s="28"/>
      <c r="AA1675"/>
    </row>
    <row r="1676" spans="1:27" x14ac:dyDescent="0.25">
      <c r="A1676" s="171"/>
      <c r="B1676" s="28">
        <v>1669</v>
      </c>
      <c r="C1676" s="28" t="s">
        <v>51</v>
      </c>
      <c r="L1676" s="28"/>
      <c r="M1676" s="28"/>
      <c r="AA1676"/>
    </row>
    <row r="1677" spans="1:27" x14ac:dyDescent="0.25">
      <c r="A1677" s="171"/>
      <c r="B1677" s="28">
        <v>1670</v>
      </c>
      <c r="C1677" s="28" t="s">
        <v>52</v>
      </c>
      <c r="L1677" s="28"/>
      <c r="M1677" s="28"/>
      <c r="AA1677"/>
    </row>
    <row r="1678" spans="1:27" x14ac:dyDescent="0.25">
      <c r="A1678" s="171"/>
      <c r="B1678" s="28">
        <v>1671</v>
      </c>
      <c r="C1678" s="28" t="s">
        <v>53</v>
      </c>
      <c r="L1678" s="28"/>
      <c r="M1678" s="28"/>
      <c r="AA1678"/>
    </row>
    <row r="1679" spans="1:27" x14ac:dyDescent="0.25">
      <c r="A1679" s="171"/>
      <c r="B1679" s="28">
        <v>1672</v>
      </c>
      <c r="C1679" s="28" t="s">
        <v>54</v>
      </c>
      <c r="L1679" s="28"/>
      <c r="M1679" s="28"/>
      <c r="AA1679"/>
    </row>
    <row r="1680" spans="1:27" x14ac:dyDescent="0.25">
      <c r="A1680" s="171"/>
      <c r="B1680" s="28">
        <v>1673</v>
      </c>
      <c r="C1680" s="28" t="s">
        <v>55</v>
      </c>
      <c r="L1680" s="28"/>
      <c r="M1680" s="28"/>
      <c r="AA1680"/>
    </row>
    <row r="1681" spans="1:27" x14ac:dyDescent="0.25">
      <c r="A1681" s="171"/>
      <c r="B1681" s="28">
        <v>1674</v>
      </c>
      <c r="C1681" s="28" t="s">
        <v>56</v>
      </c>
      <c r="L1681" s="28"/>
      <c r="M1681" s="28"/>
      <c r="AA1681"/>
    </row>
    <row r="1682" spans="1:27" x14ac:dyDescent="0.25">
      <c r="A1682" s="171"/>
      <c r="B1682" s="28">
        <v>1675</v>
      </c>
      <c r="C1682" s="28" t="s">
        <v>57</v>
      </c>
      <c r="L1682" s="28"/>
      <c r="M1682" s="28"/>
      <c r="AA1682"/>
    </row>
    <row r="1683" spans="1:27" x14ac:dyDescent="0.25">
      <c r="A1683" s="171"/>
      <c r="B1683" s="28">
        <v>1676</v>
      </c>
      <c r="C1683" s="28" t="s">
        <v>58</v>
      </c>
      <c r="L1683" s="28"/>
      <c r="M1683" s="28"/>
      <c r="AA1683"/>
    </row>
    <row r="1684" spans="1:27" x14ac:dyDescent="0.25">
      <c r="A1684" s="171"/>
      <c r="B1684" s="28">
        <v>1677</v>
      </c>
      <c r="C1684" s="28" t="s">
        <v>59</v>
      </c>
      <c r="L1684" s="28"/>
      <c r="M1684" s="28"/>
      <c r="AA1684"/>
    </row>
    <row r="1685" spans="1:27" x14ac:dyDescent="0.25">
      <c r="A1685" s="171"/>
      <c r="B1685" s="28">
        <v>1678</v>
      </c>
      <c r="C1685" s="28" t="s">
        <v>60</v>
      </c>
      <c r="L1685" s="28"/>
      <c r="M1685" s="28"/>
      <c r="AA1685"/>
    </row>
    <row r="1686" spans="1:27" x14ac:dyDescent="0.25">
      <c r="A1686" s="171"/>
      <c r="B1686" s="28">
        <v>1679</v>
      </c>
      <c r="C1686" s="28" t="s">
        <v>61</v>
      </c>
      <c r="L1686" s="28"/>
      <c r="M1686" s="28"/>
      <c r="AA1686"/>
    </row>
    <row r="1687" spans="1:27" x14ac:dyDescent="0.25">
      <c r="A1687" s="171"/>
      <c r="B1687" s="28">
        <v>1680</v>
      </c>
      <c r="C1687" s="28" t="s">
        <v>62</v>
      </c>
      <c r="L1687" s="28"/>
      <c r="M1687" s="28"/>
      <c r="AA1687"/>
    </row>
    <row r="1688" spans="1:27" x14ac:dyDescent="0.25">
      <c r="A1688" s="171"/>
      <c r="B1688" s="28">
        <v>1681</v>
      </c>
      <c r="C1688" s="28" t="s">
        <v>63</v>
      </c>
      <c r="L1688" s="28"/>
      <c r="M1688" s="28"/>
      <c r="AA1688"/>
    </row>
    <row r="1689" spans="1:27" x14ac:dyDescent="0.25">
      <c r="A1689" s="171"/>
      <c r="B1689" s="28">
        <v>1682</v>
      </c>
      <c r="C1689" s="28" t="s">
        <v>64</v>
      </c>
      <c r="L1689" s="28"/>
      <c r="M1689" s="28"/>
      <c r="AA1689"/>
    </row>
    <row r="1690" spans="1:27" x14ac:dyDescent="0.25">
      <c r="A1690" s="171"/>
      <c r="B1690" s="28">
        <v>1683</v>
      </c>
      <c r="C1690" s="28" t="s">
        <v>65</v>
      </c>
      <c r="L1690" s="28"/>
      <c r="M1690" s="28"/>
      <c r="AA1690"/>
    </row>
    <row r="1691" spans="1:27" x14ac:dyDescent="0.25">
      <c r="A1691" s="171"/>
      <c r="B1691" s="28">
        <v>1684</v>
      </c>
      <c r="C1691" s="28" t="s">
        <v>66</v>
      </c>
      <c r="L1691" s="28"/>
      <c r="M1691" s="28"/>
      <c r="AA1691"/>
    </row>
    <row r="1692" spans="1:27" x14ac:dyDescent="0.25">
      <c r="A1692" s="171"/>
      <c r="B1692" s="28">
        <v>1685</v>
      </c>
      <c r="C1692" s="28" t="s">
        <v>67</v>
      </c>
      <c r="L1692" s="28"/>
      <c r="M1692" s="28"/>
      <c r="AA1692"/>
    </row>
    <row r="1693" spans="1:27" x14ac:dyDescent="0.25">
      <c r="A1693" s="171"/>
      <c r="B1693" s="28">
        <v>1686</v>
      </c>
      <c r="C1693" s="28" t="s">
        <v>68</v>
      </c>
      <c r="L1693" s="28"/>
      <c r="M1693" s="28"/>
      <c r="AA1693"/>
    </row>
    <row r="1694" spans="1:27" x14ac:dyDescent="0.25">
      <c r="A1694" s="64" t="s">
        <v>1148</v>
      </c>
      <c r="B1694" s="28">
        <v>1687</v>
      </c>
      <c r="C1694" s="28" t="s">
        <v>69</v>
      </c>
      <c r="L1694" s="28"/>
      <c r="M1694" s="28"/>
      <c r="AA1694"/>
    </row>
    <row r="1695" spans="1:27" x14ac:dyDescent="0.25">
      <c r="A1695" s="64"/>
      <c r="B1695" s="28">
        <v>1688</v>
      </c>
      <c r="C1695" s="28" t="s">
        <v>70</v>
      </c>
      <c r="L1695" s="28"/>
      <c r="M1695" s="28"/>
      <c r="AA1695"/>
    </row>
    <row r="1696" spans="1:27" x14ac:dyDescent="0.25">
      <c r="A1696" s="171" t="s">
        <v>2718</v>
      </c>
      <c r="B1696" s="28">
        <v>1689</v>
      </c>
      <c r="C1696" s="28" t="s">
        <v>71</v>
      </c>
      <c r="L1696" s="28"/>
      <c r="M1696" s="28"/>
      <c r="AA1696"/>
    </row>
    <row r="1697" spans="1:27" x14ac:dyDescent="0.25">
      <c r="A1697" s="64" t="s">
        <v>1148</v>
      </c>
      <c r="B1697" s="28">
        <v>1690</v>
      </c>
      <c r="C1697" s="28" t="s">
        <v>72</v>
      </c>
      <c r="L1697" s="28"/>
      <c r="M1697" s="28"/>
      <c r="AA1697"/>
    </row>
    <row r="1698" spans="1:27" x14ac:dyDescent="0.25">
      <c r="A1698" s="64"/>
      <c r="B1698" s="28">
        <v>1691</v>
      </c>
      <c r="C1698" s="28" t="s">
        <v>73</v>
      </c>
      <c r="L1698" s="28"/>
      <c r="M1698" s="28"/>
      <c r="AA1698"/>
    </row>
    <row r="1699" spans="1:27" x14ac:dyDescent="0.25">
      <c r="A1699" s="171" t="s">
        <v>4863</v>
      </c>
      <c r="B1699" s="28">
        <v>1692</v>
      </c>
      <c r="C1699" s="28" t="s">
        <v>74</v>
      </c>
      <c r="L1699" s="28"/>
      <c r="M1699" s="28"/>
      <c r="AA1699"/>
    </row>
    <row r="1700" spans="1:27" x14ac:dyDescent="0.25">
      <c r="A1700" s="171"/>
      <c r="B1700" s="28">
        <v>1693</v>
      </c>
      <c r="C1700" s="28" t="s">
        <v>75</v>
      </c>
      <c r="L1700" s="28"/>
      <c r="M1700" s="28"/>
      <c r="AA1700"/>
    </row>
    <row r="1701" spans="1:27" x14ac:dyDescent="0.25">
      <c r="A1701" s="171"/>
      <c r="B1701" s="28">
        <v>1694</v>
      </c>
      <c r="C1701" s="28" t="s">
        <v>76</v>
      </c>
      <c r="L1701" s="28"/>
      <c r="M1701" s="28"/>
      <c r="AA1701"/>
    </row>
    <row r="1702" spans="1:27" x14ac:dyDescent="0.25">
      <c r="A1702" s="171"/>
      <c r="B1702" s="28">
        <v>1695</v>
      </c>
      <c r="C1702" s="28" t="s">
        <v>77</v>
      </c>
      <c r="L1702" s="28"/>
      <c r="M1702" s="28"/>
      <c r="AA1702"/>
    </row>
    <row r="1703" spans="1:27" x14ac:dyDescent="0.25">
      <c r="A1703" s="64" t="s">
        <v>1148</v>
      </c>
      <c r="B1703" s="28">
        <v>1696</v>
      </c>
      <c r="C1703" s="28" t="s">
        <v>78</v>
      </c>
      <c r="L1703" s="28"/>
      <c r="M1703" s="28"/>
      <c r="AA1703"/>
    </row>
    <row r="1704" spans="1:27" x14ac:dyDescent="0.25">
      <c r="A1704" s="64"/>
      <c r="B1704" s="28">
        <v>1697</v>
      </c>
      <c r="C1704" s="28" t="s">
        <v>79</v>
      </c>
      <c r="L1704" s="28"/>
      <c r="M1704" s="28"/>
      <c r="AA1704"/>
    </row>
    <row r="1705" spans="1:27" x14ac:dyDescent="0.25">
      <c r="A1705" s="171" t="s">
        <v>4875</v>
      </c>
      <c r="B1705" s="28">
        <v>1698</v>
      </c>
      <c r="C1705" s="28" t="s">
        <v>80</v>
      </c>
      <c r="L1705" s="28"/>
      <c r="M1705" s="28"/>
      <c r="AA1705"/>
    </row>
    <row r="1706" spans="1:27" x14ac:dyDescent="0.25">
      <c r="A1706" s="171"/>
      <c r="B1706" s="28">
        <v>1699</v>
      </c>
      <c r="C1706" s="28" t="s">
        <v>81</v>
      </c>
      <c r="L1706" s="28"/>
      <c r="M1706" s="28"/>
      <c r="AA1706"/>
    </row>
    <row r="1707" spans="1:27" x14ac:dyDescent="0.25">
      <c r="A1707" s="171"/>
      <c r="B1707" s="28">
        <v>1700</v>
      </c>
      <c r="C1707" s="28" t="s">
        <v>82</v>
      </c>
      <c r="L1707" s="28"/>
      <c r="M1707" s="28"/>
      <c r="AA1707"/>
    </row>
    <row r="1708" spans="1:27" x14ac:dyDescent="0.25">
      <c r="A1708" s="171"/>
      <c r="B1708" s="28">
        <v>1701</v>
      </c>
      <c r="C1708" s="28" t="s">
        <v>83</v>
      </c>
      <c r="L1708" s="28"/>
      <c r="M1708" s="28"/>
      <c r="AA1708"/>
    </row>
    <row r="1709" spans="1:27" x14ac:dyDescent="0.25">
      <c r="A1709" s="64" t="s">
        <v>1148</v>
      </c>
      <c r="B1709" s="28">
        <v>1702</v>
      </c>
      <c r="C1709" s="28" t="s">
        <v>84</v>
      </c>
      <c r="L1709" s="28"/>
      <c r="M1709" s="28"/>
      <c r="AA1709"/>
    </row>
    <row r="1710" spans="1:27" x14ac:dyDescent="0.25">
      <c r="A1710" s="64"/>
      <c r="B1710" s="28">
        <v>1703</v>
      </c>
      <c r="C1710" s="28" t="s">
        <v>85</v>
      </c>
      <c r="L1710" s="28"/>
      <c r="M1710" s="28"/>
      <c r="AA1710"/>
    </row>
    <row r="1711" spans="1:27" x14ac:dyDescent="0.25">
      <c r="A1711" s="171" t="s">
        <v>2719</v>
      </c>
      <c r="B1711" s="28">
        <v>1704</v>
      </c>
      <c r="C1711" s="28" t="s">
        <v>86</v>
      </c>
      <c r="L1711" s="28"/>
      <c r="M1711" s="28"/>
      <c r="AA1711"/>
    </row>
    <row r="1712" spans="1:27" x14ac:dyDescent="0.25">
      <c r="A1712" s="64" t="s">
        <v>1148</v>
      </c>
      <c r="B1712" s="28">
        <v>1705</v>
      </c>
      <c r="C1712" s="28" t="s">
        <v>87</v>
      </c>
      <c r="L1712" s="28"/>
      <c r="M1712" s="28"/>
      <c r="AA1712"/>
    </row>
    <row r="1713" spans="1:27" x14ac:dyDescent="0.25">
      <c r="A1713" s="64"/>
      <c r="B1713" s="28">
        <v>1706</v>
      </c>
      <c r="C1713" s="28" t="s">
        <v>88</v>
      </c>
      <c r="L1713" s="28"/>
      <c r="M1713" s="28"/>
      <c r="AA1713"/>
    </row>
    <row r="1714" spans="1:27" x14ac:dyDescent="0.25">
      <c r="A1714" s="171" t="s">
        <v>2720</v>
      </c>
      <c r="B1714" s="28">
        <v>1707</v>
      </c>
      <c r="C1714" s="28" t="s">
        <v>89</v>
      </c>
      <c r="L1714" s="28"/>
      <c r="M1714" s="28"/>
      <c r="AA1714"/>
    </row>
    <row r="1715" spans="1:27" x14ac:dyDescent="0.25">
      <c r="A1715" s="171"/>
      <c r="B1715" s="28">
        <v>1708</v>
      </c>
      <c r="C1715" s="28" t="s">
        <v>90</v>
      </c>
      <c r="L1715" s="28"/>
      <c r="M1715" s="28"/>
      <c r="AA1715"/>
    </row>
    <row r="1716" spans="1:27" x14ac:dyDescent="0.25">
      <c r="A1716" s="64" t="s">
        <v>1148</v>
      </c>
      <c r="B1716" s="28">
        <v>1709</v>
      </c>
      <c r="C1716" s="28" t="s">
        <v>91</v>
      </c>
      <c r="L1716" s="28"/>
      <c r="M1716" s="28"/>
      <c r="AA1716"/>
    </row>
    <row r="1717" spans="1:27" x14ac:dyDescent="0.25">
      <c r="A1717" s="64"/>
      <c r="B1717" s="28">
        <v>1710</v>
      </c>
      <c r="C1717" s="28" t="s">
        <v>92</v>
      </c>
      <c r="L1717" s="28"/>
      <c r="M1717" s="28"/>
      <c r="AA1717"/>
    </row>
    <row r="1718" spans="1:27" x14ac:dyDescent="0.25">
      <c r="A1718" s="171" t="s">
        <v>2721</v>
      </c>
      <c r="B1718" s="28">
        <v>1711</v>
      </c>
      <c r="C1718" s="28" t="s">
        <v>93</v>
      </c>
      <c r="L1718" s="28"/>
      <c r="M1718" s="28"/>
      <c r="AA1718"/>
    </row>
    <row r="1719" spans="1:27" x14ac:dyDescent="0.25">
      <c r="A1719" s="171"/>
      <c r="B1719" s="28">
        <v>1712</v>
      </c>
      <c r="C1719" s="28" t="s">
        <v>94</v>
      </c>
      <c r="L1719" s="28"/>
      <c r="M1719" s="28"/>
      <c r="AA1719"/>
    </row>
    <row r="1720" spans="1:27" x14ac:dyDescent="0.25">
      <c r="A1720" s="171"/>
      <c r="B1720" s="28">
        <v>1713</v>
      </c>
      <c r="C1720" s="28" t="s">
        <v>95</v>
      </c>
      <c r="L1720" s="28"/>
      <c r="M1720" s="28"/>
      <c r="AA1720"/>
    </row>
    <row r="1721" spans="1:27" x14ac:dyDescent="0.25">
      <c r="A1721" s="171"/>
      <c r="B1721" s="28">
        <v>1714</v>
      </c>
      <c r="C1721" s="28" t="s">
        <v>96</v>
      </c>
      <c r="L1721" s="28"/>
      <c r="M1721" s="28"/>
      <c r="AA1721"/>
    </row>
    <row r="1722" spans="1:27" x14ac:dyDescent="0.25">
      <c r="A1722" s="171"/>
      <c r="B1722" s="28">
        <v>1715</v>
      </c>
      <c r="C1722" s="28" t="s">
        <v>97</v>
      </c>
      <c r="L1722" s="28"/>
      <c r="M1722" s="28"/>
      <c r="AA1722"/>
    </row>
    <row r="1723" spans="1:27" x14ac:dyDescent="0.25">
      <c r="A1723" s="171"/>
      <c r="B1723" s="28">
        <v>1716</v>
      </c>
      <c r="C1723" s="28" t="s">
        <v>98</v>
      </c>
      <c r="L1723" s="28"/>
      <c r="M1723" s="28"/>
      <c r="AA1723"/>
    </row>
    <row r="1724" spans="1:27" x14ac:dyDescent="0.25">
      <c r="A1724" s="171"/>
      <c r="B1724" s="28">
        <v>1717</v>
      </c>
      <c r="C1724" s="28" t="s">
        <v>99</v>
      </c>
      <c r="L1724" s="28"/>
      <c r="M1724" s="28"/>
      <c r="AA1724"/>
    </row>
    <row r="1725" spans="1:27" x14ac:dyDescent="0.25">
      <c r="A1725" s="171"/>
      <c r="B1725" s="28">
        <v>1718</v>
      </c>
      <c r="C1725" s="28" t="s">
        <v>100</v>
      </c>
      <c r="L1725" s="28"/>
      <c r="M1725" s="28"/>
      <c r="AA1725"/>
    </row>
    <row r="1726" spans="1:27" x14ac:dyDescent="0.25">
      <c r="A1726" s="171"/>
      <c r="B1726" s="28">
        <v>1719</v>
      </c>
      <c r="C1726" s="28" t="s">
        <v>101</v>
      </c>
      <c r="L1726" s="28"/>
      <c r="M1726" s="28"/>
      <c r="AA1726"/>
    </row>
    <row r="1727" spans="1:27" x14ac:dyDescent="0.25">
      <c r="A1727" s="171"/>
      <c r="B1727" s="28">
        <v>1720</v>
      </c>
      <c r="C1727" s="28" t="s">
        <v>102</v>
      </c>
      <c r="L1727" s="28"/>
      <c r="M1727" s="28"/>
      <c r="AA1727"/>
    </row>
    <row r="1728" spans="1:27" x14ac:dyDescent="0.25">
      <c r="A1728" s="171"/>
      <c r="B1728" s="28">
        <v>1721</v>
      </c>
      <c r="C1728" s="28" t="s">
        <v>103</v>
      </c>
      <c r="L1728" s="28"/>
      <c r="M1728" s="28"/>
      <c r="AA1728"/>
    </row>
    <row r="1729" spans="1:27" x14ac:dyDescent="0.25">
      <c r="A1729" s="171"/>
      <c r="B1729" s="28">
        <v>1722</v>
      </c>
      <c r="C1729" s="28" t="s">
        <v>104</v>
      </c>
      <c r="L1729" s="28"/>
      <c r="M1729" s="28"/>
      <c r="AA1729"/>
    </row>
    <row r="1730" spans="1:27" x14ac:dyDescent="0.25">
      <c r="A1730" s="171"/>
      <c r="B1730" s="28">
        <v>1723</v>
      </c>
      <c r="C1730" s="28" t="s">
        <v>105</v>
      </c>
      <c r="L1730" s="28"/>
      <c r="M1730" s="28"/>
      <c r="AA1730"/>
    </row>
    <row r="1731" spans="1:27" x14ac:dyDescent="0.25">
      <c r="A1731" s="171"/>
      <c r="B1731" s="28">
        <v>1724</v>
      </c>
      <c r="C1731" s="28" t="s">
        <v>106</v>
      </c>
      <c r="L1731" s="28"/>
      <c r="M1731" s="28"/>
      <c r="AA1731"/>
    </row>
    <row r="1732" spans="1:27" x14ac:dyDescent="0.25">
      <c r="A1732" s="171"/>
      <c r="B1732" s="28">
        <v>1725</v>
      </c>
      <c r="C1732" s="28" t="s">
        <v>107</v>
      </c>
      <c r="L1732" s="28"/>
      <c r="M1732" s="28"/>
      <c r="AA1732"/>
    </row>
    <row r="1733" spans="1:27" x14ac:dyDescent="0.25">
      <c r="A1733" s="171"/>
      <c r="B1733" s="28">
        <v>1726</v>
      </c>
      <c r="C1733" s="28" t="s">
        <v>108</v>
      </c>
      <c r="L1733" s="28"/>
      <c r="M1733" s="28"/>
      <c r="AA1733"/>
    </row>
    <row r="1734" spans="1:27" x14ac:dyDescent="0.25">
      <c r="A1734" s="171"/>
      <c r="B1734" s="28">
        <v>1727</v>
      </c>
      <c r="C1734" s="28" t="s">
        <v>109</v>
      </c>
      <c r="L1734" s="28"/>
      <c r="M1734" s="28"/>
      <c r="AA1734"/>
    </row>
    <row r="1735" spans="1:27" x14ac:dyDescent="0.25">
      <c r="A1735" s="171"/>
      <c r="B1735" s="28">
        <v>1728</v>
      </c>
      <c r="C1735" s="28" t="s">
        <v>110</v>
      </c>
      <c r="L1735" s="28"/>
      <c r="M1735" s="28"/>
      <c r="AA1735"/>
    </row>
    <row r="1736" spans="1:27" x14ac:dyDescent="0.25">
      <c r="A1736" s="171"/>
      <c r="B1736" s="28">
        <v>1729</v>
      </c>
      <c r="C1736" s="28" t="s">
        <v>111</v>
      </c>
      <c r="L1736" s="28"/>
      <c r="M1736" s="28"/>
      <c r="AA1736"/>
    </row>
    <row r="1737" spans="1:27" x14ac:dyDescent="0.25">
      <c r="A1737" s="171"/>
      <c r="B1737" s="28">
        <v>1730</v>
      </c>
      <c r="C1737" s="28" t="s">
        <v>112</v>
      </c>
      <c r="L1737" s="28"/>
      <c r="M1737" s="28"/>
      <c r="AA1737"/>
    </row>
    <row r="1738" spans="1:27" x14ac:dyDescent="0.25">
      <c r="A1738" s="171"/>
      <c r="B1738" s="28">
        <v>1731</v>
      </c>
      <c r="C1738" s="28" t="s">
        <v>113</v>
      </c>
      <c r="L1738" s="28"/>
      <c r="M1738" s="28"/>
      <c r="AA1738"/>
    </row>
    <row r="1739" spans="1:27" x14ac:dyDescent="0.25">
      <c r="A1739" s="171"/>
      <c r="B1739" s="28">
        <v>1732</v>
      </c>
      <c r="C1739" s="28" t="s">
        <v>114</v>
      </c>
      <c r="L1739" s="28"/>
      <c r="M1739" s="28"/>
      <c r="AA1739"/>
    </row>
    <row r="1740" spans="1:27" x14ac:dyDescent="0.25">
      <c r="A1740" s="171"/>
      <c r="B1740" s="28">
        <v>1733</v>
      </c>
      <c r="C1740" s="28" t="s">
        <v>115</v>
      </c>
      <c r="L1740" s="28"/>
      <c r="M1740" s="28"/>
      <c r="AA1740"/>
    </row>
    <row r="1741" spans="1:27" x14ac:dyDescent="0.25">
      <c r="A1741" s="171"/>
      <c r="B1741" s="28">
        <v>1734</v>
      </c>
      <c r="C1741" s="28" t="s">
        <v>116</v>
      </c>
      <c r="L1741" s="28"/>
      <c r="M1741" s="28"/>
      <c r="AA1741"/>
    </row>
    <row r="1742" spans="1:27" x14ac:dyDescent="0.25">
      <c r="A1742" s="171"/>
      <c r="B1742" s="28">
        <v>1735</v>
      </c>
      <c r="C1742" s="28" t="s">
        <v>117</v>
      </c>
      <c r="L1742" s="28"/>
      <c r="M1742" s="28"/>
      <c r="AA1742"/>
    </row>
    <row r="1743" spans="1:27" x14ac:dyDescent="0.25">
      <c r="A1743" s="171"/>
      <c r="B1743" s="28">
        <v>1736</v>
      </c>
      <c r="C1743" s="28" t="s">
        <v>118</v>
      </c>
      <c r="L1743" s="28"/>
      <c r="M1743" s="28"/>
      <c r="AA1743"/>
    </row>
    <row r="1744" spans="1:27" x14ac:dyDescent="0.25">
      <c r="A1744" s="171"/>
      <c r="B1744" s="28">
        <v>1737</v>
      </c>
      <c r="C1744" s="28" t="s">
        <v>119</v>
      </c>
      <c r="L1744" s="28"/>
      <c r="M1744" s="28"/>
      <c r="AA1744"/>
    </row>
    <row r="1745" spans="1:27" x14ac:dyDescent="0.25">
      <c r="A1745" s="171"/>
      <c r="B1745" s="28">
        <v>1738</v>
      </c>
      <c r="C1745" s="28" t="s">
        <v>120</v>
      </c>
      <c r="L1745" s="28"/>
      <c r="M1745" s="28"/>
      <c r="AA1745"/>
    </row>
    <row r="1746" spans="1:27" x14ac:dyDescent="0.25">
      <c r="A1746" s="171"/>
      <c r="B1746" s="28">
        <v>1739</v>
      </c>
      <c r="C1746" s="28" t="s">
        <v>121</v>
      </c>
      <c r="L1746" s="28"/>
      <c r="M1746" s="28"/>
      <c r="AA1746"/>
    </row>
    <row r="1747" spans="1:27" x14ac:dyDescent="0.25">
      <c r="A1747" s="171"/>
      <c r="B1747" s="28">
        <v>1740</v>
      </c>
      <c r="C1747" s="28" t="s">
        <v>122</v>
      </c>
      <c r="L1747" s="28"/>
      <c r="M1747" s="28"/>
      <c r="AA1747"/>
    </row>
    <row r="1748" spans="1:27" x14ac:dyDescent="0.25">
      <c r="A1748" s="171"/>
      <c r="B1748" s="28">
        <v>1741</v>
      </c>
      <c r="C1748" s="28" t="s">
        <v>123</v>
      </c>
      <c r="L1748" s="28"/>
      <c r="M1748" s="28"/>
      <c r="AA1748"/>
    </row>
    <row r="1749" spans="1:27" x14ac:dyDescent="0.25">
      <c r="A1749" s="171"/>
      <c r="B1749" s="28">
        <v>1742</v>
      </c>
      <c r="C1749" s="28" t="s">
        <v>124</v>
      </c>
      <c r="L1749" s="28"/>
      <c r="M1749" s="28"/>
      <c r="AA1749"/>
    </row>
    <row r="1750" spans="1:27" x14ac:dyDescent="0.25">
      <c r="A1750" s="171"/>
      <c r="B1750" s="28">
        <v>1743</v>
      </c>
      <c r="C1750" s="28" t="s">
        <v>125</v>
      </c>
      <c r="L1750" s="28"/>
      <c r="M1750" s="28"/>
      <c r="AA1750"/>
    </row>
    <row r="1751" spans="1:27" x14ac:dyDescent="0.25">
      <c r="A1751" s="64" t="s">
        <v>1148</v>
      </c>
      <c r="B1751" s="28">
        <v>1744</v>
      </c>
      <c r="C1751" s="28" t="s">
        <v>126</v>
      </c>
      <c r="L1751" s="28"/>
      <c r="M1751" s="28"/>
      <c r="AA1751"/>
    </row>
    <row r="1752" spans="1:27" x14ac:dyDescent="0.25">
      <c r="A1752" s="64"/>
      <c r="B1752" s="28">
        <v>1745</v>
      </c>
      <c r="C1752" s="28" t="s">
        <v>127</v>
      </c>
      <c r="L1752" s="28"/>
      <c r="M1752" s="28"/>
      <c r="AA1752"/>
    </row>
    <row r="1753" spans="1:27" x14ac:dyDescent="0.25">
      <c r="A1753" s="171" t="s">
        <v>2722</v>
      </c>
      <c r="B1753" s="28">
        <v>1746</v>
      </c>
      <c r="C1753" s="28" t="s">
        <v>128</v>
      </c>
      <c r="L1753" s="28"/>
      <c r="M1753" s="28"/>
      <c r="AA1753"/>
    </row>
    <row r="1754" spans="1:27" x14ac:dyDescent="0.25">
      <c r="A1754" s="171"/>
      <c r="B1754" s="28">
        <v>1747</v>
      </c>
      <c r="C1754" s="28" t="s">
        <v>129</v>
      </c>
      <c r="L1754" s="28"/>
      <c r="M1754" s="28"/>
      <c r="AA1754"/>
    </row>
    <row r="1755" spans="1:27" x14ac:dyDescent="0.25">
      <c r="A1755" s="171"/>
      <c r="B1755" s="28">
        <v>1748</v>
      </c>
      <c r="C1755" s="28" t="s">
        <v>130</v>
      </c>
      <c r="L1755" s="28"/>
      <c r="M1755" s="28"/>
      <c r="AA1755"/>
    </row>
    <row r="1756" spans="1:27" x14ac:dyDescent="0.25">
      <c r="A1756" s="171"/>
      <c r="B1756" s="28">
        <v>1749</v>
      </c>
      <c r="C1756" s="28" t="s">
        <v>131</v>
      </c>
      <c r="L1756" s="28"/>
      <c r="M1756" s="28"/>
      <c r="AA1756"/>
    </row>
    <row r="1757" spans="1:27" x14ac:dyDescent="0.25">
      <c r="A1757" s="171"/>
      <c r="B1757" s="28">
        <v>1750</v>
      </c>
      <c r="C1757" s="28" t="s">
        <v>132</v>
      </c>
      <c r="L1757" s="28"/>
      <c r="M1757" s="28"/>
      <c r="AA1757"/>
    </row>
    <row r="1758" spans="1:27" x14ac:dyDescent="0.25">
      <c r="A1758" s="171"/>
      <c r="B1758" s="28">
        <v>1751</v>
      </c>
      <c r="C1758" s="28" t="s">
        <v>133</v>
      </c>
      <c r="L1758" s="28"/>
      <c r="M1758" s="28"/>
      <c r="AA1758"/>
    </row>
    <row r="1759" spans="1:27" x14ac:dyDescent="0.25">
      <c r="A1759" s="171"/>
      <c r="B1759" s="28">
        <v>1752</v>
      </c>
      <c r="C1759" s="28" t="s">
        <v>134</v>
      </c>
      <c r="L1759" s="28"/>
      <c r="M1759" s="28"/>
      <c r="AA1759"/>
    </row>
    <row r="1760" spans="1:27" x14ac:dyDescent="0.25">
      <c r="A1760" s="171"/>
      <c r="B1760" s="28">
        <v>1753</v>
      </c>
      <c r="C1760" s="28" t="s">
        <v>135</v>
      </c>
      <c r="L1760" s="28"/>
      <c r="M1760" s="28"/>
      <c r="AA1760"/>
    </row>
    <row r="1761" spans="1:27" x14ac:dyDescent="0.25">
      <c r="A1761" s="171"/>
      <c r="B1761" s="28">
        <v>1754</v>
      </c>
      <c r="C1761" s="28" t="s">
        <v>136</v>
      </c>
      <c r="L1761" s="28"/>
      <c r="M1761" s="28"/>
      <c r="AA1761"/>
    </row>
    <row r="1762" spans="1:27" x14ac:dyDescent="0.25">
      <c r="A1762" s="171"/>
      <c r="B1762" s="28">
        <v>1755</v>
      </c>
      <c r="C1762" s="28" t="s">
        <v>137</v>
      </c>
      <c r="L1762" s="28"/>
      <c r="M1762" s="28"/>
      <c r="AA1762"/>
    </row>
    <row r="1763" spans="1:27" x14ac:dyDescent="0.25">
      <c r="A1763" s="171"/>
      <c r="B1763" s="28">
        <v>1756</v>
      </c>
      <c r="C1763" s="28" t="s">
        <v>138</v>
      </c>
      <c r="L1763" s="28"/>
      <c r="M1763" s="28"/>
      <c r="AA1763"/>
    </row>
    <row r="1764" spans="1:27" x14ac:dyDescent="0.25">
      <c r="A1764" s="171"/>
      <c r="B1764" s="28">
        <v>1757</v>
      </c>
      <c r="C1764" s="28" t="s">
        <v>139</v>
      </c>
      <c r="L1764" s="28"/>
      <c r="M1764" s="28"/>
      <c r="AA1764"/>
    </row>
    <row r="1765" spans="1:27" x14ac:dyDescent="0.25">
      <c r="A1765" s="171"/>
      <c r="B1765" s="28">
        <v>1758</v>
      </c>
      <c r="C1765" s="28" t="s">
        <v>140</v>
      </c>
      <c r="L1765" s="28"/>
      <c r="M1765" s="28"/>
      <c r="AA1765"/>
    </row>
    <row r="1766" spans="1:27" x14ac:dyDescent="0.25">
      <c r="A1766" s="171"/>
      <c r="B1766" s="28">
        <v>1759</v>
      </c>
      <c r="C1766" s="28" t="s">
        <v>141</v>
      </c>
      <c r="L1766" s="28"/>
      <c r="M1766" s="28"/>
      <c r="AA1766"/>
    </row>
    <row r="1767" spans="1:27" x14ac:dyDescent="0.25">
      <c r="A1767" s="171"/>
      <c r="B1767" s="28">
        <v>1760</v>
      </c>
      <c r="C1767" s="28" t="s">
        <v>142</v>
      </c>
      <c r="L1767" s="28"/>
      <c r="M1767" s="28"/>
      <c r="AA1767"/>
    </row>
    <row r="1768" spans="1:27" x14ac:dyDescent="0.25">
      <c r="A1768" s="171"/>
      <c r="B1768" s="28">
        <v>1761</v>
      </c>
      <c r="C1768" s="28" t="s">
        <v>143</v>
      </c>
      <c r="L1768" s="28"/>
      <c r="M1768" s="28"/>
      <c r="AA1768"/>
    </row>
    <row r="1769" spans="1:27" x14ac:dyDescent="0.25">
      <c r="A1769" s="171"/>
      <c r="B1769" s="28">
        <v>1762</v>
      </c>
      <c r="C1769" s="28" t="s">
        <v>144</v>
      </c>
      <c r="L1769" s="28"/>
      <c r="M1769" s="28"/>
      <c r="AA1769"/>
    </row>
    <row r="1770" spans="1:27" x14ac:dyDescent="0.25">
      <c r="A1770" s="171"/>
      <c r="B1770" s="28">
        <v>1763</v>
      </c>
      <c r="C1770" s="28" t="s">
        <v>145</v>
      </c>
      <c r="L1770" s="28"/>
      <c r="M1770" s="28"/>
      <c r="AA1770"/>
    </row>
    <row r="1771" spans="1:27" x14ac:dyDescent="0.25">
      <c r="A1771" s="171"/>
      <c r="B1771" s="28">
        <v>1764</v>
      </c>
      <c r="C1771" s="28" t="s">
        <v>146</v>
      </c>
      <c r="L1771" s="28"/>
      <c r="M1771" s="28"/>
      <c r="AA1771"/>
    </row>
    <row r="1772" spans="1:27" x14ac:dyDescent="0.25">
      <c r="A1772" s="171"/>
      <c r="B1772" s="28">
        <v>1765</v>
      </c>
      <c r="C1772" s="28" t="s">
        <v>147</v>
      </c>
      <c r="L1772" s="28"/>
      <c r="M1772" s="28"/>
      <c r="AA1772"/>
    </row>
    <row r="1773" spans="1:27" x14ac:dyDescent="0.25">
      <c r="A1773" s="171"/>
      <c r="B1773" s="28">
        <v>1766</v>
      </c>
      <c r="C1773" s="28" t="s">
        <v>148</v>
      </c>
      <c r="L1773" s="28"/>
      <c r="M1773" s="28"/>
      <c r="AA1773"/>
    </row>
    <row r="1774" spans="1:27" x14ac:dyDescent="0.25">
      <c r="A1774" s="64" t="s">
        <v>1148</v>
      </c>
      <c r="B1774" s="28">
        <v>1767</v>
      </c>
      <c r="C1774" s="28" t="s">
        <v>149</v>
      </c>
      <c r="L1774" s="28"/>
      <c r="M1774" s="28"/>
      <c r="AA1774"/>
    </row>
    <row r="1775" spans="1:27" x14ac:dyDescent="0.25">
      <c r="A1775" s="64"/>
      <c r="B1775" s="28">
        <v>1768</v>
      </c>
      <c r="C1775" s="28" t="s">
        <v>150</v>
      </c>
      <c r="L1775" s="28"/>
      <c r="M1775" s="28"/>
      <c r="AA1775"/>
    </row>
    <row r="1776" spans="1:27" x14ac:dyDescent="0.25">
      <c r="A1776" s="171" t="s">
        <v>2724</v>
      </c>
      <c r="B1776" s="28">
        <v>1769</v>
      </c>
      <c r="C1776" s="28" t="s">
        <v>151</v>
      </c>
      <c r="L1776" s="28"/>
      <c r="M1776" s="28"/>
      <c r="AA1776"/>
    </row>
    <row r="1777" spans="1:27" x14ac:dyDescent="0.25">
      <c r="A1777" s="64" t="s">
        <v>1148</v>
      </c>
      <c r="B1777" s="28">
        <v>1770</v>
      </c>
      <c r="C1777" s="28" t="s">
        <v>152</v>
      </c>
      <c r="L1777" s="28"/>
      <c r="M1777" s="28"/>
      <c r="AA1777"/>
    </row>
    <row r="1778" spans="1:27" x14ac:dyDescent="0.25">
      <c r="A1778" s="64"/>
      <c r="B1778" s="28">
        <v>1771</v>
      </c>
      <c r="C1778" s="28" t="s">
        <v>153</v>
      </c>
      <c r="L1778" s="28"/>
      <c r="M1778" s="28"/>
      <c r="AA1778"/>
    </row>
    <row r="1779" spans="1:27" x14ac:dyDescent="0.25">
      <c r="A1779" s="171" t="s">
        <v>4865</v>
      </c>
      <c r="B1779" s="28">
        <v>1772</v>
      </c>
      <c r="C1779" s="28" t="s">
        <v>154</v>
      </c>
      <c r="L1779" s="28"/>
      <c r="M1779" s="28"/>
      <c r="AA1779"/>
    </row>
    <row r="1780" spans="1:27" x14ac:dyDescent="0.25">
      <c r="A1780" s="171"/>
      <c r="B1780" s="28">
        <v>1773</v>
      </c>
      <c r="C1780" s="28" t="s">
        <v>155</v>
      </c>
      <c r="L1780" s="28"/>
      <c r="M1780" s="28"/>
      <c r="AA1780"/>
    </row>
    <row r="1781" spans="1:27" x14ac:dyDescent="0.25">
      <c r="A1781" s="171"/>
      <c r="B1781" s="28">
        <v>1774</v>
      </c>
      <c r="C1781" s="28" t="s">
        <v>1049</v>
      </c>
      <c r="L1781" s="28"/>
      <c r="M1781" s="28"/>
      <c r="AA1781"/>
    </row>
    <row r="1782" spans="1:27" x14ac:dyDescent="0.25">
      <c r="A1782" s="171"/>
      <c r="B1782" s="28">
        <v>1775</v>
      </c>
      <c r="C1782" s="28" t="s">
        <v>1050</v>
      </c>
      <c r="L1782" s="28"/>
      <c r="M1782" s="28"/>
      <c r="AA1782"/>
    </row>
    <row r="1783" spans="1:27" x14ac:dyDescent="0.25">
      <c r="A1783" s="64" t="s">
        <v>1148</v>
      </c>
      <c r="B1783" s="28">
        <v>1776</v>
      </c>
      <c r="C1783" s="28" t="s">
        <v>1051</v>
      </c>
      <c r="L1783" s="28"/>
      <c r="M1783" s="28"/>
      <c r="AA1783"/>
    </row>
    <row r="1784" spans="1:27" x14ac:dyDescent="0.25">
      <c r="A1784" s="64"/>
      <c r="B1784" s="28">
        <v>1777</v>
      </c>
      <c r="C1784" s="28" t="s">
        <v>1052</v>
      </c>
      <c r="L1784" s="28"/>
      <c r="M1784" s="28"/>
      <c r="AA1784"/>
    </row>
    <row r="1785" spans="1:27" x14ac:dyDescent="0.25">
      <c r="A1785" s="171" t="s">
        <v>4877</v>
      </c>
      <c r="B1785" s="28">
        <v>1778</v>
      </c>
      <c r="C1785" s="28" t="s">
        <v>1053</v>
      </c>
      <c r="L1785" s="28"/>
      <c r="M1785" s="28"/>
      <c r="AA1785"/>
    </row>
    <row r="1786" spans="1:27" x14ac:dyDescent="0.25">
      <c r="A1786" s="171"/>
      <c r="B1786" s="28">
        <v>1779</v>
      </c>
      <c r="C1786" s="28" t="s">
        <v>1054</v>
      </c>
      <c r="L1786" s="28"/>
      <c r="M1786" s="28"/>
      <c r="AA1786"/>
    </row>
    <row r="1787" spans="1:27" x14ac:dyDescent="0.25">
      <c r="A1787" s="171"/>
      <c r="B1787" s="28">
        <v>1780</v>
      </c>
      <c r="C1787" s="28" t="s">
        <v>1055</v>
      </c>
      <c r="L1787" s="28"/>
      <c r="M1787" s="28"/>
      <c r="AA1787"/>
    </row>
    <row r="1788" spans="1:27" x14ac:dyDescent="0.25">
      <c r="A1788" s="171"/>
      <c r="B1788" s="28">
        <v>1781</v>
      </c>
      <c r="C1788" s="28" t="s">
        <v>1056</v>
      </c>
      <c r="L1788" s="28"/>
      <c r="M1788" s="28"/>
      <c r="AA1788"/>
    </row>
    <row r="1789" spans="1:27" x14ac:dyDescent="0.25">
      <c r="A1789" s="64" t="s">
        <v>1148</v>
      </c>
      <c r="B1789" s="28">
        <v>1782</v>
      </c>
      <c r="C1789" s="28" t="s">
        <v>1057</v>
      </c>
      <c r="L1789" s="28"/>
      <c r="M1789" s="28"/>
      <c r="AA1789"/>
    </row>
    <row r="1790" spans="1:27" x14ac:dyDescent="0.25">
      <c r="A1790" s="64"/>
      <c r="B1790" s="28">
        <v>1783</v>
      </c>
      <c r="C1790" s="28" t="s">
        <v>1058</v>
      </c>
      <c r="L1790" s="28"/>
      <c r="M1790" s="28"/>
      <c r="AA1790"/>
    </row>
    <row r="1791" spans="1:27" x14ac:dyDescent="0.25">
      <c r="A1791" s="171" t="s">
        <v>2725</v>
      </c>
      <c r="B1791" s="28">
        <v>1784</v>
      </c>
      <c r="C1791" s="28" t="s">
        <v>1059</v>
      </c>
      <c r="L1791" s="28"/>
      <c r="M1791" s="28"/>
      <c r="AA1791"/>
    </row>
    <row r="1792" spans="1:27" x14ac:dyDescent="0.25">
      <c r="A1792" s="64" t="s">
        <v>1148</v>
      </c>
      <c r="B1792" s="28">
        <v>1785</v>
      </c>
      <c r="C1792" s="28" t="s">
        <v>1060</v>
      </c>
      <c r="L1792" s="28"/>
      <c r="M1792" s="28"/>
      <c r="AA1792"/>
    </row>
    <row r="1793" spans="1:27" x14ac:dyDescent="0.25">
      <c r="A1793" s="64"/>
      <c r="B1793" s="28">
        <v>1786</v>
      </c>
      <c r="C1793" s="28" t="s">
        <v>1061</v>
      </c>
      <c r="L1793" s="28"/>
      <c r="M1793" s="28"/>
      <c r="AA1793"/>
    </row>
    <row r="1794" spans="1:27" x14ac:dyDescent="0.25">
      <c r="A1794" s="171" t="s">
        <v>2726</v>
      </c>
      <c r="B1794" s="28">
        <v>1787</v>
      </c>
      <c r="C1794" s="28" t="s">
        <v>1062</v>
      </c>
      <c r="L1794" s="28"/>
      <c r="M1794" s="28"/>
      <c r="AA1794"/>
    </row>
    <row r="1795" spans="1:27" x14ac:dyDescent="0.25">
      <c r="A1795" s="171"/>
      <c r="B1795" s="28">
        <v>1788</v>
      </c>
      <c r="C1795" s="28" t="s">
        <v>1063</v>
      </c>
      <c r="L1795" s="28"/>
      <c r="M1795" s="28"/>
      <c r="AA1795"/>
    </row>
    <row r="1796" spans="1:27" x14ac:dyDescent="0.25">
      <c r="A1796" s="64" t="s">
        <v>1148</v>
      </c>
      <c r="B1796" s="28">
        <v>1789</v>
      </c>
      <c r="C1796" s="28" t="s">
        <v>1064</v>
      </c>
      <c r="L1796" s="28"/>
      <c r="M1796" s="28"/>
      <c r="AA1796"/>
    </row>
    <row r="1797" spans="1:27" x14ac:dyDescent="0.25">
      <c r="A1797" s="64"/>
      <c r="B1797" s="28">
        <v>1790</v>
      </c>
      <c r="C1797" s="28" t="s">
        <v>1065</v>
      </c>
      <c r="L1797" s="28"/>
      <c r="M1797" s="28"/>
      <c r="AA1797"/>
    </row>
    <row r="1798" spans="1:27" x14ac:dyDescent="0.25">
      <c r="A1798" s="171" t="s">
        <v>2727</v>
      </c>
      <c r="B1798" s="28">
        <v>1791</v>
      </c>
      <c r="C1798" s="28" t="s">
        <v>1066</v>
      </c>
      <c r="L1798" s="28"/>
      <c r="M1798" s="28"/>
      <c r="AA1798"/>
    </row>
    <row r="1799" spans="1:27" x14ac:dyDescent="0.25">
      <c r="A1799" s="171"/>
      <c r="B1799" s="28">
        <v>1792</v>
      </c>
      <c r="C1799" s="28" t="s">
        <v>1067</v>
      </c>
      <c r="L1799" s="28"/>
      <c r="M1799" s="28"/>
      <c r="AA1799"/>
    </row>
    <row r="1800" spans="1:27" x14ac:dyDescent="0.25">
      <c r="A1800" s="171"/>
      <c r="B1800" s="28">
        <v>1793</v>
      </c>
      <c r="C1800" s="28" t="s">
        <v>1068</v>
      </c>
      <c r="L1800" s="28"/>
      <c r="M1800" s="28"/>
      <c r="AA1800"/>
    </row>
    <row r="1801" spans="1:27" x14ac:dyDescent="0.25">
      <c r="A1801" s="171"/>
      <c r="B1801" s="28">
        <v>1794</v>
      </c>
      <c r="C1801" s="28" t="s">
        <v>1069</v>
      </c>
      <c r="L1801" s="28"/>
      <c r="M1801" s="28"/>
      <c r="AA1801"/>
    </row>
    <row r="1802" spans="1:27" x14ac:dyDescent="0.25">
      <c r="A1802" s="171"/>
      <c r="B1802" s="28">
        <v>1795</v>
      </c>
      <c r="C1802" s="28" t="s">
        <v>1070</v>
      </c>
      <c r="L1802" s="28"/>
      <c r="M1802" s="28"/>
      <c r="AA1802"/>
    </row>
    <row r="1803" spans="1:27" x14ac:dyDescent="0.25">
      <c r="A1803" s="171"/>
      <c r="B1803" s="28">
        <v>1796</v>
      </c>
      <c r="C1803" s="28" t="s">
        <v>1071</v>
      </c>
      <c r="L1803" s="28"/>
      <c r="M1803" s="28"/>
      <c r="AA1803"/>
    </row>
    <row r="1804" spans="1:27" x14ac:dyDescent="0.25">
      <c r="A1804" s="171"/>
      <c r="B1804" s="28">
        <v>1797</v>
      </c>
      <c r="C1804" s="28" t="s">
        <v>1072</v>
      </c>
      <c r="L1804" s="28"/>
      <c r="M1804" s="28"/>
      <c r="AA1804"/>
    </row>
    <row r="1805" spans="1:27" x14ac:dyDescent="0.25">
      <c r="A1805" s="171"/>
      <c r="B1805" s="28">
        <v>1798</v>
      </c>
      <c r="C1805" s="28" t="s">
        <v>1073</v>
      </c>
      <c r="L1805" s="28"/>
      <c r="M1805" s="28"/>
      <c r="AA1805"/>
    </row>
    <row r="1806" spans="1:27" x14ac:dyDescent="0.25">
      <c r="A1806" s="171"/>
      <c r="B1806" s="28">
        <v>1799</v>
      </c>
      <c r="C1806" s="28" t="s">
        <v>1074</v>
      </c>
      <c r="L1806" s="28"/>
      <c r="M1806" s="28"/>
      <c r="AA1806"/>
    </row>
    <row r="1807" spans="1:27" x14ac:dyDescent="0.25">
      <c r="A1807" s="171"/>
      <c r="B1807" s="28">
        <v>1800</v>
      </c>
      <c r="C1807" s="28" t="s">
        <v>1075</v>
      </c>
      <c r="L1807" s="28"/>
      <c r="M1807" s="28"/>
      <c r="AA1807"/>
    </row>
    <row r="1808" spans="1:27" x14ac:dyDescent="0.25">
      <c r="A1808" s="171"/>
      <c r="B1808" s="28">
        <v>1801</v>
      </c>
      <c r="C1808" s="28" t="s">
        <v>1076</v>
      </c>
      <c r="L1808" s="28"/>
      <c r="M1808" s="28"/>
      <c r="AA1808"/>
    </row>
    <row r="1809" spans="1:27" x14ac:dyDescent="0.25">
      <c r="A1809" s="171"/>
      <c r="B1809" s="28">
        <v>1802</v>
      </c>
      <c r="C1809" s="28" t="s">
        <v>1077</v>
      </c>
      <c r="L1809" s="28"/>
      <c r="M1809" s="28"/>
      <c r="AA1809"/>
    </row>
    <row r="1810" spans="1:27" x14ac:dyDescent="0.25">
      <c r="A1810" s="171"/>
      <c r="B1810" s="28">
        <v>1803</v>
      </c>
      <c r="C1810" s="28" t="s">
        <v>1078</v>
      </c>
      <c r="L1810" s="28"/>
      <c r="M1810" s="28"/>
      <c r="AA1810"/>
    </row>
    <row r="1811" spans="1:27" x14ac:dyDescent="0.25">
      <c r="A1811" s="171"/>
      <c r="B1811" s="28">
        <v>1804</v>
      </c>
      <c r="C1811" s="28" t="s">
        <v>1079</v>
      </c>
      <c r="L1811" s="28"/>
      <c r="M1811" s="28"/>
      <c r="AA1811"/>
    </row>
    <row r="1812" spans="1:27" x14ac:dyDescent="0.25">
      <c r="A1812" s="171"/>
      <c r="B1812" s="28">
        <v>1805</v>
      </c>
      <c r="C1812" s="28" t="s">
        <v>1080</v>
      </c>
      <c r="L1812" s="28"/>
      <c r="M1812" s="28"/>
      <c r="AA1812"/>
    </row>
    <row r="1813" spans="1:27" x14ac:dyDescent="0.25">
      <c r="A1813" s="171"/>
      <c r="B1813" s="28">
        <v>1806</v>
      </c>
      <c r="C1813" s="28" t="s">
        <v>1081</v>
      </c>
      <c r="L1813" s="28"/>
      <c r="M1813" s="28"/>
      <c r="AA1813"/>
    </row>
    <row r="1814" spans="1:27" x14ac:dyDescent="0.25">
      <c r="A1814" s="171"/>
      <c r="B1814" s="28">
        <v>1807</v>
      </c>
      <c r="C1814" s="28" t="s">
        <v>1082</v>
      </c>
      <c r="L1814" s="28"/>
      <c r="M1814" s="28"/>
      <c r="AA1814"/>
    </row>
    <row r="1815" spans="1:27" x14ac:dyDescent="0.25">
      <c r="A1815" s="171"/>
      <c r="B1815" s="28">
        <v>1808</v>
      </c>
      <c r="C1815" s="28" t="s">
        <v>1083</v>
      </c>
      <c r="L1815" s="28"/>
      <c r="M1815" s="28"/>
      <c r="AA1815"/>
    </row>
    <row r="1816" spans="1:27" x14ac:dyDescent="0.25">
      <c r="A1816" s="171"/>
      <c r="B1816" s="28">
        <v>1809</v>
      </c>
      <c r="C1816" s="28" t="s">
        <v>1084</v>
      </c>
      <c r="L1816" s="28"/>
      <c r="M1816" s="28"/>
      <c r="AA1816"/>
    </row>
    <row r="1817" spans="1:27" x14ac:dyDescent="0.25">
      <c r="A1817" s="171"/>
      <c r="B1817" s="28">
        <v>1810</v>
      </c>
      <c r="C1817" s="28" t="s">
        <v>1085</v>
      </c>
      <c r="L1817" s="28"/>
      <c r="M1817" s="28"/>
      <c r="AA1817"/>
    </row>
    <row r="1818" spans="1:27" x14ac:dyDescent="0.25">
      <c r="A1818" s="171"/>
      <c r="B1818" s="28">
        <v>1811</v>
      </c>
      <c r="C1818" s="28" t="s">
        <v>1086</v>
      </c>
      <c r="L1818" s="28"/>
      <c r="M1818" s="28"/>
      <c r="AA1818"/>
    </row>
    <row r="1819" spans="1:27" x14ac:dyDescent="0.25">
      <c r="A1819" s="171"/>
      <c r="B1819" s="28">
        <v>1812</v>
      </c>
      <c r="C1819" s="28" t="s">
        <v>1087</v>
      </c>
      <c r="L1819" s="28"/>
      <c r="M1819" s="28"/>
      <c r="AA1819"/>
    </row>
    <row r="1820" spans="1:27" x14ac:dyDescent="0.25">
      <c r="A1820" s="171"/>
      <c r="B1820" s="28">
        <v>1813</v>
      </c>
      <c r="C1820" s="28" t="s">
        <v>1088</v>
      </c>
      <c r="L1820" s="28"/>
      <c r="M1820" s="28"/>
      <c r="AA1820"/>
    </row>
    <row r="1821" spans="1:27" x14ac:dyDescent="0.25">
      <c r="A1821" s="171"/>
      <c r="B1821" s="28">
        <v>1814</v>
      </c>
      <c r="C1821" s="28" t="s">
        <v>1089</v>
      </c>
      <c r="L1821" s="28"/>
      <c r="M1821" s="28"/>
      <c r="AA1821"/>
    </row>
    <row r="1822" spans="1:27" x14ac:dyDescent="0.25">
      <c r="A1822" s="171"/>
      <c r="B1822" s="28">
        <v>1815</v>
      </c>
      <c r="C1822" s="28" t="s">
        <v>1090</v>
      </c>
      <c r="L1822" s="28"/>
      <c r="M1822" s="28"/>
      <c r="AA1822"/>
    </row>
    <row r="1823" spans="1:27" x14ac:dyDescent="0.25">
      <c r="A1823" s="171"/>
      <c r="B1823" s="28">
        <v>1816</v>
      </c>
      <c r="C1823" s="28" t="s">
        <v>1091</v>
      </c>
      <c r="L1823" s="28"/>
      <c r="M1823" s="28"/>
      <c r="AA1823"/>
    </row>
    <row r="1824" spans="1:27" x14ac:dyDescent="0.25">
      <c r="A1824" s="171"/>
      <c r="B1824" s="28">
        <v>1817</v>
      </c>
      <c r="C1824" s="28" t="s">
        <v>1092</v>
      </c>
      <c r="L1824" s="28"/>
      <c r="M1824" s="28"/>
      <c r="AA1824"/>
    </row>
    <row r="1825" spans="1:27" x14ac:dyDescent="0.25">
      <c r="A1825" s="171"/>
      <c r="B1825" s="28">
        <v>1818</v>
      </c>
      <c r="C1825" s="28" t="s">
        <v>1093</v>
      </c>
      <c r="L1825" s="28"/>
      <c r="M1825" s="28"/>
      <c r="AA1825"/>
    </row>
    <row r="1826" spans="1:27" x14ac:dyDescent="0.25">
      <c r="A1826" s="171"/>
      <c r="B1826" s="28">
        <v>1819</v>
      </c>
      <c r="C1826" s="28" t="s">
        <v>1094</v>
      </c>
      <c r="L1826" s="28"/>
      <c r="M1826" s="28"/>
      <c r="AA1826"/>
    </row>
    <row r="1827" spans="1:27" x14ac:dyDescent="0.25">
      <c r="A1827" s="171"/>
      <c r="B1827" s="28">
        <v>1820</v>
      </c>
      <c r="C1827" s="28" t="s">
        <v>1095</v>
      </c>
      <c r="L1827" s="28"/>
      <c r="M1827" s="28"/>
      <c r="AA1827"/>
    </row>
    <row r="1828" spans="1:27" x14ac:dyDescent="0.25">
      <c r="A1828" s="171"/>
      <c r="B1828" s="28">
        <v>1821</v>
      </c>
      <c r="C1828" s="28" t="s">
        <v>1096</v>
      </c>
      <c r="L1828" s="28"/>
      <c r="M1828" s="28"/>
      <c r="AA1828"/>
    </row>
    <row r="1829" spans="1:27" x14ac:dyDescent="0.25">
      <c r="A1829" s="171"/>
      <c r="B1829" s="28">
        <v>1822</v>
      </c>
      <c r="C1829" s="28" t="s">
        <v>1097</v>
      </c>
      <c r="L1829" s="28"/>
      <c r="M1829" s="28"/>
      <c r="AA1829"/>
    </row>
    <row r="1830" spans="1:27" x14ac:dyDescent="0.25">
      <c r="A1830" s="171"/>
      <c r="B1830" s="28">
        <v>1823</v>
      </c>
      <c r="C1830" s="28" t="s">
        <v>1098</v>
      </c>
      <c r="L1830" s="28"/>
      <c r="M1830" s="28"/>
      <c r="AA1830"/>
    </row>
    <row r="1831" spans="1:27" x14ac:dyDescent="0.25">
      <c r="A1831" s="64" t="s">
        <v>1148</v>
      </c>
      <c r="B1831" s="28">
        <v>1824</v>
      </c>
      <c r="C1831" s="28" t="s">
        <v>1099</v>
      </c>
      <c r="L1831" s="28"/>
      <c r="M1831" s="28"/>
      <c r="AA1831"/>
    </row>
    <row r="1832" spans="1:27" x14ac:dyDescent="0.25">
      <c r="A1832" s="64"/>
      <c r="B1832" s="28">
        <v>1825</v>
      </c>
      <c r="C1832" s="28" t="s">
        <v>1100</v>
      </c>
      <c r="L1832" s="28"/>
      <c r="M1832" s="28"/>
      <c r="AA1832"/>
    </row>
    <row r="1833" spans="1:27" x14ac:dyDescent="0.25">
      <c r="A1833" s="171" t="s">
        <v>2728</v>
      </c>
      <c r="B1833" s="28">
        <v>1826</v>
      </c>
      <c r="C1833" s="28" t="s">
        <v>1101</v>
      </c>
      <c r="L1833" s="28"/>
      <c r="M1833" s="28"/>
      <c r="AA1833"/>
    </row>
    <row r="1834" spans="1:27" x14ac:dyDescent="0.25">
      <c r="A1834" s="171"/>
      <c r="B1834" s="28">
        <v>1827</v>
      </c>
      <c r="C1834" s="28" t="s">
        <v>1102</v>
      </c>
      <c r="L1834" s="28"/>
      <c r="M1834" s="28"/>
      <c r="AA1834"/>
    </row>
    <row r="1835" spans="1:27" x14ac:dyDescent="0.25">
      <c r="A1835" s="171"/>
      <c r="B1835" s="28">
        <v>1828</v>
      </c>
      <c r="C1835" s="28" t="s">
        <v>1103</v>
      </c>
      <c r="L1835" s="28"/>
      <c r="M1835" s="28"/>
      <c r="AA1835"/>
    </row>
    <row r="1836" spans="1:27" x14ac:dyDescent="0.25">
      <c r="A1836" s="171"/>
      <c r="B1836" s="28">
        <v>1829</v>
      </c>
      <c r="C1836" s="28" t="s">
        <v>1104</v>
      </c>
      <c r="L1836" s="28"/>
      <c r="M1836" s="28"/>
      <c r="AA1836"/>
    </row>
    <row r="1837" spans="1:27" x14ac:dyDescent="0.25">
      <c r="A1837" s="171"/>
      <c r="B1837" s="28">
        <v>1830</v>
      </c>
      <c r="C1837" s="28" t="s">
        <v>1105</v>
      </c>
      <c r="L1837" s="28"/>
      <c r="M1837" s="28"/>
      <c r="AA1837"/>
    </row>
    <row r="1838" spans="1:27" x14ac:dyDescent="0.25">
      <c r="A1838" s="171"/>
      <c r="B1838" s="28">
        <v>1831</v>
      </c>
      <c r="C1838" s="28" t="s">
        <v>1106</v>
      </c>
      <c r="L1838" s="28"/>
      <c r="M1838" s="28"/>
      <c r="AA1838"/>
    </row>
    <row r="1839" spans="1:27" x14ac:dyDescent="0.25">
      <c r="A1839" s="171"/>
      <c r="B1839" s="28">
        <v>1832</v>
      </c>
      <c r="C1839" s="28" t="s">
        <v>1107</v>
      </c>
      <c r="L1839" s="28"/>
      <c r="M1839" s="28"/>
      <c r="AA1839"/>
    </row>
    <row r="1840" spans="1:27" x14ac:dyDescent="0.25">
      <c r="A1840" s="171"/>
      <c r="B1840" s="28">
        <v>1833</v>
      </c>
      <c r="C1840" s="28" t="s">
        <v>1108</v>
      </c>
      <c r="L1840" s="28"/>
      <c r="M1840" s="28"/>
      <c r="AA1840"/>
    </row>
    <row r="1841" spans="1:27" x14ac:dyDescent="0.25">
      <c r="A1841" s="171"/>
      <c r="B1841" s="28">
        <v>1834</v>
      </c>
      <c r="C1841" s="28" t="s">
        <v>1109</v>
      </c>
      <c r="L1841" s="28"/>
      <c r="M1841" s="28"/>
      <c r="AA1841"/>
    </row>
    <row r="1842" spans="1:27" x14ac:dyDescent="0.25">
      <c r="A1842" s="171"/>
      <c r="B1842" s="28">
        <v>1835</v>
      </c>
      <c r="C1842" s="28" t="s">
        <v>1110</v>
      </c>
      <c r="L1842" s="28"/>
      <c r="M1842" s="28"/>
      <c r="AA1842"/>
    </row>
    <row r="1843" spans="1:27" x14ac:dyDescent="0.25">
      <c r="A1843" s="171"/>
      <c r="B1843" s="28">
        <v>1836</v>
      </c>
      <c r="C1843" s="28" t="s">
        <v>1111</v>
      </c>
      <c r="L1843" s="28"/>
      <c r="M1843" s="28"/>
      <c r="AA1843"/>
    </row>
    <row r="1844" spans="1:27" x14ac:dyDescent="0.25">
      <c r="A1844" s="171"/>
      <c r="B1844" s="28">
        <v>1837</v>
      </c>
      <c r="C1844" s="28" t="s">
        <v>1112</v>
      </c>
      <c r="L1844" s="28"/>
      <c r="M1844" s="28"/>
      <c r="AA1844"/>
    </row>
    <row r="1845" spans="1:27" x14ac:dyDescent="0.25">
      <c r="A1845" s="171"/>
      <c r="B1845" s="28">
        <v>1838</v>
      </c>
      <c r="C1845" s="28" t="s">
        <v>1113</v>
      </c>
      <c r="L1845" s="28"/>
      <c r="M1845" s="28"/>
      <c r="AA1845"/>
    </row>
    <row r="1846" spans="1:27" x14ac:dyDescent="0.25">
      <c r="A1846" s="171"/>
      <c r="B1846" s="28">
        <v>1839</v>
      </c>
      <c r="C1846" s="28" t="s">
        <v>1114</v>
      </c>
      <c r="L1846" s="28"/>
      <c r="M1846" s="28"/>
      <c r="AA1846"/>
    </row>
    <row r="1847" spans="1:27" x14ac:dyDescent="0.25">
      <c r="A1847" s="171"/>
      <c r="B1847" s="28">
        <v>1840</v>
      </c>
      <c r="C1847" s="28" t="s">
        <v>1115</v>
      </c>
      <c r="L1847" s="28"/>
      <c r="M1847" s="28"/>
      <c r="AA1847"/>
    </row>
    <row r="1848" spans="1:27" x14ac:dyDescent="0.25">
      <c r="A1848" s="171"/>
      <c r="B1848" s="28">
        <v>1841</v>
      </c>
      <c r="C1848" s="28" t="s">
        <v>1116</v>
      </c>
      <c r="L1848" s="28"/>
      <c r="M1848" s="28"/>
      <c r="AA1848"/>
    </row>
    <row r="1849" spans="1:27" x14ac:dyDescent="0.25">
      <c r="A1849" s="171"/>
      <c r="B1849" s="28">
        <v>1842</v>
      </c>
      <c r="C1849" s="28" t="s">
        <v>176</v>
      </c>
      <c r="L1849" s="28"/>
      <c r="M1849" s="28"/>
      <c r="AA1849"/>
    </row>
    <row r="1850" spans="1:27" x14ac:dyDescent="0.25">
      <c r="A1850" s="171"/>
      <c r="B1850" s="28">
        <v>1843</v>
      </c>
      <c r="C1850" s="28" t="s">
        <v>177</v>
      </c>
      <c r="L1850" s="28"/>
      <c r="M1850" s="28"/>
      <c r="AA1850"/>
    </row>
    <row r="1851" spans="1:27" x14ac:dyDescent="0.25">
      <c r="A1851" s="171"/>
      <c r="B1851" s="28">
        <v>1844</v>
      </c>
      <c r="C1851" s="28" t="s">
        <v>178</v>
      </c>
      <c r="L1851" s="28"/>
      <c r="M1851" s="28"/>
      <c r="AA1851"/>
    </row>
    <row r="1852" spans="1:27" x14ac:dyDescent="0.25">
      <c r="A1852" s="171"/>
      <c r="B1852" s="28">
        <v>1845</v>
      </c>
      <c r="C1852" s="28" t="s">
        <v>179</v>
      </c>
      <c r="L1852" s="28"/>
      <c r="M1852" s="28"/>
      <c r="AA1852"/>
    </row>
    <row r="1853" spans="1:27" x14ac:dyDescent="0.25">
      <c r="A1853" s="171"/>
      <c r="B1853" s="28">
        <v>1846</v>
      </c>
      <c r="C1853" s="28" t="s">
        <v>180</v>
      </c>
      <c r="L1853" s="28"/>
      <c r="M1853" s="28"/>
      <c r="AA1853"/>
    </row>
    <row r="1854" spans="1:27" x14ac:dyDescent="0.25">
      <c r="A1854" s="64" t="s">
        <v>1148</v>
      </c>
      <c r="B1854" s="28">
        <v>1847</v>
      </c>
      <c r="C1854" s="28" t="s">
        <v>181</v>
      </c>
      <c r="L1854" s="28"/>
      <c r="M1854" s="28"/>
      <c r="AA1854"/>
    </row>
    <row r="1855" spans="1:27" x14ac:dyDescent="0.25">
      <c r="A1855" s="64"/>
      <c r="B1855" s="28">
        <v>1848</v>
      </c>
      <c r="C1855" s="28" t="s">
        <v>182</v>
      </c>
      <c r="L1855" s="28"/>
      <c r="M1855" s="28"/>
      <c r="AA1855"/>
    </row>
    <row r="1856" spans="1:27" x14ac:dyDescent="0.25">
      <c r="A1856" s="171" t="s">
        <v>2730</v>
      </c>
      <c r="B1856" s="28">
        <v>1849</v>
      </c>
      <c r="C1856" s="28" t="s">
        <v>183</v>
      </c>
      <c r="L1856" s="28"/>
      <c r="M1856" s="28"/>
      <c r="AA1856"/>
    </row>
    <row r="1857" spans="1:27" x14ac:dyDescent="0.25">
      <c r="A1857" s="64" t="s">
        <v>1148</v>
      </c>
      <c r="B1857" s="28">
        <v>1850</v>
      </c>
      <c r="C1857" s="28" t="s">
        <v>799</v>
      </c>
      <c r="L1857" s="28"/>
      <c r="M1857" s="28"/>
      <c r="AA1857"/>
    </row>
    <row r="1858" spans="1:27" x14ac:dyDescent="0.25">
      <c r="A1858" s="64"/>
      <c r="B1858" s="28">
        <v>1851</v>
      </c>
      <c r="C1858" s="28" t="s">
        <v>800</v>
      </c>
      <c r="L1858" s="28"/>
      <c r="M1858" s="28"/>
      <c r="AA1858"/>
    </row>
    <row r="1859" spans="1:27" x14ac:dyDescent="0.25">
      <c r="A1859" s="171" t="s">
        <v>4867</v>
      </c>
      <c r="B1859" s="28">
        <v>1852</v>
      </c>
      <c r="C1859" s="28" t="s">
        <v>801</v>
      </c>
      <c r="L1859" s="28"/>
      <c r="M1859" s="28"/>
      <c r="AA1859"/>
    </row>
    <row r="1860" spans="1:27" x14ac:dyDescent="0.25">
      <c r="A1860" s="171"/>
      <c r="B1860" s="28">
        <v>1853</v>
      </c>
      <c r="C1860" s="28" t="s">
        <v>802</v>
      </c>
      <c r="L1860" s="28"/>
      <c r="M1860" s="28"/>
      <c r="AA1860"/>
    </row>
    <row r="1861" spans="1:27" x14ac:dyDescent="0.25">
      <c r="A1861" s="171"/>
      <c r="B1861" s="28">
        <v>1854</v>
      </c>
      <c r="C1861" s="28" t="s">
        <v>803</v>
      </c>
      <c r="L1861" s="28"/>
      <c r="M1861" s="28"/>
      <c r="AA1861"/>
    </row>
    <row r="1862" spans="1:27" x14ac:dyDescent="0.25">
      <c r="A1862" s="171"/>
      <c r="B1862" s="28">
        <v>1855</v>
      </c>
      <c r="C1862" s="28" t="s">
        <v>804</v>
      </c>
      <c r="L1862" s="28"/>
      <c r="M1862" s="28"/>
      <c r="AA1862"/>
    </row>
    <row r="1863" spans="1:27" x14ac:dyDescent="0.25">
      <c r="A1863" s="64" t="s">
        <v>1148</v>
      </c>
      <c r="B1863" s="28">
        <v>1856</v>
      </c>
      <c r="C1863" s="28" t="s">
        <v>805</v>
      </c>
      <c r="L1863" s="28"/>
      <c r="M1863" s="28"/>
      <c r="AA1863"/>
    </row>
    <row r="1864" spans="1:27" x14ac:dyDescent="0.25">
      <c r="A1864" s="64"/>
      <c r="B1864" s="28">
        <v>1857</v>
      </c>
      <c r="C1864" s="28" t="s">
        <v>806</v>
      </c>
      <c r="L1864" s="28"/>
      <c r="M1864" s="28"/>
      <c r="AA1864"/>
    </row>
    <row r="1865" spans="1:27" x14ac:dyDescent="0.25">
      <c r="A1865" s="171" t="s">
        <v>4879</v>
      </c>
      <c r="B1865" s="28">
        <v>1858</v>
      </c>
      <c r="C1865" s="28" t="s">
        <v>807</v>
      </c>
      <c r="L1865" s="28"/>
      <c r="M1865" s="28"/>
      <c r="AA1865"/>
    </row>
    <row r="1866" spans="1:27" x14ac:dyDescent="0.25">
      <c r="A1866" s="171"/>
      <c r="B1866" s="28">
        <v>1859</v>
      </c>
      <c r="C1866" s="28" t="s">
        <v>808</v>
      </c>
      <c r="L1866" s="28"/>
      <c r="M1866" s="28"/>
      <c r="AA1866"/>
    </row>
    <row r="1867" spans="1:27" x14ac:dyDescent="0.25">
      <c r="A1867" s="171"/>
      <c r="B1867" s="28">
        <v>1860</v>
      </c>
      <c r="C1867" s="28" t="s">
        <v>809</v>
      </c>
      <c r="L1867" s="28"/>
      <c r="M1867" s="28"/>
      <c r="AA1867"/>
    </row>
    <row r="1868" spans="1:27" x14ac:dyDescent="0.25">
      <c r="A1868" s="171"/>
      <c r="B1868" s="28">
        <v>1861</v>
      </c>
      <c r="C1868" s="28" t="s">
        <v>810</v>
      </c>
      <c r="L1868" s="28"/>
      <c r="M1868" s="28"/>
      <c r="AA1868"/>
    </row>
    <row r="1869" spans="1:27" x14ac:dyDescent="0.25">
      <c r="A1869" s="64" t="s">
        <v>1148</v>
      </c>
      <c r="B1869" s="28">
        <v>1862</v>
      </c>
      <c r="C1869" s="28" t="s">
        <v>811</v>
      </c>
      <c r="L1869" s="28"/>
      <c r="M1869" s="28"/>
      <c r="AA1869"/>
    </row>
    <row r="1870" spans="1:27" x14ac:dyDescent="0.25">
      <c r="A1870" s="64"/>
      <c r="B1870" s="28">
        <v>1863</v>
      </c>
      <c r="C1870" s="28" t="s">
        <v>812</v>
      </c>
      <c r="L1870" s="28"/>
      <c r="M1870" s="28"/>
      <c r="AA1870"/>
    </row>
    <row r="1871" spans="1:27" x14ac:dyDescent="0.25">
      <c r="A1871" s="171" t="s">
        <v>2731</v>
      </c>
      <c r="B1871" s="28">
        <v>1864</v>
      </c>
      <c r="C1871" s="28" t="s">
        <v>813</v>
      </c>
      <c r="L1871" s="28"/>
      <c r="M1871" s="28"/>
      <c r="AA1871"/>
    </row>
    <row r="1872" spans="1:27" x14ac:dyDescent="0.25">
      <c r="A1872" s="64" t="s">
        <v>1148</v>
      </c>
      <c r="B1872" s="28">
        <v>1865</v>
      </c>
      <c r="C1872" s="28" t="s">
        <v>814</v>
      </c>
      <c r="L1872" s="28"/>
      <c r="M1872" s="28"/>
      <c r="AA1872"/>
    </row>
    <row r="1873" spans="1:27" x14ac:dyDescent="0.25">
      <c r="A1873" s="64"/>
      <c r="B1873" s="28">
        <v>1866</v>
      </c>
      <c r="C1873" s="28" t="s">
        <v>815</v>
      </c>
      <c r="L1873" s="28"/>
      <c r="M1873" s="28"/>
      <c r="AA1873"/>
    </row>
    <row r="1874" spans="1:27" x14ac:dyDescent="0.25">
      <c r="A1874" s="171" t="s">
        <v>2732</v>
      </c>
      <c r="B1874" s="28">
        <v>1867</v>
      </c>
      <c r="C1874" s="28" t="s">
        <v>816</v>
      </c>
      <c r="L1874" s="28"/>
      <c r="M1874" s="28"/>
      <c r="AA1874"/>
    </row>
    <row r="1875" spans="1:27" x14ac:dyDescent="0.25">
      <c r="A1875" s="171"/>
      <c r="B1875" s="28">
        <v>1868</v>
      </c>
      <c r="C1875" s="28" t="s">
        <v>817</v>
      </c>
      <c r="L1875" s="28"/>
      <c r="M1875" s="28"/>
      <c r="AA1875"/>
    </row>
    <row r="1876" spans="1:27" x14ac:dyDescent="0.25">
      <c r="A1876" s="64" t="s">
        <v>1148</v>
      </c>
      <c r="B1876" s="28">
        <v>1869</v>
      </c>
      <c r="C1876" s="28" t="s">
        <v>818</v>
      </c>
      <c r="L1876" s="28"/>
      <c r="M1876" s="28"/>
      <c r="AA1876"/>
    </row>
    <row r="1877" spans="1:27" x14ac:dyDescent="0.25">
      <c r="A1877" s="64"/>
      <c r="B1877" s="28">
        <v>1870</v>
      </c>
      <c r="C1877" s="28" t="s">
        <v>819</v>
      </c>
      <c r="L1877" s="28"/>
      <c r="M1877" s="28"/>
      <c r="AA1877"/>
    </row>
    <row r="1878" spans="1:27" x14ac:dyDescent="0.25">
      <c r="A1878" s="65" t="s">
        <v>4513</v>
      </c>
      <c r="B1878" s="28">
        <v>1871</v>
      </c>
      <c r="C1878" s="28" t="s">
        <v>820</v>
      </c>
      <c r="L1878" s="28"/>
      <c r="M1878" s="28"/>
      <c r="AA1878"/>
    </row>
    <row r="1879" spans="1:27" x14ac:dyDescent="0.25">
      <c r="A1879" s="66" t="s">
        <v>1148</v>
      </c>
      <c r="B1879" s="28">
        <v>1872</v>
      </c>
      <c r="C1879" s="28" t="s">
        <v>821</v>
      </c>
      <c r="L1879" s="28"/>
      <c r="M1879" s="28"/>
      <c r="AA1879"/>
    </row>
    <row r="1880" spans="1:27" x14ac:dyDescent="0.25">
      <c r="A1880" s="66"/>
      <c r="B1880" s="28">
        <v>1873</v>
      </c>
      <c r="C1880" s="28" t="s">
        <v>822</v>
      </c>
      <c r="L1880" s="28"/>
      <c r="M1880" s="28"/>
      <c r="AA1880"/>
    </row>
    <row r="1881" spans="1:27" x14ac:dyDescent="0.25">
      <c r="A1881" s="65" t="s">
        <v>2773</v>
      </c>
      <c r="B1881" s="28">
        <v>1874</v>
      </c>
      <c r="C1881" s="28" t="s">
        <v>823</v>
      </c>
      <c r="L1881" s="28"/>
      <c r="M1881" s="28"/>
      <c r="AA1881"/>
    </row>
    <row r="1882" spans="1:27" x14ac:dyDescent="0.25">
      <c r="A1882" s="65"/>
      <c r="B1882" s="28">
        <v>1875</v>
      </c>
      <c r="C1882" s="28" t="s">
        <v>824</v>
      </c>
      <c r="L1882" s="28"/>
      <c r="M1882" s="28"/>
      <c r="AA1882"/>
    </row>
    <row r="1883" spans="1:27" x14ac:dyDescent="0.25">
      <c r="A1883" s="66" t="s">
        <v>1148</v>
      </c>
      <c r="B1883" s="28">
        <v>1876</v>
      </c>
      <c r="C1883" s="28" t="s">
        <v>825</v>
      </c>
      <c r="L1883" s="28"/>
      <c r="M1883" s="28"/>
      <c r="AA1883"/>
    </row>
    <row r="1884" spans="1:27" x14ac:dyDescent="0.25">
      <c r="A1884" s="66"/>
      <c r="B1884" s="28">
        <v>1877</v>
      </c>
      <c r="C1884" s="28" t="s">
        <v>826</v>
      </c>
      <c r="L1884" s="28"/>
      <c r="M1884" s="28"/>
      <c r="AA1884"/>
    </row>
    <row r="1885" spans="1:27" x14ac:dyDescent="0.25">
      <c r="A1885" s="65" t="s">
        <v>3009</v>
      </c>
      <c r="B1885" s="28">
        <v>1878</v>
      </c>
      <c r="C1885" s="28" t="s">
        <v>827</v>
      </c>
      <c r="L1885" s="28"/>
      <c r="M1885" s="28"/>
      <c r="AA1885"/>
    </row>
    <row r="1886" spans="1:27" x14ac:dyDescent="0.25">
      <c r="A1886" s="65"/>
      <c r="B1886" s="28">
        <v>1879</v>
      </c>
      <c r="C1886" s="28" t="s">
        <v>828</v>
      </c>
      <c r="L1886" s="28"/>
      <c r="M1886" s="28"/>
      <c r="AA1886"/>
    </row>
    <row r="1887" spans="1:27" x14ac:dyDescent="0.25">
      <c r="A1887" s="65"/>
      <c r="B1887" s="28">
        <v>1880</v>
      </c>
      <c r="C1887" s="28" t="s">
        <v>829</v>
      </c>
      <c r="L1887" s="28"/>
      <c r="M1887" s="28"/>
      <c r="AA1887"/>
    </row>
    <row r="1888" spans="1:27" x14ac:dyDescent="0.25">
      <c r="A1888" s="65"/>
      <c r="B1888" s="28">
        <v>1881</v>
      </c>
      <c r="C1888" s="28" t="s">
        <v>830</v>
      </c>
      <c r="L1888" s="28"/>
      <c r="M1888" s="28"/>
      <c r="AA1888"/>
    </row>
    <row r="1889" spans="1:27" x14ac:dyDescent="0.25">
      <c r="A1889" s="66" t="s">
        <v>1148</v>
      </c>
      <c r="B1889" s="28">
        <v>1882</v>
      </c>
      <c r="C1889" s="28" t="s">
        <v>831</v>
      </c>
      <c r="L1889" s="28"/>
      <c r="M1889" s="28"/>
      <c r="AA1889"/>
    </row>
    <row r="1890" spans="1:27" x14ac:dyDescent="0.25">
      <c r="A1890" s="66"/>
      <c r="B1890" s="28">
        <v>1883</v>
      </c>
      <c r="C1890" s="28" t="s">
        <v>832</v>
      </c>
      <c r="L1890" s="28"/>
      <c r="M1890" s="28"/>
      <c r="AA1890"/>
    </row>
    <row r="1891" spans="1:27" x14ac:dyDescent="0.25">
      <c r="A1891" s="65" t="s">
        <v>3010</v>
      </c>
      <c r="B1891" s="28">
        <v>1884</v>
      </c>
      <c r="C1891" s="28" t="s">
        <v>833</v>
      </c>
      <c r="L1891" s="28"/>
      <c r="M1891" s="28"/>
      <c r="AA1891"/>
    </row>
    <row r="1892" spans="1:27" x14ac:dyDescent="0.25">
      <c r="A1892" s="65"/>
      <c r="B1892" s="28">
        <v>1885</v>
      </c>
      <c r="C1892" s="28" t="s">
        <v>834</v>
      </c>
      <c r="L1892" s="28"/>
      <c r="M1892" s="28"/>
      <c r="AA1892"/>
    </row>
    <row r="1893" spans="1:27" x14ac:dyDescent="0.25">
      <c r="A1893" s="66" t="s">
        <v>1148</v>
      </c>
      <c r="B1893" s="28">
        <v>1886</v>
      </c>
      <c r="C1893" s="28" t="s">
        <v>835</v>
      </c>
      <c r="L1893" s="28"/>
      <c r="M1893" s="28"/>
      <c r="AA1893"/>
    </row>
    <row r="1894" spans="1:27" x14ac:dyDescent="0.25">
      <c r="A1894" s="66"/>
      <c r="B1894" s="28">
        <v>1887</v>
      </c>
      <c r="C1894" s="28" t="s">
        <v>836</v>
      </c>
      <c r="L1894" s="28"/>
      <c r="M1894" s="28"/>
      <c r="AA1894"/>
    </row>
    <row r="1895" spans="1:27" x14ac:dyDescent="0.25">
      <c r="A1895" s="65" t="s">
        <v>3011</v>
      </c>
      <c r="B1895" s="28">
        <v>1888</v>
      </c>
      <c r="C1895" s="28" t="s">
        <v>837</v>
      </c>
      <c r="L1895" s="28"/>
      <c r="M1895" s="28"/>
      <c r="AA1895"/>
    </row>
    <row r="1896" spans="1:27" x14ac:dyDescent="0.25">
      <c r="A1896" s="66" t="s">
        <v>1148</v>
      </c>
      <c r="B1896" s="28">
        <v>1889</v>
      </c>
      <c r="C1896" s="28" t="s">
        <v>838</v>
      </c>
      <c r="L1896" s="28"/>
      <c r="M1896" s="28"/>
      <c r="AA1896"/>
    </row>
    <row r="1897" spans="1:27" x14ac:dyDescent="0.25">
      <c r="A1897" s="66"/>
      <c r="B1897" s="28">
        <v>1890</v>
      </c>
      <c r="C1897" s="28" t="s">
        <v>839</v>
      </c>
      <c r="L1897" s="28"/>
      <c r="M1897" s="28"/>
      <c r="AA1897"/>
    </row>
    <row r="1898" spans="1:27" x14ac:dyDescent="0.25">
      <c r="A1898" s="65" t="s">
        <v>3012</v>
      </c>
      <c r="B1898" s="28">
        <v>1891</v>
      </c>
      <c r="C1898" s="28" t="s">
        <v>840</v>
      </c>
      <c r="L1898" s="28"/>
      <c r="M1898" s="28"/>
      <c r="AA1898"/>
    </row>
    <row r="1899" spans="1:27" x14ac:dyDescent="0.25">
      <c r="A1899" s="66" t="s">
        <v>1148</v>
      </c>
      <c r="B1899" s="28">
        <v>1892</v>
      </c>
      <c r="C1899" s="28" t="s">
        <v>841</v>
      </c>
      <c r="L1899" s="28"/>
      <c r="M1899" s="28"/>
      <c r="AA1899"/>
    </row>
    <row r="1900" spans="1:27" x14ac:dyDescent="0.25">
      <c r="A1900" s="66"/>
      <c r="B1900" s="28">
        <v>1893</v>
      </c>
      <c r="C1900" s="28" t="s">
        <v>842</v>
      </c>
      <c r="L1900" s="28"/>
      <c r="M1900" s="28"/>
      <c r="AA1900"/>
    </row>
    <row r="1901" spans="1:27" x14ac:dyDescent="0.25">
      <c r="A1901" s="65" t="s">
        <v>3013</v>
      </c>
      <c r="B1901" s="28">
        <v>1894</v>
      </c>
      <c r="C1901" s="28" t="s">
        <v>843</v>
      </c>
      <c r="L1901" s="28"/>
      <c r="M1901" s="28"/>
      <c r="AA1901"/>
    </row>
    <row r="1902" spans="1:27" x14ac:dyDescent="0.25">
      <c r="A1902" s="65"/>
      <c r="B1902" s="28">
        <v>1895</v>
      </c>
      <c r="C1902" s="28" t="s">
        <v>844</v>
      </c>
      <c r="L1902" s="28"/>
      <c r="M1902" s="28"/>
      <c r="AA1902"/>
    </row>
    <row r="1903" spans="1:27" x14ac:dyDescent="0.25">
      <c r="A1903" s="65"/>
      <c r="B1903" s="28">
        <v>1896</v>
      </c>
      <c r="C1903" s="28" t="s">
        <v>845</v>
      </c>
      <c r="L1903" s="28"/>
      <c r="M1903" s="28"/>
      <c r="AA1903"/>
    </row>
    <row r="1904" spans="1:27" x14ac:dyDescent="0.25">
      <c r="A1904" s="65"/>
      <c r="B1904" s="28">
        <v>1897</v>
      </c>
      <c r="C1904" s="28" t="s">
        <v>846</v>
      </c>
      <c r="L1904" s="28"/>
      <c r="M1904" s="28"/>
      <c r="AA1904"/>
    </row>
    <row r="1905" spans="1:27" x14ac:dyDescent="0.25">
      <c r="A1905" s="66" t="s">
        <v>1148</v>
      </c>
      <c r="B1905" s="28">
        <v>1898</v>
      </c>
      <c r="C1905" s="28" t="s">
        <v>847</v>
      </c>
      <c r="L1905" s="28"/>
      <c r="M1905" s="28"/>
      <c r="AA1905"/>
    </row>
    <row r="1906" spans="1:27" x14ac:dyDescent="0.25">
      <c r="A1906" s="66"/>
      <c r="B1906" s="28">
        <v>1899</v>
      </c>
      <c r="C1906" s="28" t="s">
        <v>848</v>
      </c>
      <c r="L1906" s="28"/>
      <c r="M1906" s="28"/>
      <c r="AA1906"/>
    </row>
    <row r="1907" spans="1:27" x14ac:dyDescent="0.25">
      <c r="A1907" s="65" t="s">
        <v>3014</v>
      </c>
      <c r="B1907" s="28">
        <v>1900</v>
      </c>
      <c r="C1907" s="28" t="s">
        <v>849</v>
      </c>
      <c r="L1907" s="28"/>
      <c r="M1907" s="28"/>
      <c r="AA1907"/>
    </row>
    <row r="1908" spans="1:27" x14ac:dyDescent="0.25">
      <c r="A1908" s="65"/>
      <c r="B1908" s="28">
        <v>1901</v>
      </c>
      <c r="C1908" s="28" t="s">
        <v>850</v>
      </c>
      <c r="L1908" s="28"/>
      <c r="M1908" s="28"/>
      <c r="AA1908"/>
    </row>
    <row r="1909" spans="1:27" x14ac:dyDescent="0.25">
      <c r="A1909" s="66" t="s">
        <v>1148</v>
      </c>
      <c r="B1909" s="28">
        <v>1902</v>
      </c>
      <c r="C1909" s="28" t="s">
        <v>851</v>
      </c>
      <c r="L1909" s="28"/>
      <c r="M1909" s="28"/>
      <c r="AA1909"/>
    </row>
    <row r="1910" spans="1:27" x14ac:dyDescent="0.25">
      <c r="A1910" s="66"/>
      <c r="B1910" s="28">
        <v>1903</v>
      </c>
      <c r="C1910" s="28" t="s">
        <v>852</v>
      </c>
      <c r="L1910" s="28"/>
      <c r="M1910" s="28"/>
      <c r="AA1910"/>
    </row>
    <row r="1911" spans="1:27" x14ac:dyDescent="0.25">
      <c r="A1911" s="65" t="s">
        <v>3173</v>
      </c>
      <c r="B1911" s="28">
        <v>1904</v>
      </c>
      <c r="C1911" s="28" t="s">
        <v>853</v>
      </c>
      <c r="L1911" s="28"/>
      <c r="M1911" s="28"/>
      <c r="AA1911"/>
    </row>
    <row r="1912" spans="1:27" x14ac:dyDescent="0.25">
      <c r="A1912" s="65"/>
      <c r="B1912" s="28">
        <v>1905</v>
      </c>
      <c r="C1912" s="28" t="s">
        <v>854</v>
      </c>
      <c r="L1912" s="28"/>
      <c r="M1912" s="28"/>
      <c r="AA1912"/>
    </row>
    <row r="1913" spans="1:27" x14ac:dyDescent="0.25">
      <c r="A1913" s="65"/>
      <c r="B1913" s="28">
        <v>1906</v>
      </c>
      <c r="C1913" s="28" t="s">
        <v>855</v>
      </c>
      <c r="L1913" s="28"/>
      <c r="M1913" s="28"/>
      <c r="AA1913"/>
    </row>
    <row r="1914" spans="1:27" x14ac:dyDescent="0.25">
      <c r="A1914" s="65"/>
      <c r="B1914" s="28">
        <v>1907</v>
      </c>
      <c r="C1914" s="28" t="s">
        <v>856</v>
      </c>
      <c r="L1914" s="28"/>
      <c r="M1914" s="28"/>
      <c r="AA1914"/>
    </row>
    <row r="1915" spans="1:27" x14ac:dyDescent="0.25">
      <c r="A1915" s="66" t="s">
        <v>1148</v>
      </c>
      <c r="B1915" s="28">
        <v>1908</v>
      </c>
      <c r="C1915" s="28" t="s">
        <v>857</v>
      </c>
      <c r="L1915" s="28"/>
      <c r="M1915" s="28"/>
      <c r="AA1915"/>
    </row>
    <row r="1916" spans="1:27" x14ac:dyDescent="0.25">
      <c r="A1916" s="66"/>
      <c r="B1916" s="28">
        <v>1909</v>
      </c>
      <c r="C1916" s="28" t="s">
        <v>858</v>
      </c>
      <c r="L1916" s="28"/>
      <c r="M1916" s="28"/>
      <c r="AA1916"/>
    </row>
    <row r="1917" spans="1:27" x14ac:dyDescent="0.25">
      <c r="A1917" s="65" t="s">
        <v>3176</v>
      </c>
      <c r="B1917" s="28">
        <v>1910</v>
      </c>
      <c r="C1917" s="28" t="s">
        <v>859</v>
      </c>
      <c r="L1917" s="28"/>
      <c r="M1917" s="28"/>
      <c r="AA1917"/>
    </row>
    <row r="1918" spans="1:27" x14ac:dyDescent="0.25">
      <c r="A1918" s="65"/>
      <c r="B1918" s="28">
        <v>1911</v>
      </c>
      <c r="C1918" s="28" t="s">
        <v>860</v>
      </c>
      <c r="L1918" s="28"/>
      <c r="M1918" s="28"/>
      <c r="AA1918"/>
    </row>
    <row r="1919" spans="1:27" x14ac:dyDescent="0.25">
      <c r="A1919" s="65"/>
      <c r="B1919" s="28">
        <v>1912</v>
      </c>
      <c r="C1919" s="28" t="s">
        <v>861</v>
      </c>
      <c r="L1919" s="28"/>
      <c r="M1919" s="28"/>
      <c r="AA1919"/>
    </row>
    <row r="1920" spans="1:27" x14ac:dyDescent="0.25">
      <c r="A1920" s="65"/>
      <c r="B1920" s="28">
        <v>1913</v>
      </c>
      <c r="C1920" s="28" t="s">
        <v>862</v>
      </c>
      <c r="L1920" s="28"/>
      <c r="M1920" s="28"/>
      <c r="AA1920"/>
    </row>
    <row r="1921" spans="1:27" x14ac:dyDescent="0.25">
      <c r="A1921" s="66" t="s">
        <v>1148</v>
      </c>
      <c r="B1921" s="28">
        <v>1914</v>
      </c>
      <c r="C1921" s="28" t="s">
        <v>863</v>
      </c>
      <c r="L1921" s="28"/>
      <c r="M1921" s="28"/>
      <c r="AA1921"/>
    </row>
    <row r="1922" spans="1:27" x14ac:dyDescent="0.25">
      <c r="A1922" s="66"/>
      <c r="B1922" s="28">
        <v>1915</v>
      </c>
      <c r="C1922" s="28" t="s">
        <v>864</v>
      </c>
      <c r="L1922" s="28"/>
      <c r="M1922" s="28"/>
      <c r="AA1922"/>
    </row>
    <row r="1923" spans="1:27" x14ac:dyDescent="0.25">
      <c r="A1923" s="65" t="s">
        <v>3178</v>
      </c>
      <c r="B1923" s="28">
        <v>1916</v>
      </c>
      <c r="C1923" s="28" t="s">
        <v>865</v>
      </c>
      <c r="L1923" s="28"/>
      <c r="M1923" s="28"/>
      <c r="AA1923"/>
    </row>
    <row r="1924" spans="1:27" x14ac:dyDescent="0.25">
      <c r="A1924" s="65"/>
      <c r="B1924" s="28">
        <v>1917</v>
      </c>
      <c r="C1924" s="28" t="s">
        <v>866</v>
      </c>
      <c r="L1924" s="28"/>
      <c r="M1924" s="28"/>
      <c r="AA1924"/>
    </row>
    <row r="1925" spans="1:27" x14ac:dyDescent="0.25">
      <c r="A1925" s="65"/>
      <c r="B1925" s="28">
        <v>1918</v>
      </c>
      <c r="C1925" s="28" t="s">
        <v>867</v>
      </c>
      <c r="L1925" s="28"/>
      <c r="M1925" s="28"/>
      <c r="AA1925"/>
    </row>
    <row r="1926" spans="1:27" x14ac:dyDescent="0.25">
      <c r="A1926" s="65"/>
      <c r="B1926" s="28">
        <v>1919</v>
      </c>
      <c r="C1926" s="28" t="s">
        <v>868</v>
      </c>
      <c r="L1926" s="28"/>
      <c r="M1926" s="28"/>
      <c r="AA1926"/>
    </row>
    <row r="1927" spans="1:27" x14ac:dyDescent="0.25">
      <c r="A1927" s="65"/>
      <c r="B1927" s="28">
        <v>1920</v>
      </c>
      <c r="C1927" s="28" t="s">
        <v>869</v>
      </c>
      <c r="L1927" s="28"/>
      <c r="M1927" s="28"/>
      <c r="AA1927"/>
    </row>
    <row r="1928" spans="1:27" x14ac:dyDescent="0.25">
      <c r="A1928" s="65"/>
      <c r="B1928" s="28">
        <v>1921</v>
      </c>
      <c r="C1928" s="28" t="s">
        <v>870</v>
      </c>
      <c r="L1928" s="28"/>
      <c r="M1928" s="28"/>
      <c r="AA1928"/>
    </row>
    <row r="1929" spans="1:27" x14ac:dyDescent="0.25">
      <c r="A1929" s="65"/>
      <c r="B1929" s="28">
        <v>1922</v>
      </c>
      <c r="C1929" s="28" t="s">
        <v>871</v>
      </c>
      <c r="L1929" s="28"/>
      <c r="M1929" s="28"/>
      <c r="AA1929"/>
    </row>
    <row r="1930" spans="1:27" x14ac:dyDescent="0.25">
      <c r="A1930" s="65"/>
      <c r="B1930" s="28">
        <v>1923</v>
      </c>
      <c r="C1930" s="28" t="s">
        <v>872</v>
      </c>
      <c r="L1930" s="28"/>
      <c r="M1930" s="28"/>
      <c r="AA1930"/>
    </row>
    <row r="1931" spans="1:27" x14ac:dyDescent="0.25">
      <c r="A1931" s="65"/>
      <c r="B1931" s="28">
        <v>1924</v>
      </c>
      <c r="C1931" s="28" t="s">
        <v>873</v>
      </c>
      <c r="L1931" s="28"/>
      <c r="M1931" s="28"/>
      <c r="AA1931"/>
    </row>
    <row r="1932" spans="1:27" x14ac:dyDescent="0.25">
      <c r="A1932" s="65"/>
      <c r="B1932" s="28">
        <v>1925</v>
      </c>
      <c r="C1932" s="28" t="s">
        <v>874</v>
      </c>
      <c r="L1932" s="28"/>
      <c r="M1932" s="28"/>
      <c r="AA1932"/>
    </row>
    <row r="1933" spans="1:27" x14ac:dyDescent="0.25">
      <c r="A1933" s="65"/>
      <c r="B1933" s="28">
        <v>1926</v>
      </c>
      <c r="C1933" s="28" t="s">
        <v>875</v>
      </c>
      <c r="L1933" s="28"/>
      <c r="M1933" s="28"/>
      <c r="AA1933"/>
    </row>
    <row r="1934" spans="1:27" x14ac:dyDescent="0.25">
      <c r="A1934" s="65"/>
      <c r="B1934" s="28">
        <v>1927</v>
      </c>
      <c r="C1934" s="28" t="s">
        <v>876</v>
      </c>
      <c r="L1934" s="28"/>
      <c r="M1934" s="28"/>
      <c r="AA1934"/>
    </row>
    <row r="1935" spans="1:27" x14ac:dyDescent="0.25">
      <c r="A1935" s="65"/>
      <c r="B1935" s="28">
        <v>1928</v>
      </c>
      <c r="C1935" s="28" t="s">
        <v>877</v>
      </c>
      <c r="L1935" s="28"/>
      <c r="M1935" s="28"/>
      <c r="AA1935"/>
    </row>
    <row r="1936" spans="1:27" x14ac:dyDescent="0.25">
      <c r="A1936" s="65"/>
      <c r="B1936" s="28">
        <v>1929</v>
      </c>
      <c r="C1936" s="28" t="s">
        <v>878</v>
      </c>
      <c r="L1936" s="28"/>
      <c r="M1936" s="28"/>
      <c r="AA1936"/>
    </row>
    <row r="1937" spans="1:27" x14ac:dyDescent="0.25">
      <c r="A1937" s="65"/>
      <c r="B1937" s="28">
        <v>1930</v>
      </c>
      <c r="C1937" s="28" t="s">
        <v>879</v>
      </c>
      <c r="L1937" s="28"/>
      <c r="M1937" s="28"/>
      <c r="AA1937"/>
    </row>
    <row r="1938" spans="1:27" x14ac:dyDescent="0.25">
      <c r="A1938" s="65"/>
      <c r="B1938" s="28">
        <v>1931</v>
      </c>
      <c r="C1938" s="28" t="s">
        <v>880</v>
      </c>
      <c r="L1938" s="28"/>
      <c r="M1938" s="28"/>
      <c r="AA1938"/>
    </row>
    <row r="1939" spans="1:27" x14ac:dyDescent="0.25">
      <c r="A1939" s="65"/>
      <c r="B1939" s="28">
        <v>1932</v>
      </c>
      <c r="C1939" s="28" t="s">
        <v>881</v>
      </c>
      <c r="L1939" s="28"/>
      <c r="M1939" s="28"/>
      <c r="AA1939"/>
    </row>
    <row r="1940" spans="1:27" x14ac:dyDescent="0.25">
      <c r="A1940" s="65"/>
      <c r="B1940" s="28">
        <v>1933</v>
      </c>
      <c r="C1940" s="28" t="s">
        <v>882</v>
      </c>
      <c r="L1940" s="28"/>
      <c r="M1940" s="28"/>
      <c r="AA1940"/>
    </row>
    <row r="1941" spans="1:27" x14ac:dyDescent="0.25">
      <c r="A1941" s="65"/>
      <c r="B1941" s="28">
        <v>1934</v>
      </c>
      <c r="C1941" s="28" t="s">
        <v>883</v>
      </c>
      <c r="L1941" s="28"/>
      <c r="M1941" s="28"/>
      <c r="AA1941"/>
    </row>
    <row r="1942" spans="1:27" x14ac:dyDescent="0.25">
      <c r="A1942" s="65"/>
      <c r="B1942" s="28">
        <v>1935</v>
      </c>
      <c r="C1942" s="28" t="s">
        <v>884</v>
      </c>
      <c r="L1942" s="28"/>
      <c r="M1942" s="28"/>
      <c r="AA1942"/>
    </row>
    <row r="1943" spans="1:27" x14ac:dyDescent="0.25">
      <c r="A1943" s="65"/>
      <c r="B1943" s="28">
        <v>1936</v>
      </c>
      <c r="C1943" s="28" t="s">
        <v>885</v>
      </c>
      <c r="L1943" s="28"/>
      <c r="M1943" s="28"/>
      <c r="AA1943"/>
    </row>
    <row r="1944" spans="1:27" x14ac:dyDescent="0.25">
      <c r="A1944" s="65"/>
      <c r="B1944" s="28">
        <v>1937</v>
      </c>
      <c r="C1944" s="28" t="s">
        <v>886</v>
      </c>
      <c r="L1944" s="28"/>
      <c r="M1944" s="28"/>
      <c r="AA1944"/>
    </row>
    <row r="1945" spans="1:27" x14ac:dyDescent="0.25">
      <c r="A1945" s="65"/>
      <c r="B1945" s="28">
        <v>1938</v>
      </c>
      <c r="C1945" s="28" t="s">
        <v>887</v>
      </c>
      <c r="L1945" s="28"/>
      <c r="M1945" s="28"/>
      <c r="AA1945"/>
    </row>
    <row r="1946" spans="1:27" x14ac:dyDescent="0.25">
      <c r="A1946" s="65"/>
      <c r="B1946" s="28">
        <v>1939</v>
      </c>
      <c r="C1946" s="28" t="s">
        <v>888</v>
      </c>
      <c r="L1946" s="28"/>
      <c r="M1946" s="28"/>
      <c r="AA1946"/>
    </row>
    <row r="1947" spans="1:27" x14ac:dyDescent="0.25">
      <c r="A1947" s="65"/>
      <c r="B1947" s="28">
        <v>1940</v>
      </c>
      <c r="C1947" s="28" t="s">
        <v>889</v>
      </c>
      <c r="L1947" s="28"/>
      <c r="M1947" s="28"/>
      <c r="AA1947"/>
    </row>
    <row r="1948" spans="1:27" x14ac:dyDescent="0.25">
      <c r="A1948" s="65"/>
      <c r="B1948" s="28">
        <v>1941</v>
      </c>
      <c r="C1948" s="28" t="s">
        <v>890</v>
      </c>
      <c r="L1948" s="28"/>
      <c r="M1948" s="28"/>
      <c r="AA1948"/>
    </row>
    <row r="1949" spans="1:27" x14ac:dyDescent="0.25">
      <c r="A1949" s="65"/>
      <c r="B1949" s="28">
        <v>1942</v>
      </c>
      <c r="C1949" s="28" t="s">
        <v>891</v>
      </c>
      <c r="L1949" s="28"/>
      <c r="M1949" s="28"/>
      <c r="AA1949"/>
    </row>
    <row r="1950" spans="1:27" x14ac:dyDescent="0.25">
      <c r="A1950" s="65"/>
      <c r="B1950" s="28">
        <v>1943</v>
      </c>
      <c r="C1950" s="28" t="s">
        <v>892</v>
      </c>
      <c r="L1950" s="28"/>
      <c r="M1950" s="28"/>
      <c r="AA1950"/>
    </row>
    <row r="1951" spans="1:27" x14ac:dyDescent="0.25">
      <c r="A1951" s="65"/>
      <c r="B1951" s="28">
        <v>1944</v>
      </c>
      <c r="C1951" s="28" t="s">
        <v>893</v>
      </c>
      <c r="L1951" s="28"/>
      <c r="M1951" s="28"/>
      <c r="AA1951"/>
    </row>
    <row r="1952" spans="1:27" x14ac:dyDescent="0.25">
      <c r="A1952" s="65"/>
      <c r="B1952" s="28">
        <v>1945</v>
      </c>
      <c r="C1952" s="28" t="s">
        <v>894</v>
      </c>
      <c r="L1952" s="28"/>
      <c r="M1952" s="28"/>
      <c r="AA1952"/>
    </row>
    <row r="1953" spans="1:27" x14ac:dyDescent="0.25">
      <c r="A1953" s="65"/>
      <c r="B1953" s="28">
        <v>1946</v>
      </c>
      <c r="C1953" s="28" t="s">
        <v>895</v>
      </c>
      <c r="L1953" s="28"/>
      <c r="M1953" s="28"/>
      <c r="AA1953"/>
    </row>
    <row r="1954" spans="1:27" x14ac:dyDescent="0.25">
      <c r="A1954" s="65"/>
      <c r="B1954" s="28">
        <v>1947</v>
      </c>
      <c r="C1954" s="28" t="s">
        <v>896</v>
      </c>
      <c r="L1954" s="28"/>
      <c r="M1954" s="28"/>
      <c r="AA1954"/>
    </row>
    <row r="1955" spans="1:27" x14ac:dyDescent="0.25">
      <c r="A1955" s="65"/>
      <c r="B1955" s="28">
        <v>1948</v>
      </c>
      <c r="C1955" s="28" t="s">
        <v>897</v>
      </c>
      <c r="L1955" s="28"/>
      <c r="M1955" s="28"/>
      <c r="AA1955"/>
    </row>
    <row r="1956" spans="1:27" x14ac:dyDescent="0.25">
      <c r="A1956" s="65"/>
      <c r="B1956" s="28">
        <v>1949</v>
      </c>
      <c r="C1956" s="28" t="s">
        <v>898</v>
      </c>
      <c r="L1956" s="28"/>
      <c r="M1956" s="28"/>
      <c r="AA1956"/>
    </row>
    <row r="1957" spans="1:27" x14ac:dyDescent="0.25">
      <c r="A1957" s="65"/>
      <c r="B1957" s="28">
        <v>1950</v>
      </c>
      <c r="C1957" s="28" t="s">
        <v>899</v>
      </c>
      <c r="L1957" s="28"/>
      <c r="M1957" s="28"/>
      <c r="AA1957"/>
    </row>
    <row r="1958" spans="1:27" x14ac:dyDescent="0.25">
      <c r="A1958" s="65"/>
      <c r="B1958" s="28">
        <v>1951</v>
      </c>
      <c r="C1958" s="28" t="s">
        <v>900</v>
      </c>
      <c r="L1958" s="28"/>
      <c r="M1958" s="28"/>
      <c r="AA1958"/>
    </row>
    <row r="1959" spans="1:27" x14ac:dyDescent="0.25">
      <c r="A1959" s="65"/>
      <c r="B1959" s="28">
        <v>1952</v>
      </c>
      <c r="C1959" s="28" t="s">
        <v>901</v>
      </c>
      <c r="L1959" s="28"/>
      <c r="M1959" s="28"/>
      <c r="AA1959"/>
    </row>
    <row r="1960" spans="1:27" x14ac:dyDescent="0.25">
      <c r="A1960" s="65"/>
      <c r="B1960" s="28">
        <v>1953</v>
      </c>
      <c r="C1960" s="28" t="s">
        <v>902</v>
      </c>
      <c r="L1960" s="28"/>
      <c r="M1960" s="28"/>
      <c r="AA1960"/>
    </row>
    <row r="1961" spans="1:27" x14ac:dyDescent="0.25">
      <c r="A1961" s="65"/>
      <c r="B1961" s="28">
        <v>1954</v>
      </c>
      <c r="C1961" s="28" t="s">
        <v>903</v>
      </c>
      <c r="L1961" s="28"/>
      <c r="M1961" s="28"/>
      <c r="AA1961"/>
    </row>
    <row r="1962" spans="1:27" x14ac:dyDescent="0.25">
      <c r="A1962" s="65"/>
      <c r="B1962" s="28">
        <v>1955</v>
      </c>
      <c r="C1962" s="28" t="s">
        <v>904</v>
      </c>
      <c r="L1962" s="28"/>
      <c r="M1962" s="28"/>
      <c r="AA1962"/>
    </row>
    <row r="1963" spans="1:27" x14ac:dyDescent="0.25">
      <c r="A1963" s="65"/>
      <c r="B1963" s="28">
        <v>1956</v>
      </c>
      <c r="C1963" s="28" t="s">
        <v>905</v>
      </c>
      <c r="L1963" s="28"/>
      <c r="M1963" s="28"/>
      <c r="AA1963"/>
    </row>
    <row r="1964" spans="1:27" x14ac:dyDescent="0.25">
      <c r="A1964" s="65"/>
      <c r="B1964" s="28">
        <v>1957</v>
      </c>
      <c r="C1964" s="28" t="s">
        <v>906</v>
      </c>
      <c r="L1964" s="28"/>
      <c r="M1964" s="28"/>
      <c r="AA1964"/>
    </row>
    <row r="1965" spans="1:27" x14ac:dyDescent="0.25">
      <c r="A1965" s="65"/>
      <c r="B1965" s="28">
        <v>1958</v>
      </c>
      <c r="C1965" s="28" t="s">
        <v>907</v>
      </c>
      <c r="L1965" s="28"/>
      <c r="M1965" s="28"/>
      <c r="AA1965"/>
    </row>
    <row r="1966" spans="1:27" x14ac:dyDescent="0.25">
      <c r="A1966" s="65"/>
      <c r="B1966" s="28">
        <v>1959</v>
      </c>
      <c r="C1966" s="28" t="s">
        <v>908</v>
      </c>
      <c r="L1966" s="28"/>
      <c r="M1966" s="28"/>
      <c r="AA1966"/>
    </row>
    <row r="1967" spans="1:27" x14ac:dyDescent="0.25">
      <c r="A1967" s="65"/>
      <c r="B1967" s="28">
        <v>1960</v>
      </c>
      <c r="C1967" s="28" t="s">
        <v>909</v>
      </c>
      <c r="L1967" s="28"/>
      <c r="M1967" s="28"/>
      <c r="AA1967"/>
    </row>
    <row r="1968" spans="1:27" x14ac:dyDescent="0.25">
      <c r="A1968" s="65"/>
      <c r="B1968" s="28">
        <v>1961</v>
      </c>
      <c r="C1968" s="28" t="s">
        <v>910</v>
      </c>
      <c r="L1968" s="28"/>
      <c r="M1968" s="28"/>
      <c r="AA1968"/>
    </row>
    <row r="1969" spans="1:27" x14ac:dyDescent="0.25">
      <c r="A1969" s="65"/>
      <c r="B1969" s="28">
        <v>1962</v>
      </c>
      <c r="C1969" s="28" t="s">
        <v>911</v>
      </c>
      <c r="L1969" s="28"/>
      <c r="M1969" s="28"/>
      <c r="AA1969"/>
    </row>
    <row r="1970" spans="1:27" x14ac:dyDescent="0.25">
      <c r="A1970" s="65"/>
      <c r="B1970" s="28">
        <v>1963</v>
      </c>
      <c r="C1970" s="28" t="s">
        <v>912</v>
      </c>
      <c r="L1970" s="28"/>
      <c r="M1970" s="28"/>
      <c r="AA1970"/>
    </row>
    <row r="1971" spans="1:27" x14ac:dyDescent="0.25">
      <c r="A1971" s="66" t="s">
        <v>1148</v>
      </c>
      <c r="B1971" s="28">
        <v>1964</v>
      </c>
      <c r="C1971" s="28" t="s">
        <v>913</v>
      </c>
      <c r="L1971" s="28"/>
      <c r="M1971" s="28"/>
      <c r="AA1971"/>
    </row>
    <row r="1972" spans="1:27" x14ac:dyDescent="0.25">
      <c r="A1972" s="66"/>
      <c r="B1972" s="28">
        <v>1965</v>
      </c>
      <c r="C1972" s="28" t="s">
        <v>914</v>
      </c>
      <c r="L1972" s="28"/>
      <c r="M1972" s="28"/>
      <c r="AA1972"/>
    </row>
    <row r="1973" spans="1:27" x14ac:dyDescent="0.25">
      <c r="A1973" s="65" t="s">
        <v>3180</v>
      </c>
      <c r="B1973" s="28">
        <v>1966</v>
      </c>
      <c r="C1973" s="28" t="s">
        <v>915</v>
      </c>
      <c r="L1973" s="28"/>
      <c r="M1973" s="28"/>
      <c r="AA1973"/>
    </row>
    <row r="1974" spans="1:27" x14ac:dyDescent="0.25">
      <c r="A1974" s="65"/>
      <c r="B1974" s="28">
        <v>1967</v>
      </c>
      <c r="C1974" s="28" t="s">
        <v>916</v>
      </c>
      <c r="L1974" s="28"/>
      <c r="M1974" s="28"/>
      <c r="AA1974"/>
    </row>
    <row r="1975" spans="1:27" x14ac:dyDescent="0.25">
      <c r="A1975" s="65"/>
      <c r="B1975" s="28">
        <v>1968</v>
      </c>
      <c r="C1975" s="28" t="s">
        <v>917</v>
      </c>
      <c r="L1975" s="28"/>
      <c r="M1975" s="28"/>
      <c r="AA1975"/>
    </row>
    <row r="1976" spans="1:27" x14ac:dyDescent="0.25">
      <c r="A1976" s="65"/>
      <c r="B1976" s="28">
        <v>1969</v>
      </c>
      <c r="C1976" s="28" t="s">
        <v>918</v>
      </c>
      <c r="L1976" s="28"/>
      <c r="M1976" s="28"/>
      <c r="AA1976"/>
    </row>
    <row r="1977" spans="1:27" x14ac:dyDescent="0.25">
      <c r="A1977" s="65"/>
      <c r="B1977" s="28">
        <v>1970</v>
      </c>
      <c r="C1977" s="28" t="s">
        <v>919</v>
      </c>
      <c r="L1977" s="28"/>
      <c r="M1977" s="28"/>
      <c r="AA1977"/>
    </row>
    <row r="1978" spans="1:27" x14ac:dyDescent="0.25">
      <c r="A1978" s="65"/>
      <c r="B1978" s="28">
        <v>1971</v>
      </c>
      <c r="C1978" s="28" t="s">
        <v>920</v>
      </c>
      <c r="L1978" s="28"/>
      <c r="M1978" s="28"/>
      <c r="AA1978"/>
    </row>
    <row r="1979" spans="1:27" x14ac:dyDescent="0.25">
      <c r="A1979" s="65"/>
      <c r="B1979" s="28">
        <v>1972</v>
      </c>
      <c r="C1979" s="28" t="s">
        <v>921</v>
      </c>
      <c r="L1979" s="28"/>
      <c r="M1979" s="28"/>
      <c r="AA1979"/>
    </row>
    <row r="1980" spans="1:27" x14ac:dyDescent="0.25">
      <c r="A1980" s="65"/>
      <c r="B1980" s="28">
        <v>1973</v>
      </c>
      <c r="C1980" s="28" t="s">
        <v>922</v>
      </c>
      <c r="L1980" s="28"/>
      <c r="M1980" s="28"/>
      <c r="AA1980"/>
    </row>
    <row r="1981" spans="1:27" x14ac:dyDescent="0.25">
      <c r="A1981" s="65"/>
      <c r="B1981" s="28">
        <v>1974</v>
      </c>
      <c r="C1981" s="28" t="s">
        <v>923</v>
      </c>
      <c r="L1981" s="28"/>
      <c r="M1981" s="28"/>
      <c r="AA1981"/>
    </row>
    <row r="1982" spans="1:27" x14ac:dyDescent="0.25">
      <c r="A1982" s="65"/>
      <c r="B1982" s="28">
        <v>1975</v>
      </c>
      <c r="C1982" s="28" t="s">
        <v>924</v>
      </c>
      <c r="L1982" s="28"/>
      <c r="M1982" s="28"/>
      <c r="AA1982"/>
    </row>
    <row r="1983" spans="1:27" x14ac:dyDescent="0.25">
      <c r="A1983" s="65"/>
      <c r="B1983" s="28">
        <v>1976</v>
      </c>
      <c r="C1983" s="28" t="s">
        <v>925</v>
      </c>
      <c r="L1983" s="28"/>
      <c r="M1983" s="28"/>
      <c r="AA1983"/>
    </row>
    <row r="1984" spans="1:27" x14ac:dyDescent="0.25">
      <c r="A1984" s="65"/>
      <c r="B1984" s="28">
        <v>1977</v>
      </c>
      <c r="C1984" s="28" t="s">
        <v>926</v>
      </c>
      <c r="L1984" s="28"/>
      <c r="M1984" s="28"/>
      <c r="AA1984"/>
    </row>
    <row r="1985" spans="1:27" x14ac:dyDescent="0.25">
      <c r="A1985" s="65"/>
      <c r="B1985" s="28">
        <v>1978</v>
      </c>
      <c r="C1985" s="28" t="s">
        <v>927</v>
      </c>
      <c r="L1985" s="28"/>
      <c r="M1985" s="28"/>
      <c r="AA1985"/>
    </row>
    <row r="1986" spans="1:27" x14ac:dyDescent="0.25">
      <c r="A1986" s="65"/>
      <c r="B1986" s="28">
        <v>1979</v>
      </c>
      <c r="C1986" s="28" t="s">
        <v>928</v>
      </c>
      <c r="L1986" s="28"/>
      <c r="M1986" s="28"/>
      <c r="AA1986"/>
    </row>
    <row r="1987" spans="1:27" x14ac:dyDescent="0.25">
      <c r="A1987" s="65"/>
      <c r="B1987" s="28">
        <v>1980</v>
      </c>
      <c r="C1987" s="28" t="s">
        <v>929</v>
      </c>
      <c r="L1987" s="28"/>
      <c r="M1987" s="28"/>
      <c r="AA1987"/>
    </row>
    <row r="1988" spans="1:27" x14ac:dyDescent="0.25">
      <c r="A1988" s="65"/>
      <c r="B1988" s="28">
        <v>1981</v>
      </c>
      <c r="C1988" s="28" t="s">
        <v>930</v>
      </c>
      <c r="L1988" s="28"/>
      <c r="M1988" s="28"/>
      <c r="AA1988"/>
    </row>
    <row r="1989" spans="1:27" x14ac:dyDescent="0.25">
      <c r="A1989" s="65"/>
      <c r="B1989" s="28">
        <v>1982</v>
      </c>
      <c r="C1989" s="28" t="s">
        <v>931</v>
      </c>
      <c r="L1989" s="28"/>
      <c r="M1989" s="28"/>
      <c r="AA1989"/>
    </row>
    <row r="1990" spans="1:27" x14ac:dyDescent="0.25">
      <c r="A1990" s="65"/>
      <c r="B1990" s="28">
        <v>1983</v>
      </c>
      <c r="C1990" s="28" t="s">
        <v>932</v>
      </c>
      <c r="L1990" s="28"/>
      <c r="M1990" s="28"/>
      <c r="AA1990"/>
    </row>
    <row r="1991" spans="1:27" x14ac:dyDescent="0.25">
      <c r="A1991" s="65"/>
      <c r="B1991" s="28">
        <v>1984</v>
      </c>
      <c r="C1991" s="28" t="s">
        <v>933</v>
      </c>
      <c r="L1991" s="28"/>
      <c r="M1991" s="28"/>
      <c r="AA1991"/>
    </row>
    <row r="1992" spans="1:27" x14ac:dyDescent="0.25">
      <c r="A1992" s="65"/>
      <c r="B1992" s="28">
        <v>1985</v>
      </c>
      <c r="C1992" s="28" t="s">
        <v>934</v>
      </c>
      <c r="L1992" s="28"/>
      <c r="M1992" s="28"/>
      <c r="AA1992"/>
    </row>
    <row r="1993" spans="1:27" x14ac:dyDescent="0.25">
      <c r="A1993" s="65"/>
      <c r="B1993" s="28">
        <v>1986</v>
      </c>
      <c r="C1993" s="28" t="s">
        <v>935</v>
      </c>
      <c r="L1993" s="28"/>
      <c r="M1993" s="28"/>
      <c r="AA1993"/>
    </row>
    <row r="1994" spans="1:27" x14ac:dyDescent="0.25">
      <c r="A1994" s="65"/>
      <c r="B1994" s="28">
        <v>1987</v>
      </c>
      <c r="C1994" s="28" t="s">
        <v>936</v>
      </c>
      <c r="L1994" s="28"/>
      <c r="M1994" s="28"/>
      <c r="AA1994"/>
    </row>
    <row r="1995" spans="1:27" x14ac:dyDescent="0.25">
      <c r="A1995" s="65"/>
      <c r="B1995" s="28">
        <v>1988</v>
      </c>
      <c r="C1995" s="28" t="s">
        <v>937</v>
      </c>
      <c r="L1995" s="28"/>
      <c r="M1995" s="28"/>
      <c r="AA1995"/>
    </row>
    <row r="1996" spans="1:27" x14ac:dyDescent="0.25">
      <c r="A1996" s="65"/>
      <c r="B1996" s="28">
        <v>1989</v>
      </c>
      <c r="C1996" s="28" t="s">
        <v>938</v>
      </c>
      <c r="L1996" s="28"/>
      <c r="M1996" s="28"/>
      <c r="AA1996"/>
    </row>
    <row r="1997" spans="1:27" x14ac:dyDescent="0.25">
      <c r="A1997" s="65"/>
      <c r="B1997" s="28">
        <v>1990</v>
      </c>
      <c r="C1997" s="28" t="s">
        <v>939</v>
      </c>
      <c r="L1997" s="28"/>
      <c r="M1997" s="28"/>
      <c r="AA1997"/>
    </row>
    <row r="1998" spans="1:27" x14ac:dyDescent="0.25">
      <c r="A1998" s="65"/>
      <c r="B1998" s="28">
        <v>1991</v>
      </c>
      <c r="C1998" s="28" t="s">
        <v>940</v>
      </c>
      <c r="L1998" s="28"/>
      <c r="M1998" s="28"/>
      <c r="AA1998"/>
    </row>
    <row r="1999" spans="1:27" x14ac:dyDescent="0.25">
      <c r="A1999" s="65"/>
      <c r="B1999" s="28">
        <v>1992</v>
      </c>
      <c r="C1999" s="28" t="s">
        <v>941</v>
      </c>
      <c r="L1999" s="28"/>
      <c r="M1999" s="28"/>
      <c r="AA1999"/>
    </row>
    <row r="2000" spans="1:27" x14ac:dyDescent="0.25">
      <c r="A2000" s="65"/>
      <c r="B2000" s="28">
        <v>1993</v>
      </c>
      <c r="C2000" s="28" t="s">
        <v>942</v>
      </c>
      <c r="L2000" s="28"/>
      <c r="M2000" s="28"/>
      <c r="AA2000"/>
    </row>
    <row r="2001" spans="1:27" x14ac:dyDescent="0.25">
      <c r="A2001" s="65"/>
      <c r="B2001" s="28">
        <v>1994</v>
      </c>
      <c r="C2001" s="28" t="s">
        <v>943</v>
      </c>
      <c r="L2001" s="28"/>
      <c r="M2001" s="28"/>
      <c r="AA2001"/>
    </row>
    <row r="2002" spans="1:27" x14ac:dyDescent="0.25">
      <c r="A2002" s="65"/>
      <c r="B2002" s="28">
        <v>1995</v>
      </c>
      <c r="C2002" s="28" t="s">
        <v>944</v>
      </c>
      <c r="L2002" s="28"/>
      <c r="M2002" s="28"/>
      <c r="AA2002"/>
    </row>
    <row r="2003" spans="1:27" x14ac:dyDescent="0.25">
      <c r="A2003" s="65"/>
      <c r="B2003" s="28">
        <v>1996</v>
      </c>
      <c r="C2003" s="28" t="s">
        <v>945</v>
      </c>
      <c r="L2003" s="28"/>
      <c r="M2003" s="28"/>
      <c r="AA2003"/>
    </row>
    <row r="2004" spans="1:27" x14ac:dyDescent="0.25">
      <c r="A2004" s="65"/>
      <c r="B2004" s="28">
        <v>1997</v>
      </c>
      <c r="C2004" s="28" t="s">
        <v>946</v>
      </c>
      <c r="L2004" s="28"/>
      <c r="M2004" s="28"/>
      <c r="AA2004"/>
    </row>
    <row r="2005" spans="1:27" x14ac:dyDescent="0.25">
      <c r="A2005" s="65"/>
      <c r="B2005" s="28">
        <v>1998</v>
      </c>
      <c r="C2005" s="28" t="s">
        <v>947</v>
      </c>
      <c r="L2005" s="28"/>
      <c r="M2005" s="28"/>
      <c r="AA2005"/>
    </row>
    <row r="2006" spans="1:27" x14ac:dyDescent="0.25">
      <c r="A2006" s="65"/>
      <c r="B2006" s="28">
        <v>1999</v>
      </c>
      <c r="C2006" s="28" t="s">
        <v>948</v>
      </c>
      <c r="L2006" s="28"/>
      <c r="M2006" s="28"/>
      <c r="AA2006"/>
    </row>
    <row r="2007" spans="1:27" x14ac:dyDescent="0.25">
      <c r="A2007" s="65"/>
      <c r="B2007" s="28">
        <v>2000</v>
      </c>
      <c r="C2007" s="28" t="s">
        <v>949</v>
      </c>
      <c r="L2007" s="28"/>
      <c r="M2007" s="28"/>
      <c r="AA2007"/>
    </row>
    <row r="2008" spans="1:27" x14ac:dyDescent="0.25">
      <c r="A2008" s="65"/>
      <c r="B2008" s="28">
        <v>2001</v>
      </c>
      <c r="C2008" s="28" t="s">
        <v>950</v>
      </c>
      <c r="L2008" s="28"/>
      <c r="M2008" s="28"/>
      <c r="AA2008"/>
    </row>
    <row r="2009" spans="1:27" x14ac:dyDescent="0.25">
      <c r="A2009" s="65"/>
      <c r="B2009" s="28">
        <v>2002</v>
      </c>
      <c r="C2009" s="28" t="s">
        <v>951</v>
      </c>
      <c r="L2009" s="28"/>
      <c r="M2009" s="28"/>
      <c r="AA2009"/>
    </row>
    <row r="2010" spans="1:27" x14ac:dyDescent="0.25">
      <c r="A2010" s="65"/>
      <c r="B2010" s="28">
        <v>2003</v>
      </c>
      <c r="C2010" s="28" t="s">
        <v>952</v>
      </c>
      <c r="L2010" s="28"/>
      <c r="M2010" s="28"/>
      <c r="AA2010"/>
    </row>
    <row r="2011" spans="1:27" x14ac:dyDescent="0.25">
      <c r="A2011" s="65"/>
      <c r="B2011" s="28">
        <v>2004</v>
      </c>
      <c r="C2011" s="28" t="s">
        <v>953</v>
      </c>
      <c r="L2011" s="28"/>
      <c r="M2011" s="28"/>
      <c r="AA2011"/>
    </row>
    <row r="2012" spans="1:27" x14ac:dyDescent="0.25">
      <c r="A2012" s="65"/>
      <c r="B2012" s="28">
        <v>2005</v>
      </c>
      <c r="C2012" s="28" t="s">
        <v>954</v>
      </c>
      <c r="L2012" s="28"/>
      <c r="M2012" s="28"/>
      <c r="AA2012"/>
    </row>
    <row r="2013" spans="1:27" x14ac:dyDescent="0.25">
      <c r="A2013" s="65"/>
      <c r="B2013" s="28">
        <v>2006</v>
      </c>
      <c r="C2013" s="28" t="s">
        <v>955</v>
      </c>
      <c r="L2013" s="28"/>
      <c r="M2013" s="28"/>
      <c r="AA2013"/>
    </row>
    <row r="2014" spans="1:27" x14ac:dyDescent="0.25">
      <c r="A2014" s="65"/>
      <c r="B2014" s="28">
        <v>2007</v>
      </c>
      <c r="C2014" s="28" t="s">
        <v>956</v>
      </c>
      <c r="L2014" s="28"/>
      <c r="M2014" s="28"/>
      <c r="AA2014"/>
    </row>
    <row r="2015" spans="1:27" x14ac:dyDescent="0.25">
      <c r="A2015" s="65"/>
      <c r="B2015" s="28">
        <v>2008</v>
      </c>
      <c r="C2015" s="28" t="s">
        <v>957</v>
      </c>
      <c r="L2015" s="28"/>
      <c r="M2015" s="28"/>
      <c r="AA2015"/>
    </row>
    <row r="2016" spans="1:27" x14ac:dyDescent="0.25">
      <c r="A2016" s="65"/>
      <c r="B2016" s="28">
        <v>2009</v>
      </c>
      <c r="C2016" s="28" t="s">
        <v>958</v>
      </c>
      <c r="L2016" s="28"/>
      <c r="M2016" s="28"/>
      <c r="AA2016"/>
    </row>
    <row r="2017" spans="1:27" x14ac:dyDescent="0.25">
      <c r="A2017" s="65"/>
      <c r="B2017" s="28">
        <v>2010</v>
      </c>
      <c r="C2017" s="28" t="s">
        <v>959</v>
      </c>
      <c r="L2017" s="28"/>
      <c r="M2017" s="28"/>
      <c r="AA2017"/>
    </row>
    <row r="2018" spans="1:27" x14ac:dyDescent="0.25">
      <c r="A2018" s="65"/>
      <c r="B2018" s="28">
        <v>2011</v>
      </c>
      <c r="C2018" s="28" t="s">
        <v>960</v>
      </c>
      <c r="L2018" s="28"/>
      <c r="M2018" s="28"/>
      <c r="AA2018"/>
    </row>
    <row r="2019" spans="1:27" x14ac:dyDescent="0.25">
      <c r="A2019" s="65"/>
      <c r="B2019" s="28">
        <v>2012</v>
      </c>
      <c r="C2019" s="28" t="s">
        <v>961</v>
      </c>
      <c r="L2019" s="28"/>
      <c r="M2019" s="28"/>
      <c r="AA2019"/>
    </row>
    <row r="2020" spans="1:27" x14ac:dyDescent="0.25">
      <c r="A2020" s="65"/>
      <c r="B2020" s="28">
        <v>2013</v>
      </c>
      <c r="C2020" s="28" t="s">
        <v>962</v>
      </c>
      <c r="L2020" s="28"/>
      <c r="M2020" s="28"/>
      <c r="AA2020"/>
    </row>
    <row r="2021" spans="1:27" x14ac:dyDescent="0.25">
      <c r="A2021" s="65"/>
      <c r="B2021" s="28">
        <v>2014</v>
      </c>
      <c r="C2021" s="28" t="s">
        <v>963</v>
      </c>
      <c r="L2021" s="28"/>
      <c r="M2021" s="28"/>
      <c r="AA2021"/>
    </row>
    <row r="2022" spans="1:27" x14ac:dyDescent="0.25">
      <c r="A2022" s="65"/>
      <c r="B2022" s="28">
        <v>2015</v>
      </c>
      <c r="C2022" s="28" t="s">
        <v>964</v>
      </c>
      <c r="L2022" s="28"/>
      <c r="M2022" s="28"/>
      <c r="AA2022"/>
    </row>
    <row r="2023" spans="1:27" x14ac:dyDescent="0.25">
      <c r="A2023" s="65"/>
      <c r="B2023" s="28">
        <v>2016</v>
      </c>
      <c r="C2023" s="28" t="s">
        <v>965</v>
      </c>
      <c r="L2023" s="28"/>
      <c r="M2023" s="28"/>
      <c r="AA2023"/>
    </row>
    <row r="2024" spans="1:27" x14ac:dyDescent="0.25">
      <c r="A2024" s="65"/>
      <c r="B2024" s="28">
        <v>2017</v>
      </c>
      <c r="C2024" s="28" t="s">
        <v>966</v>
      </c>
      <c r="L2024" s="28"/>
      <c r="M2024" s="28"/>
      <c r="AA2024"/>
    </row>
    <row r="2025" spans="1:27" x14ac:dyDescent="0.25">
      <c r="A2025" s="65"/>
      <c r="B2025" s="28">
        <v>2018</v>
      </c>
      <c r="C2025" s="28" t="s">
        <v>967</v>
      </c>
      <c r="L2025" s="28"/>
      <c r="M2025" s="28"/>
      <c r="AA2025"/>
    </row>
    <row r="2026" spans="1:27" x14ac:dyDescent="0.25">
      <c r="A2026" s="65"/>
      <c r="B2026" s="28">
        <v>2019</v>
      </c>
      <c r="C2026" s="28" t="s">
        <v>968</v>
      </c>
      <c r="L2026" s="28"/>
      <c r="M2026" s="28"/>
      <c r="AA2026"/>
    </row>
    <row r="2027" spans="1:27" x14ac:dyDescent="0.25">
      <c r="A2027" s="65"/>
      <c r="B2027" s="28">
        <v>2020</v>
      </c>
      <c r="C2027" s="28" t="s">
        <v>969</v>
      </c>
      <c r="L2027" s="28"/>
      <c r="M2027" s="28"/>
      <c r="AA2027"/>
    </row>
    <row r="2028" spans="1:27" x14ac:dyDescent="0.25">
      <c r="A2028" s="65"/>
      <c r="B2028" s="28">
        <v>2021</v>
      </c>
      <c r="C2028" s="28" t="s">
        <v>970</v>
      </c>
      <c r="L2028" s="28"/>
      <c r="M2028" s="28"/>
      <c r="AA2028"/>
    </row>
    <row r="2029" spans="1:27" x14ac:dyDescent="0.25">
      <c r="A2029" s="65"/>
      <c r="B2029" s="28">
        <v>2022</v>
      </c>
      <c r="C2029" s="28" t="s">
        <v>971</v>
      </c>
      <c r="L2029" s="28"/>
      <c r="M2029" s="28"/>
      <c r="AA2029"/>
    </row>
    <row r="2030" spans="1:27" x14ac:dyDescent="0.25">
      <c r="A2030" s="65"/>
      <c r="B2030" s="28">
        <v>2023</v>
      </c>
      <c r="C2030" s="28" t="s">
        <v>972</v>
      </c>
      <c r="L2030" s="28"/>
      <c r="M2030" s="28"/>
      <c r="AA2030"/>
    </row>
    <row r="2031" spans="1:27" x14ac:dyDescent="0.25">
      <c r="A2031" s="65"/>
      <c r="B2031" s="28">
        <v>2024</v>
      </c>
      <c r="C2031" s="28" t="s">
        <v>973</v>
      </c>
      <c r="L2031" s="28"/>
      <c r="M2031" s="28"/>
      <c r="AA2031"/>
    </row>
    <row r="2032" spans="1:27" x14ac:dyDescent="0.25">
      <c r="A2032" s="65"/>
      <c r="B2032" s="28">
        <v>2025</v>
      </c>
      <c r="C2032" s="28" t="s">
        <v>974</v>
      </c>
      <c r="L2032" s="28"/>
      <c r="M2032" s="28"/>
      <c r="AA2032"/>
    </row>
    <row r="2033" spans="1:27" x14ac:dyDescent="0.25">
      <c r="A2033" s="65"/>
      <c r="B2033" s="28">
        <v>2026</v>
      </c>
      <c r="C2033" s="28" t="s">
        <v>975</v>
      </c>
      <c r="L2033" s="28"/>
      <c r="M2033" s="28"/>
      <c r="AA2033"/>
    </row>
    <row r="2034" spans="1:27" x14ac:dyDescent="0.25">
      <c r="A2034" s="65"/>
      <c r="B2034" s="28">
        <v>2027</v>
      </c>
      <c r="C2034" s="28" t="s">
        <v>976</v>
      </c>
      <c r="L2034" s="28"/>
      <c r="M2034" s="28"/>
      <c r="AA2034"/>
    </row>
    <row r="2035" spans="1:27" x14ac:dyDescent="0.25">
      <c r="A2035" s="65"/>
      <c r="B2035" s="28">
        <v>2028</v>
      </c>
      <c r="C2035" s="28" t="s">
        <v>977</v>
      </c>
      <c r="L2035" s="28"/>
      <c r="M2035" s="28"/>
      <c r="AA2035"/>
    </row>
    <row r="2036" spans="1:27" x14ac:dyDescent="0.25">
      <c r="A2036" s="65"/>
      <c r="B2036" s="28">
        <v>2029</v>
      </c>
      <c r="C2036" s="28" t="s">
        <v>978</v>
      </c>
      <c r="L2036" s="28"/>
      <c r="M2036" s="28"/>
      <c r="AA2036"/>
    </row>
    <row r="2037" spans="1:27" x14ac:dyDescent="0.25">
      <c r="A2037" s="66" t="s">
        <v>1148</v>
      </c>
      <c r="B2037" s="28">
        <v>2030</v>
      </c>
      <c r="C2037" s="28" t="s">
        <v>979</v>
      </c>
      <c r="L2037" s="28"/>
      <c r="M2037" s="28"/>
      <c r="AA2037"/>
    </row>
    <row r="2038" spans="1:27" x14ac:dyDescent="0.25">
      <c r="A2038" s="66"/>
      <c r="B2038" s="28">
        <v>2031</v>
      </c>
      <c r="C2038" s="28" t="s">
        <v>980</v>
      </c>
      <c r="L2038" s="28"/>
      <c r="M2038" s="28"/>
      <c r="AA2038"/>
    </row>
    <row r="2039" spans="1:27" x14ac:dyDescent="0.25">
      <c r="A2039" s="65" t="s">
        <v>3106</v>
      </c>
      <c r="B2039" s="28">
        <v>2032</v>
      </c>
      <c r="C2039" s="28" t="s">
        <v>981</v>
      </c>
      <c r="L2039" s="28"/>
      <c r="M2039" s="28"/>
      <c r="AA2039"/>
    </row>
    <row r="2040" spans="1:27" x14ac:dyDescent="0.25">
      <c r="A2040" s="65"/>
      <c r="B2040" s="28">
        <v>2033</v>
      </c>
      <c r="C2040" s="28" t="s">
        <v>982</v>
      </c>
      <c r="L2040" s="28"/>
      <c r="M2040" s="28"/>
      <c r="AA2040"/>
    </row>
    <row r="2041" spans="1:27" x14ac:dyDescent="0.25">
      <c r="A2041" s="66" t="s">
        <v>1148</v>
      </c>
      <c r="B2041" s="28">
        <v>2034</v>
      </c>
      <c r="C2041" s="28" t="s">
        <v>983</v>
      </c>
      <c r="L2041" s="28"/>
      <c r="M2041" s="28"/>
      <c r="AA2041"/>
    </row>
    <row r="2042" spans="1:27" x14ac:dyDescent="0.25">
      <c r="A2042" s="66"/>
      <c r="B2042" s="28">
        <v>2035</v>
      </c>
      <c r="C2042" s="28" t="s">
        <v>984</v>
      </c>
      <c r="L2042" s="28"/>
      <c r="M2042" s="28"/>
      <c r="AA2042"/>
    </row>
    <row r="2043" spans="1:27" x14ac:dyDescent="0.25">
      <c r="A2043" s="65" t="s">
        <v>3105</v>
      </c>
      <c r="B2043" s="28">
        <v>2036</v>
      </c>
      <c r="C2043" s="28" t="s">
        <v>985</v>
      </c>
      <c r="L2043" s="28"/>
      <c r="M2043" s="28"/>
      <c r="AA2043"/>
    </row>
    <row r="2044" spans="1:27" x14ac:dyDescent="0.25">
      <c r="A2044" s="65"/>
      <c r="B2044" s="28">
        <v>2037</v>
      </c>
      <c r="C2044" s="28" t="s">
        <v>986</v>
      </c>
      <c r="L2044" s="28"/>
      <c r="M2044" s="28"/>
      <c r="AA2044"/>
    </row>
    <row r="2045" spans="1:27" x14ac:dyDescent="0.25">
      <c r="A2045" s="65"/>
      <c r="B2045" s="28">
        <v>2038</v>
      </c>
      <c r="C2045" s="28" t="s">
        <v>987</v>
      </c>
      <c r="L2045" s="28"/>
      <c r="M2045" s="28"/>
      <c r="AA2045"/>
    </row>
    <row r="2046" spans="1:27" x14ac:dyDescent="0.25">
      <c r="A2046" s="65"/>
      <c r="B2046" s="28">
        <v>2039</v>
      </c>
      <c r="C2046" s="28" t="s">
        <v>988</v>
      </c>
      <c r="L2046" s="28"/>
      <c r="M2046" s="28"/>
      <c r="AA2046"/>
    </row>
    <row r="2047" spans="1:27" x14ac:dyDescent="0.25">
      <c r="A2047" s="66" t="s">
        <v>1148</v>
      </c>
      <c r="B2047" s="28">
        <v>2040</v>
      </c>
      <c r="C2047" s="28" t="s">
        <v>989</v>
      </c>
      <c r="L2047" s="28"/>
      <c r="M2047" s="28"/>
      <c r="AA2047"/>
    </row>
    <row r="2048" spans="1:27" x14ac:dyDescent="0.25">
      <c r="A2048" s="66"/>
      <c r="B2048" s="28">
        <v>2041</v>
      </c>
      <c r="C2048" s="28" t="s">
        <v>990</v>
      </c>
      <c r="L2048" s="28"/>
      <c r="M2048" s="28"/>
      <c r="AA2048"/>
    </row>
    <row r="2049" spans="1:27" x14ac:dyDescent="0.25">
      <c r="A2049" s="65" t="s">
        <v>3108</v>
      </c>
      <c r="B2049" s="28">
        <v>2042</v>
      </c>
      <c r="C2049" s="28" t="s">
        <v>991</v>
      </c>
      <c r="L2049" s="28"/>
      <c r="M2049" s="28"/>
      <c r="AA2049"/>
    </row>
    <row r="2050" spans="1:27" x14ac:dyDescent="0.25">
      <c r="A2050" s="65"/>
      <c r="B2050" s="28">
        <v>2043</v>
      </c>
      <c r="C2050" s="28" t="s">
        <v>992</v>
      </c>
      <c r="L2050" s="28"/>
      <c r="M2050" s="28"/>
      <c r="AA2050"/>
    </row>
    <row r="2051" spans="1:27" x14ac:dyDescent="0.25">
      <c r="A2051" s="65"/>
      <c r="B2051" s="28">
        <v>2044</v>
      </c>
      <c r="C2051" s="28" t="s">
        <v>993</v>
      </c>
      <c r="L2051" s="28"/>
      <c r="M2051" s="28"/>
      <c r="AA2051"/>
    </row>
    <row r="2052" spans="1:27" x14ac:dyDescent="0.25">
      <c r="A2052" s="65"/>
      <c r="B2052" s="28">
        <v>2045</v>
      </c>
      <c r="C2052" s="28" t="s">
        <v>994</v>
      </c>
      <c r="L2052" s="28"/>
      <c r="M2052" s="28"/>
      <c r="AA2052"/>
    </row>
    <row r="2053" spans="1:27" x14ac:dyDescent="0.25">
      <c r="A2053" s="66" t="s">
        <v>1148</v>
      </c>
      <c r="B2053" s="28">
        <v>2046</v>
      </c>
      <c r="C2053" s="28" t="s">
        <v>995</v>
      </c>
      <c r="L2053" s="28"/>
      <c r="M2053" s="28"/>
      <c r="AA2053"/>
    </row>
    <row r="2054" spans="1:27" x14ac:dyDescent="0.25">
      <c r="A2054" s="66"/>
      <c r="B2054" s="28">
        <v>2047</v>
      </c>
      <c r="C2054" s="28" t="s">
        <v>996</v>
      </c>
      <c r="L2054" s="28"/>
      <c r="M2054" s="28"/>
      <c r="AA2054"/>
    </row>
    <row r="2055" spans="1:27" x14ac:dyDescent="0.25">
      <c r="A2055" s="65" t="s">
        <v>3110</v>
      </c>
      <c r="B2055" s="28">
        <v>2048</v>
      </c>
      <c r="C2055" s="28" t="s">
        <v>997</v>
      </c>
      <c r="L2055" s="28"/>
      <c r="M2055" s="28"/>
      <c r="AA2055"/>
    </row>
    <row r="2056" spans="1:27" x14ac:dyDescent="0.25">
      <c r="A2056" s="65"/>
      <c r="B2056" s="28">
        <v>2049</v>
      </c>
      <c r="C2056" s="28" t="s">
        <v>998</v>
      </c>
      <c r="L2056" s="28"/>
      <c r="M2056" s="28"/>
      <c r="AA2056"/>
    </row>
    <row r="2057" spans="1:27" x14ac:dyDescent="0.25">
      <c r="A2057" s="65"/>
      <c r="B2057" s="28">
        <v>2050</v>
      </c>
      <c r="C2057" s="28" t="s">
        <v>999</v>
      </c>
      <c r="L2057" s="28"/>
      <c r="M2057" s="28"/>
      <c r="AA2057"/>
    </row>
    <row r="2058" spans="1:27" x14ac:dyDescent="0.25">
      <c r="A2058" s="65"/>
      <c r="B2058" s="28">
        <v>2051</v>
      </c>
      <c r="C2058" s="28" t="s">
        <v>1000</v>
      </c>
      <c r="L2058" s="28"/>
      <c r="M2058" s="28"/>
      <c r="AA2058"/>
    </row>
    <row r="2059" spans="1:27" x14ac:dyDescent="0.25">
      <c r="A2059" s="66" t="s">
        <v>1148</v>
      </c>
      <c r="B2059" s="28">
        <v>2052</v>
      </c>
      <c r="C2059" s="28" t="s">
        <v>1001</v>
      </c>
      <c r="L2059" s="28"/>
      <c r="M2059" s="28"/>
      <c r="AA2059"/>
    </row>
    <row r="2060" spans="1:27" x14ac:dyDescent="0.25">
      <c r="A2060" s="66"/>
      <c r="B2060" s="28">
        <v>2053</v>
      </c>
      <c r="C2060" s="28" t="s">
        <v>1002</v>
      </c>
      <c r="L2060" s="28"/>
      <c r="M2060" s="28"/>
      <c r="AA2060"/>
    </row>
    <row r="2061" spans="1:27" x14ac:dyDescent="0.25">
      <c r="A2061" s="65" t="s">
        <v>3112</v>
      </c>
      <c r="B2061" s="28">
        <v>2054</v>
      </c>
      <c r="C2061" s="28" t="s">
        <v>1003</v>
      </c>
      <c r="L2061" s="28"/>
      <c r="M2061" s="28"/>
      <c r="AA2061"/>
    </row>
    <row r="2062" spans="1:27" x14ac:dyDescent="0.25">
      <c r="A2062" s="65"/>
      <c r="B2062" s="28">
        <v>2055</v>
      </c>
      <c r="C2062" s="28" t="s">
        <v>1004</v>
      </c>
      <c r="L2062" s="28"/>
      <c r="M2062" s="28"/>
      <c r="AA2062"/>
    </row>
    <row r="2063" spans="1:27" x14ac:dyDescent="0.25">
      <c r="A2063" s="65"/>
      <c r="B2063" s="28">
        <v>2056</v>
      </c>
      <c r="C2063" s="28" t="s">
        <v>1005</v>
      </c>
      <c r="L2063" s="28"/>
      <c r="M2063" s="28"/>
      <c r="AA2063"/>
    </row>
    <row r="2064" spans="1:27" x14ac:dyDescent="0.25">
      <c r="A2064" s="65"/>
      <c r="B2064" s="28">
        <v>2057</v>
      </c>
      <c r="C2064" s="28" t="s">
        <v>1006</v>
      </c>
      <c r="L2064" s="28"/>
      <c r="M2064" s="28"/>
      <c r="AA2064"/>
    </row>
    <row r="2065" spans="1:27" x14ac:dyDescent="0.25">
      <c r="A2065" s="66" t="s">
        <v>1148</v>
      </c>
      <c r="B2065" s="28">
        <v>2058</v>
      </c>
      <c r="C2065" s="28" t="s">
        <v>1007</v>
      </c>
      <c r="L2065" s="28"/>
      <c r="M2065" s="28"/>
      <c r="AA2065"/>
    </row>
    <row r="2066" spans="1:27" x14ac:dyDescent="0.25">
      <c r="A2066" s="66"/>
      <c r="B2066" s="28">
        <v>2059</v>
      </c>
      <c r="C2066" s="28" t="s">
        <v>1008</v>
      </c>
      <c r="L2066" s="28"/>
      <c r="M2066" s="28"/>
      <c r="AA2066"/>
    </row>
    <row r="2067" spans="1:27" x14ac:dyDescent="0.25">
      <c r="A2067" s="65" t="s">
        <v>3114</v>
      </c>
      <c r="B2067" s="28">
        <v>2060</v>
      </c>
      <c r="C2067" s="28" t="s">
        <v>1009</v>
      </c>
      <c r="L2067" s="28"/>
      <c r="M2067" s="28"/>
      <c r="AA2067"/>
    </row>
    <row r="2068" spans="1:27" x14ac:dyDescent="0.25">
      <c r="A2068" s="65"/>
      <c r="B2068" s="28">
        <v>2061</v>
      </c>
      <c r="C2068" s="28" t="s">
        <v>1010</v>
      </c>
      <c r="L2068" s="28"/>
      <c r="M2068" s="28"/>
      <c r="AA2068"/>
    </row>
    <row r="2069" spans="1:27" x14ac:dyDescent="0.25">
      <c r="A2069" s="65"/>
      <c r="B2069" s="28">
        <v>2062</v>
      </c>
      <c r="C2069" s="28" t="s">
        <v>1011</v>
      </c>
      <c r="L2069" s="28"/>
      <c r="M2069" s="28"/>
      <c r="AA2069"/>
    </row>
    <row r="2070" spans="1:27" x14ac:dyDescent="0.25">
      <c r="A2070" s="65"/>
      <c r="B2070" s="28">
        <v>2063</v>
      </c>
      <c r="C2070" s="28" t="s">
        <v>1012</v>
      </c>
      <c r="L2070" s="28"/>
      <c r="M2070" s="28"/>
      <c r="AA2070"/>
    </row>
    <row r="2071" spans="1:27" x14ac:dyDescent="0.25">
      <c r="A2071" s="66" t="s">
        <v>1148</v>
      </c>
      <c r="B2071" s="28">
        <v>2064</v>
      </c>
      <c r="C2071" s="28" t="s">
        <v>1013</v>
      </c>
      <c r="L2071" s="28"/>
      <c r="M2071" s="28"/>
      <c r="AA2071"/>
    </row>
    <row r="2072" spans="1:27" x14ac:dyDescent="0.25">
      <c r="A2072" s="66"/>
      <c r="B2072" s="28">
        <v>2065</v>
      </c>
      <c r="C2072" s="28" t="s">
        <v>1014</v>
      </c>
      <c r="L2072" s="28"/>
      <c r="M2072" s="28"/>
      <c r="AA2072"/>
    </row>
    <row r="2073" spans="1:27" x14ac:dyDescent="0.25">
      <c r="A2073" s="65" t="s">
        <v>3116</v>
      </c>
      <c r="B2073" s="28">
        <v>2066</v>
      </c>
      <c r="C2073" s="28" t="s">
        <v>1015</v>
      </c>
      <c r="L2073" s="28"/>
      <c r="M2073" s="28"/>
      <c r="AA2073"/>
    </row>
    <row r="2074" spans="1:27" x14ac:dyDescent="0.25">
      <c r="A2074" s="65"/>
      <c r="B2074" s="28">
        <v>2067</v>
      </c>
      <c r="C2074" s="28" t="s">
        <v>1016</v>
      </c>
      <c r="L2074" s="28"/>
      <c r="M2074" s="28"/>
      <c r="AA2074"/>
    </row>
    <row r="2075" spans="1:27" x14ac:dyDescent="0.25">
      <c r="A2075" s="65"/>
      <c r="B2075" s="28">
        <v>2068</v>
      </c>
      <c r="C2075" s="28" t="s">
        <v>1017</v>
      </c>
      <c r="L2075" s="28"/>
      <c r="M2075" s="28"/>
      <c r="AA2075"/>
    </row>
    <row r="2076" spans="1:27" x14ac:dyDescent="0.25">
      <c r="A2076" s="65"/>
      <c r="B2076" s="28">
        <v>2069</v>
      </c>
      <c r="C2076" s="28" t="s">
        <v>1018</v>
      </c>
      <c r="L2076" s="28"/>
      <c r="M2076" s="28"/>
      <c r="AA2076"/>
    </row>
    <row r="2077" spans="1:27" x14ac:dyDescent="0.25">
      <c r="A2077" s="66" t="s">
        <v>1148</v>
      </c>
      <c r="B2077" s="28">
        <v>2070</v>
      </c>
      <c r="C2077" s="28" t="s">
        <v>1019</v>
      </c>
      <c r="L2077" s="28"/>
      <c r="M2077" s="28"/>
      <c r="AA2077"/>
    </row>
    <row r="2078" spans="1:27" x14ac:dyDescent="0.25">
      <c r="A2078" s="66"/>
      <c r="B2078" s="28">
        <v>2071</v>
      </c>
      <c r="C2078" s="28" t="s">
        <v>1020</v>
      </c>
      <c r="L2078" s="28"/>
      <c r="M2078" s="28"/>
      <c r="AA2078"/>
    </row>
    <row r="2079" spans="1:27" x14ac:dyDescent="0.25">
      <c r="A2079" s="65" t="s">
        <v>3118</v>
      </c>
      <c r="B2079" s="28">
        <v>2072</v>
      </c>
      <c r="C2079" s="28" t="s">
        <v>1021</v>
      </c>
      <c r="L2079" s="28"/>
      <c r="M2079" s="28"/>
      <c r="AA2079"/>
    </row>
    <row r="2080" spans="1:27" x14ac:dyDescent="0.25">
      <c r="A2080" s="65"/>
      <c r="B2080" s="28">
        <v>2073</v>
      </c>
      <c r="C2080" s="28" t="s">
        <v>1022</v>
      </c>
      <c r="L2080" s="28"/>
      <c r="M2080" s="28"/>
      <c r="AA2080"/>
    </row>
    <row r="2081" spans="1:27" x14ac:dyDescent="0.25">
      <c r="A2081" s="65"/>
      <c r="B2081" s="28">
        <v>2074</v>
      </c>
      <c r="C2081" s="28" t="s">
        <v>1023</v>
      </c>
      <c r="L2081" s="28"/>
      <c r="M2081" s="28"/>
      <c r="AA2081"/>
    </row>
    <row r="2082" spans="1:27" x14ac:dyDescent="0.25">
      <c r="A2082" s="65"/>
      <c r="B2082" s="28">
        <v>2075</v>
      </c>
      <c r="C2082" s="28" t="s">
        <v>1024</v>
      </c>
      <c r="L2082" s="28"/>
      <c r="M2082" s="28"/>
      <c r="AA2082"/>
    </row>
    <row r="2083" spans="1:27" x14ac:dyDescent="0.25">
      <c r="A2083" s="66" t="s">
        <v>1148</v>
      </c>
      <c r="B2083" s="28">
        <v>2076</v>
      </c>
      <c r="C2083" s="28" t="s">
        <v>1025</v>
      </c>
      <c r="L2083" s="28"/>
      <c r="M2083" s="28"/>
      <c r="AA2083"/>
    </row>
    <row r="2084" spans="1:27" x14ac:dyDescent="0.25">
      <c r="A2084" s="66"/>
      <c r="B2084" s="28">
        <v>2077</v>
      </c>
      <c r="C2084" s="28" t="s">
        <v>1026</v>
      </c>
      <c r="L2084" s="28"/>
      <c r="M2084" s="28"/>
      <c r="AA2084"/>
    </row>
    <row r="2085" spans="1:27" x14ac:dyDescent="0.25">
      <c r="A2085" s="65" t="s">
        <v>3120</v>
      </c>
      <c r="B2085" s="28">
        <v>2078</v>
      </c>
      <c r="C2085" s="28" t="s">
        <v>1027</v>
      </c>
      <c r="L2085" s="28"/>
      <c r="M2085" s="28"/>
      <c r="AA2085"/>
    </row>
    <row r="2086" spans="1:27" x14ac:dyDescent="0.25">
      <c r="A2086" s="65"/>
      <c r="B2086" s="28">
        <v>2079</v>
      </c>
      <c r="C2086" s="28" t="s">
        <v>1028</v>
      </c>
      <c r="L2086" s="28"/>
      <c r="M2086" s="28"/>
      <c r="AA2086"/>
    </row>
    <row r="2087" spans="1:27" x14ac:dyDescent="0.25">
      <c r="A2087" s="65"/>
      <c r="B2087" s="28">
        <v>2080</v>
      </c>
      <c r="C2087" s="28" t="s">
        <v>1029</v>
      </c>
      <c r="L2087" s="28"/>
      <c r="M2087" s="28"/>
      <c r="AA2087"/>
    </row>
    <row r="2088" spans="1:27" x14ac:dyDescent="0.25">
      <c r="A2088" s="65"/>
      <c r="B2088" s="28">
        <v>2081</v>
      </c>
      <c r="C2088" s="28" t="s">
        <v>1030</v>
      </c>
      <c r="L2088" s="28"/>
      <c r="M2088" s="28"/>
      <c r="AA2088"/>
    </row>
    <row r="2089" spans="1:27" x14ac:dyDescent="0.25">
      <c r="A2089" s="66" t="s">
        <v>1148</v>
      </c>
      <c r="B2089" s="28">
        <v>2082</v>
      </c>
      <c r="C2089" s="28" t="s">
        <v>1031</v>
      </c>
      <c r="L2089" s="28"/>
      <c r="M2089" s="28"/>
      <c r="AA2089"/>
    </row>
    <row r="2090" spans="1:27" x14ac:dyDescent="0.25">
      <c r="A2090" s="66"/>
      <c r="B2090" s="28">
        <v>2083</v>
      </c>
      <c r="C2090" s="28" t="s">
        <v>1032</v>
      </c>
      <c r="L2090" s="28"/>
      <c r="M2090" s="28"/>
      <c r="AA2090"/>
    </row>
    <row r="2091" spans="1:27" x14ac:dyDescent="0.25">
      <c r="A2091" s="65" t="s">
        <v>3139</v>
      </c>
      <c r="B2091" s="28">
        <v>2084</v>
      </c>
      <c r="C2091" s="28" t="s">
        <v>1033</v>
      </c>
      <c r="L2091" s="28"/>
      <c r="M2091" s="28"/>
      <c r="AA2091"/>
    </row>
    <row r="2092" spans="1:27" x14ac:dyDescent="0.25">
      <c r="A2092" s="65"/>
      <c r="B2092" s="28">
        <v>2085</v>
      </c>
      <c r="C2092" s="28" t="s">
        <v>1034</v>
      </c>
      <c r="L2092" s="28"/>
      <c r="M2092" s="28"/>
      <c r="AA2092"/>
    </row>
    <row r="2093" spans="1:27" x14ac:dyDescent="0.25">
      <c r="A2093" s="66" t="s">
        <v>1148</v>
      </c>
      <c r="B2093" s="28">
        <v>2086</v>
      </c>
      <c r="C2093" s="28" t="s">
        <v>1035</v>
      </c>
      <c r="L2093" s="28"/>
      <c r="M2093" s="28"/>
      <c r="AA2093"/>
    </row>
    <row r="2094" spans="1:27" x14ac:dyDescent="0.25">
      <c r="A2094" s="66"/>
      <c r="B2094" s="28">
        <v>2087</v>
      </c>
      <c r="C2094" s="28" t="s">
        <v>1036</v>
      </c>
      <c r="L2094" s="28"/>
      <c r="M2094" s="28"/>
      <c r="AA2094"/>
    </row>
    <row r="2095" spans="1:27" x14ac:dyDescent="0.25">
      <c r="A2095" s="65" t="s">
        <v>3142</v>
      </c>
      <c r="B2095" s="28">
        <v>2088</v>
      </c>
      <c r="C2095" s="28" t="s">
        <v>1037</v>
      </c>
      <c r="L2095" s="28"/>
      <c r="M2095" s="28"/>
      <c r="AA2095"/>
    </row>
    <row r="2096" spans="1:27" x14ac:dyDescent="0.25">
      <c r="A2096" s="65"/>
      <c r="B2096" s="28">
        <v>2089</v>
      </c>
      <c r="C2096" s="28" t="s">
        <v>1038</v>
      </c>
      <c r="L2096" s="28"/>
      <c r="M2096" s="28"/>
      <c r="AA2096"/>
    </row>
    <row r="2097" spans="1:27" x14ac:dyDescent="0.25">
      <c r="A2097" s="66" t="s">
        <v>1148</v>
      </c>
      <c r="B2097" s="28">
        <v>2090</v>
      </c>
      <c r="C2097" s="28" t="s">
        <v>1039</v>
      </c>
      <c r="L2097" s="28"/>
      <c r="M2097" s="28"/>
      <c r="AA2097"/>
    </row>
    <row r="2098" spans="1:27" x14ac:dyDescent="0.25">
      <c r="A2098" s="66"/>
      <c r="B2098" s="28">
        <v>2091</v>
      </c>
      <c r="C2098" s="28" t="s">
        <v>1040</v>
      </c>
      <c r="L2098" s="28"/>
      <c r="M2098" s="28"/>
      <c r="AA2098"/>
    </row>
    <row r="2099" spans="1:27" x14ac:dyDescent="0.25">
      <c r="A2099" s="65" t="s">
        <v>3144</v>
      </c>
      <c r="B2099" s="28">
        <v>2092</v>
      </c>
      <c r="C2099" s="28" t="s">
        <v>1041</v>
      </c>
      <c r="L2099" s="28"/>
      <c r="M2099" s="28"/>
      <c r="AA2099"/>
    </row>
    <row r="2100" spans="1:27" x14ac:dyDescent="0.25">
      <c r="A2100" s="65"/>
      <c r="B2100" s="28">
        <v>2093</v>
      </c>
      <c r="C2100" s="28" t="s">
        <v>1042</v>
      </c>
      <c r="L2100" s="28"/>
      <c r="M2100" s="28"/>
      <c r="AA2100"/>
    </row>
    <row r="2101" spans="1:27" x14ac:dyDescent="0.25">
      <c r="A2101" s="66" t="s">
        <v>1148</v>
      </c>
      <c r="B2101" s="28">
        <v>2094</v>
      </c>
      <c r="C2101" s="28" t="s">
        <v>1043</v>
      </c>
      <c r="L2101" s="28"/>
      <c r="M2101" s="28"/>
      <c r="AA2101"/>
    </row>
    <row r="2102" spans="1:27" x14ac:dyDescent="0.25">
      <c r="A2102" s="66"/>
      <c r="B2102" s="28">
        <v>2095</v>
      </c>
      <c r="C2102" s="28" t="s">
        <v>1044</v>
      </c>
      <c r="L2102" s="28"/>
      <c r="M2102" s="28"/>
      <c r="AA2102"/>
    </row>
    <row r="2103" spans="1:27" x14ac:dyDescent="0.25">
      <c r="A2103" s="65" t="s">
        <v>3146</v>
      </c>
      <c r="B2103" s="28">
        <v>2096</v>
      </c>
      <c r="C2103" s="28" t="s">
        <v>1045</v>
      </c>
      <c r="L2103" s="28"/>
      <c r="M2103" s="28"/>
      <c r="AA2103"/>
    </row>
    <row r="2104" spans="1:27" x14ac:dyDescent="0.25">
      <c r="A2104" s="65"/>
      <c r="B2104" s="28">
        <v>2097</v>
      </c>
      <c r="C2104" s="28" t="s">
        <v>1046</v>
      </c>
      <c r="L2104" s="28"/>
      <c r="M2104" s="28"/>
      <c r="AA2104"/>
    </row>
    <row r="2105" spans="1:27" x14ac:dyDescent="0.25">
      <c r="A2105" s="66" t="s">
        <v>1148</v>
      </c>
      <c r="B2105" s="28">
        <v>2098</v>
      </c>
      <c r="C2105" s="28" t="s">
        <v>2240</v>
      </c>
      <c r="L2105" s="28"/>
      <c r="M2105" s="28"/>
      <c r="AA2105"/>
    </row>
    <row r="2106" spans="1:27" x14ac:dyDescent="0.25">
      <c r="A2106" s="66"/>
      <c r="B2106" s="28">
        <v>2099</v>
      </c>
      <c r="C2106" s="28" t="s">
        <v>2241</v>
      </c>
      <c r="L2106" s="28"/>
      <c r="M2106" s="28"/>
      <c r="AA2106"/>
    </row>
    <row r="2107" spans="1:27" x14ac:dyDescent="0.25">
      <c r="A2107" s="65" t="s">
        <v>3148</v>
      </c>
      <c r="B2107" s="28">
        <v>2100</v>
      </c>
      <c r="C2107" s="28" t="s">
        <v>2242</v>
      </c>
      <c r="L2107" s="28"/>
      <c r="M2107" s="28"/>
      <c r="AA2107"/>
    </row>
    <row r="2108" spans="1:27" x14ac:dyDescent="0.25">
      <c r="A2108" s="65"/>
      <c r="B2108" s="28">
        <v>2101</v>
      </c>
      <c r="C2108" s="28" t="s">
        <v>2243</v>
      </c>
      <c r="L2108" s="28"/>
      <c r="M2108" s="28"/>
      <c r="AA2108"/>
    </row>
    <row r="2109" spans="1:27" x14ac:dyDescent="0.25">
      <c r="A2109" s="66" t="s">
        <v>1148</v>
      </c>
      <c r="B2109" s="28">
        <v>2102</v>
      </c>
      <c r="C2109" s="28" t="s">
        <v>2244</v>
      </c>
      <c r="L2109" s="28"/>
      <c r="M2109" s="28"/>
      <c r="AA2109"/>
    </row>
    <row r="2110" spans="1:27" x14ac:dyDescent="0.25">
      <c r="A2110" s="66"/>
      <c r="B2110" s="28">
        <v>2103</v>
      </c>
      <c r="C2110" s="28" t="s">
        <v>2245</v>
      </c>
      <c r="L2110" s="28"/>
      <c r="M2110" s="28"/>
      <c r="AA2110"/>
    </row>
    <row r="2111" spans="1:27" x14ac:dyDescent="0.25">
      <c r="A2111" s="65" t="s">
        <v>3150</v>
      </c>
      <c r="B2111" s="28">
        <v>2104</v>
      </c>
      <c r="C2111" s="28" t="s">
        <v>2246</v>
      </c>
      <c r="L2111" s="28"/>
      <c r="M2111" s="28"/>
      <c r="AA2111"/>
    </row>
    <row r="2112" spans="1:27" x14ac:dyDescent="0.25">
      <c r="A2112" s="65"/>
      <c r="B2112" s="28">
        <v>2105</v>
      </c>
      <c r="C2112" s="28" t="s">
        <v>2247</v>
      </c>
      <c r="L2112" s="28"/>
      <c r="M2112" s="28"/>
      <c r="AA2112"/>
    </row>
    <row r="2113" spans="1:27" x14ac:dyDescent="0.25">
      <c r="A2113" s="66" t="s">
        <v>1148</v>
      </c>
      <c r="B2113" s="28">
        <v>2106</v>
      </c>
      <c r="C2113" s="28" t="s">
        <v>2249</v>
      </c>
      <c r="L2113" s="28"/>
      <c r="M2113" s="28"/>
      <c r="AA2113"/>
    </row>
    <row r="2114" spans="1:27" x14ac:dyDescent="0.25">
      <c r="A2114" s="66"/>
      <c r="B2114" s="28">
        <v>2107</v>
      </c>
      <c r="C2114" s="28" t="s">
        <v>2250</v>
      </c>
      <c r="L2114" s="28"/>
      <c r="M2114" s="28"/>
      <c r="AA2114"/>
    </row>
    <row r="2115" spans="1:27" x14ac:dyDescent="0.25">
      <c r="A2115" s="65" t="s">
        <v>3152</v>
      </c>
      <c r="B2115" s="28">
        <v>2108</v>
      </c>
      <c r="C2115" s="28" t="s">
        <v>2288</v>
      </c>
      <c r="L2115" s="28"/>
      <c r="M2115" s="28"/>
      <c r="AA2115"/>
    </row>
    <row r="2116" spans="1:27" x14ac:dyDescent="0.25">
      <c r="A2116" s="65"/>
      <c r="B2116" s="28">
        <v>2109</v>
      </c>
      <c r="C2116" s="28" t="s">
        <v>2289</v>
      </c>
      <c r="L2116" s="28"/>
      <c r="M2116" s="28"/>
      <c r="AA2116"/>
    </row>
    <row r="2117" spans="1:27" x14ac:dyDescent="0.25">
      <c r="A2117" s="66" t="s">
        <v>1148</v>
      </c>
      <c r="B2117" s="28">
        <v>2110</v>
      </c>
      <c r="C2117" s="28" t="s">
        <v>2290</v>
      </c>
      <c r="L2117" s="28"/>
      <c r="M2117" s="28"/>
      <c r="AA2117"/>
    </row>
    <row r="2118" spans="1:27" x14ac:dyDescent="0.25">
      <c r="A2118" s="66"/>
      <c r="B2118" s="28">
        <v>2111</v>
      </c>
      <c r="C2118" s="28" t="s">
        <v>2291</v>
      </c>
      <c r="L2118" s="28"/>
      <c r="M2118" s="28"/>
      <c r="AA2118"/>
    </row>
    <row r="2119" spans="1:27" x14ac:dyDescent="0.25">
      <c r="A2119" s="65" t="s">
        <v>3154</v>
      </c>
      <c r="B2119" s="28">
        <v>2112</v>
      </c>
      <c r="C2119" s="28" t="s">
        <v>2292</v>
      </c>
      <c r="L2119" s="28"/>
      <c r="M2119" s="28"/>
      <c r="AA2119"/>
    </row>
    <row r="2120" spans="1:27" x14ac:dyDescent="0.25">
      <c r="A2120" s="65"/>
      <c r="B2120" s="28">
        <v>2113</v>
      </c>
      <c r="C2120" s="28" t="s">
        <v>2293</v>
      </c>
      <c r="L2120" s="28"/>
      <c r="M2120" s="28"/>
      <c r="AA2120"/>
    </row>
    <row r="2121" spans="1:27" x14ac:dyDescent="0.25">
      <c r="A2121" s="66" t="s">
        <v>1148</v>
      </c>
      <c r="B2121" s="28">
        <v>2114</v>
      </c>
      <c r="C2121" s="28" t="s">
        <v>2294</v>
      </c>
      <c r="L2121" s="28"/>
      <c r="M2121" s="28"/>
      <c r="AA2121"/>
    </row>
    <row r="2122" spans="1:27" x14ac:dyDescent="0.25">
      <c r="A2122" s="66"/>
      <c r="B2122" s="28">
        <v>2115</v>
      </c>
      <c r="C2122" s="28" t="s">
        <v>2295</v>
      </c>
      <c r="L2122" s="28"/>
      <c r="M2122" s="28"/>
      <c r="AA2122"/>
    </row>
    <row r="2123" spans="1:27" x14ac:dyDescent="0.25">
      <c r="A2123" s="65" t="s">
        <v>3124</v>
      </c>
      <c r="B2123" s="28">
        <v>2116</v>
      </c>
      <c r="C2123" s="28" t="s">
        <v>2296</v>
      </c>
      <c r="L2123" s="28"/>
      <c r="M2123" s="28"/>
      <c r="AA2123"/>
    </row>
    <row r="2124" spans="1:27" x14ac:dyDescent="0.25">
      <c r="A2124" s="65"/>
      <c r="B2124" s="28">
        <v>2117</v>
      </c>
      <c r="C2124" s="28" t="s">
        <v>2297</v>
      </c>
      <c r="L2124" s="28"/>
      <c r="M2124" s="28"/>
      <c r="AA2124"/>
    </row>
    <row r="2125" spans="1:27" x14ac:dyDescent="0.25">
      <c r="A2125" s="65"/>
      <c r="B2125" s="28">
        <v>2118</v>
      </c>
      <c r="C2125" s="28" t="s">
        <v>2298</v>
      </c>
      <c r="L2125" s="28"/>
      <c r="M2125" s="28"/>
      <c r="AA2125"/>
    </row>
    <row r="2126" spans="1:27" x14ac:dyDescent="0.25">
      <c r="A2126" s="65"/>
      <c r="B2126" s="28">
        <v>2119</v>
      </c>
      <c r="C2126" s="28" t="s">
        <v>2299</v>
      </c>
      <c r="L2126" s="28"/>
      <c r="M2126" s="28"/>
      <c r="AA2126"/>
    </row>
    <row r="2127" spans="1:27" x14ac:dyDescent="0.25">
      <c r="A2127" s="66" t="s">
        <v>1148</v>
      </c>
      <c r="B2127" s="28">
        <v>2120</v>
      </c>
      <c r="C2127" s="28" t="s">
        <v>2300</v>
      </c>
      <c r="L2127" s="28"/>
      <c r="M2127" s="28"/>
      <c r="AA2127"/>
    </row>
    <row r="2128" spans="1:27" x14ac:dyDescent="0.25">
      <c r="A2128" s="66"/>
      <c r="B2128" s="28">
        <v>2121</v>
      </c>
      <c r="C2128" s="28" t="s">
        <v>2301</v>
      </c>
      <c r="L2128" s="28"/>
      <c r="M2128" s="28"/>
      <c r="AA2128"/>
    </row>
    <row r="2129" spans="1:27" x14ac:dyDescent="0.25">
      <c r="A2129" s="65" t="s">
        <v>3126</v>
      </c>
      <c r="B2129" s="28">
        <v>2122</v>
      </c>
      <c r="C2129" s="28" t="s">
        <v>2302</v>
      </c>
      <c r="L2129" s="28"/>
      <c r="M2129" s="28"/>
      <c r="AA2129"/>
    </row>
    <row r="2130" spans="1:27" x14ac:dyDescent="0.25">
      <c r="A2130" s="65"/>
      <c r="B2130" s="28">
        <v>2123</v>
      </c>
      <c r="C2130" s="28" t="s">
        <v>2303</v>
      </c>
      <c r="L2130" s="28"/>
      <c r="M2130" s="28"/>
      <c r="AA2130"/>
    </row>
    <row r="2131" spans="1:27" x14ac:dyDescent="0.25">
      <c r="A2131" s="65"/>
      <c r="B2131" s="28">
        <v>2124</v>
      </c>
      <c r="C2131" s="28" t="s">
        <v>2304</v>
      </c>
      <c r="L2131" s="28"/>
      <c r="M2131" s="28"/>
      <c r="AA2131"/>
    </row>
    <row r="2132" spans="1:27" x14ac:dyDescent="0.25">
      <c r="A2132" s="65"/>
      <c r="B2132" s="28">
        <v>2125</v>
      </c>
      <c r="C2132" s="28" t="s">
        <v>2305</v>
      </c>
      <c r="L2132" s="28"/>
      <c r="M2132" s="28"/>
      <c r="AA2132"/>
    </row>
    <row r="2133" spans="1:27" x14ac:dyDescent="0.25">
      <c r="A2133" s="66" t="s">
        <v>1148</v>
      </c>
      <c r="B2133" s="28">
        <v>2126</v>
      </c>
      <c r="C2133" s="28" t="s">
        <v>2306</v>
      </c>
      <c r="L2133" s="28"/>
      <c r="M2133" s="28"/>
      <c r="AA2133"/>
    </row>
    <row r="2134" spans="1:27" x14ac:dyDescent="0.25">
      <c r="A2134" s="66"/>
      <c r="B2134" s="28">
        <v>2127</v>
      </c>
      <c r="C2134" s="28" t="s">
        <v>2307</v>
      </c>
      <c r="L2134" s="28"/>
      <c r="M2134" s="28"/>
      <c r="AA2134"/>
    </row>
    <row r="2135" spans="1:27" x14ac:dyDescent="0.25">
      <c r="A2135" s="65" t="s">
        <v>3128</v>
      </c>
      <c r="B2135" s="28">
        <v>2128</v>
      </c>
      <c r="C2135" s="28" t="s">
        <v>2308</v>
      </c>
      <c r="L2135" s="28"/>
      <c r="M2135" s="28"/>
      <c r="AA2135"/>
    </row>
    <row r="2136" spans="1:27" x14ac:dyDescent="0.25">
      <c r="A2136" s="65"/>
      <c r="B2136" s="28">
        <v>2129</v>
      </c>
      <c r="C2136" s="28" t="s">
        <v>2309</v>
      </c>
      <c r="L2136" s="28"/>
      <c r="M2136" s="28"/>
      <c r="AA2136"/>
    </row>
    <row r="2137" spans="1:27" x14ac:dyDescent="0.25">
      <c r="A2137" s="65"/>
      <c r="B2137" s="28">
        <v>2130</v>
      </c>
      <c r="C2137" s="28" t="s">
        <v>2310</v>
      </c>
      <c r="L2137" s="28"/>
      <c r="M2137" s="28"/>
      <c r="AA2137"/>
    </row>
    <row r="2138" spans="1:27" x14ac:dyDescent="0.25">
      <c r="A2138" s="65"/>
      <c r="B2138" s="28">
        <v>2131</v>
      </c>
      <c r="C2138" s="28" t="s">
        <v>2311</v>
      </c>
      <c r="L2138" s="28"/>
      <c r="M2138" s="28"/>
      <c r="AA2138"/>
    </row>
    <row r="2139" spans="1:27" x14ac:dyDescent="0.25">
      <c r="A2139" s="66" t="s">
        <v>1148</v>
      </c>
      <c r="B2139" s="28">
        <v>2132</v>
      </c>
      <c r="C2139" s="28" t="s">
        <v>2312</v>
      </c>
      <c r="L2139" s="28"/>
      <c r="M2139" s="28"/>
      <c r="AA2139"/>
    </row>
    <row r="2140" spans="1:27" x14ac:dyDescent="0.25">
      <c r="A2140" s="66"/>
      <c r="B2140" s="28">
        <v>2133</v>
      </c>
      <c r="C2140" s="28" t="s">
        <v>2313</v>
      </c>
      <c r="L2140" s="28"/>
      <c r="M2140" s="28"/>
      <c r="AA2140"/>
    </row>
    <row r="2141" spans="1:27" x14ac:dyDescent="0.25">
      <c r="A2141" s="65" t="s">
        <v>3130</v>
      </c>
      <c r="B2141" s="28">
        <v>2134</v>
      </c>
      <c r="C2141" s="28" t="s">
        <v>2314</v>
      </c>
      <c r="L2141" s="28"/>
      <c r="M2141" s="28"/>
      <c r="AA2141"/>
    </row>
    <row r="2142" spans="1:27" x14ac:dyDescent="0.25">
      <c r="A2142" s="65"/>
      <c r="B2142" s="28">
        <v>2135</v>
      </c>
      <c r="C2142" s="28" t="s">
        <v>2315</v>
      </c>
      <c r="L2142" s="28"/>
      <c r="M2142" s="28"/>
      <c r="AA2142"/>
    </row>
    <row r="2143" spans="1:27" x14ac:dyDescent="0.25">
      <c r="A2143" s="65"/>
      <c r="B2143" s="28">
        <v>2136</v>
      </c>
      <c r="C2143" s="28" t="s">
        <v>2316</v>
      </c>
      <c r="L2143" s="28"/>
      <c r="M2143" s="28"/>
      <c r="AA2143"/>
    </row>
    <row r="2144" spans="1:27" x14ac:dyDescent="0.25">
      <c r="A2144" s="65"/>
      <c r="B2144" s="28">
        <v>2137</v>
      </c>
      <c r="C2144" s="28" t="s">
        <v>2317</v>
      </c>
      <c r="L2144" s="28"/>
      <c r="M2144" s="28"/>
      <c r="AA2144"/>
    </row>
    <row r="2145" spans="1:27" x14ac:dyDescent="0.25">
      <c r="A2145" s="66" t="s">
        <v>1148</v>
      </c>
      <c r="B2145" s="28">
        <v>2138</v>
      </c>
      <c r="C2145" s="28" t="s">
        <v>2318</v>
      </c>
      <c r="L2145" s="28"/>
      <c r="M2145" s="28"/>
      <c r="AA2145"/>
    </row>
    <row r="2146" spans="1:27" x14ac:dyDescent="0.25">
      <c r="A2146" s="66"/>
      <c r="B2146" s="28">
        <v>2139</v>
      </c>
      <c r="C2146" s="28" t="s">
        <v>2319</v>
      </c>
      <c r="L2146" s="28"/>
      <c r="M2146" s="28"/>
      <c r="AA2146"/>
    </row>
    <row r="2147" spans="1:27" x14ac:dyDescent="0.25">
      <c r="A2147" s="65" t="s">
        <v>3156</v>
      </c>
      <c r="B2147" s="28">
        <v>2140</v>
      </c>
      <c r="C2147" s="28" t="s">
        <v>2320</v>
      </c>
      <c r="L2147" s="28"/>
      <c r="M2147" s="28"/>
      <c r="AA2147"/>
    </row>
    <row r="2148" spans="1:27" x14ac:dyDescent="0.25">
      <c r="A2148" s="65"/>
      <c r="B2148" s="28">
        <v>2141</v>
      </c>
      <c r="C2148" s="28" t="s">
        <v>2321</v>
      </c>
      <c r="L2148" s="28"/>
      <c r="M2148" s="28"/>
      <c r="AA2148"/>
    </row>
    <row r="2149" spans="1:27" x14ac:dyDescent="0.25">
      <c r="A2149" s="66" t="s">
        <v>1148</v>
      </c>
      <c r="B2149" s="28">
        <v>2142</v>
      </c>
      <c r="C2149" s="28" t="s">
        <v>2322</v>
      </c>
      <c r="L2149" s="28"/>
      <c r="M2149" s="28"/>
      <c r="AA2149"/>
    </row>
    <row r="2150" spans="1:27" x14ac:dyDescent="0.25">
      <c r="A2150" s="66"/>
      <c r="B2150" s="28">
        <v>2143</v>
      </c>
      <c r="C2150" s="28" t="s">
        <v>2323</v>
      </c>
      <c r="L2150" s="28"/>
      <c r="M2150" s="28"/>
      <c r="AA2150"/>
    </row>
    <row r="2151" spans="1:27" x14ac:dyDescent="0.25">
      <c r="A2151" s="65" t="s">
        <v>3159</v>
      </c>
      <c r="B2151" s="28">
        <v>2144</v>
      </c>
      <c r="C2151" s="28" t="s">
        <v>2324</v>
      </c>
      <c r="L2151" s="28"/>
      <c r="M2151" s="28"/>
      <c r="AA2151"/>
    </row>
    <row r="2152" spans="1:27" x14ac:dyDescent="0.25">
      <c r="A2152" s="65"/>
      <c r="B2152" s="28">
        <v>2145</v>
      </c>
      <c r="C2152" s="28" t="s">
        <v>2325</v>
      </c>
      <c r="L2152" s="28"/>
      <c r="M2152" s="28"/>
      <c r="AA2152"/>
    </row>
    <row r="2153" spans="1:27" x14ac:dyDescent="0.25">
      <c r="A2153" s="66" t="s">
        <v>1148</v>
      </c>
      <c r="B2153" s="28">
        <v>2146</v>
      </c>
      <c r="C2153" s="28" t="s">
        <v>2326</v>
      </c>
      <c r="L2153" s="28"/>
      <c r="M2153" s="28"/>
      <c r="AA2153"/>
    </row>
    <row r="2154" spans="1:27" x14ac:dyDescent="0.25">
      <c r="A2154" s="66"/>
      <c r="B2154" s="28">
        <v>2147</v>
      </c>
      <c r="C2154" s="28" t="s">
        <v>2327</v>
      </c>
      <c r="L2154" s="28"/>
      <c r="M2154" s="28"/>
      <c r="AA2154"/>
    </row>
    <row r="2155" spans="1:27" x14ac:dyDescent="0.25">
      <c r="A2155" s="65" t="s">
        <v>3161</v>
      </c>
      <c r="B2155" s="28">
        <v>2148</v>
      </c>
      <c r="C2155" s="28" t="s">
        <v>2328</v>
      </c>
      <c r="L2155" s="28"/>
      <c r="M2155" s="28"/>
      <c r="AA2155"/>
    </row>
    <row r="2156" spans="1:27" x14ac:dyDescent="0.25">
      <c r="A2156" s="65"/>
      <c r="B2156" s="28">
        <v>2149</v>
      </c>
      <c r="C2156" s="28" t="s">
        <v>2329</v>
      </c>
      <c r="L2156" s="28"/>
      <c r="M2156" s="28"/>
      <c r="AA2156"/>
    </row>
    <row r="2157" spans="1:27" x14ac:dyDescent="0.25">
      <c r="A2157" s="66" t="s">
        <v>1148</v>
      </c>
      <c r="B2157" s="28">
        <v>2150</v>
      </c>
      <c r="C2157" s="28" t="s">
        <v>2330</v>
      </c>
      <c r="L2157" s="28"/>
      <c r="M2157" s="28"/>
      <c r="AA2157"/>
    </row>
    <row r="2158" spans="1:27" x14ac:dyDescent="0.25">
      <c r="A2158" s="66"/>
      <c r="B2158" s="28">
        <v>2151</v>
      </c>
      <c r="C2158" s="28" t="s">
        <v>2331</v>
      </c>
      <c r="L2158" s="28"/>
      <c r="M2158" s="28"/>
      <c r="AA2158"/>
    </row>
    <row r="2159" spans="1:27" x14ac:dyDescent="0.25">
      <c r="A2159" s="65" t="s">
        <v>3163</v>
      </c>
      <c r="B2159" s="28">
        <v>2152</v>
      </c>
      <c r="C2159" s="28" t="s">
        <v>2332</v>
      </c>
      <c r="L2159" s="28"/>
      <c r="M2159" s="28"/>
      <c r="AA2159"/>
    </row>
    <row r="2160" spans="1:27" x14ac:dyDescent="0.25">
      <c r="A2160" s="65"/>
      <c r="B2160" s="28">
        <v>2153</v>
      </c>
      <c r="C2160" s="28" t="s">
        <v>2333</v>
      </c>
      <c r="L2160" s="28"/>
      <c r="M2160" s="28"/>
      <c r="AA2160"/>
    </row>
    <row r="2161" spans="1:27" x14ac:dyDescent="0.25">
      <c r="A2161" s="66" t="s">
        <v>1148</v>
      </c>
      <c r="B2161" s="28">
        <v>2154</v>
      </c>
      <c r="C2161" s="28" t="s">
        <v>2334</v>
      </c>
      <c r="L2161" s="28"/>
      <c r="M2161" s="28"/>
      <c r="AA2161"/>
    </row>
    <row r="2162" spans="1:27" x14ac:dyDescent="0.25">
      <c r="A2162" s="66"/>
      <c r="B2162" s="28">
        <v>2155</v>
      </c>
      <c r="C2162" s="28" t="s">
        <v>2335</v>
      </c>
      <c r="L2162" s="28"/>
      <c r="M2162" s="28"/>
      <c r="AA2162"/>
    </row>
    <row r="2163" spans="1:27" x14ac:dyDescent="0.25">
      <c r="A2163" s="138" t="s">
        <v>3226</v>
      </c>
      <c r="B2163" s="28">
        <v>2156</v>
      </c>
      <c r="C2163" s="28" t="s">
        <v>2336</v>
      </c>
      <c r="L2163" s="28"/>
      <c r="M2163" s="28"/>
      <c r="AA2163"/>
    </row>
    <row r="2164" spans="1:27" x14ac:dyDescent="0.25">
      <c r="A2164" s="66" t="s">
        <v>1148</v>
      </c>
      <c r="B2164" s="28">
        <v>2157</v>
      </c>
      <c r="C2164" s="28" t="s">
        <v>2337</v>
      </c>
      <c r="L2164" s="28"/>
      <c r="M2164" s="28"/>
      <c r="AA2164"/>
    </row>
    <row r="2165" spans="1:27" x14ac:dyDescent="0.25">
      <c r="A2165" s="66"/>
      <c r="B2165" s="28">
        <v>2158</v>
      </c>
      <c r="C2165" s="28" t="s">
        <v>2338</v>
      </c>
      <c r="L2165" s="28"/>
      <c r="M2165" s="28"/>
      <c r="AA2165"/>
    </row>
    <row r="2166" spans="1:27" x14ac:dyDescent="0.25">
      <c r="A2166" s="65" t="s">
        <v>3229</v>
      </c>
      <c r="B2166" s="28">
        <v>2159</v>
      </c>
      <c r="C2166" s="28" t="s">
        <v>2339</v>
      </c>
      <c r="L2166" s="28"/>
      <c r="M2166" s="28"/>
      <c r="AA2166"/>
    </row>
    <row r="2167" spans="1:27" x14ac:dyDescent="0.25">
      <c r="A2167" s="65"/>
      <c r="B2167" s="28">
        <v>2160</v>
      </c>
      <c r="C2167" s="28" t="s">
        <v>2340</v>
      </c>
      <c r="L2167" s="28"/>
      <c r="M2167" s="28"/>
      <c r="AA2167"/>
    </row>
    <row r="2168" spans="1:27" x14ac:dyDescent="0.25">
      <c r="A2168" s="65"/>
      <c r="B2168" s="28">
        <v>2161</v>
      </c>
      <c r="C2168" s="28" t="s">
        <v>2341</v>
      </c>
      <c r="L2168" s="28"/>
      <c r="M2168" s="28"/>
      <c r="AA2168"/>
    </row>
    <row r="2169" spans="1:27" x14ac:dyDescent="0.25">
      <c r="A2169" s="65"/>
      <c r="B2169" s="28">
        <v>2162</v>
      </c>
      <c r="C2169" s="28" t="s">
        <v>2342</v>
      </c>
      <c r="L2169" s="28"/>
      <c r="M2169" s="28"/>
      <c r="AA2169"/>
    </row>
    <row r="2170" spans="1:27" x14ac:dyDescent="0.25">
      <c r="A2170" s="65"/>
      <c r="B2170" s="28">
        <v>2163</v>
      </c>
      <c r="C2170" s="28" t="s">
        <v>2343</v>
      </c>
      <c r="L2170" s="28"/>
      <c r="M2170" s="28"/>
      <c r="AA2170"/>
    </row>
    <row r="2171" spans="1:27" x14ac:dyDescent="0.25">
      <c r="A2171" s="65"/>
      <c r="B2171" s="28">
        <v>2164</v>
      </c>
      <c r="C2171" s="28" t="s">
        <v>2344</v>
      </c>
      <c r="L2171" s="28"/>
      <c r="M2171" s="28"/>
      <c r="AA2171"/>
    </row>
    <row r="2172" spans="1:27" x14ac:dyDescent="0.25">
      <c r="A2172" s="65"/>
      <c r="B2172" s="28">
        <v>2165</v>
      </c>
      <c r="C2172" s="28" t="s">
        <v>2345</v>
      </c>
      <c r="L2172" s="28"/>
      <c r="M2172" s="28"/>
      <c r="AA2172"/>
    </row>
    <row r="2173" spans="1:27" x14ac:dyDescent="0.25">
      <c r="A2173" s="65"/>
      <c r="B2173" s="28">
        <v>2166</v>
      </c>
      <c r="C2173" s="28" t="s">
        <v>2346</v>
      </c>
      <c r="L2173" s="28"/>
      <c r="M2173" s="28"/>
      <c r="AA2173"/>
    </row>
    <row r="2174" spans="1:27" x14ac:dyDescent="0.25">
      <c r="A2174" s="65"/>
      <c r="B2174" s="28">
        <v>2167</v>
      </c>
      <c r="C2174" s="28" t="s">
        <v>2347</v>
      </c>
      <c r="L2174" s="28"/>
      <c r="M2174" s="28"/>
      <c r="AA2174"/>
    </row>
    <row r="2175" spans="1:27" x14ac:dyDescent="0.25">
      <c r="A2175" s="65"/>
      <c r="B2175" s="28">
        <v>2168</v>
      </c>
      <c r="C2175" s="28" t="s">
        <v>2348</v>
      </c>
      <c r="L2175" s="28"/>
      <c r="M2175" s="28"/>
      <c r="AA2175"/>
    </row>
    <row r="2176" spans="1:27" x14ac:dyDescent="0.25">
      <c r="A2176" s="65"/>
      <c r="B2176" s="28">
        <v>2169</v>
      </c>
      <c r="C2176" s="28" t="s">
        <v>2349</v>
      </c>
      <c r="L2176" s="28"/>
      <c r="M2176" s="28"/>
      <c r="AA2176"/>
    </row>
    <row r="2177" spans="1:27" x14ac:dyDescent="0.25">
      <c r="A2177" s="65"/>
      <c r="B2177" s="28">
        <v>2170</v>
      </c>
      <c r="C2177" s="28" t="s">
        <v>2350</v>
      </c>
      <c r="L2177" s="28"/>
      <c r="M2177" s="28"/>
      <c r="AA2177"/>
    </row>
    <row r="2178" spans="1:27" x14ac:dyDescent="0.25">
      <c r="A2178" s="65"/>
      <c r="B2178" s="28">
        <v>2171</v>
      </c>
      <c r="C2178" s="28" t="s">
        <v>2351</v>
      </c>
      <c r="L2178" s="28"/>
      <c r="M2178" s="28"/>
      <c r="AA2178"/>
    </row>
    <row r="2179" spans="1:27" x14ac:dyDescent="0.25">
      <c r="A2179" s="65"/>
      <c r="B2179" s="28">
        <v>2172</v>
      </c>
      <c r="C2179" s="28" t="s">
        <v>2352</v>
      </c>
      <c r="L2179" s="28"/>
      <c r="M2179" s="28"/>
      <c r="AA2179"/>
    </row>
    <row r="2180" spans="1:27" x14ac:dyDescent="0.25">
      <c r="A2180" s="65"/>
      <c r="B2180" s="28">
        <v>2173</v>
      </c>
      <c r="C2180" s="28" t="s">
        <v>2353</v>
      </c>
      <c r="L2180" s="28"/>
      <c r="M2180" s="28"/>
      <c r="AA2180"/>
    </row>
    <row r="2181" spans="1:27" x14ac:dyDescent="0.25">
      <c r="A2181" s="65"/>
      <c r="B2181" s="28">
        <v>2174</v>
      </c>
      <c r="C2181" s="28" t="s">
        <v>2354</v>
      </c>
      <c r="L2181" s="28"/>
      <c r="M2181" s="28"/>
      <c r="AA2181"/>
    </row>
    <row r="2182" spans="1:27" x14ac:dyDescent="0.25">
      <c r="A2182" s="65"/>
      <c r="B2182" s="28">
        <v>2175</v>
      </c>
      <c r="C2182" s="28" t="s">
        <v>2355</v>
      </c>
      <c r="L2182" s="28"/>
      <c r="M2182" s="28"/>
      <c r="AA2182"/>
    </row>
    <row r="2183" spans="1:27" x14ac:dyDescent="0.25">
      <c r="A2183" s="65"/>
      <c r="B2183" s="28">
        <v>2176</v>
      </c>
      <c r="C2183" s="28" t="s">
        <v>2356</v>
      </c>
      <c r="L2183" s="28"/>
      <c r="M2183" s="28"/>
      <c r="AA2183"/>
    </row>
    <row r="2184" spans="1:27" x14ac:dyDescent="0.25">
      <c r="A2184" s="65"/>
      <c r="B2184" s="28">
        <v>2177</v>
      </c>
      <c r="C2184" s="28" t="s">
        <v>2357</v>
      </c>
      <c r="L2184" s="28"/>
      <c r="M2184" s="28"/>
      <c r="AA2184"/>
    </row>
    <row r="2185" spans="1:27" x14ac:dyDescent="0.25">
      <c r="A2185" s="65"/>
      <c r="B2185" s="28">
        <v>2178</v>
      </c>
      <c r="C2185" s="28" t="s">
        <v>2358</v>
      </c>
      <c r="L2185" s="28"/>
      <c r="M2185" s="28"/>
      <c r="AA2185"/>
    </row>
    <row r="2186" spans="1:27" x14ac:dyDescent="0.25">
      <c r="A2186" s="66" t="s">
        <v>1148</v>
      </c>
      <c r="B2186" s="28">
        <v>2179</v>
      </c>
      <c r="C2186" s="28" t="s">
        <v>2359</v>
      </c>
      <c r="L2186" s="28"/>
      <c r="M2186" s="28"/>
      <c r="AA2186"/>
    </row>
    <row r="2187" spans="1:27" x14ac:dyDescent="0.25">
      <c r="A2187" s="66"/>
      <c r="B2187" s="28">
        <v>2180</v>
      </c>
      <c r="C2187" s="28" t="s">
        <v>2360</v>
      </c>
      <c r="L2187" s="28"/>
      <c r="M2187" s="28"/>
      <c r="AA2187"/>
    </row>
    <row r="2188" spans="1:27" x14ac:dyDescent="0.25">
      <c r="A2188" s="65" t="s">
        <v>3234</v>
      </c>
      <c r="B2188" s="28">
        <v>2181</v>
      </c>
      <c r="C2188" s="28" t="s">
        <v>2361</v>
      </c>
      <c r="L2188" s="28"/>
      <c r="M2188" s="28"/>
      <c r="AA2188"/>
    </row>
    <row r="2189" spans="1:27" x14ac:dyDescent="0.25">
      <c r="A2189" s="66" t="s">
        <v>1148</v>
      </c>
      <c r="B2189" s="28">
        <v>2182</v>
      </c>
      <c r="C2189" s="28" t="s">
        <v>2362</v>
      </c>
      <c r="L2189" s="28"/>
      <c r="M2189" s="28"/>
      <c r="AA2189"/>
    </row>
    <row r="2190" spans="1:27" x14ac:dyDescent="0.25">
      <c r="A2190" s="66"/>
      <c r="B2190" s="28">
        <v>2183</v>
      </c>
      <c r="C2190" s="28" t="s">
        <v>2363</v>
      </c>
      <c r="L2190" s="28"/>
      <c r="M2190" s="28"/>
      <c r="AA2190"/>
    </row>
    <row r="2191" spans="1:27" x14ac:dyDescent="0.25">
      <c r="A2191" s="65" t="s">
        <v>3329</v>
      </c>
      <c r="B2191" s="28">
        <v>2184</v>
      </c>
      <c r="C2191" s="28" t="s">
        <v>2364</v>
      </c>
      <c r="L2191" s="28"/>
      <c r="M2191" s="28"/>
      <c r="AA2191"/>
    </row>
    <row r="2192" spans="1:27" x14ac:dyDescent="0.25">
      <c r="A2192" s="66" t="s">
        <v>1148</v>
      </c>
      <c r="B2192" s="28">
        <v>2185</v>
      </c>
      <c r="C2192" s="28" t="s">
        <v>2365</v>
      </c>
      <c r="L2192" s="28"/>
      <c r="M2192" s="28"/>
      <c r="AA2192"/>
    </row>
    <row r="2193" spans="1:27" x14ac:dyDescent="0.25">
      <c r="A2193" s="66"/>
      <c r="B2193" s="28">
        <v>2186</v>
      </c>
      <c r="C2193" s="28" t="s">
        <v>2366</v>
      </c>
      <c r="L2193" s="28"/>
      <c r="M2193" s="28"/>
      <c r="AA2193"/>
    </row>
    <row r="2194" spans="1:27" x14ac:dyDescent="0.25">
      <c r="A2194" s="65" t="s">
        <v>3331</v>
      </c>
      <c r="B2194" s="28">
        <v>2187</v>
      </c>
      <c r="C2194" s="28" t="s">
        <v>2367</v>
      </c>
      <c r="L2194" s="28"/>
      <c r="M2194" s="28"/>
      <c r="AA2194"/>
    </row>
    <row r="2195" spans="1:27" x14ac:dyDescent="0.25">
      <c r="A2195" s="66" t="s">
        <v>1148</v>
      </c>
      <c r="B2195" s="28">
        <v>2188</v>
      </c>
      <c r="C2195" s="28" t="s">
        <v>2368</v>
      </c>
      <c r="L2195" s="28"/>
      <c r="M2195" s="28"/>
      <c r="AA2195"/>
    </row>
    <row r="2196" spans="1:27" x14ac:dyDescent="0.25">
      <c r="A2196" s="66"/>
      <c r="B2196" s="28">
        <v>2189</v>
      </c>
      <c r="C2196" s="28" t="s">
        <v>2369</v>
      </c>
      <c r="L2196" s="28"/>
      <c r="M2196" s="28"/>
      <c r="AA2196"/>
    </row>
    <row r="2197" spans="1:27" x14ac:dyDescent="0.25">
      <c r="A2197" s="65" t="s">
        <v>3354</v>
      </c>
      <c r="B2197" s="28">
        <v>2190</v>
      </c>
      <c r="C2197" s="28" t="s">
        <v>2370</v>
      </c>
      <c r="L2197" s="28"/>
      <c r="M2197" s="28"/>
      <c r="AA2197"/>
    </row>
    <row r="2198" spans="1:27" x14ac:dyDescent="0.25">
      <c r="A2198" s="65"/>
      <c r="B2198" s="28">
        <v>2191</v>
      </c>
      <c r="C2198" s="28" t="s">
        <v>2371</v>
      </c>
      <c r="L2198" s="28"/>
      <c r="M2198" s="28"/>
      <c r="AA2198"/>
    </row>
    <row r="2199" spans="1:27" x14ac:dyDescent="0.25">
      <c r="A2199" s="65"/>
      <c r="B2199" s="28">
        <v>2192</v>
      </c>
      <c r="C2199" s="28" t="s">
        <v>2372</v>
      </c>
      <c r="L2199" s="28"/>
      <c r="M2199" s="28"/>
      <c r="AA2199"/>
    </row>
    <row r="2200" spans="1:27" x14ac:dyDescent="0.25">
      <c r="A2200" s="65"/>
      <c r="B2200" s="28">
        <v>2193</v>
      </c>
      <c r="C2200" s="28" t="s">
        <v>2373</v>
      </c>
      <c r="L2200" s="28"/>
      <c r="M2200" s="28"/>
      <c r="AA2200"/>
    </row>
    <row r="2201" spans="1:27" x14ac:dyDescent="0.25">
      <c r="A2201" s="66" t="s">
        <v>1148</v>
      </c>
      <c r="B2201" s="28">
        <v>2194</v>
      </c>
      <c r="C2201" s="28" t="s">
        <v>2374</v>
      </c>
      <c r="L2201" s="28"/>
      <c r="M2201" s="28"/>
      <c r="AA2201"/>
    </row>
    <row r="2202" spans="1:27" x14ac:dyDescent="0.25">
      <c r="A2202" s="66"/>
      <c r="B2202" s="28">
        <v>2195</v>
      </c>
      <c r="C2202" s="28" t="s">
        <v>2375</v>
      </c>
      <c r="L2202" s="28"/>
      <c r="M2202" s="28"/>
      <c r="AA2202"/>
    </row>
    <row r="2203" spans="1:27" x14ac:dyDescent="0.25">
      <c r="A2203" s="65" t="s">
        <v>3356</v>
      </c>
      <c r="B2203" s="28">
        <v>2196</v>
      </c>
      <c r="C2203" s="28" t="s">
        <v>2376</v>
      </c>
      <c r="L2203" s="28"/>
      <c r="M2203" s="28"/>
      <c r="AA2203"/>
    </row>
    <row r="2204" spans="1:27" x14ac:dyDescent="0.25">
      <c r="A2204" s="65"/>
      <c r="B2204" s="28">
        <v>2197</v>
      </c>
      <c r="C2204" s="28" t="s">
        <v>2377</v>
      </c>
      <c r="L2204" s="28"/>
      <c r="M2204" s="28"/>
      <c r="AA2204"/>
    </row>
    <row r="2205" spans="1:27" x14ac:dyDescent="0.25">
      <c r="A2205" s="66" t="s">
        <v>1148</v>
      </c>
      <c r="B2205" s="28">
        <v>2198</v>
      </c>
      <c r="C2205" s="28" t="s">
        <v>2378</v>
      </c>
      <c r="L2205" s="28"/>
      <c r="M2205" s="28"/>
      <c r="AA2205"/>
    </row>
    <row r="2206" spans="1:27" x14ac:dyDescent="0.25">
      <c r="A2206" s="66"/>
      <c r="B2206" s="28">
        <v>2199</v>
      </c>
      <c r="C2206" s="28" t="s">
        <v>2379</v>
      </c>
      <c r="L2206" s="28"/>
      <c r="M2206" s="28"/>
      <c r="AA2206"/>
    </row>
    <row r="2207" spans="1:27" x14ac:dyDescent="0.25">
      <c r="A2207" s="65" t="s">
        <v>3358</v>
      </c>
      <c r="B2207" s="28">
        <v>2200</v>
      </c>
      <c r="C2207" s="28" t="s">
        <v>2380</v>
      </c>
      <c r="L2207" s="28"/>
      <c r="M2207" s="28"/>
      <c r="AA2207"/>
    </row>
    <row r="2208" spans="1:27" x14ac:dyDescent="0.25">
      <c r="A2208" s="65"/>
      <c r="B2208" s="28">
        <v>2201</v>
      </c>
      <c r="C2208" s="28" t="s">
        <v>2381</v>
      </c>
      <c r="L2208" s="28"/>
      <c r="M2208" s="28"/>
      <c r="AA2208"/>
    </row>
    <row r="2209" spans="1:27" x14ac:dyDescent="0.25">
      <c r="A2209" s="66" t="s">
        <v>1148</v>
      </c>
      <c r="B2209" s="28">
        <v>2202</v>
      </c>
      <c r="C2209" s="28" t="s">
        <v>2382</v>
      </c>
      <c r="L2209" s="28"/>
      <c r="M2209" s="28"/>
      <c r="AA2209"/>
    </row>
    <row r="2210" spans="1:27" x14ac:dyDescent="0.25">
      <c r="A2210" s="66"/>
      <c r="B2210" s="28">
        <v>2203</v>
      </c>
      <c r="C2210" s="28" t="s">
        <v>2383</v>
      </c>
      <c r="L2210" s="28"/>
      <c r="M2210" s="28"/>
      <c r="AA2210"/>
    </row>
    <row r="2211" spans="1:27" x14ac:dyDescent="0.25">
      <c r="A2211" s="65" t="s">
        <v>3294</v>
      </c>
      <c r="B2211" s="28">
        <v>2204</v>
      </c>
      <c r="C2211" s="28" t="s">
        <v>2384</v>
      </c>
      <c r="L2211" s="28"/>
      <c r="M2211" s="28"/>
      <c r="AA2211"/>
    </row>
    <row r="2212" spans="1:27" x14ac:dyDescent="0.25">
      <c r="A2212" s="65"/>
      <c r="B2212" s="28">
        <v>2205</v>
      </c>
      <c r="C2212" s="28" t="s">
        <v>2385</v>
      </c>
      <c r="L2212" s="28"/>
      <c r="M2212" s="28"/>
      <c r="AA2212"/>
    </row>
    <row r="2213" spans="1:27" x14ac:dyDescent="0.25">
      <c r="A2213" s="66" t="s">
        <v>1148</v>
      </c>
      <c r="B2213" s="28">
        <v>2206</v>
      </c>
      <c r="C2213" s="28" t="s">
        <v>2386</v>
      </c>
      <c r="L2213" s="28"/>
      <c r="M2213" s="28"/>
      <c r="AA2213"/>
    </row>
    <row r="2214" spans="1:27" x14ac:dyDescent="0.25">
      <c r="A2214" s="66"/>
      <c r="B2214" s="28">
        <v>2207</v>
      </c>
      <c r="C2214" s="28" t="s">
        <v>2387</v>
      </c>
      <c r="L2214" s="28"/>
      <c r="M2214" s="28"/>
      <c r="AA2214"/>
    </row>
    <row r="2215" spans="1:27" x14ac:dyDescent="0.25">
      <c r="A2215" s="65" t="s">
        <v>3299</v>
      </c>
      <c r="B2215" s="28">
        <v>2208</v>
      </c>
      <c r="C2215" s="28" t="s">
        <v>2388</v>
      </c>
      <c r="L2215" s="28"/>
      <c r="M2215" s="28"/>
      <c r="AA2215"/>
    </row>
    <row r="2216" spans="1:27" x14ac:dyDescent="0.25">
      <c r="A2216" s="65"/>
      <c r="B2216" s="28">
        <v>2209</v>
      </c>
      <c r="C2216" s="28" t="s">
        <v>2389</v>
      </c>
      <c r="L2216" s="28"/>
      <c r="M2216" s="28"/>
      <c r="AA2216"/>
    </row>
    <row r="2217" spans="1:27" x14ac:dyDescent="0.25">
      <c r="A2217" s="66" t="s">
        <v>1148</v>
      </c>
      <c r="B2217" s="28">
        <v>2210</v>
      </c>
      <c r="C2217" s="28" t="s">
        <v>2656</v>
      </c>
      <c r="L2217" s="28"/>
      <c r="M2217" s="28"/>
      <c r="AA2217"/>
    </row>
    <row r="2218" spans="1:27" x14ac:dyDescent="0.25">
      <c r="A2218" s="66"/>
      <c r="B2218" s="28">
        <v>2211</v>
      </c>
      <c r="C2218" s="28" t="s">
        <v>2657</v>
      </c>
      <c r="L2218" s="28"/>
      <c r="M2218" s="28"/>
      <c r="AA2218"/>
    </row>
    <row r="2219" spans="1:27" x14ac:dyDescent="0.25">
      <c r="A2219" s="65" t="s">
        <v>3301</v>
      </c>
      <c r="B2219" s="28">
        <v>2212</v>
      </c>
      <c r="C2219" s="28" t="s">
        <v>3716</v>
      </c>
      <c r="L2219" s="28"/>
      <c r="M2219" s="28"/>
      <c r="AA2219"/>
    </row>
    <row r="2220" spans="1:27" x14ac:dyDescent="0.25">
      <c r="A2220" s="65"/>
      <c r="B2220" s="28">
        <v>2213</v>
      </c>
      <c r="C2220" s="28" t="s">
        <v>3717</v>
      </c>
      <c r="L2220" s="28"/>
      <c r="M2220" s="28"/>
      <c r="AA2220"/>
    </row>
    <row r="2221" spans="1:27" x14ac:dyDescent="0.25">
      <c r="A2221" s="66" t="s">
        <v>1148</v>
      </c>
      <c r="B2221" s="28">
        <v>2214</v>
      </c>
      <c r="C2221" s="28" t="s">
        <v>3718</v>
      </c>
      <c r="L2221" s="28"/>
      <c r="M2221" s="28"/>
      <c r="AA2221"/>
    </row>
    <row r="2222" spans="1:27" x14ac:dyDescent="0.25">
      <c r="A2222" s="66"/>
      <c r="B2222" s="28">
        <v>2215</v>
      </c>
      <c r="C2222" s="28" t="s">
        <v>3719</v>
      </c>
      <c r="L2222" s="28"/>
      <c r="M2222" s="28"/>
      <c r="AA2222"/>
    </row>
    <row r="2223" spans="1:27" x14ac:dyDescent="0.25">
      <c r="A2223" s="65" t="s">
        <v>3303</v>
      </c>
      <c r="B2223" s="28">
        <v>2216</v>
      </c>
      <c r="C2223" s="28" t="s">
        <v>3720</v>
      </c>
      <c r="L2223" s="28"/>
      <c r="M2223" s="28"/>
      <c r="AA2223"/>
    </row>
    <row r="2224" spans="1:27" x14ac:dyDescent="0.25">
      <c r="A2224" s="65"/>
      <c r="B2224" s="28">
        <v>2217</v>
      </c>
      <c r="C2224" s="28" t="s">
        <v>3721</v>
      </c>
      <c r="L2224" s="28"/>
      <c r="M2224" s="28"/>
      <c r="AA2224"/>
    </row>
    <row r="2225" spans="1:27" x14ac:dyDescent="0.25">
      <c r="A2225" s="65"/>
      <c r="B2225" s="28">
        <v>2218</v>
      </c>
      <c r="C2225" s="28" t="s">
        <v>3722</v>
      </c>
      <c r="L2225" s="28"/>
      <c r="M2225" s="28"/>
      <c r="AA2225"/>
    </row>
    <row r="2226" spans="1:27" x14ac:dyDescent="0.25">
      <c r="A2226" s="65"/>
      <c r="B2226" s="28">
        <v>2219</v>
      </c>
      <c r="C2226" s="28" t="s">
        <v>3723</v>
      </c>
      <c r="L2226" s="28"/>
      <c r="M2226" s="28"/>
      <c r="AA2226"/>
    </row>
    <row r="2227" spans="1:27" x14ac:dyDescent="0.25">
      <c r="A2227" s="66" t="s">
        <v>1148</v>
      </c>
      <c r="B2227" s="28">
        <v>2220</v>
      </c>
      <c r="C2227" s="28" t="s">
        <v>3724</v>
      </c>
      <c r="L2227" s="28"/>
      <c r="M2227" s="28"/>
      <c r="AA2227"/>
    </row>
    <row r="2228" spans="1:27" x14ac:dyDescent="0.25">
      <c r="A2228" s="66"/>
      <c r="B2228" s="28">
        <v>2221</v>
      </c>
      <c r="C2228" s="28" t="s">
        <v>3725</v>
      </c>
      <c r="L2228" s="28"/>
      <c r="M2228" s="28"/>
      <c r="AA2228"/>
    </row>
    <row r="2229" spans="1:27" x14ac:dyDescent="0.25">
      <c r="A2229" s="65" t="s">
        <v>3316</v>
      </c>
      <c r="B2229" s="28">
        <v>2222</v>
      </c>
      <c r="C2229" s="28" t="s">
        <v>3726</v>
      </c>
      <c r="L2229" s="28"/>
      <c r="M2229" s="28"/>
      <c r="AA2229"/>
    </row>
    <row r="2230" spans="1:27" x14ac:dyDescent="0.25">
      <c r="A2230" s="65"/>
      <c r="B2230" s="28">
        <v>2223</v>
      </c>
      <c r="C2230" s="28" t="s">
        <v>3727</v>
      </c>
      <c r="L2230" s="28"/>
      <c r="M2230" s="28"/>
      <c r="AA2230"/>
    </row>
    <row r="2231" spans="1:27" x14ac:dyDescent="0.25">
      <c r="A2231" s="66" t="s">
        <v>1148</v>
      </c>
      <c r="B2231" s="28">
        <v>2224</v>
      </c>
      <c r="C2231" s="28" t="s">
        <v>3728</v>
      </c>
      <c r="L2231" s="28"/>
      <c r="M2231" s="28"/>
      <c r="AA2231"/>
    </row>
    <row r="2232" spans="1:27" x14ac:dyDescent="0.25">
      <c r="A2232" s="66"/>
      <c r="B2232" s="28">
        <v>2225</v>
      </c>
      <c r="C2232" s="28" t="s">
        <v>3729</v>
      </c>
      <c r="L2232" s="28"/>
      <c r="M2232" s="28"/>
      <c r="AA2232"/>
    </row>
    <row r="2233" spans="1:27" x14ac:dyDescent="0.25">
      <c r="A2233" s="65" t="s">
        <v>3324</v>
      </c>
      <c r="B2233" s="28">
        <v>2226</v>
      </c>
      <c r="C2233" s="28" t="s">
        <v>3730</v>
      </c>
      <c r="L2233" s="28"/>
      <c r="M2233" s="28"/>
      <c r="AA2233"/>
    </row>
    <row r="2234" spans="1:27" x14ac:dyDescent="0.25">
      <c r="A2234" s="66" t="s">
        <v>1148</v>
      </c>
      <c r="B2234" s="28">
        <v>2227</v>
      </c>
      <c r="C2234" s="28" t="s">
        <v>3731</v>
      </c>
      <c r="L2234" s="28"/>
      <c r="M2234" s="28"/>
      <c r="AA2234"/>
    </row>
    <row r="2235" spans="1:27" x14ac:dyDescent="0.25">
      <c r="A2235" s="66"/>
      <c r="B2235" s="28">
        <v>2228</v>
      </c>
      <c r="C2235" s="28" t="s">
        <v>3732</v>
      </c>
      <c r="L2235" s="28"/>
      <c r="M2235" s="28"/>
      <c r="AA2235"/>
    </row>
    <row r="2236" spans="1:27" x14ac:dyDescent="0.25">
      <c r="A2236" s="65" t="s">
        <v>3335</v>
      </c>
      <c r="B2236" s="28">
        <v>2229</v>
      </c>
      <c r="C2236" s="28" t="s">
        <v>3733</v>
      </c>
      <c r="L2236" s="28"/>
      <c r="M2236" s="28"/>
      <c r="AA2236"/>
    </row>
    <row r="2237" spans="1:27" x14ac:dyDescent="0.25">
      <c r="A2237" s="66" t="s">
        <v>1148</v>
      </c>
      <c r="B2237" s="28">
        <v>2230</v>
      </c>
      <c r="C2237" s="28" t="s">
        <v>3734</v>
      </c>
      <c r="L2237" s="28"/>
      <c r="M2237" s="28"/>
      <c r="AA2237"/>
    </row>
    <row r="2238" spans="1:27" x14ac:dyDescent="0.25">
      <c r="A2238" s="66"/>
      <c r="B2238" s="28">
        <v>2231</v>
      </c>
      <c r="C2238" s="28" t="s">
        <v>3735</v>
      </c>
      <c r="L2238" s="28"/>
      <c r="M2238" s="28"/>
      <c r="AA2238"/>
    </row>
    <row r="2239" spans="1:27" x14ac:dyDescent="0.25">
      <c r="A2239" s="65" t="s">
        <v>3338</v>
      </c>
      <c r="B2239" s="28">
        <v>2232</v>
      </c>
      <c r="C2239" s="28" t="s">
        <v>3736</v>
      </c>
      <c r="L2239" s="28"/>
      <c r="M2239" s="28"/>
      <c r="AA2239"/>
    </row>
    <row r="2240" spans="1:27" x14ac:dyDescent="0.25">
      <c r="A2240" s="66" t="s">
        <v>1148</v>
      </c>
      <c r="B2240" s="28">
        <v>2233</v>
      </c>
      <c r="C2240" s="28" t="s">
        <v>3737</v>
      </c>
      <c r="L2240" s="28"/>
      <c r="M2240" s="28"/>
      <c r="AA2240"/>
    </row>
    <row r="2241" spans="1:27" x14ac:dyDescent="0.25">
      <c r="A2241" s="66"/>
      <c r="B2241" s="28">
        <v>2234</v>
      </c>
      <c r="C2241" s="28" t="s">
        <v>3738</v>
      </c>
      <c r="L2241" s="28"/>
      <c r="M2241" s="28"/>
      <c r="AA2241"/>
    </row>
    <row r="2242" spans="1:27" x14ac:dyDescent="0.25">
      <c r="A2242" s="65" t="s">
        <v>3362</v>
      </c>
      <c r="B2242" s="28">
        <v>2235</v>
      </c>
      <c r="C2242" s="28" t="s">
        <v>3739</v>
      </c>
      <c r="L2242" s="28"/>
      <c r="M2242" s="28"/>
      <c r="AA2242"/>
    </row>
    <row r="2243" spans="1:27" x14ac:dyDescent="0.25">
      <c r="A2243" s="65"/>
      <c r="B2243" s="28">
        <v>2236</v>
      </c>
      <c r="C2243" s="28" t="s">
        <v>3740</v>
      </c>
      <c r="L2243" s="28"/>
      <c r="M2243" s="28"/>
      <c r="AA2243"/>
    </row>
    <row r="2244" spans="1:27" x14ac:dyDescent="0.25">
      <c r="A2244" s="66" t="s">
        <v>1148</v>
      </c>
      <c r="B2244" s="28">
        <v>2237</v>
      </c>
      <c r="C2244" s="28" t="s">
        <v>3741</v>
      </c>
      <c r="L2244" s="28"/>
      <c r="M2244" s="28"/>
      <c r="AA2244"/>
    </row>
    <row r="2245" spans="1:27" x14ac:dyDescent="0.25">
      <c r="A2245" s="66"/>
      <c r="B2245" s="28">
        <v>2238</v>
      </c>
      <c r="C2245" s="28" t="s">
        <v>3742</v>
      </c>
      <c r="L2245" s="28"/>
      <c r="M2245" s="28"/>
      <c r="AA2245"/>
    </row>
    <row r="2246" spans="1:27" x14ac:dyDescent="0.25">
      <c r="A2246" s="65" t="s">
        <v>3363</v>
      </c>
      <c r="B2246" s="28">
        <v>2239</v>
      </c>
      <c r="C2246" s="28" t="s">
        <v>3743</v>
      </c>
      <c r="L2246" s="28"/>
      <c r="M2246" s="28"/>
      <c r="AA2246"/>
    </row>
    <row r="2247" spans="1:27" x14ac:dyDescent="0.25">
      <c r="A2247" s="66" t="s">
        <v>1148</v>
      </c>
      <c r="B2247" s="28">
        <v>2240</v>
      </c>
      <c r="C2247" s="28" t="s">
        <v>3744</v>
      </c>
      <c r="L2247" s="28"/>
      <c r="M2247" s="28"/>
      <c r="AA2247"/>
    </row>
    <row r="2248" spans="1:27" x14ac:dyDescent="0.25">
      <c r="A2248" s="66"/>
      <c r="B2248" s="28">
        <v>2241</v>
      </c>
      <c r="C2248" s="28" t="s">
        <v>3745</v>
      </c>
      <c r="L2248" s="28"/>
      <c r="M2248" s="28"/>
      <c r="AA2248"/>
    </row>
    <row r="2249" spans="1:27" x14ac:dyDescent="0.25">
      <c r="A2249" s="65" t="s">
        <v>3364</v>
      </c>
      <c r="B2249" s="28">
        <v>2242</v>
      </c>
      <c r="C2249" s="28" t="s">
        <v>3765</v>
      </c>
      <c r="L2249" s="28"/>
      <c r="M2249" s="28"/>
      <c r="AA2249"/>
    </row>
    <row r="2250" spans="1:27" x14ac:dyDescent="0.25">
      <c r="A2250" s="65"/>
      <c r="B2250" s="28">
        <v>2243</v>
      </c>
      <c r="C2250" s="28" t="s">
        <v>3766</v>
      </c>
      <c r="L2250" s="28"/>
      <c r="M2250" s="28"/>
      <c r="AA2250"/>
    </row>
    <row r="2251" spans="1:27" x14ac:dyDescent="0.25">
      <c r="A2251" s="65"/>
      <c r="B2251" s="28">
        <v>2244</v>
      </c>
      <c r="C2251" s="28" t="s">
        <v>3767</v>
      </c>
      <c r="L2251" s="28"/>
      <c r="M2251" s="28"/>
      <c r="AA2251"/>
    </row>
    <row r="2252" spans="1:27" x14ac:dyDescent="0.25">
      <c r="A2252" s="65"/>
      <c r="B2252" s="28">
        <v>2245</v>
      </c>
      <c r="C2252" s="28" t="s">
        <v>3768</v>
      </c>
      <c r="L2252" s="28"/>
      <c r="M2252" s="28"/>
      <c r="AA2252"/>
    </row>
    <row r="2253" spans="1:27" x14ac:dyDescent="0.25">
      <c r="A2253" s="66" t="s">
        <v>1148</v>
      </c>
      <c r="B2253" s="28">
        <v>2246</v>
      </c>
      <c r="C2253" s="28" t="s">
        <v>3769</v>
      </c>
      <c r="L2253" s="28"/>
      <c r="M2253" s="28"/>
      <c r="AA2253"/>
    </row>
    <row r="2254" spans="1:27" x14ac:dyDescent="0.25">
      <c r="A2254" s="66"/>
      <c r="B2254" s="28">
        <v>2247</v>
      </c>
      <c r="C2254" s="28" t="s">
        <v>3770</v>
      </c>
      <c r="L2254" s="28"/>
      <c r="M2254" s="28"/>
      <c r="AA2254"/>
    </row>
    <row r="2255" spans="1:27" x14ac:dyDescent="0.25">
      <c r="A2255" s="65" t="s">
        <v>3365</v>
      </c>
      <c r="B2255" s="28">
        <v>2248</v>
      </c>
      <c r="C2255" s="28" t="s">
        <v>3771</v>
      </c>
      <c r="L2255" s="28"/>
      <c r="M2255" s="28"/>
      <c r="AA2255"/>
    </row>
    <row r="2256" spans="1:27" x14ac:dyDescent="0.25">
      <c r="A2256" s="65"/>
      <c r="B2256" s="28">
        <v>2249</v>
      </c>
      <c r="C2256" s="28" t="s">
        <v>3938</v>
      </c>
      <c r="L2256" s="28"/>
      <c r="M2256" s="28"/>
      <c r="AA2256"/>
    </row>
    <row r="2257" spans="1:27" x14ac:dyDescent="0.25">
      <c r="A2257" s="66" t="s">
        <v>1148</v>
      </c>
      <c r="B2257" s="28">
        <v>2250</v>
      </c>
      <c r="C2257" s="28" t="s">
        <v>3939</v>
      </c>
      <c r="L2257" s="28"/>
      <c r="M2257" s="28"/>
      <c r="AA2257"/>
    </row>
    <row r="2258" spans="1:27" x14ac:dyDescent="0.25">
      <c r="A2258" s="66"/>
      <c r="B2258" s="28">
        <v>2251</v>
      </c>
      <c r="C2258" s="28" t="s">
        <v>3940</v>
      </c>
      <c r="L2258" s="28"/>
      <c r="M2258" s="28"/>
      <c r="AA2258"/>
    </row>
    <row r="2259" spans="1:27" x14ac:dyDescent="0.25">
      <c r="A2259" s="65" t="s">
        <v>3366</v>
      </c>
      <c r="B2259" s="28">
        <v>2252</v>
      </c>
      <c r="C2259" s="28" t="s">
        <v>3941</v>
      </c>
      <c r="L2259" s="28"/>
      <c r="M2259" s="28"/>
      <c r="AA2259"/>
    </row>
    <row r="2260" spans="1:27" x14ac:dyDescent="0.25">
      <c r="A2260" s="65"/>
      <c r="B2260" s="28">
        <v>2253</v>
      </c>
      <c r="C2260" s="28" t="s">
        <v>3942</v>
      </c>
      <c r="L2260" s="28"/>
      <c r="M2260" s="28"/>
      <c r="AA2260"/>
    </row>
    <row r="2261" spans="1:27" x14ac:dyDescent="0.25">
      <c r="A2261" s="66" t="s">
        <v>1148</v>
      </c>
      <c r="B2261" s="28">
        <v>2254</v>
      </c>
      <c r="C2261" s="28" t="s">
        <v>3943</v>
      </c>
      <c r="L2261" s="28"/>
      <c r="M2261" s="28"/>
      <c r="AA2261"/>
    </row>
    <row r="2262" spans="1:27" x14ac:dyDescent="0.25">
      <c r="A2262" s="66"/>
      <c r="B2262" s="28">
        <v>2255</v>
      </c>
      <c r="C2262" s="28" t="s">
        <v>4196</v>
      </c>
      <c r="L2262" s="28"/>
      <c r="M2262" s="28"/>
      <c r="AA2262"/>
    </row>
    <row r="2263" spans="1:27" x14ac:dyDescent="0.25">
      <c r="A2263" s="65" t="s">
        <v>3367</v>
      </c>
      <c r="B2263" s="28">
        <v>2256</v>
      </c>
      <c r="C2263" s="28" t="s">
        <v>4197</v>
      </c>
      <c r="L2263" s="28"/>
      <c r="M2263" s="28"/>
      <c r="AA2263"/>
    </row>
    <row r="2264" spans="1:27" x14ac:dyDescent="0.25">
      <c r="A2264" s="65"/>
      <c r="B2264" s="28">
        <v>2257</v>
      </c>
      <c r="C2264" s="28" t="s">
        <v>4198</v>
      </c>
      <c r="L2264" s="28"/>
      <c r="M2264" s="28"/>
      <c r="AA2264"/>
    </row>
    <row r="2265" spans="1:27" x14ac:dyDescent="0.25">
      <c r="A2265" s="66" t="s">
        <v>1148</v>
      </c>
      <c r="B2265" s="28">
        <v>2258</v>
      </c>
      <c r="C2265" s="28" t="s">
        <v>4199</v>
      </c>
      <c r="L2265" s="28"/>
      <c r="M2265" s="28"/>
      <c r="AA2265"/>
    </row>
    <row r="2266" spans="1:27" x14ac:dyDescent="0.25">
      <c r="A2266" s="66"/>
      <c r="B2266" s="28">
        <v>2259</v>
      </c>
      <c r="C2266" s="28" t="s">
        <v>4200</v>
      </c>
      <c r="L2266" s="28"/>
      <c r="M2266" s="28"/>
      <c r="AA2266"/>
    </row>
    <row r="2267" spans="1:27" x14ac:dyDescent="0.25">
      <c r="A2267" s="65" t="s">
        <v>3369</v>
      </c>
      <c r="B2267" s="28">
        <v>2260</v>
      </c>
      <c r="C2267" s="28" t="s">
        <v>4201</v>
      </c>
      <c r="L2267" s="28"/>
      <c r="M2267" s="28"/>
      <c r="AA2267"/>
    </row>
    <row r="2268" spans="1:27" x14ac:dyDescent="0.25">
      <c r="A2268" s="66" t="s">
        <v>1148</v>
      </c>
      <c r="B2268" s="28">
        <v>2261</v>
      </c>
      <c r="C2268" s="28" t="s">
        <v>4202</v>
      </c>
      <c r="L2268" s="28"/>
      <c r="M2268" s="28"/>
      <c r="AA2268"/>
    </row>
    <row r="2269" spans="1:27" x14ac:dyDescent="0.25">
      <c r="A2269" s="66"/>
      <c r="B2269" s="28">
        <v>2262</v>
      </c>
      <c r="C2269" s="28" t="s">
        <v>4203</v>
      </c>
      <c r="L2269" s="28"/>
      <c r="M2269" s="28"/>
      <c r="AA2269"/>
    </row>
    <row r="2270" spans="1:27" x14ac:dyDescent="0.25">
      <c r="A2270" s="65" t="s">
        <v>3370</v>
      </c>
      <c r="B2270" s="28">
        <v>2263</v>
      </c>
      <c r="C2270" s="28" t="s">
        <v>4204</v>
      </c>
      <c r="L2270" s="28"/>
      <c r="M2270" s="28"/>
      <c r="AA2270"/>
    </row>
    <row r="2271" spans="1:27" x14ac:dyDescent="0.25">
      <c r="A2271" s="66" t="s">
        <v>1148</v>
      </c>
      <c r="B2271" s="28">
        <v>2264</v>
      </c>
      <c r="C2271" s="28" t="s">
        <v>4205</v>
      </c>
      <c r="L2271" s="28"/>
      <c r="M2271" s="28"/>
      <c r="AA2271"/>
    </row>
    <row r="2272" spans="1:27" x14ac:dyDescent="0.25">
      <c r="A2272" s="66"/>
      <c r="B2272" s="28">
        <v>2265</v>
      </c>
      <c r="C2272" s="28" t="s">
        <v>4206</v>
      </c>
      <c r="L2272" s="28"/>
      <c r="M2272" s="28"/>
      <c r="AA2272"/>
    </row>
    <row r="2273" spans="1:27" x14ac:dyDescent="0.25">
      <c r="A2273" s="65" t="s">
        <v>3371</v>
      </c>
      <c r="B2273" s="28">
        <v>2266</v>
      </c>
      <c r="C2273" s="28" t="s">
        <v>4207</v>
      </c>
      <c r="L2273" s="28"/>
      <c r="M2273" s="28"/>
      <c r="AA2273"/>
    </row>
    <row r="2274" spans="1:27" x14ac:dyDescent="0.25">
      <c r="A2274" s="66" t="s">
        <v>1148</v>
      </c>
      <c r="B2274" s="28">
        <v>2267</v>
      </c>
      <c r="C2274" s="28" t="s">
        <v>4208</v>
      </c>
      <c r="L2274" s="28"/>
      <c r="M2274" s="28"/>
      <c r="AA2274"/>
    </row>
    <row r="2275" spans="1:27" x14ac:dyDescent="0.25">
      <c r="A2275" s="66"/>
      <c r="B2275" s="28">
        <v>2268</v>
      </c>
      <c r="C2275" s="28" t="s">
        <v>4209</v>
      </c>
      <c r="L2275" s="28"/>
      <c r="M2275" s="28"/>
      <c r="AA2275"/>
    </row>
    <row r="2276" spans="1:27" x14ac:dyDescent="0.25">
      <c r="A2276" s="65" t="s">
        <v>3372</v>
      </c>
      <c r="B2276" s="28">
        <v>2269</v>
      </c>
      <c r="C2276" s="28" t="s">
        <v>4210</v>
      </c>
      <c r="L2276" s="28"/>
      <c r="M2276" s="28"/>
      <c r="AA2276"/>
    </row>
    <row r="2277" spans="1:27" x14ac:dyDescent="0.25">
      <c r="A2277" s="65"/>
      <c r="B2277" s="28">
        <v>2270</v>
      </c>
      <c r="C2277" s="28" t="s">
        <v>4211</v>
      </c>
      <c r="L2277" s="28"/>
      <c r="M2277" s="28"/>
      <c r="AA2277"/>
    </row>
    <row r="2278" spans="1:27" x14ac:dyDescent="0.25">
      <c r="A2278" s="65"/>
      <c r="B2278" s="28">
        <v>2271</v>
      </c>
      <c r="C2278" s="28" t="s">
        <v>4212</v>
      </c>
      <c r="L2278" s="28"/>
      <c r="M2278" s="28"/>
      <c r="AA2278"/>
    </row>
    <row r="2279" spans="1:27" x14ac:dyDescent="0.25">
      <c r="A2279" s="65"/>
      <c r="B2279" s="28">
        <v>2272</v>
      </c>
      <c r="C2279" s="28" t="s">
        <v>4213</v>
      </c>
      <c r="L2279" s="28"/>
      <c r="M2279" s="28"/>
      <c r="AA2279"/>
    </row>
    <row r="2280" spans="1:27" x14ac:dyDescent="0.25">
      <c r="A2280" s="66" t="s">
        <v>1148</v>
      </c>
      <c r="B2280" s="28">
        <v>2273</v>
      </c>
      <c r="C2280" s="28" t="s">
        <v>4214</v>
      </c>
      <c r="L2280" s="28"/>
      <c r="M2280" s="28"/>
      <c r="AA2280"/>
    </row>
    <row r="2281" spans="1:27" x14ac:dyDescent="0.25">
      <c r="A2281" s="66"/>
      <c r="B2281" s="28">
        <v>2274</v>
      </c>
      <c r="C2281" s="28" t="s">
        <v>4215</v>
      </c>
      <c r="L2281" s="28"/>
      <c r="M2281" s="28"/>
      <c r="AA2281"/>
    </row>
    <row r="2282" spans="1:27" x14ac:dyDescent="0.25">
      <c r="A2282" s="65" t="s">
        <v>3376</v>
      </c>
      <c r="B2282" s="28">
        <v>2275</v>
      </c>
      <c r="C2282" s="28" t="s">
        <v>4216</v>
      </c>
      <c r="L2282" s="28"/>
      <c r="M2282" s="28"/>
      <c r="AA2282"/>
    </row>
    <row r="2283" spans="1:27" x14ac:dyDescent="0.25">
      <c r="A2283" s="65"/>
      <c r="B2283" s="28">
        <v>2276</v>
      </c>
      <c r="C2283" s="28" t="s">
        <v>4217</v>
      </c>
      <c r="L2283" s="28"/>
      <c r="M2283" s="28"/>
      <c r="AA2283"/>
    </row>
    <row r="2284" spans="1:27" x14ac:dyDescent="0.25">
      <c r="A2284" s="65"/>
      <c r="B2284" s="28">
        <v>2277</v>
      </c>
      <c r="C2284" s="28" t="s">
        <v>4218</v>
      </c>
      <c r="L2284" s="28"/>
      <c r="M2284" s="28"/>
      <c r="AA2284"/>
    </row>
    <row r="2285" spans="1:27" x14ac:dyDescent="0.25">
      <c r="A2285" s="65"/>
      <c r="B2285" s="28">
        <v>2278</v>
      </c>
      <c r="C2285" s="28" t="s">
        <v>4219</v>
      </c>
      <c r="L2285" s="28"/>
      <c r="M2285" s="28"/>
      <c r="AA2285"/>
    </row>
    <row r="2286" spans="1:27" x14ac:dyDescent="0.25">
      <c r="A2286" s="66" t="s">
        <v>1148</v>
      </c>
      <c r="B2286" s="28">
        <v>2279</v>
      </c>
      <c r="C2286" s="28" t="s">
        <v>4220</v>
      </c>
      <c r="L2286" s="28"/>
      <c r="M2286" s="28"/>
      <c r="AA2286"/>
    </row>
    <row r="2287" spans="1:27" x14ac:dyDescent="0.25">
      <c r="A2287" s="66"/>
      <c r="B2287" s="28">
        <v>2280</v>
      </c>
      <c r="C2287" s="28" t="s">
        <v>4221</v>
      </c>
      <c r="L2287" s="28"/>
      <c r="M2287" s="28"/>
      <c r="AA2287"/>
    </row>
    <row r="2288" spans="1:27" x14ac:dyDescent="0.25">
      <c r="A2288" s="65" t="s">
        <v>3375</v>
      </c>
      <c r="B2288" s="28">
        <v>2281</v>
      </c>
      <c r="C2288" s="28" t="s">
        <v>4222</v>
      </c>
      <c r="L2288" s="28"/>
      <c r="M2288" s="28"/>
      <c r="AA2288"/>
    </row>
    <row r="2289" spans="1:27" x14ac:dyDescent="0.25">
      <c r="A2289" s="65"/>
      <c r="B2289" s="28">
        <v>2282</v>
      </c>
      <c r="C2289" s="28" t="s">
        <v>4223</v>
      </c>
      <c r="L2289" s="28"/>
      <c r="M2289" s="28"/>
      <c r="AA2289"/>
    </row>
    <row r="2290" spans="1:27" x14ac:dyDescent="0.25">
      <c r="A2290" s="66" t="s">
        <v>1148</v>
      </c>
      <c r="B2290" s="28">
        <v>2283</v>
      </c>
      <c r="C2290" s="28" t="s">
        <v>4224</v>
      </c>
      <c r="L2290" s="28"/>
      <c r="M2290" s="28"/>
      <c r="AA2290"/>
    </row>
    <row r="2291" spans="1:27" x14ac:dyDescent="0.25">
      <c r="A2291" s="66"/>
      <c r="B2291" s="28">
        <v>2284</v>
      </c>
      <c r="C2291" s="28" t="s">
        <v>4225</v>
      </c>
      <c r="L2291" s="28"/>
      <c r="M2291" s="28"/>
      <c r="AA2291"/>
    </row>
    <row r="2292" spans="1:27" x14ac:dyDescent="0.25">
      <c r="A2292" s="65" t="s">
        <v>3447</v>
      </c>
      <c r="B2292" s="28">
        <v>2285</v>
      </c>
      <c r="C2292" s="28" t="s">
        <v>4226</v>
      </c>
      <c r="L2292" s="28"/>
      <c r="M2292" s="28"/>
      <c r="AA2292"/>
    </row>
    <row r="2293" spans="1:27" x14ac:dyDescent="0.25">
      <c r="A2293" s="65"/>
      <c r="B2293" s="28">
        <v>2286</v>
      </c>
      <c r="C2293" s="28" t="s">
        <v>4227</v>
      </c>
      <c r="L2293" s="28"/>
      <c r="M2293" s="28"/>
      <c r="AA2293"/>
    </row>
    <row r="2294" spans="1:27" x14ac:dyDescent="0.25">
      <c r="A2294" s="65"/>
      <c r="B2294" s="28">
        <v>2287</v>
      </c>
      <c r="C2294" s="28" t="s">
        <v>4228</v>
      </c>
      <c r="L2294" s="28"/>
      <c r="M2294" s="28"/>
      <c r="AA2294"/>
    </row>
    <row r="2295" spans="1:27" x14ac:dyDescent="0.25">
      <c r="A2295" s="65"/>
      <c r="B2295" s="28">
        <v>2288</v>
      </c>
      <c r="C2295" s="28" t="s">
        <v>4229</v>
      </c>
      <c r="L2295" s="28"/>
      <c r="M2295" s="28"/>
      <c r="AA2295"/>
    </row>
    <row r="2296" spans="1:27" x14ac:dyDescent="0.25">
      <c r="A2296" s="65"/>
      <c r="B2296" s="28">
        <v>2289</v>
      </c>
      <c r="C2296" s="28" t="s">
        <v>4230</v>
      </c>
      <c r="L2296" s="28"/>
      <c r="M2296" s="28"/>
      <c r="AA2296"/>
    </row>
    <row r="2297" spans="1:27" x14ac:dyDescent="0.25">
      <c r="A2297" s="65"/>
      <c r="B2297" s="28">
        <v>2290</v>
      </c>
      <c r="C2297" s="28" t="s">
        <v>4231</v>
      </c>
      <c r="L2297" s="28"/>
      <c r="M2297" s="28"/>
      <c r="AA2297"/>
    </row>
    <row r="2298" spans="1:27" x14ac:dyDescent="0.25">
      <c r="A2298" s="65"/>
      <c r="B2298" s="28">
        <v>2291</v>
      </c>
      <c r="C2298" s="28" t="s">
        <v>4232</v>
      </c>
      <c r="L2298" s="28"/>
      <c r="M2298" s="28"/>
      <c r="AA2298"/>
    </row>
    <row r="2299" spans="1:27" x14ac:dyDescent="0.25">
      <c r="A2299" s="65"/>
      <c r="B2299" s="28">
        <v>2292</v>
      </c>
      <c r="C2299" s="28" t="s">
        <v>4233</v>
      </c>
      <c r="L2299" s="28"/>
      <c r="M2299" s="28"/>
      <c r="AA2299"/>
    </row>
    <row r="2300" spans="1:27" x14ac:dyDescent="0.25">
      <c r="A2300" s="65"/>
      <c r="B2300" s="28">
        <v>2293</v>
      </c>
      <c r="C2300" s="28" t="s">
        <v>4234</v>
      </c>
      <c r="L2300" s="28"/>
      <c r="M2300" s="28"/>
      <c r="AA2300"/>
    </row>
    <row r="2301" spans="1:27" x14ac:dyDescent="0.25">
      <c r="A2301" s="65"/>
      <c r="B2301" s="28">
        <v>2294</v>
      </c>
      <c r="C2301" s="28" t="s">
        <v>4235</v>
      </c>
      <c r="L2301" s="28"/>
      <c r="M2301" s="28"/>
      <c r="AA2301"/>
    </row>
    <row r="2302" spans="1:27" x14ac:dyDescent="0.25">
      <c r="A2302" s="65"/>
      <c r="B2302" s="28">
        <v>2295</v>
      </c>
      <c r="C2302" s="28" t="s">
        <v>4236</v>
      </c>
      <c r="L2302" s="28"/>
      <c r="M2302" s="28"/>
      <c r="AA2302"/>
    </row>
    <row r="2303" spans="1:27" x14ac:dyDescent="0.25">
      <c r="A2303" s="65"/>
      <c r="B2303" s="28">
        <v>2296</v>
      </c>
      <c r="C2303" s="28" t="s">
        <v>4237</v>
      </c>
      <c r="L2303" s="28"/>
      <c r="M2303" s="28"/>
      <c r="AA2303"/>
    </row>
    <row r="2304" spans="1:27" x14ac:dyDescent="0.25">
      <c r="A2304" s="66" t="s">
        <v>1148</v>
      </c>
      <c r="B2304" s="28">
        <v>2297</v>
      </c>
      <c r="C2304" s="28" t="s">
        <v>4238</v>
      </c>
      <c r="L2304" s="28"/>
      <c r="M2304" s="28"/>
      <c r="AA2304"/>
    </row>
    <row r="2305" spans="1:27" x14ac:dyDescent="0.25">
      <c r="A2305" s="66"/>
      <c r="B2305" s="28">
        <v>2298</v>
      </c>
      <c r="C2305" s="28" t="s">
        <v>4239</v>
      </c>
      <c r="L2305" s="28"/>
      <c r="M2305" s="28"/>
      <c r="AA2305"/>
    </row>
    <row r="2306" spans="1:27" x14ac:dyDescent="0.25">
      <c r="A2306" s="65" t="s">
        <v>3451</v>
      </c>
      <c r="B2306" s="28">
        <v>2299</v>
      </c>
      <c r="C2306" s="28" t="s">
        <v>4240</v>
      </c>
      <c r="L2306" s="28"/>
      <c r="M2306" s="28"/>
      <c r="AA2306"/>
    </row>
    <row r="2307" spans="1:27" x14ac:dyDescent="0.25">
      <c r="A2307" s="66" t="s">
        <v>1148</v>
      </c>
      <c r="B2307" s="28">
        <v>2300</v>
      </c>
      <c r="C2307" s="28" t="s">
        <v>4241</v>
      </c>
      <c r="L2307" s="28"/>
      <c r="M2307" s="28"/>
      <c r="AA2307"/>
    </row>
    <row r="2308" spans="1:27" x14ac:dyDescent="0.25">
      <c r="A2308" s="66"/>
      <c r="B2308" s="28">
        <v>2301</v>
      </c>
      <c r="C2308" s="28" t="s">
        <v>4242</v>
      </c>
      <c r="L2308" s="28"/>
      <c r="M2308" s="28"/>
      <c r="AA2308"/>
    </row>
    <row r="2309" spans="1:27" x14ac:dyDescent="0.25">
      <c r="A2309" s="65" t="s">
        <v>4810</v>
      </c>
      <c r="B2309" s="28">
        <v>2302</v>
      </c>
      <c r="C2309" s="28" t="s">
        <v>4243</v>
      </c>
      <c r="L2309" s="28"/>
      <c r="M2309" s="28"/>
      <c r="AA2309"/>
    </row>
    <row r="2310" spans="1:27" x14ac:dyDescent="0.25">
      <c r="A2310" s="66" t="s">
        <v>1148</v>
      </c>
      <c r="B2310" s="28">
        <v>2303</v>
      </c>
      <c r="C2310" s="28" t="s">
        <v>4244</v>
      </c>
      <c r="L2310" s="28"/>
      <c r="M2310" s="28"/>
      <c r="AA2310"/>
    </row>
    <row r="2311" spans="1:27" x14ac:dyDescent="0.25">
      <c r="A2311" s="66"/>
      <c r="B2311" s="28">
        <v>2304</v>
      </c>
      <c r="C2311" s="28" t="s">
        <v>4245</v>
      </c>
      <c r="L2311" s="28"/>
      <c r="M2311" s="28"/>
      <c r="AA2311"/>
    </row>
    <row r="2312" spans="1:27" x14ac:dyDescent="0.25">
      <c r="A2312" s="65" t="s">
        <v>4886</v>
      </c>
      <c r="B2312" s="28">
        <v>2305</v>
      </c>
      <c r="C2312" s="28" t="s">
        <v>4246</v>
      </c>
      <c r="L2312" s="28"/>
      <c r="M2312" s="28"/>
      <c r="AA2312"/>
    </row>
    <row r="2313" spans="1:27" x14ac:dyDescent="0.25">
      <c r="A2313" s="66" t="s">
        <v>1148</v>
      </c>
      <c r="B2313" s="28">
        <v>2306</v>
      </c>
      <c r="C2313" s="28" t="s">
        <v>4247</v>
      </c>
      <c r="L2313" s="28"/>
      <c r="M2313" s="28"/>
      <c r="AA2313"/>
    </row>
    <row r="2314" spans="1:27" x14ac:dyDescent="0.25">
      <c r="A2314" s="66"/>
      <c r="B2314" s="28">
        <v>2307</v>
      </c>
      <c r="C2314" s="28" t="s">
        <v>4248</v>
      </c>
      <c r="L2314" s="28"/>
      <c r="M2314" s="28"/>
      <c r="AA2314"/>
    </row>
    <row r="2315" spans="1:27" x14ac:dyDescent="0.25">
      <c r="A2315" s="65" t="s">
        <v>3596</v>
      </c>
      <c r="B2315" s="28">
        <v>2308</v>
      </c>
      <c r="C2315" s="28" t="s">
        <v>4249</v>
      </c>
      <c r="L2315" s="28"/>
      <c r="M2315" s="28"/>
      <c r="AA2315"/>
    </row>
    <row r="2316" spans="1:27" x14ac:dyDescent="0.25">
      <c r="A2316" s="65"/>
      <c r="B2316" s="28">
        <v>2309</v>
      </c>
      <c r="C2316" s="28" t="s">
        <v>4250</v>
      </c>
      <c r="L2316" s="28"/>
      <c r="M2316" s="28"/>
      <c r="AA2316"/>
    </row>
    <row r="2317" spans="1:27" x14ac:dyDescent="0.25">
      <c r="A2317" s="66" t="s">
        <v>1148</v>
      </c>
      <c r="B2317" s="28">
        <v>2310</v>
      </c>
      <c r="C2317" s="28" t="s">
        <v>4251</v>
      </c>
      <c r="L2317" s="28"/>
      <c r="M2317" s="28"/>
      <c r="AA2317"/>
    </row>
    <row r="2318" spans="1:27" x14ac:dyDescent="0.25">
      <c r="A2318" s="66"/>
      <c r="B2318" s="28">
        <v>2311</v>
      </c>
      <c r="C2318" s="28" t="s">
        <v>4252</v>
      </c>
      <c r="L2318" s="28"/>
      <c r="M2318" s="28"/>
      <c r="AA2318"/>
    </row>
    <row r="2319" spans="1:27" x14ac:dyDescent="0.25">
      <c r="A2319" s="65" t="s">
        <v>3598</v>
      </c>
      <c r="B2319" s="28">
        <v>2312</v>
      </c>
      <c r="C2319" s="28" t="s">
        <v>4253</v>
      </c>
      <c r="L2319" s="28"/>
      <c r="M2319" s="28"/>
      <c r="AA2319"/>
    </row>
    <row r="2320" spans="1:27" x14ac:dyDescent="0.25">
      <c r="A2320" s="66" t="s">
        <v>1148</v>
      </c>
      <c r="B2320" s="28">
        <v>2313</v>
      </c>
      <c r="C2320" s="28" t="s">
        <v>4254</v>
      </c>
      <c r="L2320" s="28"/>
      <c r="M2320" s="28"/>
      <c r="AA2320"/>
    </row>
    <row r="2321" spans="1:27" x14ac:dyDescent="0.25">
      <c r="A2321" s="66"/>
      <c r="B2321" s="28">
        <v>2314</v>
      </c>
      <c r="C2321" s="28" t="s">
        <v>4255</v>
      </c>
      <c r="L2321" s="28"/>
      <c r="M2321" s="28"/>
      <c r="AA2321"/>
    </row>
    <row r="2322" spans="1:27" x14ac:dyDescent="0.25">
      <c r="A2322" s="65" t="s">
        <v>3600</v>
      </c>
      <c r="B2322" s="28">
        <v>2315</v>
      </c>
      <c r="C2322" s="28" t="s">
        <v>4256</v>
      </c>
      <c r="L2322" s="28"/>
      <c r="M2322" s="28"/>
      <c r="AA2322"/>
    </row>
    <row r="2323" spans="1:27" x14ac:dyDescent="0.25">
      <c r="A2323" s="66" t="s">
        <v>1148</v>
      </c>
      <c r="B2323" s="28">
        <v>2316</v>
      </c>
      <c r="C2323" s="28" t="s">
        <v>4257</v>
      </c>
      <c r="L2323" s="28"/>
      <c r="M2323" s="28"/>
      <c r="AA2323"/>
    </row>
    <row r="2324" spans="1:27" x14ac:dyDescent="0.25">
      <c r="A2324" s="66"/>
      <c r="B2324" s="28">
        <v>2317</v>
      </c>
      <c r="C2324" s="28" t="s">
        <v>4258</v>
      </c>
      <c r="L2324" s="28"/>
      <c r="M2324" s="28"/>
      <c r="AA2324"/>
    </row>
    <row r="2325" spans="1:27" x14ac:dyDescent="0.25">
      <c r="A2325" s="65" t="s">
        <v>3614</v>
      </c>
      <c r="B2325" s="28">
        <v>2318</v>
      </c>
      <c r="C2325" s="28" t="s">
        <v>4259</v>
      </c>
      <c r="L2325" s="28"/>
      <c r="M2325" s="28"/>
      <c r="AA2325"/>
    </row>
    <row r="2326" spans="1:27" x14ac:dyDescent="0.25">
      <c r="A2326" s="66" t="s">
        <v>1148</v>
      </c>
      <c r="B2326" s="28">
        <v>2319</v>
      </c>
      <c r="C2326" s="28" t="s">
        <v>4260</v>
      </c>
      <c r="L2326" s="28"/>
      <c r="M2326" s="28"/>
      <c r="AA2326"/>
    </row>
    <row r="2327" spans="1:27" x14ac:dyDescent="0.25">
      <c r="A2327" s="66"/>
      <c r="B2327" s="28">
        <v>2320</v>
      </c>
      <c r="C2327" s="28" t="s">
        <v>4261</v>
      </c>
      <c r="L2327" s="28"/>
      <c r="M2327" s="28"/>
      <c r="AA2327"/>
    </row>
    <row r="2328" spans="1:27" x14ac:dyDescent="0.25">
      <c r="A2328" s="171" t="s">
        <v>4819</v>
      </c>
      <c r="B2328" s="28">
        <v>2321</v>
      </c>
      <c r="C2328" s="28" t="s">
        <v>4262</v>
      </c>
      <c r="L2328" s="28"/>
      <c r="M2328" s="28"/>
      <c r="AA2328"/>
    </row>
    <row r="2329" spans="1:27" x14ac:dyDescent="0.25">
      <c r="A2329" s="64" t="s">
        <v>1148</v>
      </c>
      <c r="B2329" s="28">
        <v>2322</v>
      </c>
      <c r="C2329" s="28" t="s">
        <v>4263</v>
      </c>
      <c r="L2329" s="28"/>
      <c r="M2329" s="28"/>
      <c r="AA2329"/>
    </row>
    <row r="2330" spans="1:27" x14ac:dyDescent="0.25">
      <c r="A2330" s="64"/>
      <c r="B2330" s="28">
        <v>2323</v>
      </c>
      <c r="C2330" s="28" t="s">
        <v>4264</v>
      </c>
      <c r="L2330" s="28"/>
      <c r="M2330" s="28"/>
      <c r="AA2330"/>
    </row>
    <row r="2331" spans="1:27" x14ac:dyDescent="0.25">
      <c r="A2331" s="65" t="s">
        <v>3621</v>
      </c>
      <c r="B2331" s="28">
        <v>2324</v>
      </c>
      <c r="C2331" s="28" t="s">
        <v>4265</v>
      </c>
      <c r="L2331" s="28"/>
      <c r="M2331" s="28"/>
      <c r="AA2331"/>
    </row>
    <row r="2332" spans="1:27" x14ac:dyDescent="0.25">
      <c r="A2332" s="65"/>
      <c r="B2332" s="28">
        <v>2325</v>
      </c>
      <c r="C2332" s="28" t="s">
        <v>4266</v>
      </c>
      <c r="L2332" s="28"/>
      <c r="M2332" s="28"/>
      <c r="AA2332"/>
    </row>
    <row r="2333" spans="1:27" x14ac:dyDescent="0.25">
      <c r="A2333" s="65"/>
      <c r="B2333" s="28">
        <v>2326</v>
      </c>
      <c r="C2333" s="28" t="s">
        <v>4267</v>
      </c>
      <c r="L2333" s="28"/>
      <c r="M2333" s="28"/>
      <c r="AA2333"/>
    </row>
    <row r="2334" spans="1:27" x14ac:dyDescent="0.25">
      <c r="A2334" s="65"/>
      <c r="B2334" s="28">
        <v>2327</v>
      </c>
      <c r="C2334" s="28" t="s">
        <v>4268</v>
      </c>
      <c r="L2334" s="28"/>
      <c r="M2334" s="28"/>
      <c r="AA2334"/>
    </row>
    <row r="2335" spans="1:27" x14ac:dyDescent="0.25">
      <c r="A2335" s="65"/>
      <c r="B2335" s="28">
        <v>2328</v>
      </c>
      <c r="C2335" s="28" t="s">
        <v>4269</v>
      </c>
      <c r="L2335" s="28"/>
      <c r="M2335" s="28"/>
      <c r="AA2335"/>
    </row>
    <row r="2336" spans="1:27" x14ac:dyDescent="0.25">
      <c r="A2336" s="65"/>
      <c r="B2336" s="28">
        <v>2329</v>
      </c>
      <c r="C2336" s="28" t="s">
        <v>4270</v>
      </c>
      <c r="L2336" s="28"/>
      <c r="M2336" s="28"/>
      <c r="AA2336"/>
    </row>
    <row r="2337" spans="1:27" x14ac:dyDescent="0.25">
      <c r="A2337" s="65"/>
      <c r="B2337" s="28">
        <v>2330</v>
      </c>
      <c r="C2337" s="28" t="s">
        <v>4271</v>
      </c>
      <c r="L2337" s="28"/>
      <c r="M2337" s="28"/>
      <c r="AA2337"/>
    </row>
    <row r="2338" spans="1:27" x14ac:dyDescent="0.25">
      <c r="A2338" s="65"/>
      <c r="B2338" s="28">
        <v>2331</v>
      </c>
      <c r="C2338" s="28" t="s">
        <v>4272</v>
      </c>
      <c r="L2338" s="28"/>
      <c r="M2338" s="28"/>
      <c r="AA2338"/>
    </row>
    <row r="2339" spans="1:27" x14ac:dyDescent="0.25">
      <c r="A2339" s="65"/>
      <c r="B2339" s="28">
        <v>2332</v>
      </c>
      <c r="C2339" s="28" t="s">
        <v>4273</v>
      </c>
      <c r="L2339" s="28"/>
      <c r="M2339" s="28"/>
      <c r="AA2339"/>
    </row>
    <row r="2340" spans="1:27" x14ac:dyDescent="0.25">
      <c r="A2340" s="65"/>
      <c r="B2340" s="28">
        <v>2333</v>
      </c>
      <c r="C2340" s="28" t="s">
        <v>4274</v>
      </c>
      <c r="L2340" s="28"/>
      <c r="M2340" s="28"/>
      <c r="AA2340"/>
    </row>
    <row r="2341" spans="1:27" x14ac:dyDescent="0.25">
      <c r="A2341" s="65"/>
      <c r="B2341" s="28">
        <v>2334</v>
      </c>
      <c r="C2341" s="28" t="s">
        <v>4275</v>
      </c>
      <c r="L2341" s="28"/>
      <c r="M2341" s="28"/>
      <c r="AA2341"/>
    </row>
    <row r="2342" spans="1:27" x14ac:dyDescent="0.25">
      <c r="A2342" s="65"/>
      <c r="B2342" s="28">
        <v>2335</v>
      </c>
      <c r="C2342" s="28" t="s">
        <v>4276</v>
      </c>
      <c r="L2342" s="28"/>
      <c r="M2342" s="28"/>
      <c r="AA2342"/>
    </row>
    <row r="2343" spans="1:27" x14ac:dyDescent="0.25">
      <c r="A2343" s="65"/>
      <c r="B2343" s="28">
        <v>2336</v>
      </c>
      <c r="C2343" s="28" t="s">
        <v>4277</v>
      </c>
      <c r="L2343" s="28"/>
      <c r="M2343" s="28"/>
      <c r="AA2343"/>
    </row>
    <row r="2344" spans="1:27" x14ac:dyDescent="0.25">
      <c r="A2344" s="65"/>
      <c r="B2344" s="28">
        <v>2337</v>
      </c>
      <c r="C2344" s="28" t="s">
        <v>4278</v>
      </c>
      <c r="L2344" s="28"/>
      <c r="M2344" s="28"/>
      <c r="AA2344"/>
    </row>
    <row r="2345" spans="1:27" x14ac:dyDescent="0.25">
      <c r="A2345" s="65"/>
      <c r="B2345" s="28">
        <v>2338</v>
      </c>
      <c r="C2345" s="28" t="s">
        <v>4279</v>
      </c>
      <c r="L2345" s="28"/>
      <c r="M2345" s="28"/>
      <c r="AA2345"/>
    </row>
    <row r="2346" spans="1:27" x14ac:dyDescent="0.25">
      <c r="A2346" s="65"/>
      <c r="B2346" s="28">
        <v>2339</v>
      </c>
      <c r="C2346" s="28" t="s">
        <v>4280</v>
      </c>
      <c r="L2346" s="28"/>
      <c r="M2346" s="28"/>
      <c r="AA2346"/>
    </row>
    <row r="2347" spans="1:27" x14ac:dyDescent="0.25">
      <c r="A2347" s="65"/>
      <c r="B2347" s="28">
        <v>2340</v>
      </c>
      <c r="C2347" s="28" t="s">
        <v>4281</v>
      </c>
      <c r="L2347" s="28"/>
      <c r="M2347" s="28"/>
      <c r="AA2347"/>
    </row>
    <row r="2348" spans="1:27" x14ac:dyDescent="0.25">
      <c r="A2348" s="65"/>
      <c r="B2348" s="28">
        <v>2341</v>
      </c>
      <c r="C2348" s="28" t="s">
        <v>4282</v>
      </c>
      <c r="L2348" s="28"/>
      <c r="M2348" s="28"/>
      <c r="AA2348"/>
    </row>
    <row r="2349" spans="1:27" x14ac:dyDescent="0.25">
      <c r="A2349" s="65"/>
      <c r="B2349" s="28">
        <v>2342</v>
      </c>
      <c r="C2349" s="28" t="s">
        <v>4283</v>
      </c>
      <c r="L2349" s="28"/>
      <c r="M2349" s="28"/>
      <c r="AA2349"/>
    </row>
    <row r="2350" spans="1:27" x14ac:dyDescent="0.25">
      <c r="A2350" s="65"/>
      <c r="B2350" s="28">
        <v>2343</v>
      </c>
      <c r="C2350" s="28" t="s">
        <v>4284</v>
      </c>
      <c r="L2350" s="28"/>
      <c r="M2350" s="28"/>
      <c r="AA2350"/>
    </row>
    <row r="2351" spans="1:27" x14ac:dyDescent="0.25">
      <c r="A2351" s="65"/>
      <c r="B2351" s="28">
        <v>2344</v>
      </c>
      <c r="C2351" s="28" t="s">
        <v>4285</v>
      </c>
      <c r="L2351" s="28"/>
      <c r="M2351" s="28"/>
      <c r="AA2351"/>
    </row>
    <row r="2352" spans="1:27" x14ac:dyDescent="0.25">
      <c r="A2352" s="65"/>
      <c r="B2352" s="28">
        <v>2345</v>
      </c>
      <c r="C2352" s="28" t="s">
        <v>4286</v>
      </c>
      <c r="L2352" s="28"/>
      <c r="M2352" s="28"/>
      <c r="AA2352"/>
    </row>
    <row r="2353" spans="1:27" x14ac:dyDescent="0.25">
      <c r="A2353" s="65"/>
      <c r="B2353" s="28">
        <v>2346</v>
      </c>
      <c r="C2353" s="28" t="s">
        <v>4287</v>
      </c>
      <c r="L2353" s="28"/>
      <c r="M2353" s="28"/>
      <c r="AA2353"/>
    </row>
    <row r="2354" spans="1:27" x14ac:dyDescent="0.25">
      <c r="A2354" s="65"/>
      <c r="B2354" s="28">
        <v>2347</v>
      </c>
      <c r="C2354" s="28" t="s">
        <v>4288</v>
      </c>
      <c r="L2354" s="28"/>
      <c r="M2354" s="28"/>
      <c r="AA2354"/>
    </row>
    <row r="2355" spans="1:27" x14ac:dyDescent="0.25">
      <c r="A2355" s="65"/>
      <c r="B2355" s="28">
        <v>2348</v>
      </c>
      <c r="C2355" s="28" t="s">
        <v>4289</v>
      </c>
      <c r="L2355" s="28"/>
      <c r="M2355" s="28"/>
      <c r="AA2355"/>
    </row>
    <row r="2356" spans="1:27" x14ac:dyDescent="0.25">
      <c r="A2356" s="65"/>
      <c r="B2356" s="28">
        <v>2349</v>
      </c>
      <c r="C2356" s="28" t="s">
        <v>4290</v>
      </c>
      <c r="L2356" s="28"/>
      <c r="M2356" s="28"/>
      <c r="AA2356"/>
    </row>
    <row r="2357" spans="1:27" x14ac:dyDescent="0.25">
      <c r="A2357" s="65"/>
      <c r="B2357" s="28">
        <v>2350</v>
      </c>
      <c r="C2357" s="28" t="s">
        <v>4291</v>
      </c>
      <c r="L2357" s="28"/>
      <c r="M2357" s="28"/>
      <c r="AA2357"/>
    </row>
    <row r="2358" spans="1:27" x14ac:dyDescent="0.25">
      <c r="A2358" s="65"/>
      <c r="B2358" s="28">
        <v>2351</v>
      </c>
      <c r="C2358" s="28" t="s">
        <v>4292</v>
      </c>
      <c r="L2358" s="28"/>
      <c r="M2358" s="28"/>
      <c r="AA2358"/>
    </row>
    <row r="2359" spans="1:27" x14ac:dyDescent="0.25">
      <c r="A2359" s="65"/>
      <c r="B2359" s="28">
        <v>2352</v>
      </c>
      <c r="C2359" s="28" t="s">
        <v>4293</v>
      </c>
      <c r="L2359" s="28"/>
      <c r="M2359" s="28"/>
      <c r="AA2359"/>
    </row>
    <row r="2360" spans="1:27" x14ac:dyDescent="0.25">
      <c r="A2360" s="65"/>
      <c r="B2360" s="28">
        <v>2353</v>
      </c>
      <c r="C2360" s="28" t="s">
        <v>4294</v>
      </c>
      <c r="L2360" s="28"/>
      <c r="M2360" s="28"/>
      <c r="AA2360"/>
    </row>
    <row r="2361" spans="1:27" x14ac:dyDescent="0.25">
      <c r="A2361" s="65"/>
      <c r="B2361" s="28">
        <v>2354</v>
      </c>
      <c r="C2361" s="28" t="s">
        <v>4295</v>
      </c>
      <c r="L2361" s="28"/>
      <c r="M2361" s="28"/>
      <c r="AA2361"/>
    </row>
    <row r="2362" spans="1:27" x14ac:dyDescent="0.25">
      <c r="A2362" s="65"/>
      <c r="B2362" s="28">
        <v>2355</v>
      </c>
      <c r="C2362" s="28" t="s">
        <v>4296</v>
      </c>
      <c r="L2362" s="28"/>
      <c r="M2362" s="28"/>
      <c r="AA2362"/>
    </row>
    <row r="2363" spans="1:27" x14ac:dyDescent="0.25">
      <c r="A2363" s="65"/>
      <c r="B2363" s="28">
        <v>2356</v>
      </c>
      <c r="C2363" s="28" t="s">
        <v>4297</v>
      </c>
      <c r="L2363" s="28"/>
      <c r="M2363" s="28"/>
      <c r="AA2363"/>
    </row>
    <row r="2364" spans="1:27" x14ac:dyDescent="0.25">
      <c r="A2364" s="65"/>
      <c r="B2364" s="28">
        <v>2357</v>
      </c>
      <c r="C2364" s="28" t="s">
        <v>4298</v>
      </c>
      <c r="L2364" s="28"/>
      <c r="M2364" s="28"/>
      <c r="AA2364"/>
    </row>
    <row r="2365" spans="1:27" x14ac:dyDescent="0.25">
      <c r="A2365" s="65"/>
      <c r="B2365" s="28">
        <v>2358</v>
      </c>
      <c r="C2365" s="28" t="s">
        <v>4299</v>
      </c>
      <c r="L2365" s="28"/>
      <c r="M2365" s="28"/>
      <c r="AA2365"/>
    </row>
    <row r="2366" spans="1:27" x14ac:dyDescent="0.25">
      <c r="A2366" s="65"/>
      <c r="B2366" s="28">
        <v>2359</v>
      </c>
      <c r="C2366" s="28" t="s">
        <v>4300</v>
      </c>
      <c r="L2366" s="28"/>
      <c r="M2366" s="28"/>
      <c r="AA2366"/>
    </row>
    <row r="2367" spans="1:27" x14ac:dyDescent="0.25">
      <c r="A2367" s="65"/>
      <c r="B2367" s="28">
        <v>2360</v>
      </c>
      <c r="C2367" s="28" t="s">
        <v>4301</v>
      </c>
      <c r="L2367" s="28"/>
      <c r="M2367" s="28"/>
      <c r="AA2367"/>
    </row>
    <row r="2368" spans="1:27" x14ac:dyDescent="0.25">
      <c r="A2368" s="65"/>
      <c r="B2368" s="28">
        <v>2361</v>
      </c>
      <c r="C2368" s="28" t="s">
        <v>4302</v>
      </c>
      <c r="L2368" s="28"/>
      <c r="M2368" s="28"/>
      <c r="AA2368"/>
    </row>
    <row r="2369" spans="1:27" x14ac:dyDescent="0.25">
      <c r="A2369" s="65"/>
      <c r="B2369" s="28">
        <v>2362</v>
      </c>
      <c r="C2369" s="28" t="s">
        <v>4303</v>
      </c>
      <c r="L2369" s="28"/>
      <c r="M2369" s="28"/>
      <c r="AA2369"/>
    </row>
    <row r="2370" spans="1:27" x14ac:dyDescent="0.25">
      <c r="A2370" s="65"/>
      <c r="B2370" s="28">
        <v>2363</v>
      </c>
      <c r="C2370" s="28" t="s">
        <v>4304</v>
      </c>
      <c r="L2370" s="28"/>
      <c r="M2370" s="28"/>
      <c r="AA2370"/>
    </row>
    <row r="2371" spans="1:27" x14ac:dyDescent="0.25">
      <c r="A2371" s="65"/>
      <c r="B2371" s="28">
        <v>2364</v>
      </c>
      <c r="C2371" s="28" t="s">
        <v>4305</v>
      </c>
      <c r="L2371" s="28"/>
      <c r="M2371" s="28"/>
      <c r="AA2371"/>
    </row>
    <row r="2372" spans="1:27" x14ac:dyDescent="0.25">
      <c r="A2372" s="65"/>
      <c r="B2372" s="28">
        <v>2365</v>
      </c>
      <c r="C2372" s="28" t="s">
        <v>4306</v>
      </c>
      <c r="L2372" s="28"/>
      <c r="M2372" s="28"/>
      <c r="AA2372"/>
    </row>
    <row r="2373" spans="1:27" x14ac:dyDescent="0.25">
      <c r="A2373" s="65"/>
      <c r="B2373" s="28">
        <v>2366</v>
      </c>
      <c r="C2373" s="28" t="s">
        <v>4307</v>
      </c>
      <c r="L2373" s="28"/>
      <c r="M2373" s="28"/>
      <c r="AA2373"/>
    </row>
    <row r="2374" spans="1:27" x14ac:dyDescent="0.25">
      <c r="A2374" s="65"/>
      <c r="B2374" s="28">
        <v>2367</v>
      </c>
      <c r="C2374" s="28" t="s">
        <v>4308</v>
      </c>
      <c r="L2374" s="28"/>
      <c r="M2374" s="28"/>
      <c r="AA2374"/>
    </row>
    <row r="2375" spans="1:27" x14ac:dyDescent="0.25">
      <c r="A2375" s="65"/>
      <c r="B2375" s="28">
        <v>2368</v>
      </c>
      <c r="C2375" s="28" t="s">
        <v>4309</v>
      </c>
      <c r="L2375" s="28"/>
      <c r="M2375" s="28"/>
      <c r="AA2375"/>
    </row>
    <row r="2376" spans="1:27" x14ac:dyDescent="0.25">
      <c r="A2376" s="65"/>
      <c r="B2376" s="28">
        <v>2369</v>
      </c>
      <c r="C2376" s="28" t="s">
        <v>4310</v>
      </c>
      <c r="L2376" s="28"/>
      <c r="M2376" s="28"/>
      <c r="AA2376"/>
    </row>
    <row r="2377" spans="1:27" x14ac:dyDescent="0.25">
      <c r="A2377" s="65"/>
      <c r="B2377" s="28">
        <v>2370</v>
      </c>
      <c r="C2377" s="28" t="s">
        <v>4311</v>
      </c>
      <c r="L2377" s="28"/>
      <c r="M2377" s="28"/>
      <c r="AA2377"/>
    </row>
    <row r="2378" spans="1:27" x14ac:dyDescent="0.25">
      <c r="A2378" s="65"/>
      <c r="B2378" s="28">
        <v>2371</v>
      </c>
      <c r="C2378" s="28" t="s">
        <v>4312</v>
      </c>
      <c r="L2378" s="28"/>
      <c r="M2378" s="28"/>
      <c r="AA2378"/>
    </row>
    <row r="2379" spans="1:27" x14ac:dyDescent="0.25">
      <c r="A2379" s="65"/>
      <c r="B2379" s="28">
        <v>2372</v>
      </c>
      <c r="C2379" s="28" t="s">
        <v>4313</v>
      </c>
      <c r="L2379" s="28"/>
      <c r="M2379" s="28"/>
      <c r="AA2379"/>
    </row>
    <row r="2380" spans="1:27" x14ac:dyDescent="0.25">
      <c r="A2380" s="65"/>
      <c r="B2380" s="28">
        <v>2373</v>
      </c>
      <c r="C2380" s="28" t="s">
        <v>4314</v>
      </c>
      <c r="L2380" s="28"/>
      <c r="M2380" s="28"/>
      <c r="AA2380"/>
    </row>
    <row r="2381" spans="1:27" x14ac:dyDescent="0.25">
      <c r="A2381" s="65"/>
      <c r="B2381" s="28">
        <v>2374</v>
      </c>
      <c r="C2381" s="28" t="s">
        <v>4315</v>
      </c>
      <c r="L2381" s="28"/>
      <c r="M2381" s="28"/>
      <c r="AA2381"/>
    </row>
    <row r="2382" spans="1:27" x14ac:dyDescent="0.25">
      <c r="A2382" s="65"/>
      <c r="B2382" s="28">
        <v>2375</v>
      </c>
      <c r="C2382" s="28" t="s">
        <v>4316</v>
      </c>
      <c r="L2382" s="28"/>
      <c r="M2382" s="28"/>
      <c r="AA2382"/>
    </row>
    <row r="2383" spans="1:27" x14ac:dyDescent="0.25">
      <c r="A2383" s="65"/>
      <c r="B2383" s="28">
        <v>2376</v>
      </c>
      <c r="C2383" s="28" t="s">
        <v>4317</v>
      </c>
      <c r="L2383" s="28"/>
      <c r="M2383" s="28"/>
      <c r="AA2383"/>
    </row>
    <row r="2384" spans="1:27" x14ac:dyDescent="0.25">
      <c r="A2384" s="65"/>
      <c r="B2384" s="28">
        <v>2377</v>
      </c>
      <c r="C2384" s="28" t="s">
        <v>4318</v>
      </c>
      <c r="L2384" s="28"/>
      <c r="M2384" s="28"/>
      <c r="AA2384"/>
    </row>
    <row r="2385" spans="1:27" x14ac:dyDescent="0.25">
      <c r="A2385" s="65"/>
      <c r="B2385" s="28">
        <v>2378</v>
      </c>
      <c r="C2385" s="28" t="s">
        <v>4319</v>
      </c>
      <c r="L2385" s="28"/>
      <c r="M2385" s="28"/>
      <c r="AA2385"/>
    </row>
    <row r="2386" spans="1:27" x14ac:dyDescent="0.25">
      <c r="A2386" s="65"/>
      <c r="B2386" s="28">
        <v>2379</v>
      </c>
      <c r="C2386" s="28" t="s">
        <v>4320</v>
      </c>
      <c r="L2386" s="28"/>
      <c r="M2386" s="28"/>
      <c r="AA2386"/>
    </row>
    <row r="2387" spans="1:27" x14ac:dyDescent="0.25">
      <c r="A2387" s="65"/>
      <c r="B2387" s="28">
        <v>2380</v>
      </c>
      <c r="C2387" s="28" t="s">
        <v>4321</v>
      </c>
      <c r="L2387" s="28"/>
      <c r="M2387" s="28"/>
      <c r="AA2387"/>
    </row>
    <row r="2388" spans="1:27" x14ac:dyDescent="0.25">
      <c r="A2388" s="65"/>
      <c r="B2388" s="28">
        <v>2381</v>
      </c>
      <c r="C2388" s="28" t="s">
        <v>4322</v>
      </c>
      <c r="L2388" s="28"/>
      <c r="M2388" s="28"/>
      <c r="AA2388"/>
    </row>
    <row r="2389" spans="1:27" x14ac:dyDescent="0.25">
      <c r="A2389" s="65"/>
      <c r="B2389" s="28">
        <v>2382</v>
      </c>
      <c r="C2389" s="28" t="s">
        <v>4323</v>
      </c>
      <c r="L2389" s="28"/>
      <c r="M2389" s="28"/>
      <c r="AA2389"/>
    </row>
    <row r="2390" spans="1:27" x14ac:dyDescent="0.25">
      <c r="A2390" s="65"/>
      <c r="B2390" s="28">
        <v>2383</v>
      </c>
      <c r="C2390" s="28" t="s">
        <v>4324</v>
      </c>
      <c r="L2390" s="28"/>
      <c r="M2390" s="28"/>
      <c r="AA2390"/>
    </row>
    <row r="2391" spans="1:27" x14ac:dyDescent="0.25">
      <c r="A2391" s="65"/>
      <c r="B2391" s="28">
        <v>2384</v>
      </c>
      <c r="C2391" s="28" t="s">
        <v>4325</v>
      </c>
      <c r="L2391" s="28"/>
      <c r="M2391" s="28"/>
      <c r="AA2391"/>
    </row>
    <row r="2392" spans="1:27" x14ac:dyDescent="0.25">
      <c r="A2392" s="65"/>
      <c r="B2392" s="28">
        <v>2385</v>
      </c>
      <c r="C2392" s="28" t="s">
        <v>4326</v>
      </c>
      <c r="L2392" s="28"/>
      <c r="M2392" s="28"/>
      <c r="AA2392"/>
    </row>
    <row r="2393" spans="1:27" x14ac:dyDescent="0.25">
      <c r="A2393" s="65"/>
      <c r="B2393" s="28">
        <v>2386</v>
      </c>
      <c r="C2393" s="28" t="s">
        <v>4327</v>
      </c>
      <c r="L2393" s="28"/>
      <c r="M2393" s="28"/>
      <c r="AA2393"/>
    </row>
    <row r="2394" spans="1:27" x14ac:dyDescent="0.25">
      <c r="A2394" s="65"/>
      <c r="B2394" s="28">
        <v>2387</v>
      </c>
      <c r="C2394" s="28" t="s">
        <v>4328</v>
      </c>
      <c r="L2394" s="28"/>
      <c r="M2394" s="28"/>
      <c r="AA2394"/>
    </row>
    <row r="2395" spans="1:27" x14ac:dyDescent="0.25">
      <c r="A2395" s="65"/>
      <c r="B2395" s="28">
        <v>2388</v>
      </c>
      <c r="C2395" s="28" t="s">
        <v>4329</v>
      </c>
      <c r="L2395" s="28"/>
      <c r="M2395" s="28"/>
      <c r="AA2395"/>
    </row>
    <row r="2396" spans="1:27" x14ac:dyDescent="0.25">
      <c r="A2396" s="65"/>
      <c r="B2396" s="28">
        <v>2389</v>
      </c>
      <c r="C2396" s="28" t="s">
        <v>4330</v>
      </c>
      <c r="L2396" s="28"/>
      <c r="M2396" s="28"/>
      <c r="AA2396"/>
    </row>
    <row r="2397" spans="1:27" x14ac:dyDescent="0.25">
      <c r="A2397" s="65"/>
      <c r="B2397" s="28">
        <v>2390</v>
      </c>
      <c r="C2397" s="28" t="s">
        <v>4331</v>
      </c>
      <c r="L2397" s="28"/>
      <c r="M2397" s="28"/>
      <c r="AA2397"/>
    </row>
    <row r="2398" spans="1:27" x14ac:dyDescent="0.25">
      <c r="A2398" s="65"/>
      <c r="B2398" s="28">
        <v>2391</v>
      </c>
      <c r="C2398" s="28" t="s">
        <v>4332</v>
      </c>
      <c r="L2398" s="28"/>
      <c r="M2398" s="28"/>
      <c r="AA2398"/>
    </row>
    <row r="2399" spans="1:27" x14ac:dyDescent="0.25">
      <c r="A2399" s="65"/>
      <c r="B2399" s="28">
        <v>2392</v>
      </c>
      <c r="C2399" s="28" t="s">
        <v>4333</v>
      </c>
      <c r="L2399" s="28"/>
      <c r="M2399" s="28"/>
      <c r="AA2399"/>
    </row>
    <row r="2400" spans="1:27" x14ac:dyDescent="0.25">
      <c r="A2400" s="65"/>
      <c r="B2400" s="28">
        <v>2393</v>
      </c>
      <c r="C2400" s="28" t="s">
        <v>4334</v>
      </c>
      <c r="L2400" s="28"/>
      <c r="M2400" s="28"/>
      <c r="AA2400"/>
    </row>
    <row r="2401" spans="1:27" x14ac:dyDescent="0.25">
      <c r="A2401" s="65"/>
      <c r="B2401" s="28">
        <v>2394</v>
      </c>
      <c r="C2401" s="28" t="s">
        <v>4335</v>
      </c>
      <c r="L2401" s="28"/>
      <c r="M2401" s="28"/>
      <c r="AA2401"/>
    </row>
    <row r="2402" spans="1:27" x14ac:dyDescent="0.25">
      <c r="A2402" s="65"/>
      <c r="B2402" s="28">
        <v>2395</v>
      </c>
      <c r="C2402" s="28" t="s">
        <v>4336</v>
      </c>
      <c r="L2402" s="28"/>
      <c r="M2402" s="28"/>
      <c r="AA2402"/>
    </row>
    <row r="2403" spans="1:27" x14ac:dyDescent="0.25">
      <c r="A2403" s="65"/>
      <c r="B2403" s="28">
        <v>2396</v>
      </c>
      <c r="C2403" s="28" t="s">
        <v>4337</v>
      </c>
      <c r="L2403" s="28"/>
      <c r="M2403" s="28"/>
      <c r="AA2403"/>
    </row>
    <row r="2404" spans="1:27" x14ac:dyDescent="0.25">
      <c r="A2404" s="65"/>
      <c r="B2404" s="28">
        <v>2397</v>
      </c>
      <c r="C2404" s="28" t="s">
        <v>4338</v>
      </c>
      <c r="L2404" s="28"/>
      <c r="M2404" s="28"/>
      <c r="AA2404"/>
    </row>
    <row r="2405" spans="1:27" x14ac:dyDescent="0.25">
      <c r="A2405" s="65"/>
      <c r="B2405" s="28">
        <v>2398</v>
      </c>
      <c r="C2405" s="28" t="s">
        <v>4339</v>
      </c>
      <c r="L2405" s="28"/>
      <c r="M2405" s="28"/>
      <c r="AA2405"/>
    </row>
    <row r="2406" spans="1:27" x14ac:dyDescent="0.25">
      <c r="A2406" s="65"/>
      <c r="B2406" s="28">
        <v>2399</v>
      </c>
      <c r="C2406" s="28" t="s">
        <v>4340</v>
      </c>
      <c r="L2406" s="28"/>
      <c r="M2406" s="28"/>
      <c r="AA2406"/>
    </row>
    <row r="2407" spans="1:27" x14ac:dyDescent="0.25">
      <c r="A2407" s="65"/>
      <c r="B2407" s="28">
        <v>2400</v>
      </c>
      <c r="C2407" s="28" t="s">
        <v>4341</v>
      </c>
      <c r="L2407" s="28"/>
      <c r="M2407" s="28"/>
      <c r="AA2407"/>
    </row>
    <row r="2408" spans="1:27" x14ac:dyDescent="0.25">
      <c r="A2408" s="65"/>
      <c r="B2408" s="28">
        <v>2401</v>
      </c>
      <c r="C2408" s="28" t="s">
        <v>4342</v>
      </c>
      <c r="L2408" s="28"/>
      <c r="M2408" s="28"/>
      <c r="AA2408"/>
    </row>
    <row r="2409" spans="1:27" x14ac:dyDescent="0.25">
      <c r="A2409" s="65"/>
      <c r="B2409" s="28">
        <v>2402</v>
      </c>
      <c r="C2409" s="28" t="s">
        <v>4343</v>
      </c>
      <c r="L2409" s="28"/>
      <c r="M2409" s="28"/>
      <c r="AA2409"/>
    </row>
    <row r="2410" spans="1:27" x14ac:dyDescent="0.25">
      <c r="A2410" s="65"/>
      <c r="B2410" s="28">
        <v>2403</v>
      </c>
      <c r="C2410" s="28" t="s">
        <v>4344</v>
      </c>
      <c r="L2410" s="28"/>
      <c r="M2410" s="28"/>
      <c r="AA2410"/>
    </row>
    <row r="2411" spans="1:27" x14ac:dyDescent="0.25">
      <c r="A2411" s="65"/>
      <c r="B2411" s="28">
        <v>2404</v>
      </c>
      <c r="C2411" s="28" t="s">
        <v>4345</v>
      </c>
      <c r="L2411" s="28"/>
      <c r="M2411" s="28"/>
      <c r="AA2411"/>
    </row>
    <row r="2412" spans="1:27" x14ac:dyDescent="0.25">
      <c r="A2412" s="65"/>
      <c r="B2412" s="28">
        <v>2405</v>
      </c>
      <c r="C2412" s="28" t="s">
        <v>4346</v>
      </c>
      <c r="L2412" s="28"/>
      <c r="M2412" s="28"/>
      <c r="AA2412"/>
    </row>
    <row r="2413" spans="1:27" x14ac:dyDescent="0.25">
      <c r="A2413" s="65"/>
      <c r="B2413" s="28">
        <v>2406</v>
      </c>
      <c r="C2413" s="28" t="s">
        <v>4347</v>
      </c>
      <c r="L2413" s="28"/>
      <c r="M2413" s="28"/>
      <c r="AA2413"/>
    </row>
    <row r="2414" spans="1:27" x14ac:dyDescent="0.25">
      <c r="A2414" s="65"/>
      <c r="B2414" s="28">
        <v>2407</v>
      </c>
      <c r="C2414" s="28" t="s">
        <v>4348</v>
      </c>
      <c r="L2414" s="28"/>
      <c r="M2414" s="28"/>
      <c r="AA2414"/>
    </row>
    <row r="2415" spans="1:27" x14ac:dyDescent="0.25">
      <c r="A2415" s="65"/>
      <c r="B2415" s="28">
        <v>2408</v>
      </c>
      <c r="C2415" s="28" t="s">
        <v>4349</v>
      </c>
      <c r="L2415" s="28"/>
      <c r="M2415" s="28"/>
      <c r="AA2415"/>
    </row>
    <row r="2416" spans="1:27" x14ac:dyDescent="0.25">
      <c r="A2416" s="65"/>
      <c r="B2416" s="28">
        <v>2409</v>
      </c>
      <c r="C2416" s="28" t="s">
        <v>4350</v>
      </c>
      <c r="L2416" s="28"/>
      <c r="M2416" s="28"/>
      <c r="AA2416"/>
    </row>
    <row r="2417" spans="1:27" x14ac:dyDescent="0.25">
      <c r="A2417" s="65"/>
      <c r="B2417" s="28">
        <v>2410</v>
      </c>
      <c r="C2417" s="28" t="s">
        <v>4351</v>
      </c>
      <c r="L2417" s="28"/>
      <c r="M2417" s="28"/>
      <c r="AA2417"/>
    </row>
    <row r="2418" spans="1:27" x14ac:dyDescent="0.25">
      <c r="A2418" s="65"/>
      <c r="B2418" s="28">
        <v>2411</v>
      </c>
      <c r="C2418" s="28" t="s">
        <v>4352</v>
      </c>
      <c r="L2418" s="28"/>
      <c r="M2418" s="28"/>
      <c r="AA2418"/>
    </row>
    <row r="2419" spans="1:27" x14ac:dyDescent="0.25">
      <c r="A2419" s="66" t="s">
        <v>1148</v>
      </c>
      <c r="B2419" s="28">
        <v>2412</v>
      </c>
      <c r="C2419" s="28" t="s">
        <v>4353</v>
      </c>
      <c r="L2419" s="28"/>
      <c r="M2419" s="28"/>
      <c r="AA2419"/>
    </row>
    <row r="2420" spans="1:27" x14ac:dyDescent="0.25">
      <c r="A2420" s="66"/>
      <c r="B2420" s="28">
        <v>2413</v>
      </c>
      <c r="C2420" s="28" t="s">
        <v>4354</v>
      </c>
      <c r="L2420" s="28"/>
      <c r="M2420" s="28"/>
      <c r="AA2420"/>
    </row>
    <row r="2421" spans="1:27" x14ac:dyDescent="0.25">
      <c r="A2421" s="65" t="s">
        <v>3626</v>
      </c>
      <c r="B2421" s="28">
        <v>2414</v>
      </c>
      <c r="C2421" s="28" t="s">
        <v>4355</v>
      </c>
      <c r="L2421" s="28"/>
      <c r="M2421" s="28"/>
      <c r="AA2421"/>
    </row>
    <row r="2422" spans="1:27" x14ac:dyDescent="0.25">
      <c r="A2422" s="66" t="s">
        <v>1148</v>
      </c>
      <c r="B2422" s="28">
        <v>2415</v>
      </c>
      <c r="C2422" s="28" t="s">
        <v>4356</v>
      </c>
      <c r="L2422" s="28"/>
      <c r="M2422" s="28"/>
      <c r="AA2422"/>
    </row>
    <row r="2423" spans="1:27" x14ac:dyDescent="0.25">
      <c r="A2423" s="66"/>
      <c r="B2423" s="28">
        <v>2416</v>
      </c>
      <c r="C2423" s="28" t="s">
        <v>4357</v>
      </c>
      <c r="L2423" s="28"/>
      <c r="M2423" s="28"/>
      <c r="AA2423"/>
    </row>
    <row r="2424" spans="1:27" x14ac:dyDescent="0.25">
      <c r="A2424" s="65" t="s">
        <v>3629</v>
      </c>
      <c r="B2424" s="28">
        <v>2417</v>
      </c>
      <c r="C2424" s="28" t="s">
        <v>4358</v>
      </c>
      <c r="L2424" s="28"/>
      <c r="M2424" s="28"/>
      <c r="AA2424"/>
    </row>
    <row r="2425" spans="1:27" x14ac:dyDescent="0.25">
      <c r="A2425" s="65"/>
      <c r="B2425" s="28">
        <v>2418</v>
      </c>
      <c r="C2425" s="28" t="s">
        <v>4359</v>
      </c>
      <c r="L2425" s="28"/>
      <c r="M2425" s="28"/>
      <c r="AA2425"/>
    </row>
    <row r="2426" spans="1:27" x14ac:dyDescent="0.25">
      <c r="A2426" s="65"/>
      <c r="B2426" s="28">
        <v>2419</v>
      </c>
      <c r="C2426" s="28" t="s">
        <v>4360</v>
      </c>
      <c r="L2426" s="28"/>
      <c r="M2426" s="28"/>
      <c r="AA2426"/>
    </row>
    <row r="2427" spans="1:27" x14ac:dyDescent="0.25">
      <c r="A2427" s="65"/>
      <c r="B2427" s="28">
        <v>2420</v>
      </c>
      <c r="C2427" s="28" t="s">
        <v>4361</v>
      </c>
      <c r="L2427" s="28"/>
      <c r="M2427" s="28"/>
      <c r="AA2427"/>
    </row>
    <row r="2428" spans="1:27" x14ac:dyDescent="0.25">
      <c r="A2428" s="171"/>
      <c r="B2428" s="28">
        <v>2421</v>
      </c>
      <c r="C2428" s="28" t="s">
        <v>4362</v>
      </c>
      <c r="L2428" s="28"/>
      <c r="M2428" s="28"/>
      <c r="AA2428"/>
    </row>
    <row r="2429" spans="1:27" x14ac:dyDescent="0.25">
      <c r="A2429" s="171"/>
      <c r="B2429" s="28">
        <v>2422</v>
      </c>
      <c r="C2429" s="28" t="s">
        <v>4363</v>
      </c>
      <c r="L2429" s="28"/>
      <c r="M2429" s="28"/>
      <c r="AA2429"/>
    </row>
    <row r="2430" spans="1:27" x14ac:dyDescent="0.25">
      <c r="A2430" s="171"/>
      <c r="B2430" s="28">
        <v>2423</v>
      </c>
      <c r="C2430" s="28" t="s">
        <v>4364</v>
      </c>
      <c r="L2430" s="28"/>
      <c r="M2430" s="28"/>
      <c r="AA2430"/>
    </row>
    <row r="2431" spans="1:27" x14ac:dyDescent="0.25">
      <c r="A2431" s="171"/>
      <c r="B2431" s="28">
        <v>2424</v>
      </c>
      <c r="C2431" s="28" t="s">
        <v>4365</v>
      </c>
      <c r="L2431" s="28"/>
      <c r="M2431" s="28"/>
      <c r="AA2431"/>
    </row>
    <row r="2432" spans="1:27" x14ac:dyDescent="0.25">
      <c r="A2432" s="171"/>
      <c r="B2432" s="28">
        <v>2425</v>
      </c>
      <c r="C2432" s="28" t="s">
        <v>4366</v>
      </c>
      <c r="L2432" s="28"/>
      <c r="M2432" s="28"/>
      <c r="AA2432"/>
    </row>
    <row r="2433" spans="1:27" x14ac:dyDescent="0.25">
      <c r="A2433" s="171"/>
      <c r="B2433" s="28">
        <v>2426</v>
      </c>
      <c r="C2433" s="28" t="s">
        <v>4367</v>
      </c>
      <c r="L2433" s="28"/>
      <c r="M2433" s="28"/>
      <c r="AA2433"/>
    </row>
    <row r="2434" spans="1:27" x14ac:dyDescent="0.25">
      <c r="A2434" s="171"/>
      <c r="B2434" s="28">
        <v>2427</v>
      </c>
      <c r="C2434" s="28" t="s">
        <v>4368</v>
      </c>
      <c r="L2434" s="28"/>
      <c r="M2434" s="28"/>
      <c r="AA2434"/>
    </row>
    <row r="2435" spans="1:27" x14ac:dyDescent="0.25">
      <c r="A2435" s="171"/>
      <c r="B2435" s="28">
        <v>2428</v>
      </c>
      <c r="C2435" s="28" t="s">
        <v>4369</v>
      </c>
      <c r="L2435" s="28"/>
      <c r="M2435" s="28"/>
      <c r="AA2435"/>
    </row>
    <row r="2436" spans="1:27" x14ac:dyDescent="0.25">
      <c r="A2436" s="171"/>
      <c r="B2436" s="28">
        <v>2429</v>
      </c>
      <c r="C2436" s="28" t="s">
        <v>4370</v>
      </c>
      <c r="L2436" s="28"/>
      <c r="M2436" s="28"/>
      <c r="AA2436"/>
    </row>
    <row r="2437" spans="1:27" x14ac:dyDescent="0.25">
      <c r="A2437" s="171"/>
      <c r="B2437" s="28">
        <v>2430</v>
      </c>
      <c r="C2437" s="28" t="s">
        <v>4371</v>
      </c>
      <c r="L2437" s="28"/>
      <c r="M2437" s="28"/>
      <c r="AA2437"/>
    </row>
    <row r="2438" spans="1:27" x14ac:dyDescent="0.25">
      <c r="A2438" s="171"/>
      <c r="B2438" s="28">
        <v>2431</v>
      </c>
      <c r="C2438" s="28" t="s">
        <v>4372</v>
      </c>
      <c r="L2438" s="28"/>
      <c r="M2438" s="28"/>
      <c r="AA2438"/>
    </row>
    <row r="2439" spans="1:27" x14ac:dyDescent="0.25">
      <c r="A2439" s="171"/>
      <c r="B2439" s="28">
        <v>2432</v>
      </c>
      <c r="C2439" s="28" t="s">
        <v>4373</v>
      </c>
      <c r="L2439" s="28"/>
      <c r="M2439" s="28"/>
      <c r="AA2439"/>
    </row>
    <row r="2440" spans="1:27" x14ac:dyDescent="0.25">
      <c r="A2440" s="171"/>
      <c r="B2440" s="28">
        <v>2433</v>
      </c>
      <c r="C2440" s="28" t="s">
        <v>4374</v>
      </c>
      <c r="L2440" s="28"/>
      <c r="M2440" s="28"/>
      <c r="AA2440"/>
    </row>
    <row r="2441" spans="1:27" x14ac:dyDescent="0.25">
      <c r="A2441" s="171"/>
      <c r="B2441" s="28">
        <v>2434</v>
      </c>
      <c r="C2441" s="28" t="s">
        <v>4375</v>
      </c>
      <c r="L2441" s="28"/>
      <c r="M2441" s="28"/>
      <c r="AA2441"/>
    </row>
    <row r="2442" spans="1:27" x14ac:dyDescent="0.25">
      <c r="A2442" s="171"/>
      <c r="B2442" s="28">
        <v>2435</v>
      </c>
      <c r="C2442" s="28" t="s">
        <v>4376</v>
      </c>
      <c r="L2442" s="28"/>
      <c r="M2442" s="28"/>
      <c r="AA2442"/>
    </row>
    <row r="2443" spans="1:27" x14ac:dyDescent="0.25">
      <c r="A2443" s="171"/>
      <c r="B2443" s="28">
        <v>2436</v>
      </c>
      <c r="C2443" s="28" t="s">
        <v>4377</v>
      </c>
      <c r="L2443" s="28"/>
      <c r="M2443" s="28"/>
      <c r="AA2443"/>
    </row>
    <row r="2444" spans="1:27" x14ac:dyDescent="0.25">
      <c r="A2444" s="171"/>
      <c r="B2444" s="28">
        <v>2437</v>
      </c>
      <c r="C2444" s="28" t="s">
        <v>4378</v>
      </c>
      <c r="L2444" s="28"/>
      <c r="M2444" s="28"/>
      <c r="AA2444"/>
    </row>
    <row r="2445" spans="1:27" x14ac:dyDescent="0.25">
      <c r="A2445" s="171"/>
      <c r="B2445" s="28">
        <v>2438</v>
      </c>
      <c r="C2445" s="28" t="s">
        <v>4379</v>
      </c>
      <c r="L2445" s="28"/>
      <c r="M2445" s="28"/>
      <c r="AA2445"/>
    </row>
    <row r="2446" spans="1:27" x14ac:dyDescent="0.25">
      <c r="A2446" s="171"/>
      <c r="B2446" s="28">
        <v>2439</v>
      </c>
      <c r="C2446" s="28" t="s">
        <v>4380</v>
      </c>
      <c r="L2446" s="28"/>
      <c r="M2446" s="28"/>
      <c r="AA2446"/>
    </row>
    <row r="2447" spans="1:27" x14ac:dyDescent="0.25">
      <c r="A2447" s="171"/>
      <c r="B2447" s="28">
        <v>2440</v>
      </c>
      <c r="C2447" s="28" t="s">
        <v>4381</v>
      </c>
      <c r="L2447" s="28"/>
      <c r="M2447" s="28"/>
      <c r="AA2447"/>
    </row>
    <row r="2448" spans="1:27" x14ac:dyDescent="0.25">
      <c r="A2448" s="171"/>
      <c r="B2448" s="28">
        <v>2441</v>
      </c>
      <c r="C2448" s="28" t="s">
        <v>4382</v>
      </c>
      <c r="L2448" s="28"/>
      <c r="M2448" s="28"/>
      <c r="AA2448"/>
    </row>
    <row r="2449" spans="1:27" x14ac:dyDescent="0.25">
      <c r="A2449" s="171"/>
      <c r="B2449" s="28">
        <v>2442</v>
      </c>
      <c r="C2449" s="28" t="s">
        <v>4383</v>
      </c>
      <c r="L2449" s="28"/>
      <c r="M2449" s="28"/>
      <c r="AA2449"/>
    </row>
    <row r="2450" spans="1:27" x14ac:dyDescent="0.25">
      <c r="A2450" s="171"/>
      <c r="B2450" s="28">
        <v>2443</v>
      </c>
      <c r="C2450" s="28" t="s">
        <v>4384</v>
      </c>
      <c r="L2450" s="28"/>
      <c r="M2450" s="28"/>
      <c r="AA2450"/>
    </row>
    <row r="2451" spans="1:27" x14ac:dyDescent="0.25">
      <c r="A2451" s="171"/>
      <c r="B2451" s="28">
        <v>2444</v>
      </c>
      <c r="C2451" s="28" t="s">
        <v>4385</v>
      </c>
      <c r="L2451" s="28"/>
      <c r="M2451" s="28"/>
      <c r="AA2451"/>
    </row>
    <row r="2452" spans="1:27" x14ac:dyDescent="0.25">
      <c r="A2452" s="171"/>
      <c r="B2452" s="28">
        <v>2445</v>
      </c>
      <c r="C2452" s="28" t="s">
        <v>4386</v>
      </c>
      <c r="L2452" s="28"/>
      <c r="M2452" s="28"/>
      <c r="AA2452"/>
    </row>
    <row r="2453" spans="1:27" x14ac:dyDescent="0.25">
      <c r="A2453" s="171"/>
      <c r="B2453" s="28">
        <v>2446</v>
      </c>
      <c r="C2453" s="28" t="s">
        <v>4387</v>
      </c>
      <c r="L2453" s="28"/>
      <c r="M2453" s="28"/>
      <c r="AA2453"/>
    </row>
    <row r="2454" spans="1:27" x14ac:dyDescent="0.25">
      <c r="A2454" s="171"/>
      <c r="B2454" s="28">
        <v>2447</v>
      </c>
      <c r="C2454" s="28" t="s">
        <v>4388</v>
      </c>
      <c r="L2454" s="28"/>
      <c r="M2454" s="28"/>
      <c r="AA2454"/>
    </row>
    <row r="2455" spans="1:27" x14ac:dyDescent="0.25">
      <c r="A2455" s="171"/>
      <c r="B2455" s="28">
        <v>2448</v>
      </c>
      <c r="C2455" s="28" t="s">
        <v>4389</v>
      </c>
      <c r="L2455" s="28"/>
      <c r="M2455" s="28"/>
      <c r="AA2455"/>
    </row>
    <row r="2456" spans="1:27" x14ac:dyDescent="0.25">
      <c r="A2456" s="171"/>
      <c r="B2456" s="28">
        <v>2449</v>
      </c>
      <c r="C2456" s="28" t="s">
        <v>4390</v>
      </c>
      <c r="L2456" s="28"/>
      <c r="M2456" s="28"/>
      <c r="AA2456"/>
    </row>
    <row r="2457" spans="1:27" x14ac:dyDescent="0.25">
      <c r="A2457" s="171"/>
      <c r="B2457" s="28">
        <v>2450</v>
      </c>
      <c r="C2457" s="28" t="s">
        <v>4391</v>
      </c>
      <c r="L2457" s="28"/>
      <c r="M2457" s="28"/>
      <c r="AA2457"/>
    </row>
    <row r="2458" spans="1:27" x14ac:dyDescent="0.25">
      <c r="A2458" s="171"/>
      <c r="B2458" s="28">
        <v>2451</v>
      </c>
      <c r="C2458" s="28" t="s">
        <v>4392</v>
      </c>
      <c r="L2458" s="28"/>
      <c r="M2458" s="28"/>
      <c r="AA2458"/>
    </row>
    <row r="2459" spans="1:27" x14ac:dyDescent="0.25">
      <c r="A2459" s="171"/>
      <c r="B2459" s="28">
        <v>2452</v>
      </c>
      <c r="C2459" s="28" t="s">
        <v>4393</v>
      </c>
      <c r="L2459" s="28"/>
      <c r="M2459" s="28"/>
      <c r="AA2459"/>
    </row>
    <row r="2460" spans="1:27" x14ac:dyDescent="0.25">
      <c r="A2460" s="171"/>
      <c r="B2460" s="28">
        <v>2453</v>
      </c>
      <c r="C2460" s="28" t="s">
        <v>4394</v>
      </c>
      <c r="L2460" s="28"/>
      <c r="M2460" s="28"/>
      <c r="AA2460"/>
    </row>
    <row r="2461" spans="1:27" x14ac:dyDescent="0.25">
      <c r="A2461" s="171"/>
      <c r="B2461" s="28">
        <v>2454</v>
      </c>
      <c r="C2461" s="28" t="s">
        <v>4395</v>
      </c>
      <c r="L2461" s="28"/>
      <c r="M2461" s="28"/>
      <c r="AA2461"/>
    </row>
    <row r="2462" spans="1:27" x14ac:dyDescent="0.25">
      <c r="A2462" s="171"/>
      <c r="B2462" s="28">
        <v>2455</v>
      </c>
      <c r="C2462" s="28" t="s">
        <v>4396</v>
      </c>
      <c r="L2462" s="28"/>
      <c r="M2462" s="28"/>
      <c r="AA2462"/>
    </row>
    <row r="2463" spans="1:27" x14ac:dyDescent="0.25">
      <c r="A2463" s="171"/>
      <c r="B2463" s="28">
        <v>2456</v>
      </c>
      <c r="C2463" s="28" t="s">
        <v>4397</v>
      </c>
      <c r="L2463" s="28"/>
      <c r="M2463" s="28"/>
      <c r="AA2463"/>
    </row>
    <row r="2464" spans="1:27" x14ac:dyDescent="0.25">
      <c r="A2464" s="66" t="s">
        <v>1148</v>
      </c>
      <c r="B2464" s="28">
        <v>2457</v>
      </c>
      <c r="C2464" s="28" t="s">
        <v>4398</v>
      </c>
      <c r="L2464" s="28"/>
      <c r="M2464" s="28"/>
      <c r="AA2464"/>
    </row>
    <row r="2465" spans="1:27" x14ac:dyDescent="0.25">
      <c r="A2465" s="66"/>
      <c r="B2465" s="28">
        <v>2458</v>
      </c>
      <c r="C2465" s="28" t="s">
        <v>4399</v>
      </c>
      <c r="L2465" s="28"/>
      <c r="M2465" s="28"/>
      <c r="AA2465"/>
    </row>
    <row r="2466" spans="1:27" x14ac:dyDescent="0.25">
      <c r="A2466" s="65" t="s">
        <v>3633</v>
      </c>
      <c r="B2466" s="28">
        <v>2459</v>
      </c>
      <c r="C2466" s="28" t="s">
        <v>4400</v>
      </c>
      <c r="L2466" s="28"/>
      <c r="M2466" s="28"/>
      <c r="AA2466"/>
    </row>
    <row r="2467" spans="1:27" x14ac:dyDescent="0.25">
      <c r="A2467" s="65"/>
      <c r="B2467" s="28">
        <v>2460</v>
      </c>
      <c r="C2467" s="28" t="s">
        <v>4401</v>
      </c>
      <c r="L2467" s="28"/>
      <c r="M2467" s="28"/>
      <c r="AA2467"/>
    </row>
    <row r="2468" spans="1:27" x14ac:dyDescent="0.25">
      <c r="A2468" s="65"/>
      <c r="B2468" s="28">
        <v>2461</v>
      </c>
      <c r="C2468" s="28" t="s">
        <v>4402</v>
      </c>
      <c r="L2468" s="28"/>
      <c r="M2468" s="28"/>
      <c r="AA2468"/>
    </row>
    <row r="2469" spans="1:27" x14ac:dyDescent="0.25">
      <c r="A2469" s="65"/>
      <c r="B2469" s="28">
        <v>2462</v>
      </c>
      <c r="C2469" s="28" t="s">
        <v>4403</v>
      </c>
      <c r="L2469" s="28"/>
      <c r="M2469" s="28"/>
      <c r="AA2469"/>
    </row>
    <row r="2470" spans="1:27" x14ac:dyDescent="0.25">
      <c r="A2470" s="171"/>
      <c r="B2470" s="28">
        <v>2463</v>
      </c>
      <c r="C2470" s="28" t="s">
        <v>4404</v>
      </c>
      <c r="L2470" s="28"/>
      <c r="M2470" s="28"/>
      <c r="AA2470"/>
    </row>
    <row r="2471" spans="1:27" x14ac:dyDescent="0.25">
      <c r="A2471" s="171"/>
      <c r="B2471" s="28">
        <v>2464</v>
      </c>
      <c r="C2471" s="28" t="s">
        <v>4405</v>
      </c>
      <c r="L2471" s="28"/>
      <c r="M2471" s="28"/>
      <c r="AA2471"/>
    </row>
    <row r="2472" spans="1:27" x14ac:dyDescent="0.25">
      <c r="A2472" s="171"/>
      <c r="B2472" s="28">
        <v>2465</v>
      </c>
      <c r="C2472" s="28" t="s">
        <v>4406</v>
      </c>
      <c r="L2472" s="28"/>
      <c r="M2472" s="28"/>
      <c r="AA2472"/>
    </row>
    <row r="2473" spans="1:27" x14ac:dyDescent="0.25">
      <c r="A2473" s="171"/>
      <c r="B2473" s="28">
        <v>2466</v>
      </c>
      <c r="C2473" s="28" t="s">
        <v>4407</v>
      </c>
      <c r="L2473" s="28"/>
      <c r="M2473" s="28"/>
      <c r="AA2473"/>
    </row>
    <row r="2474" spans="1:27" x14ac:dyDescent="0.25">
      <c r="A2474" s="171"/>
      <c r="B2474" s="28">
        <v>2467</v>
      </c>
      <c r="C2474" s="28" t="s">
        <v>4408</v>
      </c>
      <c r="L2474" s="28"/>
      <c r="M2474" s="28"/>
      <c r="AA2474"/>
    </row>
    <row r="2475" spans="1:27" x14ac:dyDescent="0.25">
      <c r="A2475" s="171"/>
      <c r="B2475" s="28">
        <v>2468</v>
      </c>
      <c r="C2475" s="28" t="s">
        <v>4409</v>
      </c>
      <c r="L2475" s="28"/>
      <c r="M2475" s="28"/>
      <c r="AA2475"/>
    </row>
    <row r="2476" spans="1:27" x14ac:dyDescent="0.25">
      <c r="A2476" s="171"/>
      <c r="B2476" s="28">
        <v>2469</v>
      </c>
      <c r="C2476" s="28" t="s">
        <v>4410</v>
      </c>
      <c r="L2476" s="28"/>
      <c r="M2476" s="28"/>
      <c r="AA2476"/>
    </row>
    <row r="2477" spans="1:27" x14ac:dyDescent="0.25">
      <c r="A2477" s="171"/>
      <c r="B2477" s="28">
        <v>2470</v>
      </c>
      <c r="C2477" s="28" t="s">
        <v>4411</v>
      </c>
      <c r="L2477" s="28"/>
      <c r="M2477" s="28"/>
      <c r="AA2477"/>
    </row>
    <row r="2478" spans="1:27" x14ac:dyDescent="0.25">
      <c r="A2478" s="171"/>
      <c r="B2478" s="28">
        <v>2471</v>
      </c>
      <c r="C2478" s="28" t="s">
        <v>4412</v>
      </c>
      <c r="L2478" s="28"/>
      <c r="M2478" s="28"/>
      <c r="AA2478"/>
    </row>
    <row r="2479" spans="1:27" x14ac:dyDescent="0.25">
      <c r="A2479" s="171"/>
      <c r="B2479" s="28">
        <v>2472</v>
      </c>
      <c r="C2479" s="28" t="s">
        <v>4413</v>
      </c>
      <c r="L2479" s="28"/>
      <c r="M2479" s="28"/>
      <c r="AA2479"/>
    </row>
    <row r="2480" spans="1:27" x14ac:dyDescent="0.25">
      <c r="A2480" s="171"/>
      <c r="B2480" s="28">
        <v>2473</v>
      </c>
      <c r="C2480" s="28" t="s">
        <v>4414</v>
      </c>
      <c r="L2480" s="28"/>
      <c r="M2480" s="28"/>
      <c r="AA2480"/>
    </row>
    <row r="2481" spans="1:27" x14ac:dyDescent="0.25">
      <c r="A2481" s="171"/>
      <c r="B2481" s="28">
        <v>2474</v>
      </c>
      <c r="C2481" s="28" t="s">
        <v>4415</v>
      </c>
      <c r="L2481" s="28"/>
      <c r="M2481" s="28"/>
      <c r="AA2481"/>
    </row>
    <row r="2482" spans="1:27" x14ac:dyDescent="0.25">
      <c r="A2482" s="171"/>
      <c r="B2482" s="28">
        <v>2475</v>
      </c>
      <c r="C2482" s="28" t="s">
        <v>4416</v>
      </c>
      <c r="L2482" s="28"/>
      <c r="M2482" s="28"/>
      <c r="AA2482"/>
    </row>
    <row r="2483" spans="1:27" x14ac:dyDescent="0.25">
      <c r="A2483" s="171"/>
      <c r="B2483" s="28">
        <v>2476</v>
      </c>
      <c r="C2483" s="28" t="s">
        <v>4417</v>
      </c>
      <c r="L2483" s="28"/>
      <c r="M2483" s="28"/>
      <c r="AA2483"/>
    </row>
    <row r="2484" spans="1:27" x14ac:dyDescent="0.25">
      <c r="A2484" s="171"/>
      <c r="B2484" s="28">
        <v>2477</v>
      </c>
      <c r="C2484" s="28" t="s">
        <v>4418</v>
      </c>
      <c r="L2484" s="28"/>
      <c r="M2484" s="28"/>
      <c r="AA2484"/>
    </row>
    <row r="2485" spans="1:27" x14ac:dyDescent="0.25">
      <c r="A2485" s="171"/>
      <c r="B2485" s="28">
        <v>2478</v>
      </c>
      <c r="C2485" s="28" t="s">
        <v>4419</v>
      </c>
      <c r="L2485" s="28"/>
      <c r="M2485" s="28"/>
      <c r="AA2485"/>
    </row>
    <row r="2486" spans="1:27" x14ac:dyDescent="0.25">
      <c r="A2486" s="171"/>
      <c r="B2486" s="28">
        <v>2479</v>
      </c>
      <c r="C2486" s="28" t="s">
        <v>4420</v>
      </c>
      <c r="L2486" s="28"/>
      <c r="M2486" s="28"/>
      <c r="AA2486"/>
    </row>
    <row r="2487" spans="1:27" x14ac:dyDescent="0.25">
      <c r="A2487" s="171"/>
      <c r="B2487" s="28">
        <v>2480</v>
      </c>
      <c r="C2487" s="28" t="s">
        <v>4421</v>
      </c>
      <c r="L2487" s="28"/>
      <c r="M2487" s="28"/>
      <c r="AA2487"/>
    </row>
    <row r="2488" spans="1:27" x14ac:dyDescent="0.25">
      <c r="A2488" s="171"/>
      <c r="B2488" s="28">
        <v>2481</v>
      </c>
      <c r="C2488" s="28" t="s">
        <v>4422</v>
      </c>
      <c r="L2488" s="28"/>
      <c r="M2488" s="28"/>
      <c r="AA2488"/>
    </row>
    <row r="2489" spans="1:27" x14ac:dyDescent="0.25">
      <c r="A2489" s="171"/>
      <c r="B2489" s="28">
        <v>2482</v>
      </c>
      <c r="C2489" s="28" t="s">
        <v>4423</v>
      </c>
      <c r="L2489" s="28"/>
      <c r="M2489" s="28"/>
      <c r="AA2489"/>
    </row>
    <row r="2490" spans="1:27" x14ac:dyDescent="0.25">
      <c r="A2490" s="171"/>
      <c r="B2490" s="28">
        <v>2483</v>
      </c>
      <c r="C2490" s="28" t="s">
        <v>4424</v>
      </c>
      <c r="L2490" s="28"/>
      <c r="M2490" s="28"/>
      <c r="AA2490"/>
    </row>
    <row r="2491" spans="1:27" x14ac:dyDescent="0.25">
      <c r="A2491" s="171"/>
      <c r="B2491" s="28">
        <v>2484</v>
      </c>
      <c r="C2491" s="28" t="s">
        <v>4425</v>
      </c>
      <c r="L2491" s="28"/>
      <c r="M2491" s="28"/>
      <c r="AA2491"/>
    </row>
    <row r="2492" spans="1:27" x14ac:dyDescent="0.25">
      <c r="A2492" s="171"/>
      <c r="B2492" s="28">
        <v>2485</v>
      </c>
      <c r="C2492" s="28" t="s">
        <v>4426</v>
      </c>
      <c r="L2492" s="28"/>
      <c r="M2492" s="28"/>
      <c r="AA2492"/>
    </row>
    <row r="2493" spans="1:27" x14ac:dyDescent="0.25">
      <c r="A2493" s="171"/>
      <c r="B2493" s="28">
        <v>2486</v>
      </c>
      <c r="C2493" s="28" t="s">
        <v>4427</v>
      </c>
      <c r="L2493" s="28"/>
      <c r="M2493" s="28"/>
      <c r="AA2493"/>
    </row>
    <row r="2494" spans="1:27" x14ac:dyDescent="0.25">
      <c r="A2494" s="171"/>
      <c r="B2494" s="28">
        <v>2487</v>
      </c>
      <c r="C2494" s="28" t="s">
        <v>4428</v>
      </c>
      <c r="L2494" s="28"/>
      <c r="M2494" s="28"/>
      <c r="AA2494"/>
    </row>
    <row r="2495" spans="1:27" x14ac:dyDescent="0.25">
      <c r="A2495" s="171"/>
      <c r="B2495" s="28">
        <v>2488</v>
      </c>
      <c r="C2495" s="28" t="s">
        <v>4429</v>
      </c>
      <c r="L2495" s="28"/>
      <c r="M2495" s="28"/>
      <c r="AA2495"/>
    </row>
    <row r="2496" spans="1:27" x14ac:dyDescent="0.25">
      <c r="A2496" s="171"/>
      <c r="B2496" s="28">
        <v>2489</v>
      </c>
      <c r="C2496" s="28" t="s">
        <v>4430</v>
      </c>
      <c r="L2496" s="28"/>
      <c r="M2496" s="28"/>
      <c r="AA2496"/>
    </row>
    <row r="2497" spans="1:27" x14ac:dyDescent="0.25">
      <c r="A2497" s="171"/>
      <c r="B2497" s="28">
        <v>2490</v>
      </c>
      <c r="C2497" s="28" t="s">
        <v>4507</v>
      </c>
      <c r="L2497" s="28"/>
      <c r="M2497" s="28"/>
      <c r="AA2497"/>
    </row>
    <row r="2498" spans="1:27" x14ac:dyDescent="0.25">
      <c r="A2498" s="171"/>
      <c r="B2498" s="28">
        <v>2491</v>
      </c>
      <c r="C2498" s="28" t="s">
        <v>4508</v>
      </c>
      <c r="L2498" s="28"/>
      <c r="M2498" s="28"/>
      <c r="AA2498"/>
    </row>
    <row r="2499" spans="1:27" x14ac:dyDescent="0.25">
      <c r="A2499" s="171"/>
      <c r="B2499" s="28">
        <v>2492</v>
      </c>
      <c r="C2499" s="28" t="s">
        <v>4509</v>
      </c>
      <c r="L2499" s="28"/>
      <c r="M2499" s="28"/>
      <c r="AA2499"/>
    </row>
    <row r="2500" spans="1:27" x14ac:dyDescent="0.25">
      <c r="A2500" s="171"/>
      <c r="B2500" s="28">
        <v>2493</v>
      </c>
      <c r="C2500" s="28" t="s">
        <v>4510</v>
      </c>
      <c r="L2500" s="28"/>
      <c r="M2500" s="28"/>
      <c r="AA2500"/>
    </row>
    <row r="2501" spans="1:27" x14ac:dyDescent="0.25">
      <c r="A2501" s="171"/>
      <c r="B2501" s="28">
        <v>2494</v>
      </c>
      <c r="C2501" s="28" t="s">
        <v>4511</v>
      </c>
      <c r="L2501" s="28"/>
      <c r="M2501" s="28"/>
      <c r="AA2501"/>
    </row>
    <row r="2502" spans="1:27" x14ac:dyDescent="0.25">
      <c r="A2502" s="171"/>
      <c r="B2502" s="28">
        <v>2495</v>
      </c>
      <c r="C2502" s="28" t="s">
        <v>4512</v>
      </c>
      <c r="L2502" s="28"/>
      <c r="M2502" s="28"/>
      <c r="AA2502"/>
    </row>
    <row r="2503" spans="1:27" x14ac:dyDescent="0.25">
      <c r="A2503" s="171"/>
      <c r="B2503" s="28">
        <v>2496</v>
      </c>
      <c r="C2503" s="28" t="s">
        <v>4565</v>
      </c>
      <c r="L2503" s="28"/>
      <c r="M2503" s="28"/>
      <c r="AA2503"/>
    </row>
    <row r="2504" spans="1:27" x14ac:dyDescent="0.25">
      <c r="A2504" s="171"/>
      <c r="B2504" s="28">
        <v>2497</v>
      </c>
      <c r="C2504" s="28" t="s">
        <v>4566</v>
      </c>
      <c r="L2504" s="28"/>
      <c r="M2504" s="28"/>
      <c r="AA2504"/>
    </row>
    <row r="2505" spans="1:27" x14ac:dyDescent="0.25">
      <c r="A2505" s="171"/>
      <c r="B2505" s="28">
        <v>2498</v>
      </c>
      <c r="C2505" s="28" t="s">
        <v>4567</v>
      </c>
      <c r="L2505" s="28"/>
      <c r="M2505" s="28"/>
      <c r="AA2505"/>
    </row>
    <row r="2506" spans="1:27" x14ac:dyDescent="0.25">
      <c r="A2506" s="66" t="s">
        <v>1148</v>
      </c>
      <c r="B2506" s="28">
        <v>2499</v>
      </c>
      <c r="C2506" s="28" t="s">
        <v>4568</v>
      </c>
      <c r="L2506" s="28"/>
      <c r="M2506" s="28"/>
      <c r="AA2506"/>
    </row>
    <row r="2507" spans="1:27" x14ac:dyDescent="0.25">
      <c r="A2507" s="66"/>
      <c r="B2507" s="28">
        <v>2500</v>
      </c>
      <c r="C2507" s="28" t="s">
        <v>4569</v>
      </c>
      <c r="L2507" s="28"/>
      <c r="M2507" s="28"/>
      <c r="AA2507"/>
    </row>
    <row r="2508" spans="1:27" x14ac:dyDescent="0.25">
      <c r="A2508" s="65" t="s">
        <v>3637</v>
      </c>
      <c r="B2508" s="28">
        <v>2501</v>
      </c>
      <c r="C2508" s="28" t="s">
        <v>4570</v>
      </c>
      <c r="L2508" s="28"/>
      <c r="M2508" s="28"/>
      <c r="AA2508"/>
    </row>
    <row r="2509" spans="1:27" x14ac:dyDescent="0.25">
      <c r="A2509" s="65"/>
      <c r="B2509" s="28">
        <v>2502</v>
      </c>
      <c r="C2509" s="28" t="s">
        <v>4571</v>
      </c>
      <c r="L2509" s="28"/>
      <c r="M2509" s="28"/>
      <c r="AA2509"/>
    </row>
    <row r="2510" spans="1:27" x14ac:dyDescent="0.25">
      <c r="A2510" s="65"/>
      <c r="B2510" s="28">
        <v>2503</v>
      </c>
      <c r="C2510" s="28" t="s">
        <v>4572</v>
      </c>
      <c r="L2510" s="28"/>
      <c r="M2510" s="28"/>
      <c r="AA2510"/>
    </row>
    <row r="2511" spans="1:27" x14ac:dyDescent="0.25">
      <c r="A2511" s="65"/>
      <c r="B2511" s="28">
        <v>2504</v>
      </c>
      <c r="C2511" s="28" t="s">
        <v>4573</v>
      </c>
      <c r="L2511" s="28"/>
      <c r="M2511" s="28"/>
      <c r="AA2511"/>
    </row>
    <row r="2512" spans="1:27" x14ac:dyDescent="0.25">
      <c r="A2512" s="171"/>
      <c r="B2512" s="28">
        <v>2505</v>
      </c>
      <c r="C2512" s="28" t="s">
        <v>4574</v>
      </c>
      <c r="L2512" s="28"/>
      <c r="M2512" s="28"/>
      <c r="AA2512"/>
    </row>
    <row r="2513" spans="1:27" x14ac:dyDescent="0.25">
      <c r="A2513" s="171"/>
      <c r="B2513" s="28">
        <v>2506</v>
      </c>
      <c r="C2513" s="28" t="s">
        <v>4575</v>
      </c>
      <c r="L2513" s="28"/>
      <c r="M2513" s="28"/>
      <c r="AA2513"/>
    </row>
    <row r="2514" spans="1:27" x14ac:dyDescent="0.25">
      <c r="A2514" s="171"/>
      <c r="B2514" s="28">
        <v>2507</v>
      </c>
      <c r="C2514" s="28" t="s">
        <v>4576</v>
      </c>
      <c r="L2514" s="28"/>
      <c r="M2514" s="28"/>
      <c r="AA2514"/>
    </row>
    <row r="2515" spans="1:27" x14ac:dyDescent="0.25">
      <c r="A2515" s="171"/>
      <c r="B2515" s="28">
        <v>2508</v>
      </c>
      <c r="C2515" s="28" t="s">
        <v>4577</v>
      </c>
      <c r="L2515" s="28"/>
      <c r="M2515" s="28"/>
      <c r="AA2515"/>
    </row>
    <row r="2516" spans="1:27" x14ac:dyDescent="0.25">
      <c r="A2516" s="171"/>
      <c r="B2516" s="28">
        <v>2509</v>
      </c>
      <c r="C2516" s="28" t="s">
        <v>4578</v>
      </c>
      <c r="L2516" s="28"/>
      <c r="M2516" s="28"/>
      <c r="AA2516"/>
    </row>
    <row r="2517" spans="1:27" x14ac:dyDescent="0.25">
      <c r="A2517" s="171"/>
      <c r="B2517" s="28">
        <v>2510</v>
      </c>
      <c r="C2517" s="28" t="s">
        <v>4579</v>
      </c>
      <c r="L2517" s="28"/>
      <c r="M2517" s="28"/>
      <c r="AA2517"/>
    </row>
    <row r="2518" spans="1:27" x14ac:dyDescent="0.25">
      <c r="A2518" s="171"/>
      <c r="B2518" s="28">
        <v>2511</v>
      </c>
      <c r="C2518" s="28" t="s">
        <v>4580</v>
      </c>
      <c r="L2518" s="28"/>
      <c r="M2518" s="28"/>
      <c r="AA2518"/>
    </row>
    <row r="2519" spans="1:27" x14ac:dyDescent="0.25">
      <c r="A2519" s="171"/>
      <c r="B2519" s="28">
        <v>2512</v>
      </c>
      <c r="C2519" s="28" t="s">
        <v>4581</v>
      </c>
      <c r="L2519" s="28"/>
      <c r="M2519" s="28"/>
      <c r="AA2519"/>
    </row>
    <row r="2520" spans="1:27" x14ac:dyDescent="0.25">
      <c r="A2520" s="171"/>
      <c r="B2520" s="28">
        <v>2513</v>
      </c>
      <c r="C2520" s="28" t="s">
        <v>4582</v>
      </c>
      <c r="L2520" s="28"/>
      <c r="M2520" s="28"/>
      <c r="AA2520"/>
    </row>
    <row r="2521" spans="1:27" x14ac:dyDescent="0.25">
      <c r="A2521" s="171"/>
      <c r="B2521" s="28">
        <v>2514</v>
      </c>
      <c r="C2521" s="28" t="s">
        <v>4583</v>
      </c>
      <c r="L2521" s="28"/>
      <c r="M2521" s="28"/>
      <c r="AA2521"/>
    </row>
    <row r="2522" spans="1:27" x14ac:dyDescent="0.25">
      <c r="A2522" s="171"/>
      <c r="B2522" s="28">
        <v>2515</v>
      </c>
      <c r="C2522" s="28" t="s">
        <v>4584</v>
      </c>
      <c r="L2522" s="28"/>
      <c r="M2522" s="28"/>
      <c r="AA2522"/>
    </row>
    <row r="2523" spans="1:27" x14ac:dyDescent="0.25">
      <c r="A2523" s="171"/>
      <c r="B2523" s="28">
        <v>2516</v>
      </c>
      <c r="C2523" s="28" t="s">
        <v>4585</v>
      </c>
      <c r="L2523" s="28"/>
      <c r="M2523" s="28"/>
      <c r="AA2523"/>
    </row>
    <row r="2524" spans="1:27" x14ac:dyDescent="0.25">
      <c r="A2524" s="171"/>
      <c r="B2524" s="28">
        <v>2517</v>
      </c>
      <c r="C2524" s="28" t="s">
        <v>4586</v>
      </c>
      <c r="L2524" s="28"/>
      <c r="M2524" s="28"/>
      <c r="AA2524"/>
    </row>
    <row r="2525" spans="1:27" x14ac:dyDescent="0.25">
      <c r="A2525" s="171"/>
      <c r="B2525" s="28">
        <v>2518</v>
      </c>
      <c r="C2525" s="28" t="s">
        <v>4587</v>
      </c>
      <c r="L2525" s="28"/>
      <c r="M2525" s="28"/>
      <c r="AA2525"/>
    </row>
    <row r="2526" spans="1:27" x14ac:dyDescent="0.25">
      <c r="A2526" s="171"/>
      <c r="B2526" s="28">
        <v>2519</v>
      </c>
      <c r="C2526" s="28" t="s">
        <v>4588</v>
      </c>
      <c r="L2526" s="28"/>
      <c r="M2526" s="28"/>
      <c r="AA2526"/>
    </row>
    <row r="2527" spans="1:27" x14ac:dyDescent="0.25">
      <c r="A2527" s="171"/>
      <c r="B2527" s="28">
        <v>2520</v>
      </c>
      <c r="C2527" s="28" t="s">
        <v>4589</v>
      </c>
      <c r="L2527" s="28"/>
      <c r="M2527" s="28"/>
      <c r="AA2527"/>
    </row>
    <row r="2528" spans="1:27" x14ac:dyDescent="0.25">
      <c r="A2528" s="171"/>
      <c r="B2528" s="28">
        <v>2521</v>
      </c>
      <c r="C2528" s="28" t="s">
        <v>4590</v>
      </c>
      <c r="L2528" s="28"/>
      <c r="M2528" s="28"/>
      <c r="AA2528"/>
    </row>
    <row r="2529" spans="1:27" x14ac:dyDescent="0.25">
      <c r="A2529" s="171"/>
      <c r="B2529" s="28">
        <v>2522</v>
      </c>
      <c r="C2529" s="28" t="s">
        <v>4591</v>
      </c>
      <c r="L2529" s="28"/>
      <c r="M2529" s="28"/>
      <c r="AA2529"/>
    </row>
    <row r="2530" spans="1:27" x14ac:dyDescent="0.25">
      <c r="A2530" s="171"/>
      <c r="B2530" s="28">
        <v>2523</v>
      </c>
      <c r="C2530" s="28" t="s">
        <v>4592</v>
      </c>
      <c r="L2530" s="28"/>
      <c r="M2530" s="28"/>
      <c r="AA2530"/>
    </row>
    <row r="2531" spans="1:27" x14ac:dyDescent="0.25">
      <c r="A2531" s="171"/>
      <c r="B2531" s="28">
        <v>2524</v>
      </c>
      <c r="C2531" s="28" t="s">
        <v>4593</v>
      </c>
      <c r="L2531" s="28"/>
      <c r="M2531" s="28"/>
      <c r="AA2531"/>
    </row>
    <row r="2532" spans="1:27" x14ac:dyDescent="0.25">
      <c r="A2532" s="171"/>
      <c r="B2532" s="28">
        <v>2525</v>
      </c>
      <c r="C2532" s="28" t="s">
        <v>4594</v>
      </c>
      <c r="L2532" s="28"/>
      <c r="M2532" s="28"/>
      <c r="AA2532"/>
    </row>
    <row r="2533" spans="1:27" x14ac:dyDescent="0.25">
      <c r="A2533" s="171"/>
      <c r="B2533" s="28">
        <v>2526</v>
      </c>
      <c r="C2533" s="28" t="s">
        <v>4595</v>
      </c>
      <c r="L2533" s="28"/>
      <c r="M2533" s="28"/>
      <c r="AA2533"/>
    </row>
    <row r="2534" spans="1:27" x14ac:dyDescent="0.25">
      <c r="A2534" s="171"/>
      <c r="B2534" s="28">
        <v>2527</v>
      </c>
      <c r="C2534" s="28" t="s">
        <v>4596</v>
      </c>
      <c r="L2534" s="28"/>
      <c r="M2534" s="28"/>
      <c r="AA2534"/>
    </row>
    <row r="2535" spans="1:27" x14ac:dyDescent="0.25">
      <c r="A2535" s="171"/>
      <c r="B2535" s="28">
        <v>2528</v>
      </c>
      <c r="C2535" s="28" t="s">
        <v>4597</v>
      </c>
      <c r="L2535" s="28"/>
      <c r="M2535" s="28"/>
      <c r="AA2535"/>
    </row>
    <row r="2536" spans="1:27" x14ac:dyDescent="0.25">
      <c r="A2536" s="171"/>
      <c r="B2536" s="28">
        <v>2529</v>
      </c>
      <c r="C2536" s="28" t="s">
        <v>4598</v>
      </c>
      <c r="L2536" s="28"/>
      <c r="M2536" s="28"/>
      <c r="AA2536"/>
    </row>
    <row r="2537" spans="1:27" x14ac:dyDescent="0.25">
      <c r="A2537" s="171"/>
      <c r="B2537" s="28">
        <v>2530</v>
      </c>
      <c r="C2537" s="28" t="s">
        <v>4599</v>
      </c>
      <c r="L2537" s="28"/>
      <c r="M2537" s="28"/>
      <c r="AA2537"/>
    </row>
    <row r="2538" spans="1:27" x14ac:dyDescent="0.25">
      <c r="A2538" s="171"/>
      <c r="B2538" s="28">
        <v>2531</v>
      </c>
      <c r="C2538" s="28" t="s">
        <v>4600</v>
      </c>
      <c r="L2538" s="28"/>
      <c r="M2538" s="28"/>
      <c r="AA2538"/>
    </row>
    <row r="2539" spans="1:27" x14ac:dyDescent="0.25">
      <c r="A2539" s="171"/>
      <c r="B2539" s="28">
        <v>2532</v>
      </c>
      <c r="C2539" s="28" t="s">
        <v>4601</v>
      </c>
      <c r="L2539" s="28"/>
      <c r="M2539" s="28"/>
      <c r="AA2539"/>
    </row>
    <row r="2540" spans="1:27" x14ac:dyDescent="0.25">
      <c r="A2540" s="171"/>
      <c r="B2540" s="28">
        <v>2533</v>
      </c>
      <c r="C2540" s="28" t="s">
        <v>4602</v>
      </c>
      <c r="L2540" s="28"/>
      <c r="M2540" s="28"/>
      <c r="AA2540"/>
    </row>
    <row r="2541" spans="1:27" x14ac:dyDescent="0.25">
      <c r="A2541" s="171"/>
      <c r="B2541" s="28">
        <v>2534</v>
      </c>
      <c r="C2541" s="28" t="s">
        <v>4603</v>
      </c>
      <c r="L2541" s="28"/>
      <c r="M2541" s="28"/>
      <c r="AA2541"/>
    </row>
    <row r="2542" spans="1:27" x14ac:dyDescent="0.25">
      <c r="A2542" s="171"/>
      <c r="B2542" s="28">
        <v>2535</v>
      </c>
      <c r="C2542" s="28" t="s">
        <v>4604</v>
      </c>
      <c r="L2542" s="28"/>
      <c r="M2542" s="28"/>
      <c r="AA2542"/>
    </row>
    <row r="2543" spans="1:27" x14ac:dyDescent="0.25">
      <c r="A2543" s="171"/>
      <c r="B2543" s="28">
        <v>2536</v>
      </c>
      <c r="C2543" s="28" t="s">
        <v>4605</v>
      </c>
      <c r="L2543" s="28"/>
      <c r="M2543" s="28"/>
      <c r="AA2543"/>
    </row>
    <row r="2544" spans="1:27" x14ac:dyDescent="0.25">
      <c r="A2544" s="171"/>
      <c r="B2544" s="28">
        <v>2537</v>
      </c>
      <c r="C2544" s="28" t="s">
        <v>4606</v>
      </c>
      <c r="L2544" s="28"/>
      <c r="M2544" s="28"/>
      <c r="AA2544"/>
    </row>
    <row r="2545" spans="1:27" x14ac:dyDescent="0.25">
      <c r="A2545" s="171"/>
      <c r="B2545" s="28">
        <v>2538</v>
      </c>
      <c r="C2545" s="28" t="s">
        <v>4607</v>
      </c>
      <c r="L2545" s="28"/>
      <c r="M2545" s="28"/>
      <c r="AA2545"/>
    </row>
    <row r="2546" spans="1:27" x14ac:dyDescent="0.25">
      <c r="A2546" s="171"/>
      <c r="B2546" s="28">
        <v>2539</v>
      </c>
      <c r="C2546" s="28" t="s">
        <v>4608</v>
      </c>
      <c r="L2546" s="28"/>
      <c r="M2546" s="28"/>
      <c r="AA2546"/>
    </row>
    <row r="2547" spans="1:27" x14ac:dyDescent="0.25">
      <c r="A2547" s="171"/>
      <c r="B2547" s="28">
        <v>2540</v>
      </c>
      <c r="C2547" s="28" t="s">
        <v>4609</v>
      </c>
      <c r="L2547" s="28"/>
      <c r="M2547" s="28"/>
      <c r="AA2547"/>
    </row>
    <row r="2548" spans="1:27" x14ac:dyDescent="0.25">
      <c r="A2548" s="66" t="s">
        <v>1148</v>
      </c>
      <c r="B2548" s="28">
        <v>2541</v>
      </c>
      <c r="C2548" s="28" t="s">
        <v>4610</v>
      </c>
      <c r="L2548" s="28"/>
      <c r="M2548" s="28"/>
      <c r="AA2548"/>
    </row>
    <row r="2549" spans="1:27" x14ac:dyDescent="0.25">
      <c r="A2549" s="66"/>
      <c r="B2549" s="28">
        <v>2542</v>
      </c>
      <c r="C2549" s="28" t="s">
        <v>4611</v>
      </c>
      <c r="L2549" s="28"/>
      <c r="M2549" s="28"/>
      <c r="AA2549"/>
    </row>
    <row r="2550" spans="1:27" x14ac:dyDescent="0.25">
      <c r="A2550" s="65" t="s">
        <v>3641</v>
      </c>
      <c r="B2550" s="28">
        <v>2543</v>
      </c>
      <c r="C2550" s="28" t="s">
        <v>4612</v>
      </c>
      <c r="L2550" s="28"/>
      <c r="M2550" s="28"/>
      <c r="AA2550"/>
    </row>
    <row r="2551" spans="1:27" x14ac:dyDescent="0.25">
      <c r="A2551" s="65"/>
      <c r="B2551" s="28">
        <v>2544</v>
      </c>
      <c r="C2551" s="28" t="s">
        <v>4613</v>
      </c>
      <c r="L2551" s="28"/>
      <c r="M2551" s="28"/>
      <c r="AA2551"/>
    </row>
    <row r="2552" spans="1:27" x14ac:dyDescent="0.25">
      <c r="A2552" s="65"/>
      <c r="B2552" s="28">
        <v>2545</v>
      </c>
      <c r="C2552" s="28" t="s">
        <v>4614</v>
      </c>
      <c r="L2552" s="28"/>
      <c r="M2552" s="28"/>
      <c r="AA2552"/>
    </row>
    <row r="2553" spans="1:27" x14ac:dyDescent="0.25">
      <c r="A2553" s="65"/>
      <c r="B2553" s="28">
        <v>2546</v>
      </c>
      <c r="C2553" s="28" t="s">
        <v>4615</v>
      </c>
      <c r="L2553" s="28"/>
      <c r="M2553" s="28"/>
      <c r="AA2553"/>
    </row>
    <row r="2554" spans="1:27" x14ac:dyDescent="0.25">
      <c r="A2554" s="66" t="s">
        <v>1148</v>
      </c>
      <c r="B2554" s="28">
        <v>2547</v>
      </c>
      <c r="C2554" s="28" t="s">
        <v>4616</v>
      </c>
      <c r="L2554" s="28"/>
      <c r="M2554" s="28"/>
      <c r="AA2554"/>
    </row>
    <row r="2555" spans="1:27" x14ac:dyDescent="0.25">
      <c r="A2555" s="66"/>
      <c r="B2555" s="28">
        <v>2548</v>
      </c>
      <c r="C2555" s="28" t="s">
        <v>4617</v>
      </c>
      <c r="L2555" s="28"/>
      <c r="M2555" s="28"/>
      <c r="AA2555"/>
    </row>
    <row r="2556" spans="1:27" x14ac:dyDescent="0.25">
      <c r="A2556" s="65" t="s">
        <v>3644</v>
      </c>
      <c r="B2556" s="28">
        <v>2549</v>
      </c>
      <c r="C2556" s="28" t="s">
        <v>4618</v>
      </c>
      <c r="L2556" s="28"/>
      <c r="M2556" s="28"/>
      <c r="AA2556"/>
    </row>
    <row r="2557" spans="1:27" x14ac:dyDescent="0.25">
      <c r="A2557" s="65"/>
      <c r="B2557" s="28">
        <v>2550</v>
      </c>
      <c r="C2557" s="28" t="s">
        <v>4619</v>
      </c>
      <c r="L2557" s="28"/>
      <c r="M2557" s="28"/>
      <c r="AA2557"/>
    </row>
    <row r="2558" spans="1:27" x14ac:dyDescent="0.25">
      <c r="A2558" s="66" t="s">
        <v>1148</v>
      </c>
      <c r="B2558" s="28">
        <v>2551</v>
      </c>
      <c r="C2558" s="28" t="s">
        <v>4620</v>
      </c>
      <c r="L2558" s="28"/>
      <c r="M2558" s="28"/>
      <c r="AA2558"/>
    </row>
    <row r="2559" spans="1:27" x14ac:dyDescent="0.25">
      <c r="A2559" s="66"/>
      <c r="B2559" s="28">
        <v>2552</v>
      </c>
      <c r="C2559" s="28" t="s">
        <v>4621</v>
      </c>
      <c r="L2559" s="28"/>
      <c r="M2559" s="28"/>
      <c r="AA2559"/>
    </row>
    <row r="2560" spans="1:27" x14ac:dyDescent="0.25">
      <c r="A2560" s="65" t="s">
        <v>3656</v>
      </c>
      <c r="B2560" s="28">
        <v>2553</v>
      </c>
      <c r="C2560" s="28" t="s">
        <v>4622</v>
      </c>
      <c r="L2560" s="28"/>
      <c r="M2560" s="28"/>
      <c r="AA2560"/>
    </row>
    <row r="2561" spans="1:27" x14ac:dyDescent="0.25">
      <c r="A2561" s="66" t="s">
        <v>1148</v>
      </c>
      <c r="B2561" s="28">
        <v>2554</v>
      </c>
      <c r="C2561" s="28" t="s">
        <v>4623</v>
      </c>
      <c r="L2561" s="28"/>
      <c r="M2561" s="28"/>
      <c r="AA2561"/>
    </row>
    <row r="2562" spans="1:27" x14ac:dyDescent="0.25">
      <c r="A2562" s="66"/>
      <c r="B2562" s="28">
        <v>2555</v>
      </c>
      <c r="C2562" s="28" t="s">
        <v>4624</v>
      </c>
      <c r="L2562" s="28"/>
      <c r="M2562" s="28"/>
      <c r="AA2562"/>
    </row>
    <row r="2563" spans="1:27" x14ac:dyDescent="0.25">
      <c r="A2563" s="65" t="s">
        <v>3659</v>
      </c>
      <c r="B2563" s="28">
        <v>2556</v>
      </c>
      <c r="C2563" s="28" t="s">
        <v>4625</v>
      </c>
      <c r="L2563" s="28"/>
      <c r="M2563" s="28"/>
      <c r="AA2563"/>
    </row>
    <row r="2564" spans="1:27" x14ac:dyDescent="0.25">
      <c r="A2564" s="66" t="s">
        <v>1148</v>
      </c>
      <c r="B2564" s="28">
        <v>2557</v>
      </c>
      <c r="C2564" s="28" t="s">
        <v>4626</v>
      </c>
      <c r="L2564" s="28"/>
      <c r="M2564" s="28"/>
      <c r="AA2564"/>
    </row>
    <row r="2565" spans="1:27" x14ac:dyDescent="0.25">
      <c r="A2565" s="66"/>
      <c r="B2565" s="28">
        <v>2558</v>
      </c>
      <c r="C2565" s="28" t="s">
        <v>4627</v>
      </c>
      <c r="L2565" s="28"/>
      <c r="M2565" s="28"/>
      <c r="AA2565"/>
    </row>
    <row r="2566" spans="1:27" x14ac:dyDescent="0.25">
      <c r="A2566" s="65" t="s">
        <v>3661</v>
      </c>
      <c r="B2566" s="28">
        <v>2559</v>
      </c>
      <c r="C2566" s="28" t="s">
        <v>4628</v>
      </c>
      <c r="L2566" s="28"/>
      <c r="M2566" s="28"/>
      <c r="AA2566"/>
    </row>
    <row r="2567" spans="1:27" x14ac:dyDescent="0.25">
      <c r="A2567" s="66" t="s">
        <v>1148</v>
      </c>
      <c r="B2567" s="28">
        <v>2560</v>
      </c>
      <c r="C2567" s="28" t="s">
        <v>4629</v>
      </c>
      <c r="L2567" s="28"/>
      <c r="M2567" s="28"/>
      <c r="AA2567"/>
    </row>
    <row r="2568" spans="1:27" x14ac:dyDescent="0.25">
      <c r="A2568" s="66"/>
      <c r="B2568" s="28">
        <v>2561</v>
      </c>
      <c r="C2568" s="28" t="s">
        <v>4630</v>
      </c>
      <c r="L2568" s="28"/>
      <c r="M2568" s="28"/>
      <c r="AA2568"/>
    </row>
    <row r="2569" spans="1:27" x14ac:dyDescent="0.25">
      <c r="A2569" s="65" t="s">
        <v>3664</v>
      </c>
      <c r="B2569" s="28">
        <v>2562</v>
      </c>
      <c r="C2569" s="28" t="s">
        <v>4631</v>
      </c>
      <c r="L2569" s="28"/>
      <c r="M2569" s="28"/>
      <c r="AA2569"/>
    </row>
    <row r="2570" spans="1:27" x14ac:dyDescent="0.25">
      <c r="A2570" s="65"/>
      <c r="B2570" s="28">
        <v>2563</v>
      </c>
      <c r="C2570" s="28" t="s">
        <v>4632</v>
      </c>
      <c r="L2570" s="28"/>
      <c r="M2570" s="28"/>
      <c r="AA2570"/>
    </row>
    <row r="2571" spans="1:27" x14ac:dyDescent="0.25">
      <c r="A2571" s="65"/>
      <c r="B2571" s="28">
        <v>2564</v>
      </c>
      <c r="C2571" s="28" t="s">
        <v>4633</v>
      </c>
      <c r="L2571" s="28"/>
      <c r="M2571" s="28"/>
      <c r="AA2571"/>
    </row>
    <row r="2572" spans="1:27" x14ac:dyDescent="0.25">
      <c r="A2572" s="65"/>
      <c r="B2572" s="28">
        <v>2565</v>
      </c>
      <c r="C2572" s="28" t="s">
        <v>4634</v>
      </c>
      <c r="L2572" s="28"/>
      <c r="M2572" s="28"/>
      <c r="AA2572"/>
    </row>
    <row r="2573" spans="1:27" x14ac:dyDescent="0.25">
      <c r="A2573" s="65"/>
      <c r="B2573" s="28">
        <v>2566</v>
      </c>
      <c r="C2573" s="28" t="s">
        <v>4635</v>
      </c>
      <c r="L2573" s="28"/>
      <c r="M2573" s="28"/>
      <c r="AA2573"/>
    </row>
    <row r="2574" spans="1:27" x14ac:dyDescent="0.25">
      <c r="A2574" s="65"/>
      <c r="B2574" s="28">
        <v>2567</v>
      </c>
      <c r="C2574" s="28" t="s">
        <v>4636</v>
      </c>
      <c r="L2574" s="28"/>
      <c r="M2574" s="28"/>
      <c r="AA2574"/>
    </row>
    <row r="2575" spans="1:27" x14ac:dyDescent="0.25">
      <c r="A2575" s="65"/>
      <c r="B2575" s="28">
        <v>2568</v>
      </c>
      <c r="C2575" s="28" t="s">
        <v>4637</v>
      </c>
      <c r="L2575" s="28"/>
      <c r="M2575" s="28"/>
      <c r="AA2575"/>
    </row>
    <row r="2576" spans="1:27" x14ac:dyDescent="0.25">
      <c r="A2576" s="65"/>
      <c r="B2576" s="28">
        <v>2569</v>
      </c>
      <c r="C2576" s="28" t="s">
        <v>4638</v>
      </c>
      <c r="L2576" s="28"/>
      <c r="M2576" s="28"/>
      <c r="AA2576"/>
    </row>
    <row r="2577" spans="1:27" x14ac:dyDescent="0.25">
      <c r="A2577" s="65"/>
      <c r="B2577" s="28">
        <v>2570</v>
      </c>
      <c r="C2577" s="28" t="s">
        <v>4639</v>
      </c>
      <c r="L2577" s="28"/>
      <c r="M2577" s="28"/>
      <c r="AA2577"/>
    </row>
    <row r="2578" spans="1:27" x14ac:dyDescent="0.25">
      <c r="A2578" s="65"/>
      <c r="B2578" s="28">
        <v>2571</v>
      </c>
      <c r="C2578" s="28" t="s">
        <v>4640</v>
      </c>
      <c r="L2578" s="28"/>
      <c r="M2578" s="28"/>
      <c r="AA2578"/>
    </row>
    <row r="2579" spans="1:27" x14ac:dyDescent="0.25">
      <c r="A2579" s="65"/>
      <c r="B2579" s="28">
        <v>2572</v>
      </c>
      <c r="C2579" s="28" t="s">
        <v>4641</v>
      </c>
      <c r="L2579" s="28"/>
      <c r="M2579" s="28"/>
      <c r="AA2579"/>
    </row>
    <row r="2580" spans="1:27" x14ac:dyDescent="0.25">
      <c r="A2580" s="65"/>
      <c r="B2580" s="28">
        <v>2573</v>
      </c>
      <c r="C2580" s="28" t="s">
        <v>4642</v>
      </c>
      <c r="L2580" s="28"/>
      <c r="M2580" s="28"/>
      <c r="AA2580"/>
    </row>
    <row r="2581" spans="1:27" x14ac:dyDescent="0.25">
      <c r="A2581" s="65"/>
      <c r="B2581" s="28">
        <v>2574</v>
      </c>
      <c r="C2581" s="28" t="s">
        <v>4643</v>
      </c>
      <c r="L2581" s="28"/>
      <c r="M2581" s="28"/>
      <c r="AA2581"/>
    </row>
    <row r="2582" spans="1:27" x14ac:dyDescent="0.25">
      <c r="A2582" s="65"/>
      <c r="B2582" s="28">
        <v>2575</v>
      </c>
      <c r="C2582" s="28" t="s">
        <v>4644</v>
      </c>
      <c r="L2582" s="28"/>
      <c r="M2582" s="28"/>
      <c r="AA2582"/>
    </row>
    <row r="2583" spans="1:27" x14ac:dyDescent="0.25">
      <c r="A2583" s="65"/>
      <c r="B2583" s="28">
        <v>2576</v>
      </c>
      <c r="C2583" s="28" t="s">
        <v>4645</v>
      </c>
      <c r="L2583" s="28"/>
      <c r="M2583" s="28"/>
      <c r="AA2583"/>
    </row>
    <row r="2584" spans="1:27" x14ac:dyDescent="0.25">
      <c r="A2584" s="65"/>
      <c r="B2584" s="28">
        <v>2577</v>
      </c>
      <c r="C2584" s="28" t="s">
        <v>4646</v>
      </c>
      <c r="L2584" s="28"/>
      <c r="M2584" s="28"/>
      <c r="AA2584"/>
    </row>
    <row r="2585" spans="1:27" x14ac:dyDescent="0.25">
      <c r="A2585" s="65"/>
      <c r="B2585" s="28">
        <v>2578</v>
      </c>
      <c r="C2585" s="28" t="s">
        <v>4647</v>
      </c>
      <c r="L2585" s="28"/>
      <c r="M2585" s="28"/>
      <c r="AA2585"/>
    </row>
    <row r="2586" spans="1:27" x14ac:dyDescent="0.25">
      <c r="A2586" s="65"/>
      <c r="B2586" s="28">
        <v>2579</v>
      </c>
      <c r="C2586" s="28" t="s">
        <v>4648</v>
      </c>
      <c r="L2586" s="28"/>
      <c r="M2586" s="28"/>
      <c r="AA2586"/>
    </row>
    <row r="2587" spans="1:27" x14ac:dyDescent="0.25">
      <c r="A2587" s="65"/>
      <c r="B2587" s="28">
        <v>2580</v>
      </c>
      <c r="C2587" s="28" t="s">
        <v>4649</v>
      </c>
      <c r="L2587" s="28"/>
      <c r="M2587" s="28"/>
      <c r="AA2587"/>
    </row>
    <row r="2588" spans="1:27" x14ac:dyDescent="0.25">
      <c r="A2588" s="65"/>
      <c r="B2588" s="28">
        <v>2581</v>
      </c>
      <c r="C2588" s="28" t="s">
        <v>4650</v>
      </c>
      <c r="L2588" s="28"/>
      <c r="M2588" s="28"/>
      <c r="AA2588"/>
    </row>
    <row r="2589" spans="1:27" x14ac:dyDescent="0.25">
      <c r="A2589" s="66" t="s">
        <v>1148</v>
      </c>
      <c r="B2589" s="28">
        <v>2582</v>
      </c>
      <c r="C2589" s="28" t="s">
        <v>4651</v>
      </c>
      <c r="L2589" s="28"/>
      <c r="M2589" s="28"/>
      <c r="AA2589"/>
    </row>
    <row r="2590" spans="1:27" x14ac:dyDescent="0.25">
      <c r="A2590" s="66"/>
      <c r="B2590" s="28">
        <v>2583</v>
      </c>
      <c r="C2590" s="28" t="s">
        <v>4652</v>
      </c>
      <c r="L2590" s="28"/>
      <c r="M2590" s="28"/>
      <c r="AA2590"/>
    </row>
    <row r="2591" spans="1:27" x14ac:dyDescent="0.25">
      <c r="A2591" s="65" t="s">
        <v>3668</v>
      </c>
      <c r="B2591" s="28">
        <v>2584</v>
      </c>
      <c r="C2591" s="28" t="s">
        <v>4653</v>
      </c>
      <c r="L2591" s="28"/>
      <c r="M2591" s="28"/>
      <c r="AA2591"/>
    </row>
    <row r="2592" spans="1:27" x14ac:dyDescent="0.25">
      <c r="A2592" s="65"/>
      <c r="B2592" s="28">
        <v>2585</v>
      </c>
      <c r="C2592" s="28" t="s">
        <v>4654</v>
      </c>
      <c r="L2592" s="28"/>
      <c r="M2592" s="28"/>
      <c r="AA2592"/>
    </row>
    <row r="2593" spans="1:27" x14ac:dyDescent="0.25">
      <c r="A2593" s="66" t="s">
        <v>1148</v>
      </c>
      <c r="B2593" s="28">
        <v>2586</v>
      </c>
      <c r="C2593" s="28" t="s">
        <v>4655</v>
      </c>
      <c r="L2593" s="28"/>
      <c r="M2593" s="28"/>
      <c r="AA2593"/>
    </row>
    <row r="2594" spans="1:27" x14ac:dyDescent="0.25">
      <c r="A2594" s="66"/>
      <c r="B2594" s="28">
        <v>2587</v>
      </c>
      <c r="C2594" s="28" t="s">
        <v>4656</v>
      </c>
      <c r="L2594" s="28"/>
      <c r="M2594" s="28"/>
      <c r="AA2594"/>
    </row>
    <row r="2595" spans="1:27" x14ac:dyDescent="0.25">
      <c r="A2595" s="65" t="s">
        <v>3671</v>
      </c>
      <c r="B2595" s="28">
        <v>2588</v>
      </c>
      <c r="C2595" s="28" t="s">
        <v>4657</v>
      </c>
      <c r="L2595" s="28"/>
      <c r="M2595" s="28"/>
      <c r="AA2595"/>
    </row>
    <row r="2596" spans="1:27" x14ac:dyDescent="0.25">
      <c r="A2596" s="65"/>
      <c r="B2596" s="28">
        <v>2589</v>
      </c>
      <c r="C2596" s="28" t="s">
        <v>4658</v>
      </c>
      <c r="L2596" s="28"/>
      <c r="M2596" s="28"/>
      <c r="AA2596"/>
    </row>
    <row r="2597" spans="1:27" x14ac:dyDescent="0.25">
      <c r="A2597" s="65"/>
      <c r="B2597" s="28">
        <v>2590</v>
      </c>
      <c r="C2597" s="28" t="s">
        <v>4659</v>
      </c>
      <c r="L2597" s="28"/>
      <c r="M2597" s="28"/>
      <c r="AA2597"/>
    </row>
    <row r="2598" spans="1:27" x14ac:dyDescent="0.25">
      <c r="A2598" s="65"/>
      <c r="B2598" s="28">
        <v>2591</v>
      </c>
      <c r="C2598" s="28" t="s">
        <v>4660</v>
      </c>
      <c r="L2598" s="28"/>
      <c r="M2598" s="28"/>
      <c r="AA2598"/>
    </row>
    <row r="2599" spans="1:27" x14ac:dyDescent="0.25">
      <c r="A2599" s="65"/>
      <c r="B2599" s="28">
        <v>2592</v>
      </c>
      <c r="C2599" s="28" t="s">
        <v>4661</v>
      </c>
      <c r="L2599" s="28"/>
      <c r="M2599" s="28"/>
      <c r="AA2599"/>
    </row>
    <row r="2600" spans="1:27" x14ac:dyDescent="0.25">
      <c r="A2600" s="65"/>
      <c r="B2600" s="28">
        <v>2593</v>
      </c>
      <c r="C2600" s="28" t="s">
        <v>4662</v>
      </c>
      <c r="L2600" s="28"/>
      <c r="M2600" s="28"/>
      <c r="AA2600"/>
    </row>
    <row r="2601" spans="1:27" x14ac:dyDescent="0.25">
      <c r="A2601" s="65"/>
      <c r="B2601" s="28">
        <v>2594</v>
      </c>
      <c r="C2601" s="28" t="s">
        <v>4663</v>
      </c>
      <c r="L2601" s="28"/>
      <c r="M2601" s="28"/>
      <c r="AA2601"/>
    </row>
    <row r="2602" spans="1:27" x14ac:dyDescent="0.25">
      <c r="A2602" s="65"/>
      <c r="B2602" s="28">
        <v>2595</v>
      </c>
      <c r="C2602" s="28" t="s">
        <v>4664</v>
      </c>
      <c r="L2602" s="28"/>
      <c r="M2602" s="28"/>
      <c r="AA2602"/>
    </row>
    <row r="2603" spans="1:27" x14ac:dyDescent="0.25">
      <c r="A2603" s="65"/>
      <c r="B2603" s="28">
        <v>2596</v>
      </c>
      <c r="C2603" s="28" t="s">
        <v>4665</v>
      </c>
      <c r="L2603" s="28"/>
      <c r="M2603" s="28"/>
      <c r="AA2603"/>
    </row>
    <row r="2604" spans="1:27" x14ac:dyDescent="0.25">
      <c r="A2604" s="65"/>
      <c r="B2604" s="28">
        <v>2597</v>
      </c>
      <c r="C2604" s="28" t="s">
        <v>4666</v>
      </c>
      <c r="L2604" s="28"/>
      <c r="M2604" s="28"/>
      <c r="AA2604"/>
    </row>
    <row r="2605" spans="1:27" x14ac:dyDescent="0.25">
      <c r="A2605" s="65"/>
      <c r="B2605" s="28">
        <v>2598</v>
      </c>
      <c r="C2605" s="28" t="s">
        <v>4667</v>
      </c>
      <c r="L2605" s="28"/>
      <c r="M2605" s="28"/>
      <c r="AA2605"/>
    </row>
    <row r="2606" spans="1:27" x14ac:dyDescent="0.25">
      <c r="A2606" s="65"/>
      <c r="B2606" s="28">
        <v>2599</v>
      </c>
      <c r="C2606" s="28" t="s">
        <v>4668</v>
      </c>
      <c r="L2606" s="28"/>
      <c r="M2606" s="28"/>
      <c r="AA2606"/>
    </row>
    <row r="2607" spans="1:27" x14ac:dyDescent="0.25">
      <c r="A2607" s="65"/>
      <c r="B2607" s="28">
        <v>2600</v>
      </c>
      <c r="C2607" s="28" t="s">
        <v>4669</v>
      </c>
      <c r="L2607" s="28"/>
      <c r="M2607" s="28"/>
      <c r="AA2607"/>
    </row>
    <row r="2608" spans="1:27" x14ac:dyDescent="0.25">
      <c r="A2608" s="65"/>
      <c r="B2608" s="28">
        <v>2601</v>
      </c>
      <c r="C2608" s="28" t="s">
        <v>4670</v>
      </c>
      <c r="L2608" s="28"/>
      <c r="M2608" s="28"/>
      <c r="AA2608"/>
    </row>
    <row r="2609" spans="1:27" x14ac:dyDescent="0.25">
      <c r="A2609" s="65"/>
      <c r="B2609" s="28">
        <v>2602</v>
      </c>
      <c r="C2609" s="28" t="s">
        <v>4671</v>
      </c>
      <c r="L2609" s="28"/>
      <c r="M2609" s="28"/>
      <c r="AA2609"/>
    </row>
    <row r="2610" spans="1:27" x14ac:dyDescent="0.25">
      <c r="A2610" s="65"/>
      <c r="B2610" s="28">
        <v>2603</v>
      </c>
      <c r="C2610" s="28" t="s">
        <v>4672</v>
      </c>
      <c r="L2610" s="28"/>
      <c r="M2610" s="28"/>
      <c r="AA2610"/>
    </row>
    <row r="2611" spans="1:27" x14ac:dyDescent="0.25">
      <c r="A2611" s="65"/>
      <c r="B2611" s="28">
        <v>2604</v>
      </c>
      <c r="C2611" s="28" t="s">
        <v>4673</v>
      </c>
      <c r="L2611" s="28"/>
      <c r="M2611" s="28"/>
      <c r="AA2611"/>
    </row>
    <row r="2612" spans="1:27" x14ac:dyDescent="0.25">
      <c r="A2612" s="65"/>
      <c r="B2612" s="28">
        <v>2605</v>
      </c>
      <c r="C2612" s="28" t="s">
        <v>4674</v>
      </c>
      <c r="L2612" s="28"/>
      <c r="M2612" s="28"/>
      <c r="AA2612"/>
    </row>
    <row r="2613" spans="1:27" x14ac:dyDescent="0.25">
      <c r="A2613" s="65"/>
      <c r="B2613" s="28">
        <v>2606</v>
      </c>
      <c r="C2613" s="28" t="s">
        <v>4675</v>
      </c>
      <c r="L2613" s="28"/>
      <c r="M2613" s="28"/>
      <c r="AA2613"/>
    </row>
    <row r="2614" spans="1:27" x14ac:dyDescent="0.25">
      <c r="A2614" s="65"/>
      <c r="B2614" s="28">
        <v>2607</v>
      </c>
      <c r="C2614" s="28" t="s">
        <v>4676</v>
      </c>
      <c r="L2614" s="28"/>
      <c r="M2614" s="28"/>
      <c r="AA2614"/>
    </row>
    <row r="2615" spans="1:27" x14ac:dyDescent="0.25">
      <c r="A2615" s="65"/>
      <c r="B2615" s="28">
        <v>2608</v>
      </c>
      <c r="C2615" s="28" t="s">
        <v>4677</v>
      </c>
      <c r="L2615" s="28"/>
      <c r="M2615" s="28"/>
      <c r="AA2615"/>
    </row>
    <row r="2616" spans="1:27" x14ac:dyDescent="0.25">
      <c r="A2616" s="66" t="s">
        <v>1148</v>
      </c>
      <c r="B2616" s="28">
        <v>2609</v>
      </c>
      <c r="C2616" s="28" t="s">
        <v>4678</v>
      </c>
      <c r="L2616" s="28"/>
      <c r="M2616" s="28"/>
      <c r="AA2616"/>
    </row>
    <row r="2617" spans="1:27" x14ac:dyDescent="0.25">
      <c r="A2617" s="66"/>
      <c r="B2617" s="28">
        <v>2610</v>
      </c>
      <c r="C2617" s="28" t="s">
        <v>4679</v>
      </c>
      <c r="L2617" s="28"/>
      <c r="M2617" s="28"/>
      <c r="AA2617"/>
    </row>
    <row r="2618" spans="1:27" x14ac:dyDescent="0.25">
      <c r="A2618" s="65" t="s">
        <v>3677</v>
      </c>
      <c r="B2618" s="28">
        <v>2611</v>
      </c>
      <c r="C2618" s="28" t="s">
        <v>4680</v>
      </c>
      <c r="L2618" s="28"/>
      <c r="M2618" s="28"/>
      <c r="AA2618"/>
    </row>
    <row r="2619" spans="1:27" x14ac:dyDescent="0.25">
      <c r="A2619" s="65"/>
      <c r="B2619" s="28">
        <v>2612</v>
      </c>
      <c r="C2619" s="28" t="s">
        <v>4681</v>
      </c>
      <c r="L2619" s="28"/>
      <c r="M2619" s="28"/>
      <c r="AA2619"/>
    </row>
    <row r="2620" spans="1:27" x14ac:dyDescent="0.25">
      <c r="A2620" s="65"/>
      <c r="B2620" s="28">
        <v>2613</v>
      </c>
      <c r="C2620" s="28" t="s">
        <v>4682</v>
      </c>
      <c r="L2620" s="28"/>
      <c r="M2620" s="28"/>
      <c r="AA2620"/>
    </row>
    <row r="2621" spans="1:27" x14ac:dyDescent="0.25">
      <c r="A2621" s="65"/>
      <c r="B2621" s="28">
        <v>2614</v>
      </c>
      <c r="C2621" s="28" t="s">
        <v>4683</v>
      </c>
      <c r="L2621" s="28"/>
      <c r="M2621" s="28"/>
      <c r="AA2621"/>
    </row>
    <row r="2622" spans="1:27" x14ac:dyDescent="0.25">
      <c r="A2622" s="65"/>
      <c r="B2622" s="28">
        <v>2615</v>
      </c>
      <c r="C2622" s="28" t="s">
        <v>4684</v>
      </c>
      <c r="L2622" s="28"/>
      <c r="M2622" s="28"/>
      <c r="AA2622"/>
    </row>
    <row r="2623" spans="1:27" x14ac:dyDescent="0.25">
      <c r="A2623" s="65"/>
      <c r="B2623" s="28">
        <v>2616</v>
      </c>
      <c r="C2623" s="28" t="s">
        <v>4699</v>
      </c>
      <c r="L2623" s="28"/>
      <c r="M2623" s="28"/>
      <c r="AA2623"/>
    </row>
    <row r="2624" spans="1:27" x14ac:dyDescent="0.25">
      <c r="A2624" s="65"/>
      <c r="B2624" s="28">
        <v>2617</v>
      </c>
      <c r="C2624" s="28" t="s">
        <v>4700</v>
      </c>
      <c r="L2624" s="28"/>
      <c r="M2624" s="28"/>
      <c r="AA2624"/>
    </row>
    <row r="2625" spans="1:27" x14ac:dyDescent="0.25">
      <c r="A2625" s="65"/>
      <c r="B2625" s="28">
        <v>2618</v>
      </c>
      <c r="C2625" s="28" t="s">
        <v>4702</v>
      </c>
      <c r="L2625" s="28"/>
      <c r="M2625" s="28"/>
      <c r="AA2625"/>
    </row>
    <row r="2626" spans="1:27" x14ac:dyDescent="0.25">
      <c r="A2626" s="65"/>
      <c r="B2626" s="28">
        <v>2619</v>
      </c>
      <c r="C2626" s="28" t="s">
        <v>4703</v>
      </c>
      <c r="L2626" s="28"/>
      <c r="M2626" s="28"/>
      <c r="AA2626"/>
    </row>
    <row r="2627" spans="1:27" x14ac:dyDescent="0.25">
      <c r="A2627" s="65"/>
      <c r="B2627" s="28">
        <v>2620</v>
      </c>
      <c r="C2627" s="28" t="s">
        <v>4704</v>
      </c>
      <c r="L2627" s="28"/>
      <c r="M2627" s="28"/>
      <c r="AA2627"/>
    </row>
    <row r="2628" spans="1:27" x14ac:dyDescent="0.25">
      <c r="A2628" s="65"/>
      <c r="B2628" s="28">
        <v>2621</v>
      </c>
      <c r="C2628" s="28" t="s">
        <v>4705</v>
      </c>
      <c r="L2628" s="28"/>
      <c r="M2628" s="28"/>
      <c r="AA2628"/>
    </row>
    <row r="2629" spans="1:27" x14ac:dyDescent="0.25">
      <c r="A2629" s="65"/>
      <c r="B2629" s="28">
        <v>2622</v>
      </c>
      <c r="C2629" s="28" t="s">
        <v>4706</v>
      </c>
      <c r="L2629" s="28"/>
      <c r="M2629" s="28"/>
      <c r="AA2629"/>
    </row>
    <row r="2630" spans="1:27" x14ac:dyDescent="0.25">
      <c r="A2630" s="65"/>
      <c r="B2630" s="28">
        <v>2623</v>
      </c>
      <c r="C2630" s="28" t="s">
        <v>4707</v>
      </c>
      <c r="L2630" s="28"/>
      <c r="M2630" s="28"/>
      <c r="AA2630"/>
    </row>
    <row r="2631" spans="1:27" x14ac:dyDescent="0.25">
      <c r="A2631" s="65"/>
      <c r="B2631" s="28">
        <v>2624</v>
      </c>
      <c r="C2631" s="28" t="s">
        <v>4701</v>
      </c>
      <c r="L2631" s="28"/>
      <c r="M2631" s="28"/>
      <c r="AA2631"/>
    </row>
    <row r="2632" spans="1:27" x14ac:dyDescent="0.25">
      <c r="A2632" s="65"/>
      <c r="B2632" s="28">
        <v>2625</v>
      </c>
      <c r="C2632" s="28" t="s">
        <v>4708</v>
      </c>
      <c r="L2632" s="28"/>
      <c r="M2632" s="28"/>
      <c r="AA2632"/>
    </row>
    <row r="2633" spans="1:27" x14ac:dyDescent="0.25">
      <c r="A2633" s="65"/>
      <c r="B2633" s="28">
        <v>2626</v>
      </c>
      <c r="C2633" s="28" t="s">
        <v>4709</v>
      </c>
      <c r="L2633" s="28"/>
      <c r="M2633" s="28"/>
      <c r="AA2633"/>
    </row>
    <row r="2634" spans="1:27" x14ac:dyDescent="0.25">
      <c r="A2634" s="65"/>
      <c r="B2634" s="28">
        <v>2627</v>
      </c>
      <c r="C2634" s="28" t="s">
        <v>4710</v>
      </c>
      <c r="L2634" s="28"/>
      <c r="M2634" s="28"/>
      <c r="AA2634"/>
    </row>
    <row r="2635" spans="1:27" x14ac:dyDescent="0.25">
      <c r="A2635" s="65"/>
      <c r="B2635" s="28">
        <v>2628</v>
      </c>
      <c r="C2635" s="28" t="s">
        <v>4711</v>
      </c>
      <c r="L2635" s="28"/>
      <c r="M2635" s="28"/>
      <c r="AA2635"/>
    </row>
    <row r="2636" spans="1:27" x14ac:dyDescent="0.25">
      <c r="A2636" s="65"/>
      <c r="B2636" s="28">
        <v>2629</v>
      </c>
      <c r="C2636" s="28" t="s">
        <v>4712</v>
      </c>
      <c r="L2636" s="28"/>
      <c r="M2636" s="28"/>
      <c r="AA2636"/>
    </row>
    <row r="2637" spans="1:27" x14ac:dyDescent="0.25">
      <c r="A2637" s="65"/>
      <c r="B2637" s="28">
        <v>2630</v>
      </c>
      <c r="C2637" s="28" t="s">
        <v>4713</v>
      </c>
      <c r="L2637" s="28"/>
      <c r="M2637" s="28"/>
      <c r="AA2637"/>
    </row>
    <row r="2638" spans="1:27" x14ac:dyDescent="0.25">
      <c r="A2638" s="65"/>
      <c r="B2638" s="28">
        <v>2631</v>
      </c>
      <c r="C2638" s="28" t="s">
        <v>4714</v>
      </c>
      <c r="L2638" s="28"/>
      <c r="M2638" s="28"/>
      <c r="AA2638"/>
    </row>
    <row r="2639" spans="1:27" x14ac:dyDescent="0.25">
      <c r="A2639" s="65"/>
      <c r="B2639" s="28">
        <v>2632</v>
      </c>
      <c r="C2639" s="28" t="s">
        <v>4715</v>
      </c>
      <c r="L2639" s="28"/>
      <c r="M2639" s="28"/>
      <c r="AA2639"/>
    </row>
    <row r="2640" spans="1:27" x14ac:dyDescent="0.25">
      <c r="A2640" s="65"/>
      <c r="B2640" s="28">
        <v>2633</v>
      </c>
      <c r="C2640" s="28" t="s">
        <v>4739</v>
      </c>
      <c r="L2640" s="28"/>
      <c r="M2640" s="28"/>
      <c r="AA2640"/>
    </row>
    <row r="2641" spans="1:27" x14ac:dyDescent="0.25">
      <c r="A2641" s="65"/>
      <c r="B2641" s="28">
        <v>2634</v>
      </c>
      <c r="C2641" s="28" t="s">
        <v>4811</v>
      </c>
      <c r="L2641" s="28"/>
      <c r="M2641" s="28"/>
      <c r="AA2641"/>
    </row>
    <row r="2642" spans="1:27" x14ac:dyDescent="0.25">
      <c r="A2642" s="65"/>
      <c r="B2642" s="28">
        <v>2635</v>
      </c>
      <c r="C2642" s="28" t="s">
        <v>4812</v>
      </c>
      <c r="L2642" s="28"/>
      <c r="M2642" s="28"/>
      <c r="AA2642"/>
    </row>
    <row r="2643" spans="1:27" x14ac:dyDescent="0.25">
      <c r="A2643" s="65"/>
      <c r="B2643" s="28">
        <v>2636</v>
      </c>
      <c r="C2643" s="28" t="s">
        <v>4813</v>
      </c>
      <c r="L2643" s="28"/>
      <c r="M2643" s="28"/>
      <c r="AA2643"/>
    </row>
    <row r="2644" spans="1:27" x14ac:dyDescent="0.25">
      <c r="A2644" s="65"/>
      <c r="B2644" s="28">
        <v>2637</v>
      </c>
      <c r="C2644" s="28" t="s">
        <v>4820</v>
      </c>
      <c r="L2644" s="28"/>
      <c r="M2644" s="28"/>
      <c r="AA2644"/>
    </row>
    <row r="2645" spans="1:27" x14ac:dyDescent="0.25">
      <c r="A2645" s="65"/>
      <c r="B2645" s="28">
        <v>2638</v>
      </c>
      <c r="C2645" s="28" t="s">
        <v>4821</v>
      </c>
      <c r="L2645" s="28"/>
      <c r="M2645" s="28"/>
      <c r="AA2645"/>
    </row>
    <row r="2646" spans="1:27" x14ac:dyDescent="0.25">
      <c r="A2646" s="65"/>
      <c r="B2646" s="28">
        <v>2639</v>
      </c>
      <c r="C2646" s="28" t="s">
        <v>4822</v>
      </c>
      <c r="L2646" s="28"/>
      <c r="M2646" s="28"/>
      <c r="AA2646"/>
    </row>
    <row r="2647" spans="1:27" x14ac:dyDescent="0.25">
      <c r="A2647" s="65"/>
      <c r="B2647" s="28">
        <v>2640</v>
      </c>
      <c r="C2647" s="28" t="s">
        <v>4836</v>
      </c>
      <c r="L2647" s="28"/>
      <c r="M2647" s="28"/>
      <c r="AA2647"/>
    </row>
    <row r="2648" spans="1:27" x14ac:dyDescent="0.25">
      <c r="A2648" s="65"/>
      <c r="B2648" s="28">
        <v>2641</v>
      </c>
      <c r="C2648" s="28" t="s">
        <v>4837</v>
      </c>
      <c r="L2648" s="28"/>
      <c r="M2648" s="28"/>
      <c r="AA2648"/>
    </row>
    <row r="2649" spans="1:27" x14ac:dyDescent="0.25">
      <c r="A2649" s="65"/>
      <c r="B2649" s="28">
        <v>2642</v>
      </c>
      <c r="C2649" s="28" t="s">
        <v>4838</v>
      </c>
      <c r="L2649" s="28"/>
      <c r="M2649" s="28"/>
      <c r="AA2649"/>
    </row>
    <row r="2650" spans="1:27" x14ac:dyDescent="0.25">
      <c r="A2650" s="65"/>
      <c r="B2650" s="28">
        <v>2643</v>
      </c>
      <c r="C2650" s="28" t="s">
        <v>4839</v>
      </c>
      <c r="L2650" s="28"/>
      <c r="M2650" s="28"/>
      <c r="AA2650"/>
    </row>
    <row r="2651" spans="1:27" x14ac:dyDescent="0.25">
      <c r="A2651" s="65"/>
      <c r="B2651" s="28">
        <v>2644</v>
      </c>
      <c r="C2651" s="28" t="s">
        <v>4840</v>
      </c>
      <c r="L2651" s="28"/>
      <c r="M2651" s="28"/>
      <c r="AA2651"/>
    </row>
    <row r="2652" spans="1:27" x14ac:dyDescent="0.25">
      <c r="A2652" s="65"/>
      <c r="B2652" s="28">
        <v>2645</v>
      </c>
      <c r="C2652" s="28" t="s">
        <v>4841</v>
      </c>
      <c r="L2652" s="28"/>
      <c r="M2652" s="28"/>
      <c r="AA2652"/>
    </row>
    <row r="2653" spans="1:27" x14ac:dyDescent="0.25">
      <c r="A2653" s="65"/>
      <c r="B2653" s="28">
        <v>2646</v>
      </c>
      <c r="C2653" s="28" t="s">
        <v>4842</v>
      </c>
      <c r="L2653" s="28"/>
      <c r="M2653" s="28"/>
      <c r="AA2653"/>
    </row>
    <row r="2654" spans="1:27" x14ac:dyDescent="0.25">
      <c r="A2654" s="65"/>
      <c r="B2654" s="28">
        <v>2647</v>
      </c>
      <c r="C2654" s="28" t="s">
        <v>4843</v>
      </c>
      <c r="L2654" s="28"/>
      <c r="M2654" s="28"/>
      <c r="AA2654"/>
    </row>
    <row r="2655" spans="1:27" x14ac:dyDescent="0.25">
      <c r="A2655" s="66" t="s">
        <v>1148</v>
      </c>
      <c r="B2655" s="28">
        <v>2648</v>
      </c>
      <c r="C2655" s="28" t="s">
        <v>4844</v>
      </c>
      <c r="L2655" s="28"/>
      <c r="M2655" s="28"/>
      <c r="AA2655"/>
    </row>
    <row r="2656" spans="1:27" x14ac:dyDescent="0.25">
      <c r="A2656" s="66"/>
      <c r="B2656" s="28">
        <v>2649</v>
      </c>
      <c r="C2656" s="28" t="s">
        <v>4845</v>
      </c>
      <c r="L2656" s="28"/>
      <c r="M2656" s="28"/>
      <c r="AA2656"/>
    </row>
    <row r="2657" spans="1:27" x14ac:dyDescent="0.25">
      <c r="A2657" s="65" t="s">
        <v>3680</v>
      </c>
      <c r="B2657" s="28">
        <v>2650</v>
      </c>
      <c r="C2657" s="28" t="s">
        <v>4846</v>
      </c>
      <c r="L2657" s="28"/>
      <c r="M2657" s="28"/>
      <c r="AA2657"/>
    </row>
    <row r="2658" spans="1:27" x14ac:dyDescent="0.25">
      <c r="A2658" s="65"/>
      <c r="B2658" s="28">
        <v>2651</v>
      </c>
      <c r="C2658" s="28" t="s">
        <v>4847</v>
      </c>
      <c r="L2658" s="28"/>
      <c r="M2658" s="28"/>
      <c r="AA2658"/>
    </row>
    <row r="2659" spans="1:27" x14ac:dyDescent="0.25">
      <c r="A2659" s="65"/>
      <c r="B2659" s="28">
        <v>2652</v>
      </c>
      <c r="C2659" s="28" t="s">
        <v>4848</v>
      </c>
      <c r="L2659" s="28"/>
      <c r="M2659" s="28"/>
      <c r="AA2659"/>
    </row>
    <row r="2660" spans="1:27" x14ac:dyDescent="0.25">
      <c r="A2660" s="65"/>
      <c r="B2660" s="28">
        <v>2653</v>
      </c>
      <c r="C2660" s="28" t="s">
        <v>4849</v>
      </c>
      <c r="L2660" s="28"/>
      <c r="M2660" s="28"/>
      <c r="AA2660"/>
    </row>
    <row r="2661" spans="1:27" x14ac:dyDescent="0.25">
      <c r="A2661" s="65"/>
      <c r="B2661" s="28">
        <v>2654</v>
      </c>
      <c r="C2661" s="28" t="s">
        <v>4850</v>
      </c>
      <c r="L2661" s="28"/>
      <c r="M2661" s="28"/>
      <c r="AA2661"/>
    </row>
    <row r="2662" spans="1:27" x14ac:dyDescent="0.25">
      <c r="A2662" s="65"/>
      <c r="B2662" s="28">
        <v>2655</v>
      </c>
      <c r="C2662" s="28" t="s">
        <v>4851</v>
      </c>
      <c r="L2662" s="28"/>
      <c r="M2662" s="28"/>
      <c r="AA2662"/>
    </row>
    <row r="2663" spans="1:27" x14ac:dyDescent="0.25">
      <c r="A2663" s="65"/>
      <c r="B2663" s="28">
        <v>2656</v>
      </c>
      <c r="C2663" s="28" t="s">
        <v>4852</v>
      </c>
      <c r="L2663" s="28"/>
      <c r="M2663" s="28"/>
      <c r="AA2663"/>
    </row>
    <row r="2664" spans="1:27" x14ac:dyDescent="0.25">
      <c r="A2664" s="65"/>
      <c r="B2664" s="28">
        <v>2657</v>
      </c>
      <c r="C2664" s="28" t="s">
        <v>4889</v>
      </c>
      <c r="L2664" s="28"/>
      <c r="M2664" s="28"/>
      <c r="AA2664"/>
    </row>
    <row r="2665" spans="1:27" x14ac:dyDescent="0.25">
      <c r="A2665" s="65"/>
      <c r="B2665" s="28">
        <v>2658</v>
      </c>
      <c r="C2665" s="28" t="s">
        <v>4890</v>
      </c>
      <c r="L2665" s="28"/>
      <c r="M2665" s="28"/>
      <c r="AA2665"/>
    </row>
    <row r="2666" spans="1:27" x14ac:dyDescent="0.25">
      <c r="A2666" s="65"/>
      <c r="B2666" s="28">
        <v>2659</v>
      </c>
      <c r="C2666" s="28" t="s">
        <v>4891</v>
      </c>
      <c r="L2666" s="28"/>
      <c r="M2666" s="28"/>
      <c r="AA2666"/>
    </row>
    <row r="2667" spans="1:27" x14ac:dyDescent="0.25">
      <c r="A2667" s="65"/>
      <c r="B2667" s="28">
        <v>2660</v>
      </c>
      <c r="C2667" s="28" t="s">
        <v>4990</v>
      </c>
      <c r="L2667" s="28"/>
      <c r="M2667" s="28"/>
      <c r="AA2667"/>
    </row>
    <row r="2668" spans="1:27" x14ac:dyDescent="0.25">
      <c r="A2668" s="65"/>
      <c r="B2668" s="28">
        <v>2661</v>
      </c>
      <c r="C2668" s="28" t="s">
        <v>4991</v>
      </c>
      <c r="L2668" s="28"/>
      <c r="M2668" s="28"/>
      <c r="AA2668"/>
    </row>
    <row r="2669" spans="1:27" x14ac:dyDescent="0.25">
      <c r="A2669" s="65"/>
      <c r="B2669" s="28">
        <v>2662</v>
      </c>
      <c r="C2669" s="28" t="s">
        <v>4992</v>
      </c>
      <c r="L2669" s="28"/>
      <c r="M2669" s="28"/>
      <c r="AA2669"/>
    </row>
    <row r="2670" spans="1:27" x14ac:dyDescent="0.25">
      <c r="A2670" s="65"/>
      <c r="B2670" s="28">
        <v>2663</v>
      </c>
      <c r="C2670" s="28" t="s">
        <v>5076</v>
      </c>
      <c r="L2670" s="28"/>
      <c r="M2670" s="28"/>
      <c r="AA2670"/>
    </row>
    <row r="2671" spans="1:27" x14ac:dyDescent="0.25">
      <c r="A2671" s="65"/>
      <c r="B2671" s="28">
        <v>2664</v>
      </c>
      <c r="C2671" s="28" t="s">
        <v>5077</v>
      </c>
      <c r="AA2671"/>
    </row>
    <row r="2672" spans="1:27" x14ac:dyDescent="0.25">
      <c r="A2672" s="65"/>
      <c r="B2672" s="28">
        <v>2665</v>
      </c>
      <c r="C2672" s="28" t="s">
        <v>5078</v>
      </c>
      <c r="AA2672"/>
    </row>
    <row r="2673" spans="1:27" x14ac:dyDescent="0.25">
      <c r="A2673" s="65"/>
      <c r="B2673" s="28">
        <v>2666</v>
      </c>
      <c r="C2673" s="28" t="s">
        <v>5079</v>
      </c>
      <c r="AA2673"/>
    </row>
    <row r="2674" spans="1:27" x14ac:dyDescent="0.25">
      <c r="A2674" s="65"/>
      <c r="B2674" s="28">
        <v>2667</v>
      </c>
      <c r="C2674" s="28" t="s">
        <v>5080</v>
      </c>
      <c r="AA2674"/>
    </row>
    <row r="2675" spans="1:27" x14ac:dyDescent="0.25">
      <c r="A2675" s="65"/>
      <c r="B2675" s="28">
        <v>2668</v>
      </c>
      <c r="C2675" s="28" t="s">
        <v>5081</v>
      </c>
      <c r="AA2675"/>
    </row>
    <row r="2676" spans="1:27" x14ac:dyDescent="0.25">
      <c r="A2676" s="65"/>
      <c r="B2676" s="28">
        <v>2669</v>
      </c>
      <c r="C2676" s="28" t="s">
        <v>5082</v>
      </c>
      <c r="AA2676"/>
    </row>
    <row r="2677" spans="1:27" x14ac:dyDescent="0.25">
      <c r="A2677" s="65"/>
      <c r="B2677" s="28">
        <v>2670</v>
      </c>
      <c r="C2677" s="28" t="s">
        <v>5083</v>
      </c>
      <c r="AA2677"/>
    </row>
    <row r="2678" spans="1:27" x14ac:dyDescent="0.25">
      <c r="A2678" s="65"/>
      <c r="B2678" s="28">
        <v>2671</v>
      </c>
      <c r="C2678" s="28" t="s">
        <v>5084</v>
      </c>
      <c r="AA2678"/>
    </row>
    <row r="2679" spans="1:27" x14ac:dyDescent="0.25">
      <c r="A2679" s="65"/>
      <c r="B2679" s="28">
        <v>2672</v>
      </c>
      <c r="C2679" s="28" t="s">
        <v>5085</v>
      </c>
      <c r="AA2679"/>
    </row>
    <row r="2680" spans="1:27" x14ac:dyDescent="0.25">
      <c r="A2680" s="65"/>
      <c r="B2680" s="28">
        <v>2673</v>
      </c>
      <c r="C2680" s="28" t="s">
        <v>5086</v>
      </c>
      <c r="AA2680"/>
    </row>
    <row r="2681" spans="1:27" x14ac:dyDescent="0.25">
      <c r="A2681" s="65"/>
      <c r="B2681" s="28">
        <v>2674</v>
      </c>
      <c r="C2681" s="28" t="s">
        <v>5087</v>
      </c>
      <c r="AA2681"/>
    </row>
    <row r="2682" spans="1:27" x14ac:dyDescent="0.25">
      <c r="A2682" s="65"/>
      <c r="B2682" s="28">
        <v>2675</v>
      </c>
      <c r="C2682" s="28" t="s">
        <v>5088</v>
      </c>
      <c r="AA2682"/>
    </row>
    <row r="2683" spans="1:27" x14ac:dyDescent="0.25">
      <c r="A2683" s="65"/>
      <c r="B2683" s="28">
        <v>2676</v>
      </c>
      <c r="C2683" s="28" t="s">
        <v>5089</v>
      </c>
      <c r="AA2683"/>
    </row>
    <row r="2684" spans="1:27" x14ac:dyDescent="0.25">
      <c r="A2684" s="65"/>
      <c r="B2684" s="28">
        <v>2677</v>
      </c>
      <c r="C2684" s="28" t="s">
        <v>5090</v>
      </c>
      <c r="AA2684"/>
    </row>
    <row r="2685" spans="1:27" x14ac:dyDescent="0.25">
      <c r="A2685" s="65"/>
      <c r="B2685" s="28">
        <v>2678</v>
      </c>
      <c r="C2685" s="28" t="s">
        <v>5091</v>
      </c>
      <c r="AA2685"/>
    </row>
    <row r="2686" spans="1:27" x14ac:dyDescent="0.25">
      <c r="A2686" s="65"/>
      <c r="B2686" s="28">
        <v>2679</v>
      </c>
      <c r="C2686" s="28" t="s">
        <v>5092</v>
      </c>
      <c r="AA2686"/>
    </row>
    <row r="2687" spans="1:27" x14ac:dyDescent="0.25">
      <c r="A2687" s="65"/>
      <c r="B2687" s="28">
        <v>2680</v>
      </c>
      <c r="C2687" s="28" t="s">
        <v>5093</v>
      </c>
      <c r="AA2687"/>
    </row>
    <row r="2688" spans="1:27" x14ac:dyDescent="0.25">
      <c r="A2688" s="65"/>
      <c r="B2688" s="28">
        <v>2681</v>
      </c>
      <c r="C2688" s="28" t="s">
        <v>5094</v>
      </c>
      <c r="AA2688"/>
    </row>
    <row r="2689" spans="1:27" x14ac:dyDescent="0.25">
      <c r="A2689" s="65"/>
      <c r="B2689" s="28">
        <v>2682</v>
      </c>
      <c r="C2689" s="28" t="s">
        <v>5095</v>
      </c>
      <c r="AA2689"/>
    </row>
    <row r="2690" spans="1:27" x14ac:dyDescent="0.25">
      <c r="A2690" s="65"/>
      <c r="B2690" s="28">
        <v>2683</v>
      </c>
      <c r="C2690" s="28" t="s">
        <v>5096</v>
      </c>
      <c r="AA2690"/>
    </row>
    <row r="2691" spans="1:27" x14ac:dyDescent="0.25">
      <c r="A2691" s="65"/>
      <c r="B2691" s="28">
        <v>2684</v>
      </c>
      <c r="C2691" s="28" t="s">
        <v>5097</v>
      </c>
      <c r="AA2691"/>
    </row>
    <row r="2692" spans="1:27" x14ac:dyDescent="0.25">
      <c r="A2692" s="65"/>
      <c r="B2692" s="28">
        <v>2685</v>
      </c>
      <c r="C2692" s="28" t="s">
        <v>5098</v>
      </c>
      <c r="AA2692"/>
    </row>
    <row r="2693" spans="1:27" x14ac:dyDescent="0.25">
      <c r="A2693" s="65"/>
      <c r="B2693" s="28">
        <v>2686</v>
      </c>
      <c r="C2693" s="28" t="s">
        <v>5099</v>
      </c>
      <c r="AA2693"/>
    </row>
    <row r="2694" spans="1:27" x14ac:dyDescent="0.25">
      <c r="A2694" s="66" t="s">
        <v>1148</v>
      </c>
      <c r="B2694" s="28">
        <v>2687</v>
      </c>
      <c r="C2694" s="28" t="s">
        <v>5100</v>
      </c>
      <c r="AA2694"/>
    </row>
    <row r="2695" spans="1:27" x14ac:dyDescent="0.25">
      <c r="A2695" s="66"/>
      <c r="B2695" s="28">
        <v>2688</v>
      </c>
      <c r="C2695" s="28" t="s">
        <v>5101</v>
      </c>
      <c r="AA2695"/>
    </row>
    <row r="2696" spans="1:27" x14ac:dyDescent="0.25">
      <c r="A2696" s="65" t="s">
        <v>3686</v>
      </c>
      <c r="B2696" s="28">
        <v>2689</v>
      </c>
      <c r="C2696" s="28" t="s">
        <v>5102</v>
      </c>
      <c r="AA2696"/>
    </row>
    <row r="2697" spans="1:27" x14ac:dyDescent="0.25">
      <c r="A2697" s="66" t="s">
        <v>1148</v>
      </c>
      <c r="B2697" s="28">
        <v>2690</v>
      </c>
      <c r="C2697" s="28" t="s">
        <v>5103</v>
      </c>
      <c r="AA2697"/>
    </row>
    <row r="2698" spans="1:27" x14ac:dyDescent="0.25">
      <c r="A2698" s="66"/>
      <c r="B2698" s="28">
        <v>2691</v>
      </c>
      <c r="C2698" s="28" t="s">
        <v>5104</v>
      </c>
      <c r="AA2698"/>
    </row>
    <row r="2699" spans="1:27" x14ac:dyDescent="0.25">
      <c r="A2699" s="65" t="s">
        <v>3689</v>
      </c>
      <c r="B2699" s="28">
        <v>2692</v>
      </c>
      <c r="C2699" s="28" t="s">
        <v>5105</v>
      </c>
      <c r="AA2699"/>
    </row>
    <row r="2700" spans="1:27" x14ac:dyDescent="0.25">
      <c r="A2700" s="66" t="s">
        <v>1148</v>
      </c>
      <c r="B2700" s="28">
        <v>2693</v>
      </c>
      <c r="C2700" s="28" t="s">
        <v>5106</v>
      </c>
      <c r="AA2700"/>
    </row>
    <row r="2701" spans="1:27" x14ac:dyDescent="0.25">
      <c r="A2701" s="66"/>
      <c r="B2701" s="28">
        <v>2694</v>
      </c>
      <c r="C2701" s="28" t="s">
        <v>5107</v>
      </c>
      <c r="AA2701"/>
    </row>
    <row r="2702" spans="1:27" x14ac:dyDescent="0.25">
      <c r="A2702" s="48"/>
      <c r="B2702" s="28">
        <v>2695</v>
      </c>
      <c r="C2702" s="28" t="s">
        <v>5108</v>
      </c>
      <c r="AA2702"/>
    </row>
    <row r="2703" spans="1:27" x14ac:dyDescent="0.25">
      <c r="A2703" s="65" t="s">
        <v>5052</v>
      </c>
      <c r="B2703" s="28">
        <v>2696</v>
      </c>
      <c r="C2703" s="28" t="s">
        <v>5109</v>
      </c>
      <c r="AA2703"/>
    </row>
    <row r="2704" spans="1:27" x14ac:dyDescent="0.25">
      <c r="A2704" s="65"/>
      <c r="B2704" s="28">
        <v>2697</v>
      </c>
      <c r="C2704" s="28" t="s">
        <v>5110</v>
      </c>
      <c r="AA2704"/>
    </row>
    <row r="2705" spans="1:27" x14ac:dyDescent="0.25">
      <c r="A2705" s="65"/>
      <c r="B2705" s="28">
        <v>2698</v>
      </c>
      <c r="C2705" s="28" t="s">
        <v>5111</v>
      </c>
      <c r="AA2705"/>
    </row>
    <row r="2706" spans="1:27" x14ac:dyDescent="0.25">
      <c r="A2706" s="65"/>
      <c r="B2706" s="28">
        <v>2699</v>
      </c>
      <c r="C2706" s="28" t="s">
        <v>5112</v>
      </c>
      <c r="AA2706"/>
    </row>
    <row r="2707" spans="1:27" x14ac:dyDescent="0.25">
      <c r="A2707" s="66" t="s">
        <v>1148</v>
      </c>
      <c r="B2707" s="28">
        <v>2700</v>
      </c>
      <c r="C2707" s="28" t="s">
        <v>5113</v>
      </c>
      <c r="AA2707"/>
    </row>
    <row r="2708" spans="1:27" x14ac:dyDescent="0.25">
      <c r="A2708" s="66"/>
      <c r="B2708" s="28">
        <v>2701</v>
      </c>
      <c r="C2708" s="28" t="s">
        <v>5114</v>
      </c>
      <c r="AA2708"/>
    </row>
    <row r="2709" spans="1:27" x14ac:dyDescent="0.25">
      <c r="A2709" s="65" t="s">
        <v>5055</v>
      </c>
      <c r="B2709" s="28">
        <v>2702</v>
      </c>
      <c r="C2709" s="28" t="s">
        <v>5115</v>
      </c>
      <c r="AA2709"/>
    </row>
    <row r="2710" spans="1:27" x14ac:dyDescent="0.25">
      <c r="A2710" s="65"/>
      <c r="B2710" s="28">
        <v>2703</v>
      </c>
      <c r="C2710" s="28" t="s">
        <v>5116</v>
      </c>
      <c r="AA2710"/>
    </row>
    <row r="2711" spans="1:27" x14ac:dyDescent="0.25">
      <c r="A2711" s="65"/>
      <c r="B2711" s="28">
        <v>2704</v>
      </c>
      <c r="C2711" s="28" t="s">
        <v>5117</v>
      </c>
      <c r="AA2711"/>
    </row>
    <row r="2712" spans="1:27" x14ac:dyDescent="0.25">
      <c r="A2712" s="65"/>
      <c r="B2712" s="28">
        <v>2705</v>
      </c>
      <c r="C2712" s="28" t="s">
        <v>5118</v>
      </c>
      <c r="AA2712"/>
    </row>
    <row r="2713" spans="1:27" x14ac:dyDescent="0.25">
      <c r="A2713" s="66" t="s">
        <v>1148</v>
      </c>
      <c r="B2713" s="28">
        <v>2706</v>
      </c>
      <c r="C2713" s="28" t="s">
        <v>5119</v>
      </c>
      <c r="AA2713"/>
    </row>
    <row r="2714" spans="1:27" x14ac:dyDescent="0.25">
      <c r="A2714" s="66"/>
      <c r="B2714" s="28">
        <v>2707</v>
      </c>
      <c r="C2714" s="28" t="s">
        <v>5120</v>
      </c>
      <c r="AA2714"/>
    </row>
    <row r="2715" spans="1:27" x14ac:dyDescent="0.25">
      <c r="A2715" s="65" t="s">
        <v>5059</v>
      </c>
      <c r="B2715" s="28">
        <v>2708</v>
      </c>
      <c r="C2715" s="28" t="s">
        <v>5121</v>
      </c>
      <c r="AA2715"/>
    </row>
    <row r="2716" spans="1:27" x14ac:dyDescent="0.25">
      <c r="A2716" s="65"/>
      <c r="B2716" s="28">
        <v>2709</v>
      </c>
      <c r="C2716" s="28" t="s">
        <v>5122</v>
      </c>
      <c r="AA2716"/>
    </row>
    <row r="2717" spans="1:27" x14ac:dyDescent="0.25">
      <c r="A2717" s="65"/>
      <c r="B2717" s="28">
        <v>2710</v>
      </c>
      <c r="C2717" s="28" t="s">
        <v>5123</v>
      </c>
      <c r="AA2717"/>
    </row>
    <row r="2718" spans="1:27" x14ac:dyDescent="0.25">
      <c r="A2718" s="65"/>
      <c r="B2718" s="28">
        <v>2711</v>
      </c>
      <c r="C2718" s="28" t="s">
        <v>5124</v>
      </c>
      <c r="AA2718"/>
    </row>
    <row r="2719" spans="1:27" x14ac:dyDescent="0.25">
      <c r="A2719" s="66" t="s">
        <v>1148</v>
      </c>
      <c r="B2719" s="28">
        <v>2712</v>
      </c>
      <c r="C2719" s="28" t="s">
        <v>5125</v>
      </c>
      <c r="AA2719"/>
    </row>
    <row r="2720" spans="1:27" x14ac:dyDescent="0.25">
      <c r="A2720" s="66"/>
      <c r="B2720" s="28">
        <v>2713</v>
      </c>
      <c r="C2720" s="28" t="s">
        <v>5126</v>
      </c>
      <c r="AA2720"/>
    </row>
    <row r="2721" spans="1:27" x14ac:dyDescent="0.25">
      <c r="A2721" s="65" t="s">
        <v>3751</v>
      </c>
      <c r="B2721" s="28">
        <v>2714</v>
      </c>
      <c r="C2721" s="28" t="s">
        <v>5127</v>
      </c>
      <c r="AA2721"/>
    </row>
    <row r="2722" spans="1:27" x14ac:dyDescent="0.25">
      <c r="A2722" s="65"/>
      <c r="B2722" s="28">
        <v>2715</v>
      </c>
      <c r="C2722" s="28" t="s">
        <v>5128</v>
      </c>
      <c r="AA2722"/>
    </row>
    <row r="2723" spans="1:27" x14ac:dyDescent="0.25">
      <c r="A2723" s="65"/>
      <c r="B2723" s="28">
        <v>2716</v>
      </c>
      <c r="C2723" s="28" t="s">
        <v>5129</v>
      </c>
      <c r="AA2723"/>
    </row>
    <row r="2724" spans="1:27" x14ac:dyDescent="0.25">
      <c r="A2724" s="65"/>
      <c r="B2724" s="28">
        <v>2717</v>
      </c>
      <c r="C2724" s="28" t="s">
        <v>5130</v>
      </c>
      <c r="AA2724"/>
    </row>
    <row r="2725" spans="1:27" x14ac:dyDescent="0.25">
      <c r="A2725" s="66" t="s">
        <v>1148</v>
      </c>
      <c r="B2725" s="28">
        <v>2718</v>
      </c>
      <c r="C2725" s="28" t="s">
        <v>5131</v>
      </c>
      <c r="AA2725"/>
    </row>
    <row r="2726" spans="1:27" x14ac:dyDescent="0.25">
      <c r="A2726" s="66"/>
      <c r="B2726" s="28">
        <v>2719</v>
      </c>
      <c r="C2726" s="28" t="s">
        <v>5132</v>
      </c>
      <c r="AA2726"/>
    </row>
    <row r="2727" spans="1:27" x14ac:dyDescent="0.25">
      <c r="A2727" s="65" t="s">
        <v>3755</v>
      </c>
      <c r="B2727" s="28">
        <v>2720</v>
      </c>
      <c r="C2727" s="28" t="s">
        <v>5133</v>
      </c>
      <c r="AA2727"/>
    </row>
    <row r="2728" spans="1:27" x14ac:dyDescent="0.25">
      <c r="A2728" s="66" t="s">
        <v>1148</v>
      </c>
      <c r="B2728" s="28">
        <v>2721</v>
      </c>
      <c r="C2728" s="28" t="s">
        <v>5134</v>
      </c>
      <c r="AA2728"/>
    </row>
    <row r="2729" spans="1:27" x14ac:dyDescent="0.25">
      <c r="A2729" s="66"/>
      <c r="B2729" s="28">
        <v>2722</v>
      </c>
      <c r="C2729" s="28" t="s">
        <v>5135</v>
      </c>
      <c r="AA2729"/>
    </row>
    <row r="2730" spans="1:27" x14ac:dyDescent="0.25">
      <c r="A2730" s="65" t="s">
        <v>3937</v>
      </c>
      <c r="B2730" s="28">
        <v>2723</v>
      </c>
      <c r="C2730" s="28" t="s">
        <v>5136</v>
      </c>
      <c r="AA2730"/>
    </row>
    <row r="2731" spans="1:27" x14ac:dyDescent="0.25">
      <c r="A2731" s="65"/>
      <c r="B2731" s="28">
        <v>2724</v>
      </c>
      <c r="C2731" s="28" t="s">
        <v>5137</v>
      </c>
      <c r="AA2731"/>
    </row>
    <row r="2732" spans="1:27" x14ac:dyDescent="0.25">
      <c r="A2732" s="65"/>
      <c r="B2732" s="28">
        <v>2725</v>
      </c>
      <c r="C2732" s="28" t="s">
        <v>5138</v>
      </c>
      <c r="AA2732"/>
    </row>
    <row r="2733" spans="1:27" x14ac:dyDescent="0.25">
      <c r="A2733" s="65"/>
      <c r="B2733" s="28">
        <v>2726</v>
      </c>
      <c r="C2733" s="28" t="s">
        <v>5139</v>
      </c>
      <c r="AA2733"/>
    </row>
    <row r="2734" spans="1:27" x14ac:dyDescent="0.25">
      <c r="A2734" s="66" t="s">
        <v>1148</v>
      </c>
      <c r="B2734" s="28">
        <v>2727</v>
      </c>
      <c r="C2734" s="28" t="s">
        <v>5140</v>
      </c>
      <c r="AA2734"/>
    </row>
    <row r="2735" spans="1:27" x14ac:dyDescent="0.25">
      <c r="A2735" s="66"/>
      <c r="B2735" s="28">
        <v>2728</v>
      </c>
      <c r="C2735" s="28" t="s">
        <v>5141</v>
      </c>
      <c r="AA2735"/>
    </row>
    <row r="2736" spans="1:27" x14ac:dyDescent="0.25">
      <c r="A2736" s="171" t="s">
        <v>4112</v>
      </c>
      <c r="B2736" s="28">
        <v>2729</v>
      </c>
      <c r="C2736" s="28" t="s">
        <v>5142</v>
      </c>
      <c r="AA2736"/>
    </row>
    <row r="2737" spans="1:27" x14ac:dyDescent="0.25">
      <c r="A2737" s="64" t="s">
        <v>1148</v>
      </c>
      <c r="B2737" s="28">
        <v>2730</v>
      </c>
      <c r="C2737" s="28" t="s">
        <v>5143</v>
      </c>
      <c r="AA2737"/>
    </row>
    <row r="2738" spans="1:27" x14ac:dyDescent="0.25">
      <c r="A2738" s="64"/>
      <c r="B2738" s="28">
        <v>2731</v>
      </c>
      <c r="C2738" s="28" t="s">
        <v>5144</v>
      </c>
      <c r="AA2738"/>
    </row>
    <row r="2739" spans="1:27" x14ac:dyDescent="0.25">
      <c r="A2739" s="171" t="s">
        <v>4121</v>
      </c>
      <c r="B2739" s="28">
        <v>2732</v>
      </c>
      <c r="C2739" s="28" t="s">
        <v>5145</v>
      </c>
      <c r="AA2739"/>
    </row>
    <row r="2740" spans="1:27" x14ac:dyDescent="0.25">
      <c r="A2740" s="171"/>
      <c r="B2740" s="28">
        <v>2733</v>
      </c>
      <c r="C2740" s="28" t="s">
        <v>5146</v>
      </c>
      <c r="AA2740"/>
    </row>
    <row r="2741" spans="1:27" x14ac:dyDescent="0.25">
      <c r="A2741" s="171"/>
      <c r="B2741" s="28">
        <v>2734</v>
      </c>
      <c r="C2741" s="28" t="s">
        <v>5147</v>
      </c>
      <c r="AA2741"/>
    </row>
    <row r="2742" spans="1:27" x14ac:dyDescent="0.25">
      <c r="A2742" s="171"/>
      <c r="B2742" s="28">
        <v>2735</v>
      </c>
      <c r="C2742" s="28" t="s">
        <v>5148</v>
      </c>
      <c r="AA2742"/>
    </row>
    <row r="2743" spans="1:27" x14ac:dyDescent="0.25">
      <c r="A2743" s="171"/>
      <c r="B2743" s="28">
        <v>2736</v>
      </c>
      <c r="C2743" s="28" t="s">
        <v>5149</v>
      </c>
      <c r="AA2743"/>
    </row>
    <row r="2744" spans="1:27" x14ac:dyDescent="0.25">
      <c r="A2744" s="171"/>
      <c r="B2744" s="28">
        <v>2737</v>
      </c>
      <c r="C2744" s="28" t="s">
        <v>5150</v>
      </c>
      <c r="AA2744"/>
    </row>
    <row r="2745" spans="1:27" x14ac:dyDescent="0.25">
      <c r="A2745" s="171"/>
      <c r="B2745" s="28">
        <v>2738</v>
      </c>
      <c r="C2745" s="28" t="s">
        <v>5151</v>
      </c>
      <c r="AA2745"/>
    </row>
    <row r="2746" spans="1:27" x14ac:dyDescent="0.25">
      <c r="A2746" s="171"/>
      <c r="B2746" s="28">
        <v>2739</v>
      </c>
      <c r="C2746" s="28" t="s">
        <v>5152</v>
      </c>
      <c r="AA2746"/>
    </row>
    <row r="2747" spans="1:27" x14ac:dyDescent="0.25">
      <c r="A2747" s="171"/>
      <c r="B2747" s="28">
        <v>2740</v>
      </c>
      <c r="C2747" s="28" t="s">
        <v>5153</v>
      </c>
      <c r="AA2747"/>
    </row>
    <row r="2748" spans="1:27" x14ac:dyDescent="0.25">
      <c r="A2748" s="171"/>
      <c r="B2748" s="28">
        <v>2741</v>
      </c>
      <c r="C2748" s="28" t="s">
        <v>5154</v>
      </c>
      <c r="AA2748"/>
    </row>
    <row r="2749" spans="1:27" x14ac:dyDescent="0.25">
      <c r="A2749" s="171"/>
      <c r="B2749" s="28">
        <v>2742</v>
      </c>
      <c r="C2749" s="28" t="s">
        <v>5155</v>
      </c>
      <c r="AA2749"/>
    </row>
    <row r="2750" spans="1:27" x14ac:dyDescent="0.25">
      <c r="A2750" s="171"/>
      <c r="B2750" s="28">
        <v>2743</v>
      </c>
      <c r="C2750" s="28" t="s">
        <v>5156</v>
      </c>
      <c r="AA2750"/>
    </row>
    <row r="2751" spans="1:27" x14ac:dyDescent="0.25">
      <c r="A2751" s="171"/>
      <c r="B2751" s="28">
        <v>2744</v>
      </c>
      <c r="C2751" s="28" t="s">
        <v>5157</v>
      </c>
      <c r="AA2751"/>
    </row>
    <row r="2752" spans="1:27" x14ac:dyDescent="0.25">
      <c r="A2752" s="171"/>
      <c r="B2752" s="28">
        <v>2745</v>
      </c>
      <c r="C2752" s="28" t="s">
        <v>5158</v>
      </c>
      <c r="AA2752"/>
    </row>
    <row r="2753" spans="1:27" x14ac:dyDescent="0.25">
      <c r="A2753" s="171"/>
      <c r="B2753" s="28">
        <v>2746</v>
      </c>
      <c r="C2753" s="28" t="s">
        <v>5159</v>
      </c>
      <c r="AA2753"/>
    </row>
    <row r="2754" spans="1:27" x14ac:dyDescent="0.25">
      <c r="A2754" s="171"/>
      <c r="B2754" s="28">
        <v>2747</v>
      </c>
      <c r="C2754" s="28" t="s">
        <v>5160</v>
      </c>
      <c r="AA2754"/>
    </row>
    <row r="2755" spans="1:27" x14ac:dyDescent="0.25">
      <c r="A2755" s="171"/>
      <c r="B2755" s="28">
        <v>2748</v>
      </c>
      <c r="C2755" s="28" t="s">
        <v>5161</v>
      </c>
      <c r="AA2755"/>
    </row>
    <row r="2756" spans="1:27" x14ac:dyDescent="0.25">
      <c r="A2756" s="171"/>
      <c r="B2756" s="28">
        <v>2749</v>
      </c>
      <c r="C2756" s="28" t="s">
        <v>5162</v>
      </c>
      <c r="AA2756"/>
    </row>
    <row r="2757" spans="1:27" x14ac:dyDescent="0.25">
      <c r="A2757" s="171"/>
      <c r="B2757" s="28">
        <v>2750</v>
      </c>
      <c r="C2757" s="28" t="s">
        <v>5163</v>
      </c>
      <c r="AA2757"/>
    </row>
    <row r="2758" spans="1:27" x14ac:dyDescent="0.25">
      <c r="A2758" s="171"/>
      <c r="B2758" s="28">
        <v>2751</v>
      </c>
      <c r="C2758" s="28" t="s">
        <v>5164</v>
      </c>
      <c r="AA2758"/>
    </row>
    <row r="2759" spans="1:27" x14ac:dyDescent="0.25">
      <c r="A2759" s="171"/>
      <c r="B2759" s="28">
        <v>2752</v>
      </c>
      <c r="C2759" s="28" t="s">
        <v>5165</v>
      </c>
      <c r="AA2759"/>
    </row>
    <row r="2760" spans="1:27" x14ac:dyDescent="0.25">
      <c r="A2760" s="171"/>
      <c r="B2760" s="28">
        <v>2753</v>
      </c>
      <c r="C2760" s="28" t="s">
        <v>5166</v>
      </c>
      <c r="AA2760"/>
    </row>
    <row r="2761" spans="1:27" x14ac:dyDescent="0.25">
      <c r="A2761" s="171"/>
      <c r="B2761" s="28">
        <v>2754</v>
      </c>
      <c r="C2761" s="28" t="s">
        <v>5167</v>
      </c>
      <c r="AA2761"/>
    </row>
    <row r="2762" spans="1:27" x14ac:dyDescent="0.25">
      <c r="A2762" s="171"/>
      <c r="B2762" s="28">
        <v>2755</v>
      </c>
      <c r="C2762" s="28" t="s">
        <v>5168</v>
      </c>
      <c r="AA2762"/>
    </row>
    <row r="2763" spans="1:27" x14ac:dyDescent="0.25">
      <c r="A2763" s="171"/>
      <c r="B2763" s="28">
        <v>2756</v>
      </c>
      <c r="C2763" s="28" t="s">
        <v>5169</v>
      </c>
      <c r="AA2763"/>
    </row>
    <row r="2764" spans="1:27" x14ac:dyDescent="0.25">
      <c r="A2764" s="171"/>
      <c r="B2764" s="28">
        <v>2757</v>
      </c>
      <c r="C2764" s="28" t="s">
        <v>5170</v>
      </c>
      <c r="AA2764"/>
    </row>
    <row r="2765" spans="1:27" x14ac:dyDescent="0.25">
      <c r="A2765" s="171"/>
      <c r="B2765" s="28">
        <v>2758</v>
      </c>
      <c r="C2765" s="28" t="s">
        <v>5171</v>
      </c>
      <c r="AA2765"/>
    </row>
    <row r="2766" spans="1:27" x14ac:dyDescent="0.25">
      <c r="A2766" s="171"/>
      <c r="B2766" s="28">
        <v>2759</v>
      </c>
      <c r="C2766" s="28" t="s">
        <v>5172</v>
      </c>
      <c r="AA2766"/>
    </row>
    <row r="2767" spans="1:27" x14ac:dyDescent="0.25">
      <c r="A2767" s="171"/>
      <c r="B2767" s="28">
        <v>2760</v>
      </c>
      <c r="C2767" s="28" t="s">
        <v>5173</v>
      </c>
      <c r="AA2767"/>
    </row>
    <row r="2768" spans="1:27" x14ac:dyDescent="0.25">
      <c r="A2768" s="171"/>
      <c r="B2768" s="28">
        <v>2761</v>
      </c>
      <c r="C2768" s="28" t="s">
        <v>5174</v>
      </c>
      <c r="AA2768"/>
    </row>
    <row r="2769" spans="1:27" x14ac:dyDescent="0.25">
      <c r="A2769" s="171"/>
      <c r="B2769" s="28">
        <v>2762</v>
      </c>
      <c r="C2769" s="28" t="s">
        <v>5175</v>
      </c>
      <c r="AA2769"/>
    </row>
    <row r="2770" spans="1:27" x14ac:dyDescent="0.25">
      <c r="A2770" s="171"/>
      <c r="B2770" s="28">
        <v>2763</v>
      </c>
      <c r="C2770" s="28" t="s">
        <v>5176</v>
      </c>
      <c r="AA2770"/>
    </row>
    <row r="2771" spans="1:27" x14ac:dyDescent="0.25">
      <c r="A2771" s="64" t="s">
        <v>1148</v>
      </c>
      <c r="B2771" s="28">
        <v>2764</v>
      </c>
      <c r="C2771" s="28" t="s">
        <v>5177</v>
      </c>
      <c r="AA2771"/>
    </row>
    <row r="2772" spans="1:27" x14ac:dyDescent="0.25">
      <c r="A2772" s="64"/>
      <c r="B2772" s="28">
        <v>2765</v>
      </c>
      <c r="C2772" s="28" t="s">
        <v>5178</v>
      </c>
      <c r="AA2772"/>
    </row>
    <row r="2773" spans="1:27" x14ac:dyDescent="0.25">
      <c r="A2773" s="171" t="s">
        <v>4099</v>
      </c>
      <c r="B2773" s="28">
        <v>2766</v>
      </c>
      <c r="C2773" s="28" t="s">
        <v>5179</v>
      </c>
      <c r="AA2773"/>
    </row>
    <row r="2774" spans="1:27" x14ac:dyDescent="0.25">
      <c r="A2774" s="64" t="s">
        <v>1148</v>
      </c>
      <c r="B2774" s="28">
        <v>2767</v>
      </c>
      <c r="C2774" s="28" t="s">
        <v>5180</v>
      </c>
      <c r="AA2774"/>
    </row>
    <row r="2775" spans="1:27" x14ac:dyDescent="0.25">
      <c r="A2775" s="64"/>
      <c r="B2775" s="28">
        <v>2768</v>
      </c>
      <c r="C2775" s="28" t="s">
        <v>5181</v>
      </c>
      <c r="AA2775"/>
    </row>
    <row r="2776" spans="1:27" x14ac:dyDescent="0.25">
      <c r="A2776" s="171" t="s">
        <v>4108</v>
      </c>
      <c r="B2776" s="28">
        <v>2769</v>
      </c>
      <c r="C2776" s="28" t="s">
        <v>5182</v>
      </c>
      <c r="AA2776"/>
    </row>
    <row r="2777" spans="1:27" x14ac:dyDescent="0.25">
      <c r="A2777" s="171"/>
      <c r="B2777" s="28">
        <v>2770</v>
      </c>
      <c r="C2777" s="28" t="s">
        <v>5183</v>
      </c>
      <c r="AA2777"/>
    </row>
    <row r="2778" spans="1:27" x14ac:dyDescent="0.25">
      <c r="A2778" s="171"/>
      <c r="B2778" s="28">
        <v>2771</v>
      </c>
      <c r="C2778" s="28" t="s">
        <v>5184</v>
      </c>
      <c r="AA2778"/>
    </row>
    <row r="2779" spans="1:27" x14ac:dyDescent="0.25">
      <c r="A2779" s="171"/>
      <c r="B2779" s="28">
        <v>2772</v>
      </c>
      <c r="C2779" s="28" t="s">
        <v>5185</v>
      </c>
      <c r="AA2779"/>
    </row>
    <row r="2780" spans="1:27" x14ac:dyDescent="0.25">
      <c r="A2780" s="171"/>
      <c r="B2780" s="28">
        <v>2773</v>
      </c>
      <c r="C2780" s="28" t="s">
        <v>5186</v>
      </c>
      <c r="AA2780"/>
    </row>
    <row r="2781" spans="1:27" x14ac:dyDescent="0.25">
      <c r="A2781" s="171"/>
      <c r="B2781" s="28">
        <v>2774</v>
      </c>
      <c r="C2781" s="28" t="s">
        <v>5187</v>
      </c>
      <c r="AA2781"/>
    </row>
    <row r="2782" spans="1:27" x14ac:dyDescent="0.25">
      <c r="A2782" s="171"/>
      <c r="B2782" s="28">
        <v>2775</v>
      </c>
      <c r="C2782" s="28" t="s">
        <v>5188</v>
      </c>
      <c r="AA2782"/>
    </row>
    <row r="2783" spans="1:27" x14ac:dyDescent="0.25">
      <c r="A2783" s="171"/>
      <c r="B2783" s="28">
        <v>2776</v>
      </c>
      <c r="C2783" s="28" t="s">
        <v>5189</v>
      </c>
      <c r="AA2783"/>
    </row>
    <row r="2784" spans="1:27" x14ac:dyDescent="0.25">
      <c r="A2784" s="171"/>
      <c r="B2784" s="28">
        <v>2777</v>
      </c>
      <c r="C2784" s="28" t="s">
        <v>5190</v>
      </c>
      <c r="AA2784"/>
    </row>
    <row r="2785" spans="1:27" x14ac:dyDescent="0.25">
      <c r="A2785" s="171"/>
      <c r="B2785" s="28">
        <v>2778</v>
      </c>
      <c r="C2785" s="28" t="s">
        <v>5191</v>
      </c>
      <c r="AA2785"/>
    </row>
    <row r="2786" spans="1:27" x14ac:dyDescent="0.25">
      <c r="A2786" s="171"/>
      <c r="B2786" s="28">
        <v>2779</v>
      </c>
      <c r="C2786" s="28" t="s">
        <v>5192</v>
      </c>
      <c r="AA2786"/>
    </row>
    <row r="2787" spans="1:27" x14ac:dyDescent="0.25">
      <c r="A2787" s="171"/>
      <c r="B2787" s="28">
        <v>2780</v>
      </c>
      <c r="C2787" s="28" t="s">
        <v>5193</v>
      </c>
      <c r="AA2787"/>
    </row>
    <row r="2788" spans="1:27" x14ac:dyDescent="0.25">
      <c r="A2788" s="171"/>
      <c r="B2788" s="28">
        <v>2781</v>
      </c>
      <c r="C2788" s="28" t="s">
        <v>5194</v>
      </c>
      <c r="AA2788"/>
    </row>
    <row r="2789" spans="1:27" x14ac:dyDescent="0.25">
      <c r="A2789" s="171"/>
      <c r="B2789" s="28">
        <v>2782</v>
      </c>
      <c r="C2789" s="28" t="s">
        <v>5195</v>
      </c>
      <c r="AA2789"/>
    </row>
    <row r="2790" spans="1:27" x14ac:dyDescent="0.25">
      <c r="A2790" s="171"/>
      <c r="B2790" s="28">
        <v>2783</v>
      </c>
      <c r="C2790" s="28" t="s">
        <v>5196</v>
      </c>
      <c r="AA2790"/>
    </row>
    <row r="2791" spans="1:27" x14ac:dyDescent="0.25">
      <c r="A2791" s="171"/>
      <c r="B2791" s="28">
        <v>2784</v>
      </c>
      <c r="C2791" s="28" t="s">
        <v>5197</v>
      </c>
      <c r="AA2791"/>
    </row>
    <row r="2792" spans="1:27" x14ac:dyDescent="0.25">
      <c r="A2792" s="171"/>
      <c r="B2792" s="28">
        <v>2785</v>
      </c>
      <c r="C2792" s="28" t="s">
        <v>5198</v>
      </c>
      <c r="AA2792"/>
    </row>
    <row r="2793" spans="1:27" x14ac:dyDescent="0.25">
      <c r="A2793" s="171"/>
      <c r="B2793" s="28">
        <v>2786</v>
      </c>
      <c r="C2793" s="28" t="s">
        <v>5199</v>
      </c>
      <c r="AA2793"/>
    </row>
    <row r="2794" spans="1:27" x14ac:dyDescent="0.25">
      <c r="A2794" s="171"/>
      <c r="B2794" s="28">
        <v>2787</v>
      </c>
      <c r="C2794" s="28" t="s">
        <v>5200</v>
      </c>
      <c r="AA2794"/>
    </row>
    <row r="2795" spans="1:27" x14ac:dyDescent="0.25">
      <c r="A2795" s="171"/>
      <c r="B2795" s="28">
        <v>2788</v>
      </c>
      <c r="C2795" s="28" t="s">
        <v>5201</v>
      </c>
      <c r="AA2795"/>
    </row>
    <row r="2796" spans="1:27" x14ac:dyDescent="0.25">
      <c r="A2796" s="171"/>
      <c r="B2796" s="28">
        <v>2789</v>
      </c>
      <c r="C2796" s="28" t="s">
        <v>5202</v>
      </c>
      <c r="AA2796"/>
    </row>
    <row r="2797" spans="1:27" x14ac:dyDescent="0.25">
      <c r="A2797" s="171"/>
      <c r="B2797" s="28">
        <v>2790</v>
      </c>
      <c r="C2797" s="28" t="s">
        <v>5203</v>
      </c>
      <c r="AA2797"/>
    </row>
    <row r="2798" spans="1:27" x14ac:dyDescent="0.25">
      <c r="A2798" s="171"/>
      <c r="B2798" s="28">
        <v>2791</v>
      </c>
      <c r="C2798" s="28" t="s">
        <v>5204</v>
      </c>
      <c r="AA2798"/>
    </row>
    <row r="2799" spans="1:27" x14ac:dyDescent="0.25">
      <c r="A2799" s="171"/>
      <c r="B2799" s="28">
        <v>2792</v>
      </c>
      <c r="C2799" s="28" t="s">
        <v>5205</v>
      </c>
      <c r="AA2799"/>
    </row>
    <row r="2800" spans="1:27" x14ac:dyDescent="0.25">
      <c r="A2800" s="171"/>
      <c r="B2800" s="28">
        <v>2793</v>
      </c>
      <c r="C2800" s="28" t="s">
        <v>5206</v>
      </c>
      <c r="AA2800"/>
    </row>
    <row r="2801" spans="1:27" x14ac:dyDescent="0.25">
      <c r="A2801" s="171"/>
      <c r="B2801" s="28">
        <v>2794</v>
      </c>
      <c r="C2801" s="28" t="s">
        <v>5207</v>
      </c>
      <c r="AA2801"/>
    </row>
    <row r="2802" spans="1:27" x14ac:dyDescent="0.25">
      <c r="A2802" s="171"/>
      <c r="B2802" s="28">
        <v>2795</v>
      </c>
      <c r="C2802" s="28" t="s">
        <v>5208</v>
      </c>
      <c r="AA2802"/>
    </row>
    <row r="2803" spans="1:27" x14ac:dyDescent="0.25">
      <c r="A2803" s="171"/>
      <c r="B2803" s="28">
        <v>2796</v>
      </c>
      <c r="C2803" s="28" t="s">
        <v>5209</v>
      </c>
      <c r="AA2803"/>
    </row>
    <row r="2804" spans="1:27" x14ac:dyDescent="0.25">
      <c r="A2804" s="171"/>
      <c r="B2804" s="28">
        <v>2797</v>
      </c>
      <c r="C2804" s="28" t="s">
        <v>5210</v>
      </c>
      <c r="AA2804"/>
    </row>
    <row r="2805" spans="1:27" x14ac:dyDescent="0.25">
      <c r="A2805" s="171"/>
      <c r="B2805" s="28">
        <v>2798</v>
      </c>
      <c r="C2805" s="28" t="s">
        <v>5211</v>
      </c>
      <c r="AA2805"/>
    </row>
    <row r="2806" spans="1:27" x14ac:dyDescent="0.25">
      <c r="A2806" s="171"/>
      <c r="B2806" s="28">
        <v>2799</v>
      </c>
      <c r="C2806" s="28" t="s">
        <v>5212</v>
      </c>
      <c r="AA2806"/>
    </row>
    <row r="2807" spans="1:27" x14ac:dyDescent="0.25">
      <c r="A2807" s="171"/>
      <c r="B2807" s="28">
        <v>2800</v>
      </c>
      <c r="C2807" s="28" t="s">
        <v>5213</v>
      </c>
      <c r="AA2807"/>
    </row>
    <row r="2808" spans="1:27" x14ac:dyDescent="0.25">
      <c r="A2808" s="64" t="s">
        <v>1148</v>
      </c>
      <c r="B2808" s="28">
        <v>2801</v>
      </c>
      <c r="C2808" s="28" t="s">
        <v>5214</v>
      </c>
      <c r="AA2808"/>
    </row>
    <row r="2809" spans="1:27" x14ac:dyDescent="0.25">
      <c r="A2809" s="64"/>
      <c r="B2809" s="28">
        <v>2802</v>
      </c>
      <c r="C2809" s="28" t="s">
        <v>5215</v>
      </c>
      <c r="AA2809"/>
    </row>
    <row r="2810" spans="1:27" x14ac:dyDescent="0.25">
      <c r="A2810" s="171" t="s">
        <v>4089</v>
      </c>
      <c r="B2810" s="28">
        <v>2803</v>
      </c>
      <c r="C2810" s="28" t="s">
        <v>5216</v>
      </c>
      <c r="AA2810"/>
    </row>
    <row r="2811" spans="1:27" x14ac:dyDescent="0.25">
      <c r="A2811" s="64" t="s">
        <v>1148</v>
      </c>
      <c r="B2811" s="28">
        <v>2804</v>
      </c>
      <c r="C2811" s="28" t="s">
        <v>5217</v>
      </c>
      <c r="AA2811"/>
    </row>
    <row r="2812" spans="1:27" x14ac:dyDescent="0.25">
      <c r="A2812" s="64"/>
      <c r="B2812" s="28">
        <v>2805</v>
      </c>
      <c r="C2812" s="28" t="s">
        <v>5218</v>
      </c>
      <c r="AA2812"/>
    </row>
    <row r="2813" spans="1:27" x14ac:dyDescent="0.25">
      <c r="A2813" s="171" t="s">
        <v>4095</v>
      </c>
      <c r="B2813" s="28">
        <v>2806</v>
      </c>
      <c r="C2813" s="28" t="s">
        <v>5219</v>
      </c>
      <c r="AA2813"/>
    </row>
    <row r="2814" spans="1:27" x14ac:dyDescent="0.25">
      <c r="A2814" s="171"/>
      <c r="B2814" s="28">
        <v>2807</v>
      </c>
      <c r="C2814" s="28" t="s">
        <v>5220</v>
      </c>
      <c r="AA2814"/>
    </row>
    <row r="2815" spans="1:27" x14ac:dyDescent="0.25">
      <c r="A2815" s="171"/>
      <c r="B2815" s="28">
        <v>2808</v>
      </c>
      <c r="C2815" s="28" t="s">
        <v>5221</v>
      </c>
      <c r="AA2815"/>
    </row>
    <row r="2816" spans="1:27" x14ac:dyDescent="0.25">
      <c r="A2816" s="171"/>
      <c r="B2816" s="28">
        <v>2809</v>
      </c>
      <c r="C2816" s="28" t="s">
        <v>5222</v>
      </c>
      <c r="AA2816"/>
    </row>
    <row r="2817" spans="1:27" x14ac:dyDescent="0.25">
      <c r="A2817" s="171"/>
      <c r="B2817" s="28">
        <v>2810</v>
      </c>
      <c r="C2817" s="28" t="s">
        <v>5223</v>
      </c>
      <c r="AA2817"/>
    </row>
    <row r="2818" spans="1:27" x14ac:dyDescent="0.25">
      <c r="A2818" s="171"/>
      <c r="B2818" s="28">
        <v>2811</v>
      </c>
      <c r="C2818" s="28" t="s">
        <v>5224</v>
      </c>
      <c r="AA2818"/>
    </row>
    <row r="2819" spans="1:27" x14ac:dyDescent="0.25">
      <c r="A2819" s="171"/>
      <c r="B2819" s="28">
        <v>2812</v>
      </c>
      <c r="C2819" s="28" t="s">
        <v>5225</v>
      </c>
      <c r="AA2819"/>
    </row>
    <row r="2820" spans="1:27" x14ac:dyDescent="0.25">
      <c r="A2820" s="171"/>
      <c r="B2820" s="28">
        <v>2813</v>
      </c>
      <c r="C2820" s="28" t="s">
        <v>5226</v>
      </c>
      <c r="AA2820"/>
    </row>
    <row r="2821" spans="1:27" x14ac:dyDescent="0.25">
      <c r="A2821" s="171"/>
      <c r="B2821" s="28">
        <v>2814</v>
      </c>
      <c r="C2821" s="28" t="s">
        <v>5227</v>
      </c>
      <c r="AA2821"/>
    </row>
    <row r="2822" spans="1:27" x14ac:dyDescent="0.25">
      <c r="A2822" s="171"/>
      <c r="B2822" s="28">
        <v>2815</v>
      </c>
      <c r="C2822" s="28" t="s">
        <v>5269</v>
      </c>
      <c r="AA2822"/>
    </row>
    <row r="2823" spans="1:27" x14ac:dyDescent="0.25">
      <c r="A2823" s="171"/>
      <c r="B2823" s="28">
        <v>2816</v>
      </c>
      <c r="C2823" s="28" t="s">
        <v>5270</v>
      </c>
      <c r="AA2823"/>
    </row>
    <row r="2824" spans="1:27" x14ac:dyDescent="0.25">
      <c r="A2824" s="171"/>
      <c r="B2824" s="28">
        <v>2817</v>
      </c>
      <c r="C2824" s="28" t="s">
        <v>5271</v>
      </c>
      <c r="AA2824"/>
    </row>
    <row r="2825" spans="1:27" x14ac:dyDescent="0.25">
      <c r="A2825" s="171"/>
      <c r="B2825" s="28">
        <v>2818</v>
      </c>
      <c r="C2825" s="28" t="s">
        <v>5272</v>
      </c>
      <c r="AA2825"/>
    </row>
    <row r="2826" spans="1:27" x14ac:dyDescent="0.25">
      <c r="A2826" s="171"/>
      <c r="B2826" s="28">
        <v>2819</v>
      </c>
      <c r="C2826" s="28" t="s">
        <v>5273</v>
      </c>
      <c r="AA2826"/>
    </row>
    <row r="2827" spans="1:27" x14ac:dyDescent="0.25">
      <c r="A2827" s="171"/>
      <c r="B2827" s="28">
        <v>2820</v>
      </c>
      <c r="C2827" s="28" t="s">
        <v>5274</v>
      </c>
      <c r="AA2827"/>
    </row>
    <row r="2828" spans="1:27" x14ac:dyDescent="0.25">
      <c r="A2828" s="171"/>
      <c r="B2828" s="28">
        <v>2821</v>
      </c>
      <c r="C2828" s="28" t="s">
        <v>5275</v>
      </c>
      <c r="AA2828"/>
    </row>
    <row r="2829" spans="1:27" x14ac:dyDescent="0.25">
      <c r="A2829" s="171"/>
      <c r="B2829" s="28">
        <v>2822</v>
      </c>
      <c r="C2829" s="28" t="s">
        <v>5276</v>
      </c>
      <c r="AA2829"/>
    </row>
    <row r="2830" spans="1:27" x14ac:dyDescent="0.25">
      <c r="A2830" s="171"/>
      <c r="B2830" s="28">
        <v>2823</v>
      </c>
      <c r="C2830" s="28" t="s">
        <v>5277</v>
      </c>
      <c r="AA2830"/>
    </row>
    <row r="2831" spans="1:27" x14ac:dyDescent="0.25">
      <c r="A2831" s="171"/>
      <c r="B2831" s="28">
        <v>2824</v>
      </c>
      <c r="C2831" s="28" t="s">
        <v>5278</v>
      </c>
      <c r="AA2831"/>
    </row>
    <row r="2832" spans="1:27" x14ac:dyDescent="0.25">
      <c r="A2832" s="171"/>
      <c r="B2832" s="28">
        <v>2825</v>
      </c>
      <c r="C2832" s="28" t="s">
        <v>5279</v>
      </c>
      <c r="AA2832"/>
    </row>
    <row r="2833" spans="1:27" x14ac:dyDescent="0.25">
      <c r="A2833" s="171"/>
      <c r="B2833" s="28">
        <v>2826</v>
      </c>
      <c r="C2833" s="28" t="s">
        <v>5280</v>
      </c>
      <c r="AA2833"/>
    </row>
    <row r="2834" spans="1:27" x14ac:dyDescent="0.25">
      <c r="A2834" s="171"/>
      <c r="B2834" s="28">
        <v>2827</v>
      </c>
      <c r="C2834" s="28" t="s">
        <v>5281</v>
      </c>
      <c r="AA2834"/>
    </row>
    <row r="2835" spans="1:27" x14ac:dyDescent="0.25">
      <c r="A2835" s="171"/>
      <c r="B2835" s="28">
        <v>2828</v>
      </c>
      <c r="C2835" s="28" t="s">
        <v>5282</v>
      </c>
      <c r="AA2835"/>
    </row>
    <row r="2836" spans="1:27" x14ac:dyDescent="0.25">
      <c r="A2836" s="171"/>
      <c r="B2836" s="28">
        <v>2829</v>
      </c>
      <c r="C2836" s="28" t="s">
        <v>5283</v>
      </c>
      <c r="AA2836"/>
    </row>
    <row r="2837" spans="1:27" x14ac:dyDescent="0.25">
      <c r="A2837" s="171"/>
      <c r="B2837" s="28">
        <v>2830</v>
      </c>
      <c r="C2837" s="28" t="s">
        <v>5284</v>
      </c>
      <c r="AA2837"/>
    </row>
    <row r="2838" spans="1:27" x14ac:dyDescent="0.25">
      <c r="A2838" s="171"/>
      <c r="B2838" s="28">
        <v>2831</v>
      </c>
      <c r="C2838" s="28" t="s">
        <v>5298</v>
      </c>
      <c r="AA2838"/>
    </row>
    <row r="2839" spans="1:27" x14ac:dyDescent="0.25">
      <c r="A2839" s="171"/>
      <c r="B2839" s="28">
        <v>2832</v>
      </c>
      <c r="C2839" s="28" t="s">
        <v>5299</v>
      </c>
      <c r="AA2839"/>
    </row>
    <row r="2840" spans="1:27" x14ac:dyDescent="0.25">
      <c r="A2840" s="171"/>
      <c r="B2840" s="28">
        <v>2833</v>
      </c>
      <c r="C2840" s="28" t="s">
        <v>5300</v>
      </c>
      <c r="AA2840"/>
    </row>
    <row r="2841" spans="1:27" x14ac:dyDescent="0.25">
      <c r="A2841" s="171"/>
      <c r="B2841" s="28">
        <v>2834</v>
      </c>
      <c r="C2841" s="28" t="s">
        <v>5301</v>
      </c>
      <c r="AA2841"/>
    </row>
    <row r="2842" spans="1:27" x14ac:dyDescent="0.25">
      <c r="A2842" s="171"/>
      <c r="B2842" s="28">
        <v>2835</v>
      </c>
      <c r="C2842" s="28" t="s">
        <v>5302</v>
      </c>
      <c r="AA2842"/>
    </row>
    <row r="2843" spans="1:27" x14ac:dyDescent="0.25">
      <c r="A2843" s="171"/>
      <c r="B2843" s="28">
        <v>2836</v>
      </c>
      <c r="C2843" s="28" t="s">
        <v>5303</v>
      </c>
      <c r="AA2843"/>
    </row>
    <row r="2844" spans="1:27" x14ac:dyDescent="0.25">
      <c r="A2844" s="171"/>
      <c r="B2844" s="28">
        <v>2837</v>
      </c>
      <c r="C2844" s="28" t="s">
        <v>5304</v>
      </c>
      <c r="AA2844"/>
    </row>
    <row r="2845" spans="1:27" x14ac:dyDescent="0.25">
      <c r="A2845" s="64" t="s">
        <v>1148</v>
      </c>
      <c r="B2845" s="28">
        <v>2838</v>
      </c>
      <c r="C2845" s="28" t="s">
        <v>5305</v>
      </c>
      <c r="AA2845"/>
    </row>
    <row r="2846" spans="1:27" x14ac:dyDescent="0.25">
      <c r="A2846" s="64"/>
      <c r="B2846" s="28">
        <v>2839</v>
      </c>
      <c r="C2846" s="28" t="s">
        <v>5306</v>
      </c>
      <c r="AA2846"/>
    </row>
    <row r="2847" spans="1:27" x14ac:dyDescent="0.25">
      <c r="A2847" s="171" t="s">
        <v>4079</v>
      </c>
      <c r="B2847" s="28">
        <v>2840</v>
      </c>
      <c r="C2847" s="28" t="s">
        <v>5307</v>
      </c>
      <c r="AA2847"/>
    </row>
    <row r="2848" spans="1:27" x14ac:dyDescent="0.25">
      <c r="A2848" s="64" t="s">
        <v>1148</v>
      </c>
      <c r="B2848" s="28">
        <v>2841</v>
      </c>
      <c r="C2848" s="28" t="s">
        <v>5308</v>
      </c>
      <c r="AA2848"/>
    </row>
    <row r="2849" spans="1:27" x14ac:dyDescent="0.25">
      <c r="A2849" s="64"/>
      <c r="B2849" s="28">
        <v>2842</v>
      </c>
      <c r="C2849" s="28" t="s">
        <v>7992</v>
      </c>
      <c r="AA2849"/>
    </row>
    <row r="2850" spans="1:27" x14ac:dyDescent="0.25">
      <c r="A2850" s="65" t="s">
        <v>4503</v>
      </c>
      <c r="B2850" s="28">
        <v>2843</v>
      </c>
      <c r="C2850" s="28" t="s">
        <v>7993</v>
      </c>
      <c r="AA2850"/>
    </row>
    <row r="2851" spans="1:27" x14ac:dyDescent="0.25">
      <c r="A2851" s="66" t="s">
        <v>1148</v>
      </c>
      <c r="B2851" s="28">
        <v>2844</v>
      </c>
      <c r="C2851" s="28" t="s">
        <v>7994</v>
      </c>
      <c r="AA2851"/>
    </row>
    <row r="2852" spans="1:27" x14ac:dyDescent="0.25">
      <c r="A2852" s="66"/>
      <c r="B2852" s="28">
        <v>2845</v>
      </c>
      <c r="C2852" s="28" t="s">
        <v>7995</v>
      </c>
      <c r="AA2852"/>
    </row>
    <row r="2853" spans="1:27" x14ac:dyDescent="0.25">
      <c r="A2853" s="65" t="s">
        <v>4505</v>
      </c>
      <c r="B2853" s="28">
        <v>2846</v>
      </c>
      <c r="C2853" s="28" t="s">
        <v>7996</v>
      </c>
      <c r="AA2853"/>
    </row>
    <row r="2854" spans="1:27" x14ac:dyDescent="0.25">
      <c r="A2854" s="66" t="s">
        <v>1148</v>
      </c>
      <c r="B2854" s="28">
        <v>2847</v>
      </c>
      <c r="C2854" s="28" t="s">
        <v>7997</v>
      </c>
      <c r="AA2854"/>
    </row>
    <row r="2855" spans="1:27" x14ac:dyDescent="0.25">
      <c r="A2855" s="66"/>
      <c r="B2855" s="28">
        <v>2848</v>
      </c>
      <c r="C2855" s="28" t="s">
        <v>7998</v>
      </c>
      <c r="AA2855"/>
    </row>
    <row r="2856" spans="1:27" x14ac:dyDescent="0.25">
      <c r="A2856" s="171" t="s">
        <v>4528</v>
      </c>
      <c r="B2856" s="28">
        <v>2849</v>
      </c>
      <c r="C2856" s="28" t="s">
        <v>7999</v>
      </c>
      <c r="AA2856"/>
    </row>
    <row r="2857" spans="1:27" x14ac:dyDescent="0.25">
      <c r="A2857" s="171"/>
      <c r="B2857" s="28">
        <v>2850</v>
      </c>
      <c r="C2857" s="28" t="s">
        <v>8000</v>
      </c>
      <c r="AA2857"/>
    </row>
    <row r="2858" spans="1:27" x14ac:dyDescent="0.25">
      <c r="A2858" s="171"/>
      <c r="B2858" s="28">
        <v>2851</v>
      </c>
      <c r="C2858" s="28" t="s">
        <v>8001</v>
      </c>
      <c r="AA2858"/>
    </row>
    <row r="2859" spans="1:27" x14ac:dyDescent="0.25">
      <c r="A2859" s="171"/>
      <c r="B2859" s="28">
        <v>2852</v>
      </c>
      <c r="C2859" s="28" t="s">
        <v>8002</v>
      </c>
      <c r="AA2859"/>
    </row>
    <row r="2860" spans="1:27" x14ac:dyDescent="0.25">
      <c r="A2860" s="64" t="s">
        <v>1148</v>
      </c>
      <c r="B2860" s="28">
        <v>2853</v>
      </c>
      <c r="C2860" s="28" t="s">
        <v>8003</v>
      </c>
      <c r="AA2860"/>
    </row>
    <row r="2861" spans="1:27" x14ac:dyDescent="0.25">
      <c r="A2861" s="64"/>
      <c r="B2861" s="28">
        <v>2854</v>
      </c>
      <c r="C2861" s="28" t="s">
        <v>8004</v>
      </c>
      <c r="AA2861"/>
    </row>
    <row r="2862" spans="1:27" x14ac:dyDescent="0.25">
      <c r="A2862" s="171" t="s">
        <v>4531</v>
      </c>
      <c r="B2862" s="28">
        <v>2855</v>
      </c>
      <c r="C2862" s="28" t="s">
        <v>12244</v>
      </c>
      <c r="AA2862"/>
    </row>
    <row r="2863" spans="1:27" x14ac:dyDescent="0.25">
      <c r="A2863" s="171"/>
      <c r="B2863" s="28">
        <v>2856</v>
      </c>
      <c r="C2863" s="28" t="s">
        <v>12245</v>
      </c>
      <c r="AA2863"/>
    </row>
    <row r="2864" spans="1:27" x14ac:dyDescent="0.25">
      <c r="A2864" s="171"/>
      <c r="B2864" s="28">
        <v>2857</v>
      </c>
      <c r="C2864" s="28" t="s">
        <v>12246</v>
      </c>
      <c r="AA2864"/>
    </row>
    <row r="2865" spans="1:27" x14ac:dyDescent="0.25">
      <c r="A2865" s="171"/>
      <c r="B2865" s="28">
        <v>2858</v>
      </c>
      <c r="C2865" s="28" t="s">
        <v>12247</v>
      </c>
      <c r="AA2865"/>
    </row>
    <row r="2866" spans="1:27" x14ac:dyDescent="0.25">
      <c r="A2866" s="171"/>
      <c r="B2866" s="28">
        <v>2859</v>
      </c>
      <c r="C2866" s="28" t="s">
        <v>12248</v>
      </c>
      <c r="AA2866"/>
    </row>
    <row r="2867" spans="1:27" x14ac:dyDescent="0.25">
      <c r="A2867" s="171"/>
      <c r="B2867" s="28">
        <v>2860</v>
      </c>
      <c r="C2867" s="28" t="s">
        <v>12249</v>
      </c>
      <c r="AA2867"/>
    </row>
    <row r="2868" spans="1:27" x14ac:dyDescent="0.25">
      <c r="A2868" s="171"/>
      <c r="B2868" s="28">
        <v>2861</v>
      </c>
      <c r="C2868" s="28" t="s">
        <v>12250</v>
      </c>
      <c r="AA2868"/>
    </row>
    <row r="2869" spans="1:27" x14ac:dyDescent="0.25">
      <c r="A2869" s="171"/>
      <c r="B2869" s="28">
        <v>2862</v>
      </c>
      <c r="C2869" s="28" t="s">
        <v>12251</v>
      </c>
      <c r="AA2869"/>
    </row>
    <row r="2870" spans="1:27" x14ac:dyDescent="0.25">
      <c r="A2870" s="171"/>
      <c r="B2870" s="28">
        <v>2863</v>
      </c>
      <c r="C2870" s="28" t="s">
        <v>12252</v>
      </c>
      <c r="AA2870"/>
    </row>
    <row r="2871" spans="1:27" x14ac:dyDescent="0.25">
      <c r="A2871" s="171"/>
      <c r="B2871" s="28">
        <v>2864</v>
      </c>
      <c r="C2871" s="28" t="s">
        <v>12253</v>
      </c>
      <c r="AA2871"/>
    </row>
    <row r="2872" spans="1:27" x14ac:dyDescent="0.25">
      <c r="A2872" s="171"/>
      <c r="B2872" s="28">
        <v>2865</v>
      </c>
      <c r="C2872" s="28" t="s">
        <v>12254</v>
      </c>
      <c r="AA2872"/>
    </row>
    <row r="2873" spans="1:27" x14ac:dyDescent="0.25">
      <c r="A2873" s="171"/>
      <c r="B2873" s="28">
        <v>2866</v>
      </c>
      <c r="C2873" s="28" t="s">
        <v>12255</v>
      </c>
      <c r="AA2873"/>
    </row>
    <row r="2874" spans="1:27" x14ac:dyDescent="0.25">
      <c r="A2874" s="171"/>
      <c r="B2874" s="28">
        <v>2867</v>
      </c>
      <c r="C2874" s="28" t="s">
        <v>12256</v>
      </c>
      <c r="AA2874"/>
    </row>
    <row r="2875" spans="1:27" x14ac:dyDescent="0.25">
      <c r="A2875" s="171"/>
      <c r="B2875" s="28">
        <v>2868</v>
      </c>
      <c r="C2875" s="28" t="s">
        <v>12257</v>
      </c>
      <c r="AA2875"/>
    </row>
    <row r="2876" spans="1:27" x14ac:dyDescent="0.25">
      <c r="A2876" s="171"/>
      <c r="B2876" s="28">
        <v>2869</v>
      </c>
      <c r="C2876" s="28" t="s">
        <v>12258</v>
      </c>
      <c r="AA2876"/>
    </row>
    <row r="2877" spans="1:27" x14ac:dyDescent="0.25">
      <c r="A2877" s="171"/>
      <c r="B2877" s="28">
        <v>2870</v>
      </c>
      <c r="C2877" s="28" t="s">
        <v>12259</v>
      </c>
      <c r="AA2877"/>
    </row>
    <row r="2878" spans="1:27" x14ac:dyDescent="0.25">
      <c r="A2878" s="171"/>
      <c r="B2878" s="28">
        <v>2871</v>
      </c>
      <c r="C2878" s="28" t="s">
        <v>12260</v>
      </c>
      <c r="AA2878"/>
    </row>
    <row r="2879" spans="1:27" x14ac:dyDescent="0.25">
      <c r="A2879" s="171"/>
      <c r="B2879" s="28">
        <v>2872</v>
      </c>
      <c r="C2879" s="28" t="s">
        <v>12261</v>
      </c>
      <c r="AA2879"/>
    </row>
    <row r="2880" spans="1:27" x14ac:dyDescent="0.25">
      <c r="A2880" s="171"/>
      <c r="B2880" s="28">
        <v>2873</v>
      </c>
      <c r="C2880" s="28" t="s">
        <v>12262</v>
      </c>
      <c r="AA2880"/>
    </row>
    <row r="2881" spans="1:27" x14ac:dyDescent="0.25">
      <c r="A2881" s="171"/>
      <c r="B2881" s="28">
        <v>2874</v>
      </c>
      <c r="C2881" s="28" t="s">
        <v>12263</v>
      </c>
      <c r="AA2881"/>
    </row>
    <row r="2882" spans="1:27" x14ac:dyDescent="0.25">
      <c r="A2882" s="64" t="s">
        <v>1148</v>
      </c>
      <c r="B2882" s="28">
        <v>2875</v>
      </c>
      <c r="C2882" s="28" t="s">
        <v>12264</v>
      </c>
      <c r="AA2882"/>
    </row>
    <row r="2883" spans="1:27" x14ac:dyDescent="0.25">
      <c r="A2883" s="64"/>
      <c r="B2883" s="28">
        <v>2876</v>
      </c>
      <c r="C2883" s="28" t="s">
        <v>12265</v>
      </c>
      <c r="AA2883"/>
    </row>
    <row r="2884" spans="1:27" x14ac:dyDescent="0.25">
      <c r="A2884" s="171" t="s">
        <v>4534</v>
      </c>
      <c r="B2884" s="28">
        <v>2877</v>
      </c>
      <c r="C2884" s="28" t="s">
        <v>12266</v>
      </c>
      <c r="AA2884"/>
    </row>
    <row r="2885" spans="1:27" x14ac:dyDescent="0.25">
      <c r="A2885" s="171"/>
      <c r="B2885" s="28">
        <v>2878</v>
      </c>
      <c r="C2885" s="28" t="s">
        <v>12267</v>
      </c>
      <c r="AA2885"/>
    </row>
    <row r="2886" spans="1:27" x14ac:dyDescent="0.25">
      <c r="A2886" s="171"/>
      <c r="B2886" s="28">
        <v>2879</v>
      </c>
      <c r="C2886" s="28" t="s">
        <v>12268</v>
      </c>
      <c r="AA2886"/>
    </row>
    <row r="2887" spans="1:27" x14ac:dyDescent="0.25">
      <c r="A2887" s="171"/>
      <c r="B2887" s="28">
        <v>2880</v>
      </c>
      <c r="C2887" s="28" t="s">
        <v>12269</v>
      </c>
      <c r="AA2887"/>
    </row>
    <row r="2888" spans="1:27" x14ac:dyDescent="0.25">
      <c r="A2888" s="171"/>
      <c r="B2888" s="28">
        <v>2881</v>
      </c>
      <c r="C2888" s="28" t="s">
        <v>12270</v>
      </c>
      <c r="AA2888"/>
    </row>
    <row r="2889" spans="1:27" x14ac:dyDescent="0.25">
      <c r="A2889" s="171"/>
      <c r="B2889" s="28">
        <v>2882</v>
      </c>
      <c r="C2889" s="28" t="s">
        <v>12271</v>
      </c>
      <c r="AA2889"/>
    </row>
    <row r="2890" spans="1:27" x14ac:dyDescent="0.25">
      <c r="A2890" s="171"/>
      <c r="B2890" s="28">
        <v>2883</v>
      </c>
      <c r="C2890" s="28" t="s">
        <v>12272</v>
      </c>
      <c r="AA2890"/>
    </row>
    <row r="2891" spans="1:27" x14ac:dyDescent="0.25">
      <c r="A2891" s="171"/>
      <c r="B2891" s="28">
        <v>2884</v>
      </c>
      <c r="C2891" s="28" t="s">
        <v>12273</v>
      </c>
      <c r="AA2891"/>
    </row>
    <row r="2892" spans="1:27" x14ac:dyDescent="0.25">
      <c r="A2892" s="171"/>
      <c r="B2892" s="28">
        <v>2885</v>
      </c>
      <c r="C2892" s="28" t="s">
        <v>12274</v>
      </c>
      <c r="AA2892"/>
    </row>
    <row r="2893" spans="1:27" x14ac:dyDescent="0.25">
      <c r="A2893" s="171"/>
      <c r="B2893" s="28">
        <v>2886</v>
      </c>
      <c r="C2893" s="28" t="s">
        <v>12275</v>
      </c>
      <c r="AA2893"/>
    </row>
    <row r="2894" spans="1:27" x14ac:dyDescent="0.25">
      <c r="A2894" s="171"/>
      <c r="B2894" s="28">
        <v>2887</v>
      </c>
      <c r="C2894" s="28" t="s">
        <v>12276</v>
      </c>
      <c r="AA2894"/>
    </row>
    <row r="2895" spans="1:27" x14ac:dyDescent="0.25">
      <c r="A2895" s="171"/>
      <c r="B2895" s="28">
        <v>2888</v>
      </c>
      <c r="C2895" s="28" t="s">
        <v>12277</v>
      </c>
      <c r="AA2895"/>
    </row>
    <row r="2896" spans="1:27" x14ac:dyDescent="0.25">
      <c r="A2896" s="171"/>
      <c r="B2896" s="28">
        <v>2889</v>
      </c>
      <c r="C2896" s="28" t="s">
        <v>12278</v>
      </c>
      <c r="AA2896"/>
    </row>
    <row r="2897" spans="1:27" x14ac:dyDescent="0.25">
      <c r="A2897" s="171"/>
      <c r="B2897" s="28">
        <v>2890</v>
      </c>
      <c r="C2897" s="28" t="s">
        <v>12279</v>
      </c>
      <c r="AA2897"/>
    </row>
    <row r="2898" spans="1:27" x14ac:dyDescent="0.25">
      <c r="A2898" s="171"/>
      <c r="B2898" s="28">
        <v>2891</v>
      </c>
      <c r="C2898" s="28" t="s">
        <v>12280</v>
      </c>
      <c r="AA2898"/>
    </row>
    <row r="2899" spans="1:27" x14ac:dyDescent="0.25">
      <c r="A2899" s="171"/>
      <c r="B2899" s="28">
        <v>2892</v>
      </c>
      <c r="C2899" s="28" t="s">
        <v>12281</v>
      </c>
      <c r="AA2899"/>
    </row>
    <row r="2900" spans="1:27" x14ac:dyDescent="0.25">
      <c r="A2900" s="171"/>
      <c r="B2900" s="28">
        <v>2893</v>
      </c>
      <c r="C2900" s="28" t="s">
        <v>12282</v>
      </c>
      <c r="AA2900"/>
    </row>
    <row r="2901" spans="1:27" x14ac:dyDescent="0.25">
      <c r="A2901" s="171"/>
      <c r="B2901" s="28">
        <v>2894</v>
      </c>
      <c r="C2901" s="28" t="s">
        <v>12283</v>
      </c>
      <c r="AA2901"/>
    </row>
    <row r="2902" spans="1:27" x14ac:dyDescent="0.25">
      <c r="A2902" s="171"/>
      <c r="B2902" s="28">
        <v>2895</v>
      </c>
      <c r="C2902" s="28" t="s">
        <v>12284</v>
      </c>
      <c r="AA2902"/>
    </row>
    <row r="2903" spans="1:27" x14ac:dyDescent="0.25">
      <c r="A2903" s="171"/>
      <c r="B2903" s="28">
        <v>2896</v>
      </c>
      <c r="C2903" s="28" t="s">
        <v>12285</v>
      </c>
      <c r="AA2903"/>
    </row>
    <row r="2904" spans="1:27" x14ac:dyDescent="0.25">
      <c r="A2904" s="64" t="s">
        <v>1148</v>
      </c>
      <c r="B2904" s="28">
        <v>2897</v>
      </c>
      <c r="C2904" s="28" t="s">
        <v>12286</v>
      </c>
      <c r="AA2904"/>
    </row>
    <row r="2905" spans="1:27" x14ac:dyDescent="0.25">
      <c r="A2905" s="64"/>
      <c r="B2905" s="28">
        <v>2898</v>
      </c>
      <c r="C2905" s="28" t="s">
        <v>12287</v>
      </c>
      <c r="AA2905"/>
    </row>
    <row r="2906" spans="1:27" x14ac:dyDescent="0.25">
      <c r="A2906" s="171" t="s">
        <v>4537</v>
      </c>
      <c r="B2906" s="28">
        <v>2899</v>
      </c>
      <c r="C2906" s="28" t="s">
        <v>12288</v>
      </c>
      <c r="AA2906"/>
    </row>
    <row r="2907" spans="1:27" x14ac:dyDescent="0.25">
      <c r="A2907" s="171"/>
      <c r="B2907" s="28">
        <v>2900</v>
      </c>
      <c r="C2907" s="28" t="s">
        <v>12289</v>
      </c>
      <c r="AA2907"/>
    </row>
    <row r="2908" spans="1:27" x14ac:dyDescent="0.25">
      <c r="A2908" s="171"/>
      <c r="B2908" s="28">
        <v>2901</v>
      </c>
      <c r="C2908" s="28" t="s">
        <v>12290</v>
      </c>
      <c r="AA2908"/>
    </row>
    <row r="2909" spans="1:27" x14ac:dyDescent="0.25">
      <c r="A2909" s="171"/>
      <c r="B2909" s="28">
        <v>2902</v>
      </c>
      <c r="C2909" s="28" t="s">
        <v>12291</v>
      </c>
      <c r="AA2909"/>
    </row>
    <row r="2910" spans="1:27" x14ac:dyDescent="0.25">
      <c r="A2910" s="64" t="s">
        <v>1148</v>
      </c>
      <c r="B2910" s="28">
        <v>2903</v>
      </c>
      <c r="C2910" s="28" t="s">
        <v>12292</v>
      </c>
      <c r="AA2910"/>
    </row>
    <row r="2911" spans="1:27" x14ac:dyDescent="0.25">
      <c r="A2911" s="64"/>
      <c r="B2911" s="28">
        <v>2904</v>
      </c>
      <c r="C2911" s="28" t="s">
        <v>12293</v>
      </c>
      <c r="AA2911"/>
    </row>
    <row r="2912" spans="1:27" x14ac:dyDescent="0.25">
      <c r="A2912" s="171" t="s">
        <v>4540</v>
      </c>
      <c r="B2912" s="28">
        <v>2905</v>
      </c>
      <c r="C2912" s="28" t="s">
        <v>12294</v>
      </c>
      <c r="AA2912"/>
    </row>
    <row r="2913" spans="1:27" x14ac:dyDescent="0.25">
      <c r="A2913" s="171"/>
      <c r="B2913" s="28">
        <v>2906</v>
      </c>
      <c r="C2913" s="28" t="s">
        <v>12295</v>
      </c>
      <c r="AA2913"/>
    </row>
    <row r="2914" spans="1:27" x14ac:dyDescent="0.25">
      <c r="A2914" s="171"/>
      <c r="B2914" s="28">
        <v>2907</v>
      </c>
      <c r="C2914" s="28" t="s">
        <v>12296</v>
      </c>
      <c r="AA2914"/>
    </row>
    <row r="2915" spans="1:27" x14ac:dyDescent="0.25">
      <c r="A2915" s="171"/>
      <c r="B2915" s="28">
        <v>2908</v>
      </c>
      <c r="C2915" s="28" t="s">
        <v>12297</v>
      </c>
      <c r="AA2915"/>
    </row>
    <row r="2916" spans="1:27" x14ac:dyDescent="0.25">
      <c r="A2916" s="64" t="s">
        <v>1148</v>
      </c>
      <c r="B2916" s="28">
        <v>2909</v>
      </c>
      <c r="C2916" s="28" t="s">
        <v>12298</v>
      </c>
      <c r="AA2916"/>
    </row>
    <row r="2917" spans="1:27" x14ac:dyDescent="0.25">
      <c r="A2917" s="64"/>
      <c r="B2917" s="28">
        <v>2910</v>
      </c>
      <c r="C2917" s="28" t="s">
        <v>12299</v>
      </c>
      <c r="AA2917"/>
    </row>
    <row r="2918" spans="1:27" x14ac:dyDescent="0.25">
      <c r="A2918" s="171" t="s">
        <v>4543</v>
      </c>
      <c r="B2918" s="28">
        <v>2911</v>
      </c>
      <c r="C2918" s="28" t="s">
        <v>12300</v>
      </c>
      <c r="AA2918"/>
    </row>
    <row r="2919" spans="1:27" x14ac:dyDescent="0.25">
      <c r="A2919" s="171"/>
      <c r="B2919" s="28">
        <v>2912</v>
      </c>
      <c r="C2919" s="28" t="s">
        <v>12301</v>
      </c>
      <c r="AA2919"/>
    </row>
    <row r="2920" spans="1:27" x14ac:dyDescent="0.25">
      <c r="A2920" s="171"/>
      <c r="B2920" s="28">
        <v>2913</v>
      </c>
      <c r="C2920" s="28" t="s">
        <v>12302</v>
      </c>
      <c r="AA2920"/>
    </row>
    <row r="2921" spans="1:27" x14ac:dyDescent="0.25">
      <c r="A2921" s="171"/>
      <c r="B2921" s="28">
        <v>2914</v>
      </c>
      <c r="C2921" s="28" t="s">
        <v>12303</v>
      </c>
      <c r="AA2921"/>
    </row>
    <row r="2922" spans="1:27" x14ac:dyDescent="0.25">
      <c r="A2922" s="64" t="s">
        <v>1148</v>
      </c>
      <c r="B2922" s="28">
        <v>2915</v>
      </c>
      <c r="C2922" s="28" t="s">
        <v>12304</v>
      </c>
      <c r="AA2922"/>
    </row>
    <row r="2923" spans="1:27" x14ac:dyDescent="0.25">
      <c r="A2923" s="64"/>
      <c r="B2923" s="28">
        <v>2916</v>
      </c>
      <c r="C2923" s="28" t="s">
        <v>12305</v>
      </c>
      <c r="AA2923"/>
    </row>
    <row r="2924" spans="1:27" x14ac:dyDescent="0.25">
      <c r="A2924" s="171" t="s">
        <v>4547</v>
      </c>
      <c r="B2924" s="28">
        <v>2917</v>
      </c>
      <c r="C2924" s="28" t="s">
        <v>12306</v>
      </c>
      <c r="AA2924"/>
    </row>
    <row r="2925" spans="1:27" x14ac:dyDescent="0.25">
      <c r="A2925" s="171"/>
      <c r="B2925" s="28">
        <v>2918</v>
      </c>
      <c r="C2925" s="28" t="s">
        <v>12307</v>
      </c>
      <c r="AA2925"/>
    </row>
    <row r="2926" spans="1:27" x14ac:dyDescent="0.25">
      <c r="A2926" s="171"/>
      <c r="B2926" s="28">
        <v>2919</v>
      </c>
      <c r="C2926" s="28" t="s">
        <v>12308</v>
      </c>
      <c r="AA2926"/>
    </row>
    <row r="2927" spans="1:27" x14ac:dyDescent="0.25">
      <c r="A2927" s="171"/>
      <c r="B2927" s="28">
        <v>2920</v>
      </c>
      <c r="C2927" s="28" t="s">
        <v>12309</v>
      </c>
      <c r="AA2927"/>
    </row>
    <row r="2928" spans="1:27" x14ac:dyDescent="0.25">
      <c r="A2928" s="64" t="s">
        <v>1148</v>
      </c>
      <c r="B2928" s="28">
        <v>2921</v>
      </c>
      <c r="C2928" s="28" t="s">
        <v>12310</v>
      </c>
      <c r="AA2928"/>
    </row>
    <row r="2929" spans="1:27" x14ac:dyDescent="0.25">
      <c r="A2929" s="64"/>
      <c r="B2929" s="28">
        <v>2922</v>
      </c>
      <c r="C2929" s="28" t="s">
        <v>12311</v>
      </c>
      <c r="AA2929"/>
    </row>
    <row r="2930" spans="1:27" x14ac:dyDescent="0.25">
      <c r="A2930" s="171" t="s">
        <v>4550</v>
      </c>
      <c r="B2930" s="28">
        <v>2923</v>
      </c>
      <c r="C2930" s="28" t="s">
        <v>12312</v>
      </c>
      <c r="AA2930"/>
    </row>
    <row r="2931" spans="1:27" x14ac:dyDescent="0.25">
      <c r="A2931" s="171"/>
      <c r="B2931" s="28">
        <v>2924</v>
      </c>
      <c r="C2931" s="28" t="s">
        <v>12313</v>
      </c>
      <c r="AA2931"/>
    </row>
    <row r="2932" spans="1:27" x14ac:dyDescent="0.25">
      <c r="A2932" s="171"/>
      <c r="B2932" s="28">
        <v>2925</v>
      </c>
      <c r="C2932" s="28" t="s">
        <v>12314</v>
      </c>
      <c r="AA2932"/>
    </row>
    <row r="2933" spans="1:27" x14ac:dyDescent="0.25">
      <c r="A2933" s="171"/>
      <c r="B2933" s="28">
        <v>2926</v>
      </c>
      <c r="C2933" s="28" t="s">
        <v>12315</v>
      </c>
      <c r="AA2933"/>
    </row>
    <row r="2934" spans="1:27" x14ac:dyDescent="0.25">
      <c r="A2934" s="64" t="s">
        <v>1148</v>
      </c>
      <c r="B2934" s="28">
        <v>2927</v>
      </c>
      <c r="C2934" s="28" t="s">
        <v>12316</v>
      </c>
      <c r="AA2934"/>
    </row>
    <row r="2935" spans="1:27" x14ac:dyDescent="0.25">
      <c r="A2935" s="64"/>
      <c r="B2935" s="28">
        <v>2928</v>
      </c>
      <c r="C2935" s="28" t="s">
        <v>12317</v>
      </c>
      <c r="AA2935"/>
    </row>
    <row r="2936" spans="1:27" x14ac:dyDescent="0.25">
      <c r="A2936" s="171" t="s">
        <v>4553</v>
      </c>
      <c r="B2936" s="28">
        <v>2929</v>
      </c>
      <c r="C2936" s="28" t="s">
        <v>12318</v>
      </c>
      <c r="AA2936"/>
    </row>
    <row r="2937" spans="1:27" x14ac:dyDescent="0.25">
      <c r="A2937" s="171"/>
      <c r="B2937" s="28">
        <v>2930</v>
      </c>
      <c r="C2937" s="28" t="s">
        <v>12319</v>
      </c>
      <c r="AA2937"/>
    </row>
    <row r="2938" spans="1:27" x14ac:dyDescent="0.25">
      <c r="A2938" s="171"/>
      <c r="B2938" s="28">
        <v>2931</v>
      </c>
      <c r="C2938" s="28" t="s">
        <v>12320</v>
      </c>
      <c r="AA2938"/>
    </row>
    <row r="2939" spans="1:27" x14ac:dyDescent="0.25">
      <c r="A2939" s="171"/>
      <c r="B2939" s="28">
        <v>2932</v>
      </c>
      <c r="C2939" s="28" t="s">
        <v>12321</v>
      </c>
      <c r="AA2939"/>
    </row>
    <row r="2940" spans="1:27" x14ac:dyDescent="0.25">
      <c r="A2940" s="64" t="s">
        <v>1148</v>
      </c>
      <c r="B2940" s="28">
        <v>2933</v>
      </c>
      <c r="C2940" s="28" t="s">
        <v>12322</v>
      </c>
      <c r="AA2940"/>
    </row>
    <row r="2941" spans="1:27" x14ac:dyDescent="0.25">
      <c r="A2941" s="64"/>
      <c r="B2941" s="28">
        <v>2934</v>
      </c>
      <c r="C2941" s="28" t="s">
        <v>12323</v>
      </c>
      <c r="AA2941"/>
    </row>
    <row r="2942" spans="1:27" x14ac:dyDescent="0.25">
      <c r="A2942" s="171" t="s">
        <v>4556</v>
      </c>
      <c r="B2942" s="28">
        <v>2935</v>
      </c>
      <c r="C2942" s="28" t="s">
        <v>12324</v>
      </c>
      <c r="AA2942"/>
    </row>
    <row r="2943" spans="1:27" x14ac:dyDescent="0.25">
      <c r="A2943" s="171"/>
      <c r="B2943" s="28">
        <v>2936</v>
      </c>
      <c r="C2943" s="28" t="s">
        <v>12325</v>
      </c>
      <c r="AA2943"/>
    </row>
    <row r="2944" spans="1:27" x14ac:dyDescent="0.25">
      <c r="A2944" s="171"/>
      <c r="B2944" s="28">
        <v>2937</v>
      </c>
      <c r="C2944" s="28" t="s">
        <v>12326</v>
      </c>
      <c r="AA2944"/>
    </row>
    <row r="2945" spans="1:27" x14ac:dyDescent="0.25">
      <c r="A2945" s="171"/>
      <c r="B2945" s="28">
        <v>2938</v>
      </c>
      <c r="C2945" s="28" t="s">
        <v>12327</v>
      </c>
      <c r="AA2945"/>
    </row>
    <row r="2946" spans="1:27" x14ac:dyDescent="0.25">
      <c r="A2946" s="171"/>
      <c r="B2946" s="28">
        <v>2939</v>
      </c>
      <c r="C2946" s="28" t="s">
        <v>12328</v>
      </c>
      <c r="AA2946"/>
    </row>
    <row r="2947" spans="1:27" x14ac:dyDescent="0.25">
      <c r="A2947" s="171"/>
      <c r="B2947" s="28">
        <v>2940</v>
      </c>
      <c r="C2947" s="28" t="s">
        <v>12329</v>
      </c>
      <c r="AA2947"/>
    </row>
    <row r="2948" spans="1:27" x14ac:dyDescent="0.25">
      <c r="A2948" s="171"/>
      <c r="B2948" s="28">
        <v>2941</v>
      </c>
      <c r="C2948" s="28" t="s">
        <v>12330</v>
      </c>
      <c r="AA2948"/>
    </row>
    <row r="2949" spans="1:27" x14ac:dyDescent="0.25">
      <c r="A2949" s="171"/>
      <c r="B2949" s="28">
        <v>2942</v>
      </c>
      <c r="C2949" s="28" t="s">
        <v>12331</v>
      </c>
      <c r="AA2949"/>
    </row>
    <row r="2950" spans="1:27" x14ac:dyDescent="0.25">
      <c r="A2950" s="171"/>
      <c r="B2950" s="28">
        <v>2943</v>
      </c>
      <c r="C2950" s="28" t="s">
        <v>12332</v>
      </c>
      <c r="AA2950"/>
    </row>
    <row r="2951" spans="1:27" x14ac:dyDescent="0.25">
      <c r="A2951" s="171"/>
      <c r="B2951" s="28">
        <v>2944</v>
      </c>
      <c r="C2951" s="28" t="s">
        <v>12333</v>
      </c>
      <c r="AA2951"/>
    </row>
    <row r="2952" spans="1:27" x14ac:dyDescent="0.25">
      <c r="A2952" s="171"/>
      <c r="B2952" s="28">
        <v>2945</v>
      </c>
      <c r="C2952" s="28" t="s">
        <v>12334</v>
      </c>
      <c r="AA2952"/>
    </row>
    <row r="2953" spans="1:27" x14ac:dyDescent="0.25">
      <c r="A2953" s="171"/>
      <c r="B2953" s="28">
        <v>2946</v>
      </c>
      <c r="C2953" s="28" t="s">
        <v>12352</v>
      </c>
      <c r="AA2953"/>
    </row>
    <row r="2954" spans="1:27" x14ac:dyDescent="0.25">
      <c r="A2954" s="171"/>
      <c r="B2954" s="28">
        <v>2947</v>
      </c>
      <c r="C2954" s="28" t="s">
        <v>12353</v>
      </c>
      <c r="AA2954"/>
    </row>
    <row r="2955" spans="1:27" x14ac:dyDescent="0.25">
      <c r="A2955" s="171"/>
      <c r="B2955" s="28">
        <v>2948</v>
      </c>
      <c r="C2955" s="28" t="s">
        <v>12354</v>
      </c>
      <c r="AA2955"/>
    </row>
    <row r="2956" spans="1:27" x14ac:dyDescent="0.25">
      <c r="A2956" s="171"/>
      <c r="B2956" s="28">
        <v>2949</v>
      </c>
      <c r="C2956" s="28" t="s">
        <v>12355</v>
      </c>
      <c r="AA2956"/>
    </row>
    <row r="2957" spans="1:27" x14ac:dyDescent="0.25">
      <c r="A2957" s="171"/>
      <c r="B2957" s="28">
        <v>2950</v>
      </c>
      <c r="C2957" s="28" t="s">
        <v>12573</v>
      </c>
      <c r="AA2957"/>
    </row>
    <row r="2958" spans="1:27" x14ac:dyDescent="0.25">
      <c r="A2958" s="171"/>
      <c r="B2958" s="28">
        <v>2951</v>
      </c>
      <c r="C2958" s="28" t="s">
        <v>12574</v>
      </c>
      <c r="AA2958"/>
    </row>
    <row r="2959" spans="1:27" x14ac:dyDescent="0.25">
      <c r="A2959" s="171"/>
      <c r="B2959" s="28">
        <v>2952</v>
      </c>
      <c r="C2959" s="28" t="s">
        <v>12575</v>
      </c>
      <c r="AA2959"/>
    </row>
    <row r="2960" spans="1:27" x14ac:dyDescent="0.25">
      <c r="A2960" s="171"/>
      <c r="B2960" s="28">
        <v>2953</v>
      </c>
      <c r="C2960" s="28" t="s">
        <v>12576</v>
      </c>
      <c r="AA2960"/>
    </row>
    <row r="2961" spans="1:27" x14ac:dyDescent="0.25">
      <c r="A2961" s="171"/>
      <c r="B2961" s="28">
        <v>2954</v>
      </c>
      <c r="C2961" s="28" t="s">
        <v>12577</v>
      </c>
      <c r="AA2961"/>
    </row>
    <row r="2962" spans="1:27" x14ac:dyDescent="0.25">
      <c r="A2962" s="64" t="s">
        <v>1148</v>
      </c>
      <c r="B2962" s="28">
        <v>2955</v>
      </c>
      <c r="C2962" s="28" t="s">
        <v>12578</v>
      </c>
      <c r="AA2962"/>
    </row>
    <row r="2963" spans="1:27" x14ac:dyDescent="0.25">
      <c r="A2963" s="64"/>
      <c r="B2963" s="28">
        <v>2956</v>
      </c>
      <c r="C2963" s="28" t="s">
        <v>12579</v>
      </c>
      <c r="AA2963"/>
    </row>
    <row r="2964" spans="1:27" x14ac:dyDescent="0.25">
      <c r="A2964" s="171" t="s">
        <v>4559</v>
      </c>
      <c r="B2964" s="28">
        <v>2957</v>
      </c>
      <c r="C2964" s="28" t="s">
        <v>12580</v>
      </c>
      <c r="AA2964"/>
    </row>
    <row r="2965" spans="1:27" x14ac:dyDescent="0.25">
      <c r="A2965" s="171"/>
      <c r="B2965" s="28">
        <v>2958</v>
      </c>
      <c r="C2965" s="28" t="s">
        <v>12581</v>
      </c>
      <c r="AA2965"/>
    </row>
    <row r="2966" spans="1:27" x14ac:dyDescent="0.25">
      <c r="A2966" s="171"/>
      <c r="B2966" s="28">
        <v>2959</v>
      </c>
      <c r="C2966" s="28" t="s">
        <v>12582</v>
      </c>
      <c r="AA2966"/>
    </row>
    <row r="2967" spans="1:27" x14ac:dyDescent="0.25">
      <c r="A2967" s="171"/>
      <c r="B2967" s="28">
        <v>2960</v>
      </c>
      <c r="C2967" s="28" t="s">
        <v>12583</v>
      </c>
      <c r="AA2967"/>
    </row>
    <row r="2968" spans="1:27" x14ac:dyDescent="0.25">
      <c r="A2968" s="64" t="s">
        <v>1148</v>
      </c>
      <c r="B2968" s="28">
        <v>2961</v>
      </c>
      <c r="C2968" s="28" t="s">
        <v>12584</v>
      </c>
      <c r="AA2968"/>
    </row>
    <row r="2969" spans="1:27" x14ac:dyDescent="0.25">
      <c r="A2969" s="64"/>
      <c r="B2969" s="28">
        <v>2962</v>
      </c>
      <c r="C2969" s="28" t="s">
        <v>12585</v>
      </c>
      <c r="AA2969"/>
    </row>
    <row r="2970" spans="1:27" x14ac:dyDescent="0.25">
      <c r="A2970" s="171" t="s">
        <v>4562</v>
      </c>
      <c r="B2970" s="28">
        <v>2963</v>
      </c>
      <c r="C2970" s="28" t="s">
        <v>12586</v>
      </c>
      <c r="AA2970"/>
    </row>
    <row r="2971" spans="1:27" x14ac:dyDescent="0.25">
      <c r="A2971" s="171"/>
      <c r="B2971" s="28">
        <v>2964</v>
      </c>
      <c r="C2971" s="28" t="s">
        <v>12587</v>
      </c>
      <c r="AA2971"/>
    </row>
    <row r="2972" spans="1:27" x14ac:dyDescent="0.25">
      <c r="A2972" s="171"/>
      <c r="B2972" s="28">
        <v>2965</v>
      </c>
      <c r="C2972" s="28" t="s">
        <v>12588</v>
      </c>
      <c r="AA2972"/>
    </row>
    <row r="2973" spans="1:27" x14ac:dyDescent="0.25">
      <c r="A2973" s="171"/>
      <c r="B2973" s="28">
        <v>2966</v>
      </c>
      <c r="C2973" s="28" t="s">
        <v>12589</v>
      </c>
      <c r="AA2973"/>
    </row>
    <row r="2974" spans="1:27" x14ac:dyDescent="0.25">
      <c r="A2974" s="64" t="s">
        <v>1148</v>
      </c>
      <c r="B2974" s="28">
        <v>2967</v>
      </c>
      <c r="C2974" s="28" t="s">
        <v>12590</v>
      </c>
      <c r="AA2974"/>
    </row>
    <row r="2975" spans="1:27" x14ac:dyDescent="0.25">
      <c r="A2975" s="64"/>
      <c r="B2975" s="28">
        <v>2968</v>
      </c>
      <c r="C2975" s="28" t="s">
        <v>12591</v>
      </c>
      <c r="AA2975"/>
    </row>
    <row r="2976" spans="1:27" x14ac:dyDescent="0.25">
      <c r="A2976" s="171" t="s">
        <v>4685</v>
      </c>
      <c r="B2976" s="28">
        <v>2969</v>
      </c>
      <c r="C2976" s="28" t="s">
        <v>12592</v>
      </c>
      <c r="AA2976"/>
    </row>
    <row r="2977" spans="1:27" x14ac:dyDescent="0.25">
      <c r="A2977" s="64" t="s">
        <v>1148</v>
      </c>
      <c r="B2977" s="28">
        <v>2970</v>
      </c>
      <c r="C2977" s="28" t="s">
        <v>12593</v>
      </c>
      <c r="AA2977"/>
    </row>
    <row r="2978" spans="1:27" x14ac:dyDescent="0.25">
      <c r="A2978" s="64"/>
      <c r="B2978" s="28">
        <v>2971</v>
      </c>
      <c r="C2978" s="28" t="s">
        <v>12594</v>
      </c>
      <c r="AA2978"/>
    </row>
    <row r="2979" spans="1:27" x14ac:dyDescent="0.25">
      <c r="A2979" s="171" t="s">
        <v>4686</v>
      </c>
      <c r="B2979" s="28">
        <v>2972</v>
      </c>
      <c r="C2979" s="28" t="s">
        <v>12595</v>
      </c>
      <c r="AA2979"/>
    </row>
    <row r="2980" spans="1:27" x14ac:dyDescent="0.25">
      <c r="A2980" s="64" t="s">
        <v>1148</v>
      </c>
      <c r="B2980" s="28">
        <v>2973</v>
      </c>
      <c r="C2980" s="28" t="s">
        <v>12596</v>
      </c>
      <c r="AA2980"/>
    </row>
    <row r="2981" spans="1:27" x14ac:dyDescent="0.25">
      <c r="A2981" s="64"/>
      <c r="B2981" s="28">
        <v>2974</v>
      </c>
      <c r="C2981" s="28" t="s">
        <v>12597</v>
      </c>
      <c r="AA2981"/>
    </row>
    <row r="2982" spans="1:27" x14ac:dyDescent="0.25">
      <c r="A2982" s="171" t="s">
        <v>4687</v>
      </c>
      <c r="B2982" s="28">
        <v>2975</v>
      </c>
      <c r="C2982" s="28" t="s">
        <v>12598</v>
      </c>
      <c r="AA2982"/>
    </row>
    <row r="2983" spans="1:27" x14ac:dyDescent="0.25">
      <c r="A2983" s="171"/>
      <c r="B2983" s="28">
        <v>2976</v>
      </c>
      <c r="C2983" s="28" t="s">
        <v>12599</v>
      </c>
      <c r="AA2983"/>
    </row>
    <row r="2984" spans="1:27" x14ac:dyDescent="0.25">
      <c r="A2984" s="171"/>
      <c r="B2984" s="28">
        <v>2977</v>
      </c>
      <c r="C2984" s="28" t="s">
        <v>12600</v>
      </c>
      <c r="AA2984"/>
    </row>
    <row r="2985" spans="1:27" x14ac:dyDescent="0.25">
      <c r="A2985" s="171"/>
      <c r="B2985" s="28">
        <v>2978</v>
      </c>
      <c r="C2985" s="28" t="s">
        <v>12601</v>
      </c>
      <c r="AA2985"/>
    </row>
    <row r="2986" spans="1:27" x14ac:dyDescent="0.25">
      <c r="A2986" s="64" t="s">
        <v>1148</v>
      </c>
      <c r="B2986" s="28">
        <v>2979</v>
      </c>
      <c r="C2986" s="28" t="s">
        <v>12602</v>
      </c>
      <c r="AA2986"/>
    </row>
    <row r="2987" spans="1:27" x14ac:dyDescent="0.25">
      <c r="A2987" s="64"/>
      <c r="B2987" s="28">
        <v>2980</v>
      </c>
      <c r="C2987" s="28" t="s">
        <v>12603</v>
      </c>
      <c r="AA2987"/>
    </row>
    <row r="2988" spans="1:27" x14ac:dyDescent="0.25">
      <c r="A2988" s="171" t="s">
        <v>4688</v>
      </c>
      <c r="B2988" s="28">
        <v>2981</v>
      </c>
      <c r="C2988" s="28" t="s">
        <v>12604</v>
      </c>
      <c r="AA2988"/>
    </row>
    <row r="2989" spans="1:27" x14ac:dyDescent="0.25">
      <c r="A2989" s="171"/>
      <c r="B2989" s="28">
        <v>2982</v>
      </c>
      <c r="C2989" s="28" t="s">
        <v>12605</v>
      </c>
      <c r="AA2989"/>
    </row>
    <row r="2990" spans="1:27" x14ac:dyDescent="0.25">
      <c r="A2990" s="64" t="s">
        <v>1148</v>
      </c>
      <c r="B2990" s="28">
        <v>2983</v>
      </c>
      <c r="C2990" s="28" t="s">
        <v>12606</v>
      </c>
      <c r="AA2990"/>
    </row>
    <row r="2991" spans="1:27" x14ac:dyDescent="0.25">
      <c r="A2991" s="64"/>
      <c r="B2991" s="28">
        <v>2984</v>
      </c>
      <c r="C2991" s="28" t="s">
        <v>12607</v>
      </c>
      <c r="AA2991"/>
    </row>
    <row r="2992" spans="1:27" x14ac:dyDescent="0.25">
      <c r="A2992" s="171" t="s">
        <v>4689</v>
      </c>
      <c r="B2992" s="28">
        <v>2985</v>
      </c>
      <c r="C2992" s="28" t="s">
        <v>12608</v>
      </c>
      <c r="AA2992"/>
    </row>
    <row r="2993" spans="1:27" x14ac:dyDescent="0.25">
      <c r="A2993" s="171"/>
      <c r="B2993" s="28">
        <v>2986</v>
      </c>
      <c r="C2993" s="28" t="s">
        <v>12609</v>
      </c>
      <c r="AA2993"/>
    </row>
    <row r="2994" spans="1:27" x14ac:dyDescent="0.25">
      <c r="A2994" s="64" t="s">
        <v>1148</v>
      </c>
      <c r="B2994" s="28">
        <v>2987</v>
      </c>
      <c r="C2994" s="28" t="s">
        <v>12610</v>
      </c>
      <c r="AA2994"/>
    </row>
    <row r="2995" spans="1:27" x14ac:dyDescent="0.25">
      <c r="A2995" s="64"/>
      <c r="B2995" s="28">
        <v>2988</v>
      </c>
      <c r="C2995" s="28" t="s">
        <v>12611</v>
      </c>
      <c r="AA2995"/>
    </row>
    <row r="2996" spans="1:27" x14ac:dyDescent="0.25">
      <c r="A2996" s="171" t="s">
        <v>4718</v>
      </c>
      <c r="B2996" s="28">
        <v>2989</v>
      </c>
      <c r="C2996" s="28" t="s">
        <v>12612</v>
      </c>
      <c r="AA2996"/>
    </row>
    <row r="2997" spans="1:27" x14ac:dyDescent="0.25">
      <c r="A2997" s="64" t="s">
        <v>1148</v>
      </c>
      <c r="B2997" s="28">
        <v>2990</v>
      </c>
      <c r="C2997" s="28" t="s">
        <v>12613</v>
      </c>
      <c r="AA2997"/>
    </row>
    <row r="2998" spans="1:27" x14ac:dyDescent="0.25">
      <c r="A2998" s="64"/>
      <c r="B2998" s="28">
        <v>2991</v>
      </c>
      <c r="C2998" s="28" t="s">
        <v>12614</v>
      </c>
      <c r="AA2998"/>
    </row>
    <row r="2999" spans="1:27" x14ac:dyDescent="0.25">
      <c r="A2999" s="171" t="s">
        <v>4824</v>
      </c>
      <c r="B2999" s="28">
        <v>2992</v>
      </c>
      <c r="C2999" s="28" t="s">
        <v>12615</v>
      </c>
      <c r="AA2999"/>
    </row>
    <row r="3000" spans="1:27" x14ac:dyDescent="0.25">
      <c r="A3000" s="64" t="s">
        <v>1148</v>
      </c>
      <c r="B3000" s="28">
        <v>2993</v>
      </c>
      <c r="C3000" s="28" t="s">
        <v>12616</v>
      </c>
      <c r="AA3000"/>
    </row>
    <row r="3001" spans="1:27" x14ac:dyDescent="0.25">
      <c r="A3001" s="64"/>
      <c r="B3001" s="28">
        <v>2994</v>
      </c>
      <c r="C3001" s="28" t="s">
        <v>12617</v>
      </c>
      <c r="AA3001"/>
    </row>
    <row r="3002" spans="1:27" x14ac:dyDescent="0.25">
      <c r="A3002" s="171" t="s">
        <v>4827</v>
      </c>
      <c r="B3002" s="28">
        <v>2995</v>
      </c>
      <c r="C3002" s="28" t="s">
        <v>12618</v>
      </c>
      <c r="AA3002"/>
    </row>
    <row r="3003" spans="1:27" x14ac:dyDescent="0.25">
      <c r="A3003" s="171"/>
      <c r="B3003" s="28">
        <v>2996</v>
      </c>
      <c r="C3003" s="28" t="s">
        <v>12619</v>
      </c>
      <c r="AA3003"/>
    </row>
    <row r="3004" spans="1:27" x14ac:dyDescent="0.25">
      <c r="A3004" s="171"/>
      <c r="B3004" s="28">
        <v>2997</v>
      </c>
      <c r="C3004" s="28" t="s">
        <v>12620</v>
      </c>
      <c r="AA3004"/>
    </row>
    <row r="3005" spans="1:27" x14ac:dyDescent="0.25">
      <c r="A3005" s="171"/>
      <c r="B3005" s="28">
        <v>2998</v>
      </c>
      <c r="C3005" s="28" t="s">
        <v>12621</v>
      </c>
      <c r="AA3005"/>
    </row>
    <row r="3006" spans="1:27" x14ac:dyDescent="0.25">
      <c r="A3006" s="171"/>
      <c r="B3006" s="28">
        <v>2999</v>
      </c>
      <c r="C3006" s="28" t="s">
        <v>12622</v>
      </c>
      <c r="AA3006"/>
    </row>
    <row r="3007" spans="1:27" x14ac:dyDescent="0.25">
      <c r="A3007" s="171"/>
      <c r="B3007" s="48">
        <v>3000</v>
      </c>
      <c r="C3007" s="48" t="s">
        <v>12623</v>
      </c>
      <c r="AA3007"/>
    </row>
    <row r="3008" spans="1:27" x14ac:dyDescent="0.25">
      <c r="A3008" s="171"/>
      <c r="B3008" s="48">
        <v>3001</v>
      </c>
      <c r="C3008" s="48" t="s">
        <v>12624</v>
      </c>
      <c r="AA3008"/>
    </row>
    <row r="3009" spans="1:27" x14ac:dyDescent="0.25">
      <c r="A3009" s="171"/>
      <c r="B3009" s="48">
        <v>3002</v>
      </c>
      <c r="C3009" s="48" t="s">
        <v>12625</v>
      </c>
      <c r="AA3009"/>
    </row>
    <row r="3010" spans="1:27" x14ac:dyDescent="0.25">
      <c r="A3010" s="171"/>
      <c r="B3010" s="48">
        <v>3003</v>
      </c>
      <c r="C3010" s="48" t="s">
        <v>12626</v>
      </c>
      <c r="AA3010"/>
    </row>
    <row r="3011" spans="1:27" x14ac:dyDescent="0.25">
      <c r="A3011" s="171"/>
      <c r="B3011" s="48">
        <v>3004</v>
      </c>
      <c r="C3011" s="48" t="s">
        <v>12627</v>
      </c>
      <c r="AA3011"/>
    </row>
    <row r="3012" spans="1:27" x14ac:dyDescent="0.25">
      <c r="A3012" s="171"/>
      <c r="B3012" s="48">
        <v>3005</v>
      </c>
      <c r="C3012" s="48" t="s">
        <v>12628</v>
      </c>
      <c r="AA3012"/>
    </row>
    <row r="3013" spans="1:27" x14ac:dyDescent="0.25">
      <c r="A3013" s="171"/>
      <c r="B3013" s="48">
        <v>3006</v>
      </c>
      <c r="C3013" s="48" t="s">
        <v>12629</v>
      </c>
      <c r="AA3013"/>
    </row>
    <row r="3014" spans="1:27" x14ac:dyDescent="0.25">
      <c r="A3014" s="171"/>
      <c r="B3014" s="48">
        <v>3007</v>
      </c>
      <c r="C3014" s="48" t="s">
        <v>12630</v>
      </c>
      <c r="AA3014"/>
    </row>
    <row r="3015" spans="1:27" x14ac:dyDescent="0.25">
      <c r="A3015" s="171"/>
      <c r="B3015" s="48">
        <v>3008</v>
      </c>
      <c r="C3015" s="48" t="s">
        <v>12631</v>
      </c>
      <c r="AA3015"/>
    </row>
    <row r="3016" spans="1:27" x14ac:dyDescent="0.25">
      <c r="A3016" s="171"/>
      <c r="B3016" s="48">
        <v>3009</v>
      </c>
      <c r="C3016" s="48" t="s">
        <v>12632</v>
      </c>
      <c r="AA3016"/>
    </row>
    <row r="3017" spans="1:27" x14ac:dyDescent="0.25">
      <c r="A3017" s="171"/>
      <c r="B3017" s="48">
        <v>3010</v>
      </c>
      <c r="C3017" s="48" t="s">
        <v>12633</v>
      </c>
      <c r="AA3017"/>
    </row>
    <row r="3018" spans="1:27" x14ac:dyDescent="0.25">
      <c r="A3018" s="171"/>
      <c r="B3018" s="48">
        <v>3011</v>
      </c>
      <c r="C3018" s="48" t="s">
        <v>12634</v>
      </c>
      <c r="AA3018"/>
    </row>
    <row r="3019" spans="1:27" x14ac:dyDescent="0.25">
      <c r="A3019" s="171"/>
      <c r="B3019" s="48">
        <v>3012</v>
      </c>
      <c r="C3019" s="48" t="s">
        <v>12635</v>
      </c>
      <c r="AA3019"/>
    </row>
    <row r="3020" spans="1:27" x14ac:dyDescent="0.25">
      <c r="A3020" s="171"/>
      <c r="B3020" s="48">
        <v>3013</v>
      </c>
      <c r="C3020" s="48" t="s">
        <v>12636</v>
      </c>
      <c r="AA3020"/>
    </row>
    <row r="3021" spans="1:27" x14ac:dyDescent="0.25">
      <c r="A3021" s="171"/>
      <c r="B3021" s="48">
        <v>3014</v>
      </c>
      <c r="C3021" s="48" t="s">
        <v>12637</v>
      </c>
      <c r="AA3021"/>
    </row>
    <row r="3022" spans="1:27" x14ac:dyDescent="0.25">
      <c r="A3022" s="171"/>
      <c r="B3022" s="48">
        <v>3015</v>
      </c>
      <c r="C3022" s="48" t="s">
        <v>12638</v>
      </c>
      <c r="AA3022"/>
    </row>
    <row r="3023" spans="1:27" x14ac:dyDescent="0.25">
      <c r="A3023" s="171"/>
      <c r="B3023" s="48">
        <v>3016</v>
      </c>
      <c r="C3023" s="48" t="s">
        <v>12639</v>
      </c>
      <c r="AA3023"/>
    </row>
    <row r="3024" spans="1:27" x14ac:dyDescent="0.25">
      <c r="A3024" s="171"/>
      <c r="B3024" s="48">
        <v>3017</v>
      </c>
      <c r="C3024" s="48" t="s">
        <v>12640</v>
      </c>
      <c r="AA3024"/>
    </row>
    <row r="3025" spans="1:27" x14ac:dyDescent="0.25">
      <c r="A3025" s="171"/>
      <c r="B3025" s="48">
        <v>3018</v>
      </c>
      <c r="C3025" s="48" t="s">
        <v>12641</v>
      </c>
      <c r="AA3025"/>
    </row>
    <row r="3026" spans="1:27" x14ac:dyDescent="0.25">
      <c r="A3026" s="171"/>
      <c r="B3026" s="48">
        <v>3019</v>
      </c>
      <c r="C3026" s="48" t="s">
        <v>12642</v>
      </c>
      <c r="AA3026"/>
    </row>
    <row r="3027" spans="1:27" x14ac:dyDescent="0.25">
      <c r="A3027" s="171"/>
      <c r="B3027" s="48">
        <v>3020</v>
      </c>
      <c r="C3027" s="48" t="s">
        <v>12643</v>
      </c>
      <c r="AA3027"/>
    </row>
    <row r="3028" spans="1:27" x14ac:dyDescent="0.25">
      <c r="A3028" s="171"/>
      <c r="B3028" s="48">
        <v>3021</v>
      </c>
      <c r="C3028" s="48" t="s">
        <v>12644</v>
      </c>
      <c r="AA3028"/>
    </row>
    <row r="3029" spans="1:27" x14ac:dyDescent="0.25">
      <c r="A3029" s="171"/>
      <c r="B3029" s="48">
        <v>3022</v>
      </c>
      <c r="C3029" s="48" t="s">
        <v>12645</v>
      </c>
      <c r="AA3029"/>
    </row>
    <row r="3030" spans="1:27" x14ac:dyDescent="0.25">
      <c r="A3030" s="171"/>
      <c r="B3030" s="48">
        <v>3023</v>
      </c>
      <c r="C3030" s="48" t="s">
        <v>12646</v>
      </c>
      <c r="AA3030"/>
    </row>
    <row r="3031" spans="1:27" x14ac:dyDescent="0.25">
      <c r="A3031" s="171"/>
      <c r="B3031" s="48">
        <v>3024</v>
      </c>
      <c r="C3031" s="48" t="s">
        <v>12647</v>
      </c>
      <c r="AA3031"/>
    </row>
    <row r="3032" spans="1:27" x14ac:dyDescent="0.25">
      <c r="A3032" s="171"/>
      <c r="B3032" s="48">
        <v>3025</v>
      </c>
      <c r="C3032" s="48" t="s">
        <v>12648</v>
      </c>
      <c r="AA3032"/>
    </row>
    <row r="3033" spans="1:27" x14ac:dyDescent="0.25">
      <c r="A3033" s="171"/>
      <c r="B3033" s="48">
        <v>3026</v>
      </c>
      <c r="C3033" s="48" t="s">
        <v>12649</v>
      </c>
      <c r="AA3033"/>
    </row>
    <row r="3034" spans="1:27" x14ac:dyDescent="0.25">
      <c r="A3034" s="171"/>
      <c r="B3034" s="48">
        <v>3027</v>
      </c>
      <c r="C3034" s="48" t="s">
        <v>12650</v>
      </c>
      <c r="AA3034"/>
    </row>
    <row r="3035" spans="1:27" x14ac:dyDescent="0.25">
      <c r="A3035" s="171"/>
      <c r="B3035" s="48">
        <v>3028</v>
      </c>
      <c r="C3035" s="48" t="s">
        <v>12651</v>
      </c>
      <c r="AA3035"/>
    </row>
    <row r="3036" spans="1:27" x14ac:dyDescent="0.25">
      <c r="A3036" s="171"/>
      <c r="B3036" s="48">
        <v>3029</v>
      </c>
      <c r="C3036" s="48" t="s">
        <v>12652</v>
      </c>
      <c r="AA3036"/>
    </row>
    <row r="3037" spans="1:27" x14ac:dyDescent="0.25">
      <c r="A3037" s="171"/>
      <c r="B3037" s="48">
        <v>3030</v>
      </c>
      <c r="C3037" s="48" t="s">
        <v>12653</v>
      </c>
      <c r="AA3037"/>
    </row>
    <row r="3038" spans="1:27" x14ac:dyDescent="0.25">
      <c r="A3038" s="171"/>
      <c r="B3038" s="48">
        <v>3031</v>
      </c>
      <c r="C3038" s="48" t="s">
        <v>12654</v>
      </c>
      <c r="AA3038"/>
    </row>
    <row r="3039" spans="1:27" x14ac:dyDescent="0.25">
      <c r="A3039" s="171"/>
      <c r="B3039" s="48">
        <v>3032</v>
      </c>
      <c r="C3039" s="48" t="s">
        <v>12655</v>
      </c>
      <c r="AA3039"/>
    </row>
    <row r="3040" spans="1:27" x14ac:dyDescent="0.25">
      <c r="A3040" s="171"/>
      <c r="B3040" s="48">
        <v>3033</v>
      </c>
      <c r="C3040" s="48" t="s">
        <v>12656</v>
      </c>
      <c r="AA3040"/>
    </row>
    <row r="3041" spans="1:27" x14ac:dyDescent="0.25">
      <c r="A3041" s="171"/>
      <c r="B3041" s="48">
        <v>3034</v>
      </c>
      <c r="C3041" s="48" t="s">
        <v>12657</v>
      </c>
      <c r="AA3041"/>
    </row>
    <row r="3042" spans="1:27" x14ac:dyDescent="0.25">
      <c r="A3042" s="171"/>
      <c r="B3042" s="48">
        <v>3035</v>
      </c>
      <c r="C3042" s="48" t="s">
        <v>12658</v>
      </c>
      <c r="AA3042"/>
    </row>
    <row r="3043" spans="1:27" x14ac:dyDescent="0.25">
      <c r="A3043" s="171"/>
      <c r="B3043" s="48">
        <v>3036</v>
      </c>
      <c r="C3043" s="48" t="s">
        <v>12659</v>
      </c>
      <c r="AA3043"/>
    </row>
    <row r="3044" spans="1:27" x14ac:dyDescent="0.25">
      <c r="A3044" s="171"/>
      <c r="B3044" s="48">
        <v>3037</v>
      </c>
      <c r="C3044" s="48" t="s">
        <v>12660</v>
      </c>
      <c r="AA3044"/>
    </row>
    <row r="3045" spans="1:27" x14ac:dyDescent="0.25">
      <c r="A3045" s="171"/>
      <c r="B3045" s="48">
        <v>3038</v>
      </c>
      <c r="C3045" s="48" t="s">
        <v>12661</v>
      </c>
      <c r="AA3045"/>
    </row>
    <row r="3046" spans="1:27" x14ac:dyDescent="0.25">
      <c r="A3046" s="171"/>
      <c r="B3046" s="48">
        <v>3039</v>
      </c>
      <c r="C3046" s="48" t="s">
        <v>12662</v>
      </c>
      <c r="AA3046"/>
    </row>
    <row r="3047" spans="1:27" x14ac:dyDescent="0.25">
      <c r="A3047" s="171"/>
      <c r="B3047" s="48">
        <v>3040</v>
      </c>
      <c r="C3047" s="48" t="s">
        <v>12663</v>
      </c>
      <c r="AA3047"/>
    </row>
    <row r="3048" spans="1:27" x14ac:dyDescent="0.25">
      <c r="A3048" s="171"/>
      <c r="B3048" s="48">
        <v>3041</v>
      </c>
      <c r="C3048" s="48" t="s">
        <v>12664</v>
      </c>
      <c r="AA3048"/>
    </row>
    <row r="3049" spans="1:27" x14ac:dyDescent="0.25">
      <c r="A3049" s="171"/>
      <c r="B3049" s="48">
        <v>3042</v>
      </c>
      <c r="C3049" s="48" t="s">
        <v>12665</v>
      </c>
      <c r="AA3049"/>
    </row>
    <row r="3050" spans="1:27" x14ac:dyDescent="0.25">
      <c r="A3050" s="171"/>
      <c r="B3050" s="48">
        <v>3043</v>
      </c>
      <c r="C3050" s="48" t="s">
        <v>12666</v>
      </c>
      <c r="AA3050"/>
    </row>
    <row r="3051" spans="1:27" x14ac:dyDescent="0.25">
      <c r="A3051" s="171"/>
      <c r="B3051" s="48">
        <v>3044</v>
      </c>
      <c r="C3051" s="48" t="s">
        <v>12667</v>
      </c>
      <c r="AA3051"/>
    </row>
    <row r="3052" spans="1:27" x14ac:dyDescent="0.25">
      <c r="A3052" s="171"/>
      <c r="B3052" s="48">
        <v>3045</v>
      </c>
      <c r="C3052" s="48" t="s">
        <v>12668</v>
      </c>
      <c r="AA3052"/>
    </row>
    <row r="3053" spans="1:27" x14ac:dyDescent="0.25">
      <c r="A3053" s="171"/>
      <c r="B3053" s="48">
        <v>3046</v>
      </c>
      <c r="C3053" s="48" t="s">
        <v>12669</v>
      </c>
      <c r="AA3053"/>
    </row>
    <row r="3054" spans="1:27" x14ac:dyDescent="0.25">
      <c r="A3054" s="171"/>
      <c r="B3054" s="48">
        <v>3047</v>
      </c>
      <c r="C3054" s="48" t="s">
        <v>12670</v>
      </c>
      <c r="AA3054"/>
    </row>
    <row r="3055" spans="1:27" x14ac:dyDescent="0.25">
      <c r="A3055" s="171"/>
      <c r="B3055" s="48">
        <v>3048</v>
      </c>
      <c r="C3055" s="48" t="s">
        <v>12671</v>
      </c>
      <c r="AA3055"/>
    </row>
    <row r="3056" spans="1:27" x14ac:dyDescent="0.25">
      <c r="A3056" s="171"/>
      <c r="B3056" s="48">
        <v>3049</v>
      </c>
      <c r="C3056" s="48" t="s">
        <v>12672</v>
      </c>
      <c r="AA3056"/>
    </row>
    <row r="3057" spans="1:27" x14ac:dyDescent="0.25">
      <c r="A3057" s="171"/>
      <c r="B3057" s="48">
        <v>3050</v>
      </c>
      <c r="C3057" s="48" t="s">
        <v>12673</v>
      </c>
      <c r="AA3057"/>
    </row>
    <row r="3058" spans="1:27" x14ac:dyDescent="0.25">
      <c r="A3058" s="171"/>
      <c r="B3058" s="48">
        <v>3051</v>
      </c>
      <c r="C3058" s="48" t="s">
        <v>12674</v>
      </c>
      <c r="AA3058"/>
    </row>
    <row r="3059" spans="1:27" x14ac:dyDescent="0.25">
      <c r="A3059" s="171"/>
      <c r="B3059" s="48">
        <v>3052</v>
      </c>
      <c r="C3059" s="48" t="s">
        <v>12675</v>
      </c>
      <c r="AA3059"/>
    </row>
    <row r="3060" spans="1:27" x14ac:dyDescent="0.25">
      <c r="A3060" s="171"/>
      <c r="B3060" s="48">
        <v>3053</v>
      </c>
      <c r="C3060" s="48" t="s">
        <v>12676</v>
      </c>
      <c r="AA3060"/>
    </row>
    <row r="3061" spans="1:27" x14ac:dyDescent="0.25">
      <c r="A3061" s="171"/>
      <c r="B3061" s="48">
        <v>3054</v>
      </c>
      <c r="C3061" s="48" t="s">
        <v>12677</v>
      </c>
      <c r="AA3061"/>
    </row>
    <row r="3062" spans="1:27" x14ac:dyDescent="0.25">
      <c r="A3062" s="171"/>
      <c r="B3062" s="48">
        <v>3055</v>
      </c>
      <c r="C3062" s="298" t="s">
        <v>12678</v>
      </c>
      <c r="AA3062"/>
    </row>
    <row r="3063" spans="1:27" x14ac:dyDescent="0.25">
      <c r="A3063" s="171"/>
      <c r="B3063" s="48">
        <v>3056</v>
      </c>
      <c r="C3063" s="48" t="s">
        <v>12679</v>
      </c>
      <c r="AA3063"/>
    </row>
    <row r="3064" spans="1:27" x14ac:dyDescent="0.25">
      <c r="A3064" s="171"/>
      <c r="B3064" s="48">
        <v>3057</v>
      </c>
      <c r="C3064" s="48" t="s">
        <v>12680</v>
      </c>
      <c r="AA3064"/>
    </row>
    <row r="3065" spans="1:27" x14ac:dyDescent="0.25">
      <c r="A3065" s="171"/>
      <c r="B3065" s="48">
        <v>3058</v>
      </c>
      <c r="C3065" s="48" t="s">
        <v>12681</v>
      </c>
      <c r="AA3065"/>
    </row>
    <row r="3066" spans="1:27" x14ac:dyDescent="0.25">
      <c r="A3066" s="64" t="s">
        <v>1148</v>
      </c>
      <c r="B3066" s="48">
        <v>3059</v>
      </c>
      <c r="C3066" s="48" t="s">
        <v>12682</v>
      </c>
      <c r="AA3066"/>
    </row>
    <row r="3067" spans="1:27" x14ac:dyDescent="0.25">
      <c r="A3067" s="64"/>
      <c r="B3067" s="48">
        <v>3060</v>
      </c>
      <c r="C3067" s="48" t="s">
        <v>12683</v>
      </c>
      <c r="AA3067"/>
    </row>
    <row r="3068" spans="1:27" x14ac:dyDescent="0.25">
      <c r="A3068" s="171" t="s">
        <v>4988</v>
      </c>
      <c r="B3068" s="48">
        <v>3061</v>
      </c>
      <c r="C3068" s="48" t="s">
        <v>12684</v>
      </c>
      <c r="AA3068"/>
    </row>
    <row r="3069" spans="1:27" x14ac:dyDescent="0.25">
      <c r="A3069" s="64" t="s">
        <v>1148</v>
      </c>
      <c r="B3069" s="48">
        <v>3062</v>
      </c>
      <c r="C3069" s="48" t="s">
        <v>12685</v>
      </c>
      <c r="AA3069"/>
    </row>
    <row r="3070" spans="1:27" x14ac:dyDescent="0.25">
      <c r="A3070" s="64"/>
      <c r="B3070" s="48">
        <v>3063</v>
      </c>
      <c r="C3070" s="48" t="s">
        <v>12686</v>
      </c>
      <c r="AA3070"/>
    </row>
    <row r="3071" spans="1:27" x14ac:dyDescent="0.25">
      <c r="A3071" s="171" t="s">
        <v>5292</v>
      </c>
      <c r="B3071" s="48">
        <v>3064</v>
      </c>
      <c r="C3071" s="48" t="s">
        <v>12687</v>
      </c>
      <c r="AA3071"/>
    </row>
    <row r="3072" spans="1:27" x14ac:dyDescent="0.25">
      <c r="A3072" s="64" t="s">
        <v>1148</v>
      </c>
      <c r="B3072" s="48">
        <v>3065</v>
      </c>
      <c r="C3072" s="48" t="s">
        <v>12688</v>
      </c>
      <c r="AA3072"/>
    </row>
    <row r="3073" spans="1:27" x14ac:dyDescent="0.25">
      <c r="A3073" s="64"/>
      <c r="B3073" s="48">
        <v>3066</v>
      </c>
      <c r="C3073" s="48" t="s">
        <v>12689</v>
      </c>
      <c r="AA3073"/>
    </row>
    <row r="3074" spans="1:27" x14ac:dyDescent="0.25">
      <c r="A3074" s="171" t="s">
        <v>5296</v>
      </c>
      <c r="B3074" s="48">
        <v>3067</v>
      </c>
      <c r="C3074" s="48" t="s">
        <v>12690</v>
      </c>
      <c r="AA3074"/>
    </row>
    <row r="3075" spans="1:27" x14ac:dyDescent="0.25">
      <c r="A3075" s="171"/>
      <c r="B3075" s="48">
        <v>3068</v>
      </c>
      <c r="C3075" s="48" t="s">
        <v>12691</v>
      </c>
      <c r="AA3075"/>
    </row>
    <row r="3076" spans="1:27" x14ac:dyDescent="0.25">
      <c r="A3076" s="171"/>
      <c r="B3076" s="48">
        <v>3069</v>
      </c>
      <c r="C3076" s="48" t="s">
        <v>12692</v>
      </c>
      <c r="AA3076"/>
    </row>
    <row r="3077" spans="1:27" x14ac:dyDescent="0.25">
      <c r="A3077" s="171"/>
      <c r="B3077" s="48">
        <v>3070</v>
      </c>
      <c r="C3077" s="48" t="s">
        <v>12693</v>
      </c>
      <c r="AA3077"/>
    </row>
    <row r="3078" spans="1:27" x14ac:dyDescent="0.25">
      <c r="A3078" s="171"/>
      <c r="B3078" s="48">
        <v>3071</v>
      </c>
      <c r="C3078" s="48" t="s">
        <v>12694</v>
      </c>
      <c r="AA3078"/>
    </row>
    <row r="3079" spans="1:27" x14ac:dyDescent="0.25">
      <c r="A3079" s="171"/>
      <c r="B3079" s="48">
        <v>3072</v>
      </c>
      <c r="C3079" s="48" t="s">
        <v>12695</v>
      </c>
      <c r="AA3079"/>
    </row>
    <row r="3080" spans="1:27" x14ac:dyDescent="0.25">
      <c r="A3080" s="64" t="s">
        <v>1148</v>
      </c>
      <c r="B3080" s="48">
        <v>3073</v>
      </c>
      <c r="C3080" s="48" t="s">
        <v>12696</v>
      </c>
      <c r="AA3080"/>
    </row>
    <row r="3081" spans="1:27" x14ac:dyDescent="0.25">
      <c r="A3081" s="64"/>
      <c r="B3081" s="48">
        <v>3074</v>
      </c>
      <c r="C3081" s="48" t="s">
        <v>12697</v>
      </c>
      <c r="AA3081"/>
    </row>
    <row r="3082" spans="1:27" x14ac:dyDescent="0.25">
      <c r="A3082" s="65" t="s">
        <v>8804</v>
      </c>
      <c r="B3082" s="48">
        <v>3075</v>
      </c>
      <c r="C3082" s="48" t="s">
        <v>12698</v>
      </c>
      <c r="AA3082"/>
    </row>
    <row r="3083" spans="1:27" x14ac:dyDescent="0.25">
      <c r="A3083" s="65"/>
      <c r="B3083" s="48">
        <v>3076</v>
      </c>
      <c r="C3083" s="48" t="s">
        <v>12699</v>
      </c>
      <c r="AA3083"/>
    </row>
    <row r="3084" spans="1:27" x14ac:dyDescent="0.25">
      <c r="A3084" s="65"/>
      <c r="B3084" s="48">
        <v>3077</v>
      </c>
      <c r="C3084" s="298" t="s">
        <v>12700</v>
      </c>
      <c r="AA3084"/>
    </row>
    <row r="3085" spans="1:27" x14ac:dyDescent="0.25">
      <c r="A3085" s="65"/>
      <c r="B3085" s="48">
        <v>3078</v>
      </c>
      <c r="C3085" s="48" t="s">
        <v>12701</v>
      </c>
      <c r="AA3085"/>
    </row>
    <row r="3086" spans="1:27" x14ac:dyDescent="0.25">
      <c r="A3086" s="66" t="s">
        <v>1148</v>
      </c>
      <c r="B3086" s="48">
        <v>3079</v>
      </c>
      <c r="C3086" s="48" t="s">
        <v>12702</v>
      </c>
      <c r="AA3086"/>
    </row>
    <row r="3087" spans="1:27" x14ac:dyDescent="0.25">
      <c r="A3087" s="66"/>
      <c r="B3087" s="48">
        <v>3080</v>
      </c>
      <c r="C3087" s="48" t="s">
        <v>12703</v>
      </c>
      <c r="AA3087"/>
    </row>
    <row r="3088" spans="1:27" x14ac:dyDescent="0.25">
      <c r="A3088" s="65" t="s">
        <v>7991</v>
      </c>
      <c r="B3088" s="48">
        <v>3081</v>
      </c>
      <c r="C3088" s="48" t="s">
        <v>12704</v>
      </c>
      <c r="AA3088"/>
    </row>
    <row r="3089" spans="1:27" x14ac:dyDescent="0.25">
      <c r="A3089" s="65"/>
      <c r="B3089" s="48">
        <v>3082</v>
      </c>
      <c r="C3089" s="48" t="s">
        <v>12705</v>
      </c>
      <c r="AA3089"/>
    </row>
    <row r="3090" spans="1:27" x14ac:dyDescent="0.25">
      <c r="A3090" s="65"/>
      <c r="B3090" s="48">
        <v>3083</v>
      </c>
      <c r="C3090" s="48" t="s">
        <v>12706</v>
      </c>
      <c r="AA3090"/>
    </row>
    <row r="3091" spans="1:27" x14ac:dyDescent="0.25">
      <c r="A3091" s="65"/>
      <c r="B3091" s="48">
        <v>3084</v>
      </c>
      <c r="C3091" s="48" t="s">
        <v>12707</v>
      </c>
      <c r="AA3091"/>
    </row>
    <row r="3092" spans="1:27" x14ac:dyDescent="0.25">
      <c r="A3092" s="65"/>
      <c r="B3092" s="48">
        <v>3085</v>
      </c>
      <c r="C3092" s="48" t="s">
        <v>12708</v>
      </c>
      <c r="AA3092"/>
    </row>
    <row r="3093" spans="1:27" x14ac:dyDescent="0.25">
      <c r="A3093" s="65"/>
      <c r="B3093" s="48">
        <v>3086</v>
      </c>
      <c r="C3093" s="48" t="s">
        <v>12709</v>
      </c>
      <c r="AA3093"/>
    </row>
    <row r="3094" spans="1:27" x14ac:dyDescent="0.25">
      <c r="A3094" s="65"/>
      <c r="B3094" s="48">
        <v>3087</v>
      </c>
      <c r="C3094" s="48" t="s">
        <v>12710</v>
      </c>
      <c r="AA3094"/>
    </row>
    <row r="3095" spans="1:27" x14ac:dyDescent="0.25">
      <c r="A3095" s="65"/>
      <c r="B3095" s="48">
        <v>3088</v>
      </c>
      <c r="C3095" s="48" t="s">
        <v>12711</v>
      </c>
      <c r="AA3095"/>
    </row>
    <row r="3096" spans="1:27" x14ac:dyDescent="0.25">
      <c r="A3096" s="65"/>
      <c r="B3096" s="48">
        <v>3089</v>
      </c>
      <c r="C3096" s="48" t="s">
        <v>12712</v>
      </c>
      <c r="AA3096"/>
    </row>
    <row r="3097" spans="1:27" x14ac:dyDescent="0.25">
      <c r="A3097" s="65"/>
      <c r="B3097" s="48">
        <v>3090</v>
      </c>
      <c r="C3097" s="48" t="s">
        <v>12713</v>
      </c>
      <c r="AA3097"/>
    </row>
    <row r="3098" spans="1:27" x14ac:dyDescent="0.25">
      <c r="A3098" s="65"/>
      <c r="B3098" s="48">
        <v>3091</v>
      </c>
      <c r="C3098" s="48" t="s">
        <v>12714</v>
      </c>
      <c r="AA3098"/>
    </row>
    <row r="3099" spans="1:27" x14ac:dyDescent="0.25">
      <c r="A3099" s="65"/>
      <c r="B3099" s="48">
        <v>3092</v>
      </c>
      <c r="C3099" s="48" t="s">
        <v>12715</v>
      </c>
      <c r="AA3099"/>
    </row>
    <row r="3100" spans="1:27" x14ac:dyDescent="0.25">
      <c r="A3100" s="65"/>
      <c r="B3100" s="48">
        <v>3093</v>
      </c>
      <c r="C3100" s="48" t="s">
        <v>12716</v>
      </c>
      <c r="AA3100"/>
    </row>
    <row r="3101" spans="1:27" x14ac:dyDescent="0.25">
      <c r="A3101" s="65"/>
      <c r="B3101" s="48">
        <v>3094</v>
      </c>
      <c r="C3101" s="48" t="s">
        <v>12717</v>
      </c>
      <c r="AA3101"/>
    </row>
    <row r="3102" spans="1:27" x14ac:dyDescent="0.25">
      <c r="A3102" s="65"/>
      <c r="B3102" s="48">
        <v>3095</v>
      </c>
      <c r="C3102" s="48" t="s">
        <v>12718</v>
      </c>
      <c r="AA3102"/>
    </row>
    <row r="3103" spans="1:27" x14ac:dyDescent="0.25">
      <c r="A3103" s="65"/>
      <c r="B3103" s="48">
        <v>3096</v>
      </c>
      <c r="C3103" s="48" t="s">
        <v>12719</v>
      </c>
      <c r="AA3103"/>
    </row>
    <row r="3104" spans="1:27" x14ac:dyDescent="0.25">
      <c r="A3104" s="65"/>
      <c r="B3104" s="48">
        <v>3097</v>
      </c>
      <c r="C3104" s="48" t="s">
        <v>12720</v>
      </c>
      <c r="AA3104"/>
    </row>
    <row r="3105" spans="1:27" x14ac:dyDescent="0.25">
      <c r="A3105" s="65"/>
      <c r="B3105" s="48">
        <v>3098</v>
      </c>
      <c r="C3105" s="48" t="s">
        <v>12721</v>
      </c>
      <c r="AA3105"/>
    </row>
    <row r="3106" spans="1:27" x14ac:dyDescent="0.25">
      <c r="A3106" s="65"/>
      <c r="B3106" s="48">
        <v>3099</v>
      </c>
      <c r="C3106" s="48" t="s">
        <v>12722</v>
      </c>
      <c r="AA3106"/>
    </row>
    <row r="3107" spans="1:27" x14ac:dyDescent="0.25">
      <c r="A3107" s="65"/>
      <c r="B3107" s="48">
        <v>3100</v>
      </c>
      <c r="C3107" s="48" t="s">
        <v>12723</v>
      </c>
      <c r="AA3107"/>
    </row>
    <row r="3108" spans="1:27" x14ac:dyDescent="0.25">
      <c r="A3108" s="65"/>
      <c r="B3108" s="48">
        <v>3101</v>
      </c>
      <c r="C3108" s="48" t="s">
        <v>12724</v>
      </c>
      <c r="AA3108"/>
    </row>
    <row r="3109" spans="1:27" x14ac:dyDescent="0.25">
      <c r="A3109" s="66" t="s">
        <v>1148</v>
      </c>
      <c r="B3109" s="48">
        <v>3102</v>
      </c>
      <c r="C3109" s="48" t="s">
        <v>12725</v>
      </c>
      <c r="AA3109"/>
    </row>
    <row r="3110" spans="1:27" x14ac:dyDescent="0.25">
      <c r="A3110" s="66"/>
      <c r="B3110" s="48">
        <v>3103</v>
      </c>
      <c r="C3110" s="48" t="s">
        <v>12726</v>
      </c>
      <c r="AA3110"/>
    </row>
    <row r="3111" spans="1:27" x14ac:dyDescent="0.25">
      <c r="A3111" s="65" t="s">
        <v>7990</v>
      </c>
      <c r="B3111" s="48">
        <v>3104</v>
      </c>
      <c r="C3111" s="48" t="s">
        <v>12727</v>
      </c>
      <c r="AA3111"/>
    </row>
    <row r="3112" spans="1:27" x14ac:dyDescent="0.25">
      <c r="A3112" s="65"/>
      <c r="B3112" s="48">
        <v>3105</v>
      </c>
      <c r="C3112" s="48" t="s">
        <v>12728</v>
      </c>
      <c r="AA3112"/>
    </row>
    <row r="3113" spans="1:27" x14ac:dyDescent="0.25">
      <c r="A3113" s="65"/>
      <c r="B3113" s="48">
        <v>3106</v>
      </c>
      <c r="C3113" s="48" t="s">
        <v>12729</v>
      </c>
      <c r="AA3113"/>
    </row>
    <row r="3114" spans="1:27" x14ac:dyDescent="0.25">
      <c r="A3114" s="65"/>
      <c r="B3114" s="48">
        <v>3107</v>
      </c>
      <c r="C3114" s="48" t="s">
        <v>12730</v>
      </c>
      <c r="AA3114"/>
    </row>
    <row r="3115" spans="1:27" x14ac:dyDescent="0.25">
      <c r="A3115" s="66" t="s">
        <v>1148</v>
      </c>
      <c r="B3115" s="48">
        <v>3108</v>
      </c>
      <c r="C3115" s="48" t="s">
        <v>12731</v>
      </c>
      <c r="AA3115"/>
    </row>
    <row r="3116" spans="1:27" x14ac:dyDescent="0.25">
      <c r="A3116" s="66"/>
      <c r="B3116" s="48">
        <v>3109</v>
      </c>
      <c r="C3116" s="298" t="s">
        <v>12732</v>
      </c>
      <c r="AA3116"/>
    </row>
    <row r="3117" spans="1:27" x14ac:dyDescent="0.25">
      <c r="A3117" s="65" t="s">
        <v>10923</v>
      </c>
      <c r="B3117" s="48">
        <v>3110</v>
      </c>
      <c r="C3117" s="48" t="s">
        <v>12733</v>
      </c>
      <c r="AA3117"/>
    </row>
    <row r="3118" spans="1:27" x14ac:dyDescent="0.25">
      <c r="A3118" s="66" t="s">
        <v>1148</v>
      </c>
      <c r="B3118" s="48">
        <v>3111</v>
      </c>
      <c r="C3118" s="48" t="s">
        <v>12734</v>
      </c>
      <c r="AA3118"/>
    </row>
    <row r="3119" spans="1:27" x14ac:dyDescent="0.25">
      <c r="A3119" s="66"/>
      <c r="B3119" s="48">
        <v>3112</v>
      </c>
      <c r="C3119" s="48" t="s">
        <v>12735</v>
      </c>
      <c r="AA3119"/>
    </row>
    <row r="3120" spans="1:27" x14ac:dyDescent="0.25">
      <c r="A3120" s="65" t="s">
        <v>12341</v>
      </c>
      <c r="B3120" s="48">
        <v>3113</v>
      </c>
      <c r="C3120" s="48" t="s">
        <v>12736</v>
      </c>
      <c r="AA3120"/>
    </row>
    <row r="3121" spans="1:27" x14ac:dyDescent="0.25">
      <c r="A3121" s="65"/>
      <c r="B3121" s="48">
        <v>3114</v>
      </c>
      <c r="C3121" s="48" t="s">
        <v>12737</v>
      </c>
      <c r="AA3121"/>
    </row>
    <row r="3122" spans="1:27" x14ac:dyDescent="0.25">
      <c r="A3122" s="65"/>
      <c r="B3122" s="48">
        <v>3115</v>
      </c>
      <c r="C3122" s="48" t="s">
        <v>12738</v>
      </c>
      <c r="AA3122"/>
    </row>
    <row r="3123" spans="1:27" x14ac:dyDescent="0.25">
      <c r="A3123" s="65"/>
      <c r="B3123" s="48">
        <v>3116</v>
      </c>
      <c r="C3123" s="48" t="s">
        <v>12739</v>
      </c>
      <c r="AA3123"/>
    </row>
    <row r="3124" spans="1:27" x14ac:dyDescent="0.25">
      <c r="A3124" s="66" t="s">
        <v>1148</v>
      </c>
      <c r="B3124" s="48">
        <v>3117</v>
      </c>
      <c r="C3124" s="48" t="s">
        <v>12740</v>
      </c>
      <c r="AA3124"/>
    </row>
    <row r="3125" spans="1:27" x14ac:dyDescent="0.25">
      <c r="A3125" s="66"/>
      <c r="B3125" s="48">
        <v>3118</v>
      </c>
      <c r="C3125" s="48" t="s">
        <v>12741</v>
      </c>
      <c r="AA3125"/>
    </row>
    <row r="3126" spans="1:27" x14ac:dyDescent="0.25">
      <c r="A3126" s="171" t="s">
        <v>12444</v>
      </c>
      <c r="B3126" s="48">
        <v>3119</v>
      </c>
      <c r="C3126" s="48" t="s">
        <v>12742</v>
      </c>
      <c r="AA3126"/>
    </row>
    <row r="3127" spans="1:27" x14ac:dyDescent="0.25">
      <c r="A3127" s="64" t="s">
        <v>1148</v>
      </c>
      <c r="B3127" s="48">
        <v>3120</v>
      </c>
      <c r="C3127" s="48" t="s">
        <v>12743</v>
      </c>
      <c r="AA3127"/>
    </row>
    <row r="3128" spans="1:27" x14ac:dyDescent="0.25">
      <c r="A3128" s="64"/>
      <c r="B3128" s="48">
        <v>3121</v>
      </c>
      <c r="C3128" s="48" t="s">
        <v>12744</v>
      </c>
      <c r="AA3128"/>
    </row>
    <row r="3129" spans="1:27" x14ac:dyDescent="0.25">
      <c r="A3129" s="171" t="s">
        <v>12447</v>
      </c>
      <c r="B3129" s="48">
        <v>3122</v>
      </c>
      <c r="C3129" s="48" t="s">
        <v>12745</v>
      </c>
      <c r="AA3129"/>
    </row>
    <row r="3130" spans="1:27" x14ac:dyDescent="0.25">
      <c r="A3130" s="64" t="s">
        <v>1148</v>
      </c>
      <c r="B3130" s="48">
        <v>3123</v>
      </c>
      <c r="C3130" s="48" t="s">
        <v>12746</v>
      </c>
      <c r="AA3130"/>
    </row>
    <row r="3131" spans="1:27" x14ac:dyDescent="0.25">
      <c r="A3131" s="64"/>
      <c r="B3131" s="48">
        <v>3124</v>
      </c>
      <c r="C3131" s="48" t="s">
        <v>12747</v>
      </c>
      <c r="AA3131"/>
    </row>
    <row r="3132" spans="1:27" x14ac:dyDescent="0.25">
      <c r="A3132" s="171" t="s">
        <v>12450</v>
      </c>
      <c r="B3132" s="48">
        <v>3125</v>
      </c>
      <c r="C3132" s="48" t="s">
        <v>12748</v>
      </c>
      <c r="AA3132"/>
    </row>
    <row r="3133" spans="1:27" x14ac:dyDescent="0.25">
      <c r="A3133" s="64" t="s">
        <v>1148</v>
      </c>
      <c r="B3133" s="48">
        <v>3126</v>
      </c>
      <c r="C3133" s="48" t="s">
        <v>12749</v>
      </c>
      <c r="AA3133"/>
    </row>
    <row r="3134" spans="1:27" x14ac:dyDescent="0.25">
      <c r="A3134" s="64"/>
      <c r="B3134" s="48">
        <v>3127</v>
      </c>
      <c r="C3134" s="48" t="s">
        <v>12750</v>
      </c>
      <c r="AA3134"/>
    </row>
    <row r="3135" spans="1:27" x14ac:dyDescent="0.25">
      <c r="A3135" s="171" t="s">
        <v>12453</v>
      </c>
      <c r="B3135" s="48">
        <v>3128</v>
      </c>
      <c r="C3135" s="48" t="s">
        <v>12751</v>
      </c>
      <c r="AA3135"/>
    </row>
    <row r="3136" spans="1:27" x14ac:dyDescent="0.25">
      <c r="A3136" s="64" t="s">
        <v>1148</v>
      </c>
      <c r="B3136" s="48">
        <v>3129</v>
      </c>
      <c r="C3136" s="48" t="s">
        <v>12752</v>
      </c>
      <c r="AA3136"/>
    </row>
    <row r="3137" spans="1:27" x14ac:dyDescent="0.25">
      <c r="A3137" s="64"/>
      <c r="B3137" s="48">
        <v>3130</v>
      </c>
      <c r="C3137" s="48" t="s">
        <v>12753</v>
      </c>
      <c r="AA3137"/>
    </row>
    <row r="3138" spans="1:27" x14ac:dyDescent="0.25">
      <c r="A3138" s="171" t="s">
        <v>12456</v>
      </c>
      <c r="B3138" s="48">
        <v>3131</v>
      </c>
      <c r="C3138" s="48" t="s">
        <v>12754</v>
      </c>
      <c r="AA3138"/>
    </row>
    <row r="3139" spans="1:27" x14ac:dyDescent="0.25">
      <c r="A3139" s="64" t="s">
        <v>1148</v>
      </c>
      <c r="B3139" s="48">
        <v>3132</v>
      </c>
      <c r="C3139" s="48" t="s">
        <v>12755</v>
      </c>
      <c r="AA3139"/>
    </row>
    <row r="3140" spans="1:27" x14ac:dyDescent="0.25">
      <c r="A3140" s="64"/>
      <c r="B3140" s="48">
        <v>3133</v>
      </c>
      <c r="C3140" s="48" t="s">
        <v>12756</v>
      </c>
      <c r="AA3140"/>
    </row>
    <row r="3141" spans="1:27" x14ac:dyDescent="0.25">
      <c r="A3141" s="171" t="s">
        <v>12459</v>
      </c>
      <c r="B3141" s="48">
        <v>3134</v>
      </c>
      <c r="C3141" s="48" t="s">
        <v>12757</v>
      </c>
      <c r="AA3141"/>
    </row>
    <row r="3142" spans="1:27" x14ac:dyDescent="0.25">
      <c r="A3142" s="64" t="s">
        <v>1148</v>
      </c>
      <c r="B3142" s="48">
        <v>3135</v>
      </c>
      <c r="C3142" s="48" t="s">
        <v>12758</v>
      </c>
      <c r="AA3142"/>
    </row>
    <row r="3143" spans="1:27" x14ac:dyDescent="0.25">
      <c r="A3143" s="64"/>
      <c r="B3143" s="48">
        <v>3136</v>
      </c>
      <c r="C3143" s="48" t="s">
        <v>12759</v>
      </c>
      <c r="AA3143"/>
    </row>
    <row r="3144" spans="1:27" x14ac:dyDescent="0.25">
      <c r="A3144" s="87" t="s">
        <v>12462</v>
      </c>
      <c r="B3144" s="48">
        <v>3137</v>
      </c>
      <c r="C3144" s="48" t="s">
        <v>12760</v>
      </c>
      <c r="AA3144"/>
    </row>
    <row r="3145" spans="1:27" x14ac:dyDescent="0.25">
      <c r="A3145" s="87"/>
      <c r="B3145" s="48">
        <v>3138</v>
      </c>
      <c r="C3145" s="48" t="s">
        <v>12761</v>
      </c>
      <c r="AA3145"/>
    </row>
    <row r="3146" spans="1:27" x14ac:dyDescent="0.25">
      <c r="A3146" s="297" t="s">
        <v>1148</v>
      </c>
      <c r="B3146" s="48">
        <v>3139</v>
      </c>
      <c r="C3146" s="48" t="s">
        <v>12762</v>
      </c>
      <c r="AA3146"/>
    </row>
    <row r="3147" spans="1:27" x14ac:dyDescent="0.25">
      <c r="A3147" s="297"/>
      <c r="B3147" s="48">
        <v>3140</v>
      </c>
      <c r="C3147" s="48" t="s">
        <v>12763</v>
      </c>
      <c r="AA3147"/>
    </row>
    <row r="3148" spans="1:27" x14ac:dyDescent="0.25">
      <c r="A3148" s="65" t="s">
        <v>12789</v>
      </c>
      <c r="B3148" s="48">
        <v>3141</v>
      </c>
      <c r="C3148" s="298" t="s">
        <v>12764</v>
      </c>
      <c r="AA3148"/>
    </row>
    <row r="3149" spans="1:27" x14ac:dyDescent="0.25">
      <c r="A3149" s="65"/>
      <c r="B3149" s="48">
        <v>3142</v>
      </c>
      <c r="C3149" s="48" t="s">
        <v>13049</v>
      </c>
      <c r="AA3149"/>
    </row>
    <row r="3150" spans="1:27" x14ac:dyDescent="0.25">
      <c r="A3150" s="65"/>
      <c r="B3150" s="48">
        <v>3143</v>
      </c>
      <c r="C3150" s="48" t="s">
        <v>13050</v>
      </c>
      <c r="AA3150"/>
    </row>
    <row r="3151" spans="1:27" x14ac:dyDescent="0.25">
      <c r="A3151" s="65"/>
      <c r="B3151" s="48">
        <v>3144</v>
      </c>
      <c r="C3151" s="48" t="s">
        <v>13051</v>
      </c>
      <c r="AA3151"/>
    </row>
    <row r="3152" spans="1:27" x14ac:dyDescent="0.25">
      <c r="A3152" s="65"/>
      <c r="B3152" s="48">
        <v>3145</v>
      </c>
      <c r="C3152" s="48" t="s">
        <v>13052</v>
      </c>
      <c r="AA3152"/>
    </row>
    <row r="3153" spans="1:27" x14ac:dyDescent="0.25">
      <c r="A3153" s="65"/>
      <c r="B3153" s="48">
        <v>3146</v>
      </c>
      <c r="C3153" s="48" t="s">
        <v>13053</v>
      </c>
      <c r="AA3153"/>
    </row>
    <row r="3154" spans="1:27" x14ac:dyDescent="0.25">
      <c r="A3154" s="65"/>
      <c r="B3154" s="48">
        <v>3147</v>
      </c>
      <c r="C3154" s="48" t="s">
        <v>13054</v>
      </c>
      <c r="AA3154"/>
    </row>
    <row r="3155" spans="1:27" x14ac:dyDescent="0.25">
      <c r="A3155" s="65"/>
      <c r="B3155" s="48">
        <v>3148</v>
      </c>
      <c r="C3155" s="48" t="s">
        <v>13055</v>
      </c>
      <c r="AA3155"/>
    </row>
    <row r="3156" spans="1:27" x14ac:dyDescent="0.25">
      <c r="A3156" s="65"/>
      <c r="B3156" s="48">
        <v>3149</v>
      </c>
      <c r="C3156" s="48" t="s">
        <v>13056</v>
      </c>
      <c r="AA3156"/>
    </row>
    <row r="3157" spans="1:27" x14ac:dyDescent="0.25">
      <c r="A3157" s="65"/>
      <c r="B3157" s="48">
        <v>3150</v>
      </c>
      <c r="C3157" s="48" t="s">
        <v>13057</v>
      </c>
      <c r="AA3157"/>
    </row>
    <row r="3158" spans="1:27" x14ac:dyDescent="0.25">
      <c r="A3158" s="65"/>
      <c r="B3158" s="48">
        <v>3151</v>
      </c>
      <c r="C3158" s="48" t="s">
        <v>13058</v>
      </c>
      <c r="AA3158"/>
    </row>
    <row r="3159" spans="1:27" x14ac:dyDescent="0.25">
      <c r="A3159" s="65"/>
      <c r="B3159" s="48">
        <v>3152</v>
      </c>
      <c r="C3159" s="48" t="s">
        <v>13059</v>
      </c>
      <c r="AA3159"/>
    </row>
    <row r="3160" spans="1:27" x14ac:dyDescent="0.25">
      <c r="A3160" s="65"/>
      <c r="B3160" s="48">
        <v>3153</v>
      </c>
      <c r="C3160" s="48" t="s">
        <v>13060</v>
      </c>
      <c r="AA3160"/>
    </row>
    <row r="3161" spans="1:27" x14ac:dyDescent="0.25">
      <c r="A3161" s="65"/>
      <c r="B3161" s="48">
        <v>3154</v>
      </c>
      <c r="C3161" s="48" t="s">
        <v>13061</v>
      </c>
      <c r="AA3161"/>
    </row>
    <row r="3162" spans="1:27" x14ac:dyDescent="0.25">
      <c r="A3162" s="65"/>
      <c r="B3162" s="48">
        <v>3155</v>
      </c>
      <c r="C3162" s="48" t="s">
        <v>13062</v>
      </c>
      <c r="AA3162"/>
    </row>
    <row r="3163" spans="1:27" x14ac:dyDescent="0.25">
      <c r="A3163" s="65"/>
      <c r="B3163" s="48">
        <v>3156</v>
      </c>
      <c r="C3163" s="48" t="s">
        <v>13063</v>
      </c>
      <c r="AA3163"/>
    </row>
    <row r="3164" spans="1:27" x14ac:dyDescent="0.25">
      <c r="A3164" s="65"/>
      <c r="B3164" s="48">
        <v>3157</v>
      </c>
      <c r="C3164" s="48" t="s">
        <v>13064</v>
      </c>
      <c r="AA3164"/>
    </row>
    <row r="3165" spans="1:27" x14ac:dyDescent="0.25">
      <c r="A3165" s="65"/>
      <c r="B3165" s="48">
        <v>3158</v>
      </c>
      <c r="C3165" s="48" t="s">
        <v>13065</v>
      </c>
      <c r="AA3165"/>
    </row>
    <row r="3166" spans="1:27" x14ac:dyDescent="0.25">
      <c r="A3166" s="65"/>
      <c r="B3166" s="48">
        <v>3159</v>
      </c>
      <c r="C3166" s="48" t="s">
        <v>13066</v>
      </c>
      <c r="AA3166"/>
    </row>
    <row r="3167" spans="1:27" x14ac:dyDescent="0.25">
      <c r="A3167" s="65"/>
      <c r="B3167" s="48">
        <v>3160</v>
      </c>
      <c r="C3167" s="48" t="s">
        <v>13067</v>
      </c>
      <c r="AA3167"/>
    </row>
    <row r="3168" spans="1:27" x14ac:dyDescent="0.25">
      <c r="A3168" s="65"/>
      <c r="B3168" s="48">
        <v>3161</v>
      </c>
      <c r="C3168" s="48" t="s">
        <v>13068</v>
      </c>
      <c r="AA3168"/>
    </row>
    <row r="3169" spans="1:27" x14ac:dyDescent="0.25">
      <c r="A3169" s="65"/>
      <c r="B3169" s="48">
        <v>3162</v>
      </c>
      <c r="C3169" s="48" t="s">
        <v>13069</v>
      </c>
      <c r="AA3169"/>
    </row>
    <row r="3170" spans="1:27" x14ac:dyDescent="0.25">
      <c r="A3170" s="65"/>
      <c r="B3170" s="48">
        <v>3163</v>
      </c>
      <c r="C3170" s="48" t="s">
        <v>13070</v>
      </c>
      <c r="AA3170"/>
    </row>
    <row r="3171" spans="1:27" x14ac:dyDescent="0.25">
      <c r="A3171" s="65"/>
      <c r="B3171" s="48">
        <v>3164</v>
      </c>
      <c r="C3171" s="48" t="s">
        <v>13071</v>
      </c>
      <c r="AA3171"/>
    </row>
    <row r="3172" spans="1:27" x14ac:dyDescent="0.25">
      <c r="A3172" s="65"/>
      <c r="B3172" s="48">
        <v>3165</v>
      </c>
      <c r="C3172" s="48" t="s">
        <v>13072</v>
      </c>
      <c r="AA3172"/>
    </row>
    <row r="3173" spans="1:27" x14ac:dyDescent="0.25">
      <c r="A3173" s="65"/>
      <c r="B3173" s="48">
        <v>3166</v>
      </c>
      <c r="C3173" s="48" t="s">
        <v>13073</v>
      </c>
      <c r="AA3173"/>
    </row>
    <row r="3174" spans="1:27" x14ac:dyDescent="0.25">
      <c r="A3174" s="65"/>
      <c r="B3174" s="48">
        <v>3167</v>
      </c>
      <c r="C3174" s="48" t="s">
        <v>13074</v>
      </c>
      <c r="AA3174"/>
    </row>
    <row r="3175" spans="1:27" x14ac:dyDescent="0.25">
      <c r="A3175" s="65"/>
      <c r="B3175" s="48">
        <v>3168</v>
      </c>
      <c r="C3175" s="48" t="s">
        <v>13075</v>
      </c>
      <c r="AA3175"/>
    </row>
    <row r="3176" spans="1:27" x14ac:dyDescent="0.25">
      <c r="A3176" s="65"/>
      <c r="B3176" s="48">
        <v>3169</v>
      </c>
      <c r="C3176" s="48" t="s">
        <v>13076</v>
      </c>
      <c r="AA3176"/>
    </row>
    <row r="3177" spans="1:27" x14ac:dyDescent="0.25">
      <c r="A3177" s="65"/>
      <c r="B3177" s="48">
        <v>3170</v>
      </c>
      <c r="C3177" s="48" t="s">
        <v>13077</v>
      </c>
      <c r="AA3177"/>
    </row>
    <row r="3178" spans="1:27" x14ac:dyDescent="0.25">
      <c r="A3178" s="65"/>
      <c r="B3178" s="48">
        <v>3171</v>
      </c>
      <c r="C3178" s="48" t="s">
        <v>13078</v>
      </c>
      <c r="AA3178"/>
    </row>
    <row r="3179" spans="1:27" x14ac:dyDescent="0.25">
      <c r="A3179" s="65"/>
      <c r="B3179" s="48">
        <v>3172</v>
      </c>
      <c r="C3179" s="48" t="s">
        <v>13079</v>
      </c>
      <c r="AA3179"/>
    </row>
    <row r="3180" spans="1:27" x14ac:dyDescent="0.25">
      <c r="A3180" s="65"/>
      <c r="B3180" s="48">
        <v>3173</v>
      </c>
      <c r="C3180" s="48" t="s">
        <v>13080</v>
      </c>
      <c r="AA3180"/>
    </row>
    <row r="3181" spans="1:27" x14ac:dyDescent="0.25">
      <c r="A3181" s="65"/>
      <c r="B3181" s="48">
        <v>3174</v>
      </c>
      <c r="C3181" s="48" t="s">
        <v>13081</v>
      </c>
      <c r="AA3181"/>
    </row>
    <row r="3182" spans="1:27" x14ac:dyDescent="0.25">
      <c r="A3182" s="65"/>
      <c r="B3182" s="48">
        <v>3175</v>
      </c>
      <c r="C3182" s="48" t="s">
        <v>13082</v>
      </c>
      <c r="AA3182"/>
    </row>
    <row r="3183" spans="1:27" x14ac:dyDescent="0.25">
      <c r="A3183" s="65"/>
      <c r="B3183" s="48">
        <v>3176</v>
      </c>
      <c r="C3183" s="48" t="s">
        <v>13083</v>
      </c>
      <c r="AA3183"/>
    </row>
    <row r="3184" spans="1:27" x14ac:dyDescent="0.25">
      <c r="A3184" s="65"/>
      <c r="B3184" s="48">
        <v>3177</v>
      </c>
      <c r="C3184" s="48" t="s">
        <v>13084</v>
      </c>
      <c r="AA3184"/>
    </row>
    <row r="3185" spans="1:27" x14ac:dyDescent="0.25">
      <c r="A3185" s="65"/>
      <c r="B3185" s="48">
        <v>3178</v>
      </c>
      <c r="C3185" s="48" t="s">
        <v>13085</v>
      </c>
      <c r="AA3185"/>
    </row>
    <row r="3186" spans="1:27" x14ac:dyDescent="0.25">
      <c r="A3186" s="65"/>
      <c r="B3186" s="48">
        <v>3179</v>
      </c>
      <c r="C3186" s="48" t="s">
        <v>13086</v>
      </c>
      <c r="AA3186"/>
    </row>
    <row r="3187" spans="1:27" x14ac:dyDescent="0.25">
      <c r="A3187" s="65"/>
      <c r="B3187" s="48">
        <v>3180</v>
      </c>
      <c r="C3187" s="48" t="s">
        <v>13087</v>
      </c>
      <c r="AA3187"/>
    </row>
    <row r="3188" spans="1:27" x14ac:dyDescent="0.25">
      <c r="A3188" s="65"/>
      <c r="B3188" s="48">
        <v>3181</v>
      </c>
      <c r="C3188" s="48" t="s">
        <v>13088</v>
      </c>
      <c r="AA3188"/>
    </row>
    <row r="3189" spans="1:27" x14ac:dyDescent="0.25">
      <c r="A3189" s="65"/>
      <c r="B3189" s="48">
        <v>3182</v>
      </c>
      <c r="C3189" s="48" t="s">
        <v>13089</v>
      </c>
      <c r="AA3189"/>
    </row>
    <row r="3190" spans="1:27" x14ac:dyDescent="0.25">
      <c r="A3190" s="65"/>
      <c r="B3190" s="48">
        <v>3183</v>
      </c>
      <c r="C3190" s="48" t="s">
        <v>13090</v>
      </c>
      <c r="AA3190"/>
    </row>
    <row r="3191" spans="1:27" x14ac:dyDescent="0.25">
      <c r="A3191" s="65"/>
      <c r="B3191" s="48">
        <v>3184</v>
      </c>
      <c r="C3191" s="48" t="s">
        <v>13091</v>
      </c>
      <c r="AA3191"/>
    </row>
    <row r="3192" spans="1:27" x14ac:dyDescent="0.25">
      <c r="A3192" s="65"/>
      <c r="B3192" s="48">
        <v>3185</v>
      </c>
      <c r="C3192" s="48" t="s">
        <v>13092</v>
      </c>
      <c r="AA3192"/>
    </row>
    <row r="3193" spans="1:27" x14ac:dyDescent="0.25">
      <c r="A3193" s="65"/>
      <c r="B3193" s="48">
        <v>3186</v>
      </c>
      <c r="C3193" s="48" t="s">
        <v>13093</v>
      </c>
      <c r="AA3193"/>
    </row>
    <row r="3194" spans="1:27" x14ac:dyDescent="0.25">
      <c r="A3194" s="65"/>
      <c r="B3194" s="48">
        <v>3187</v>
      </c>
      <c r="C3194" s="48" t="s">
        <v>13094</v>
      </c>
      <c r="AA3194"/>
    </row>
    <row r="3195" spans="1:27" x14ac:dyDescent="0.25">
      <c r="A3195" s="65"/>
      <c r="B3195" s="48">
        <v>3188</v>
      </c>
      <c r="C3195" s="48" t="s">
        <v>13095</v>
      </c>
      <c r="AA3195"/>
    </row>
    <row r="3196" spans="1:27" x14ac:dyDescent="0.25">
      <c r="A3196" s="65"/>
      <c r="B3196" s="48">
        <v>3189</v>
      </c>
      <c r="C3196" s="48" t="s">
        <v>13096</v>
      </c>
      <c r="AA3196"/>
    </row>
    <row r="3197" spans="1:27" x14ac:dyDescent="0.25">
      <c r="A3197" s="65"/>
      <c r="B3197" s="48">
        <v>3190</v>
      </c>
      <c r="C3197" s="48" t="s">
        <v>13097</v>
      </c>
      <c r="AA3197"/>
    </row>
    <row r="3198" spans="1:27" x14ac:dyDescent="0.25">
      <c r="A3198" s="65"/>
      <c r="B3198" s="48">
        <v>3191</v>
      </c>
      <c r="C3198" s="48" t="s">
        <v>13098</v>
      </c>
      <c r="AA3198"/>
    </row>
    <row r="3199" spans="1:27" x14ac:dyDescent="0.25">
      <c r="A3199" s="65"/>
      <c r="B3199" s="48">
        <v>3192</v>
      </c>
      <c r="C3199" s="48" t="s">
        <v>13099</v>
      </c>
      <c r="AA3199"/>
    </row>
    <row r="3200" spans="1:27" x14ac:dyDescent="0.25">
      <c r="A3200" s="65"/>
      <c r="B3200" s="48">
        <v>3193</v>
      </c>
      <c r="C3200" s="48" t="s">
        <v>13100</v>
      </c>
      <c r="AA3200"/>
    </row>
    <row r="3201" spans="1:27" x14ac:dyDescent="0.25">
      <c r="A3201" s="65"/>
      <c r="B3201" s="48">
        <v>3194</v>
      </c>
      <c r="C3201" s="48" t="s">
        <v>13101</v>
      </c>
      <c r="AA3201"/>
    </row>
    <row r="3202" spans="1:27" x14ac:dyDescent="0.25">
      <c r="A3202" s="65"/>
      <c r="B3202" s="48">
        <v>3195</v>
      </c>
      <c r="C3202" s="48" t="s">
        <v>13102</v>
      </c>
      <c r="AA3202"/>
    </row>
    <row r="3203" spans="1:27" x14ac:dyDescent="0.25">
      <c r="A3203" s="65"/>
      <c r="B3203" s="48">
        <v>3196</v>
      </c>
      <c r="C3203" s="48" t="s">
        <v>13103</v>
      </c>
      <c r="AA3203"/>
    </row>
    <row r="3204" spans="1:27" x14ac:dyDescent="0.25">
      <c r="A3204" s="65"/>
      <c r="B3204" s="48">
        <v>3197</v>
      </c>
      <c r="C3204" s="48" t="s">
        <v>13104</v>
      </c>
      <c r="AA3204"/>
    </row>
    <row r="3205" spans="1:27" x14ac:dyDescent="0.25">
      <c r="A3205" s="65"/>
      <c r="B3205" s="48">
        <v>3198</v>
      </c>
      <c r="C3205" s="48" t="s">
        <v>13105</v>
      </c>
      <c r="AA3205"/>
    </row>
    <row r="3206" spans="1:27" x14ac:dyDescent="0.25">
      <c r="A3206" s="65"/>
      <c r="B3206" s="48">
        <v>3199</v>
      </c>
      <c r="C3206" s="48" t="s">
        <v>13106</v>
      </c>
      <c r="AA3206"/>
    </row>
    <row r="3207" spans="1:27" x14ac:dyDescent="0.25">
      <c r="A3207" s="65"/>
      <c r="B3207" s="48">
        <v>3200</v>
      </c>
      <c r="C3207" s="48" t="s">
        <v>13107</v>
      </c>
      <c r="AA3207"/>
    </row>
    <row r="3208" spans="1:27" x14ac:dyDescent="0.25">
      <c r="A3208" s="65"/>
      <c r="B3208" s="48">
        <v>3201</v>
      </c>
      <c r="C3208" s="48" t="s">
        <v>13108</v>
      </c>
      <c r="AA3208"/>
    </row>
    <row r="3209" spans="1:27" x14ac:dyDescent="0.25">
      <c r="A3209" s="65"/>
      <c r="B3209" s="48">
        <v>3202</v>
      </c>
      <c r="C3209" s="48" t="s">
        <v>13109</v>
      </c>
      <c r="AA3209"/>
    </row>
    <row r="3210" spans="1:27" x14ac:dyDescent="0.25">
      <c r="A3210" s="65"/>
      <c r="B3210" s="48">
        <v>3203</v>
      </c>
      <c r="C3210" s="48" t="s">
        <v>13110</v>
      </c>
      <c r="AA3210"/>
    </row>
    <row r="3211" spans="1:27" x14ac:dyDescent="0.25">
      <c r="A3211" s="65"/>
      <c r="B3211" s="48">
        <v>3204</v>
      </c>
      <c r="C3211" s="48" t="s">
        <v>13111</v>
      </c>
      <c r="AA3211"/>
    </row>
    <row r="3212" spans="1:27" x14ac:dyDescent="0.25">
      <c r="A3212" s="65"/>
      <c r="B3212" s="48">
        <v>3205</v>
      </c>
      <c r="C3212" s="48" t="s">
        <v>13112</v>
      </c>
      <c r="AA3212"/>
    </row>
    <row r="3213" spans="1:27" x14ac:dyDescent="0.25">
      <c r="A3213" s="65"/>
      <c r="B3213" s="48">
        <v>3206</v>
      </c>
      <c r="C3213" s="48" t="s">
        <v>13113</v>
      </c>
      <c r="AA3213"/>
    </row>
    <row r="3214" spans="1:27" x14ac:dyDescent="0.25">
      <c r="A3214" s="65"/>
      <c r="B3214" s="48">
        <v>3207</v>
      </c>
      <c r="C3214" s="48" t="s">
        <v>13114</v>
      </c>
      <c r="AA3214"/>
    </row>
    <row r="3215" spans="1:27" x14ac:dyDescent="0.25">
      <c r="A3215" s="65"/>
      <c r="B3215" s="48">
        <v>3208</v>
      </c>
      <c r="C3215" s="48" t="s">
        <v>13115</v>
      </c>
      <c r="AA3215"/>
    </row>
    <row r="3216" spans="1:27" x14ac:dyDescent="0.25">
      <c r="A3216" s="65"/>
      <c r="B3216" s="48">
        <v>3209</v>
      </c>
      <c r="C3216" s="48" t="s">
        <v>13116</v>
      </c>
      <c r="AA3216"/>
    </row>
    <row r="3217" spans="1:27" x14ac:dyDescent="0.25">
      <c r="A3217" s="65"/>
      <c r="B3217" s="48">
        <v>3210</v>
      </c>
      <c r="C3217" s="48" t="s">
        <v>13117</v>
      </c>
      <c r="AA3217"/>
    </row>
    <row r="3218" spans="1:27" x14ac:dyDescent="0.25">
      <c r="A3218" s="65"/>
      <c r="B3218" s="48">
        <v>3211</v>
      </c>
      <c r="C3218" s="48" t="s">
        <v>13118</v>
      </c>
      <c r="AA3218"/>
    </row>
    <row r="3219" spans="1:27" x14ac:dyDescent="0.25">
      <c r="A3219" s="65"/>
      <c r="B3219" s="48">
        <v>3212</v>
      </c>
      <c r="C3219" s="48" t="s">
        <v>13119</v>
      </c>
      <c r="AA3219"/>
    </row>
    <row r="3220" spans="1:27" x14ac:dyDescent="0.25">
      <c r="A3220" s="65"/>
      <c r="B3220" s="48">
        <v>3213</v>
      </c>
      <c r="C3220" s="48" t="s">
        <v>13120</v>
      </c>
      <c r="AA3220"/>
    </row>
    <row r="3221" spans="1:27" x14ac:dyDescent="0.25">
      <c r="A3221" s="65"/>
      <c r="B3221" s="48">
        <v>3214</v>
      </c>
      <c r="C3221" s="48" t="s">
        <v>13121</v>
      </c>
      <c r="AA3221"/>
    </row>
    <row r="3222" spans="1:27" x14ac:dyDescent="0.25">
      <c r="A3222" s="65"/>
      <c r="B3222" s="48">
        <v>3215</v>
      </c>
      <c r="C3222" s="48" t="s">
        <v>13122</v>
      </c>
      <c r="AA3222"/>
    </row>
    <row r="3223" spans="1:27" x14ac:dyDescent="0.25">
      <c r="A3223" s="65"/>
      <c r="B3223" s="48">
        <v>3216</v>
      </c>
      <c r="C3223" s="48" t="s">
        <v>13123</v>
      </c>
      <c r="AA3223"/>
    </row>
    <row r="3224" spans="1:27" x14ac:dyDescent="0.25">
      <c r="A3224" s="65"/>
      <c r="B3224" s="48">
        <v>3217</v>
      </c>
      <c r="C3224" s="48" t="s">
        <v>13124</v>
      </c>
      <c r="AA3224"/>
    </row>
    <row r="3225" spans="1:27" x14ac:dyDescent="0.25">
      <c r="A3225" s="65"/>
      <c r="B3225" s="48">
        <v>3218</v>
      </c>
      <c r="C3225" s="48" t="s">
        <v>13125</v>
      </c>
      <c r="AA3225"/>
    </row>
    <row r="3226" spans="1:27" x14ac:dyDescent="0.25">
      <c r="A3226" s="65"/>
      <c r="B3226" s="48">
        <v>3219</v>
      </c>
      <c r="C3226" s="48" t="s">
        <v>13126</v>
      </c>
      <c r="AA3226"/>
    </row>
    <row r="3227" spans="1:27" x14ac:dyDescent="0.25">
      <c r="A3227" s="65"/>
      <c r="B3227" s="48">
        <v>3220</v>
      </c>
      <c r="C3227" s="48" t="s">
        <v>13127</v>
      </c>
      <c r="AA3227"/>
    </row>
    <row r="3228" spans="1:27" x14ac:dyDescent="0.25">
      <c r="A3228" s="66" t="s">
        <v>1148</v>
      </c>
      <c r="B3228" s="48">
        <v>3221</v>
      </c>
      <c r="C3228" s="48" t="s">
        <v>13128</v>
      </c>
      <c r="AA3228"/>
    </row>
    <row r="3229" spans="1:27" x14ac:dyDescent="0.25">
      <c r="A3229" s="66"/>
      <c r="B3229" s="48">
        <v>3222</v>
      </c>
      <c r="C3229" s="48" t="s">
        <v>13129</v>
      </c>
      <c r="AA3229"/>
    </row>
    <row r="3230" spans="1:27" x14ac:dyDescent="0.25">
      <c r="A3230" s="65" t="s">
        <v>12782</v>
      </c>
      <c r="B3230" s="48">
        <v>3223</v>
      </c>
      <c r="C3230" s="48" t="s">
        <v>13130</v>
      </c>
      <c r="AA3230"/>
    </row>
    <row r="3231" spans="1:27" x14ac:dyDescent="0.25">
      <c r="A3231" s="65"/>
      <c r="B3231" s="48">
        <v>3224</v>
      </c>
      <c r="C3231" s="48" t="s">
        <v>13131</v>
      </c>
      <c r="AA3231"/>
    </row>
    <row r="3232" spans="1:27" x14ac:dyDescent="0.25">
      <c r="A3232" s="65"/>
      <c r="B3232" s="48">
        <v>3225</v>
      </c>
      <c r="C3232" s="48" t="s">
        <v>13132</v>
      </c>
      <c r="AA3232"/>
    </row>
    <row r="3233" spans="1:27" x14ac:dyDescent="0.25">
      <c r="A3233" s="65"/>
      <c r="B3233" s="48">
        <v>3226</v>
      </c>
      <c r="C3233" s="48" t="s">
        <v>13133</v>
      </c>
      <c r="AA3233"/>
    </row>
    <row r="3234" spans="1:27" x14ac:dyDescent="0.25">
      <c r="A3234" s="65"/>
      <c r="B3234" s="48">
        <v>3227</v>
      </c>
      <c r="C3234" s="48" t="s">
        <v>13134</v>
      </c>
      <c r="AA3234"/>
    </row>
    <row r="3235" spans="1:27" x14ac:dyDescent="0.25">
      <c r="A3235" s="65"/>
      <c r="B3235" s="48">
        <v>3228</v>
      </c>
      <c r="C3235" s="48" t="s">
        <v>13135</v>
      </c>
      <c r="AA3235"/>
    </row>
    <row r="3236" spans="1:27" x14ac:dyDescent="0.25">
      <c r="A3236" s="65"/>
      <c r="B3236" s="48">
        <v>3229</v>
      </c>
      <c r="C3236" s="48" t="s">
        <v>13136</v>
      </c>
      <c r="AA3236"/>
    </row>
    <row r="3237" spans="1:27" x14ac:dyDescent="0.25">
      <c r="A3237" s="65"/>
      <c r="B3237" s="48">
        <v>3230</v>
      </c>
      <c r="C3237" s="48" t="s">
        <v>13137</v>
      </c>
      <c r="AA3237"/>
    </row>
    <row r="3238" spans="1:27" x14ac:dyDescent="0.25">
      <c r="A3238" s="65"/>
      <c r="B3238" s="48">
        <v>3231</v>
      </c>
      <c r="C3238" s="48" t="s">
        <v>13138</v>
      </c>
      <c r="AA3238"/>
    </row>
    <row r="3239" spans="1:27" x14ac:dyDescent="0.25">
      <c r="A3239" s="65"/>
      <c r="B3239" s="48">
        <v>3232</v>
      </c>
      <c r="C3239" s="48" t="s">
        <v>13139</v>
      </c>
      <c r="AA3239"/>
    </row>
    <row r="3240" spans="1:27" x14ac:dyDescent="0.25">
      <c r="A3240" s="65"/>
      <c r="B3240" s="48">
        <v>3233</v>
      </c>
      <c r="C3240" s="48" t="s">
        <v>13140</v>
      </c>
      <c r="AA3240"/>
    </row>
    <row r="3241" spans="1:27" x14ac:dyDescent="0.25">
      <c r="A3241" s="65"/>
      <c r="B3241" s="48">
        <v>3234</v>
      </c>
      <c r="C3241" s="48" t="s">
        <v>13141</v>
      </c>
      <c r="AA3241"/>
    </row>
    <row r="3242" spans="1:27" x14ac:dyDescent="0.25">
      <c r="A3242" s="65"/>
      <c r="B3242" s="48">
        <v>3235</v>
      </c>
      <c r="C3242" s="48" t="s">
        <v>13142</v>
      </c>
      <c r="AA3242"/>
    </row>
    <row r="3243" spans="1:27" x14ac:dyDescent="0.25">
      <c r="A3243" s="65"/>
      <c r="B3243" s="48">
        <v>3236</v>
      </c>
      <c r="C3243" s="48" t="s">
        <v>13143</v>
      </c>
      <c r="AA3243"/>
    </row>
    <row r="3244" spans="1:27" x14ac:dyDescent="0.25">
      <c r="A3244" s="65"/>
      <c r="B3244" s="48">
        <v>3237</v>
      </c>
      <c r="C3244" s="48" t="s">
        <v>13144</v>
      </c>
      <c r="AA3244"/>
    </row>
    <row r="3245" spans="1:27" x14ac:dyDescent="0.25">
      <c r="A3245" s="65"/>
      <c r="B3245" s="48">
        <v>3238</v>
      </c>
      <c r="C3245" s="48" t="s">
        <v>13145</v>
      </c>
      <c r="AA3245"/>
    </row>
    <row r="3246" spans="1:27" x14ac:dyDescent="0.25">
      <c r="A3246" s="65"/>
      <c r="B3246" s="48">
        <v>3239</v>
      </c>
      <c r="C3246" s="48" t="s">
        <v>13146</v>
      </c>
      <c r="AA3246"/>
    </row>
    <row r="3247" spans="1:27" x14ac:dyDescent="0.25">
      <c r="A3247" s="65"/>
      <c r="B3247" s="48">
        <v>3240</v>
      </c>
      <c r="C3247" s="48" t="s">
        <v>13147</v>
      </c>
      <c r="AA3247"/>
    </row>
    <row r="3248" spans="1:27" x14ac:dyDescent="0.25">
      <c r="A3248" s="65"/>
      <c r="B3248" s="48">
        <v>3241</v>
      </c>
      <c r="C3248" s="48" t="s">
        <v>13148</v>
      </c>
      <c r="AA3248"/>
    </row>
    <row r="3249" spans="1:27" x14ac:dyDescent="0.25">
      <c r="A3249" s="65"/>
      <c r="B3249" s="48">
        <v>3242</v>
      </c>
      <c r="C3249" s="48" t="s">
        <v>13149</v>
      </c>
      <c r="AA3249"/>
    </row>
    <row r="3250" spans="1:27" x14ac:dyDescent="0.25">
      <c r="A3250" s="66" t="s">
        <v>1148</v>
      </c>
      <c r="B3250" s="48">
        <v>3243</v>
      </c>
      <c r="C3250" s="48" t="s">
        <v>13150</v>
      </c>
      <c r="AA3250"/>
    </row>
    <row r="3251" spans="1:27" x14ac:dyDescent="0.25">
      <c r="A3251" s="66"/>
      <c r="B3251" s="48">
        <v>3244</v>
      </c>
      <c r="C3251" s="48" t="s">
        <v>13151</v>
      </c>
      <c r="AA3251"/>
    </row>
    <row r="3252" spans="1:27" x14ac:dyDescent="0.25">
      <c r="A3252" s="65" t="s">
        <v>12786</v>
      </c>
      <c r="B3252" s="48">
        <v>3245</v>
      </c>
      <c r="C3252" s="48" t="s">
        <v>13152</v>
      </c>
      <c r="AA3252"/>
    </row>
    <row r="3253" spans="1:27" x14ac:dyDescent="0.25">
      <c r="A3253" s="65"/>
      <c r="B3253" s="48">
        <v>3246</v>
      </c>
      <c r="C3253" s="48" t="s">
        <v>13153</v>
      </c>
      <c r="AA3253"/>
    </row>
    <row r="3254" spans="1:27" x14ac:dyDescent="0.25">
      <c r="A3254" s="65"/>
      <c r="B3254" s="48">
        <v>3247</v>
      </c>
      <c r="C3254" s="48" t="s">
        <v>13154</v>
      </c>
      <c r="AA3254"/>
    </row>
    <row r="3255" spans="1:27" x14ac:dyDescent="0.25">
      <c r="A3255" s="65"/>
      <c r="B3255" s="48">
        <v>3248</v>
      </c>
      <c r="C3255" s="48" t="s">
        <v>13155</v>
      </c>
      <c r="AA3255"/>
    </row>
    <row r="3256" spans="1:27" x14ac:dyDescent="0.25">
      <c r="A3256" s="65"/>
      <c r="B3256" s="48">
        <v>3249</v>
      </c>
      <c r="C3256" s="48" t="s">
        <v>13156</v>
      </c>
      <c r="AA3256"/>
    </row>
    <row r="3257" spans="1:27" x14ac:dyDescent="0.25">
      <c r="A3257" s="65"/>
      <c r="B3257" s="48">
        <v>3250</v>
      </c>
      <c r="C3257" s="48" t="s">
        <v>13157</v>
      </c>
      <c r="AA3257"/>
    </row>
    <row r="3258" spans="1:27" x14ac:dyDescent="0.25">
      <c r="A3258" s="65"/>
      <c r="B3258" s="48">
        <v>3251</v>
      </c>
      <c r="C3258" s="48" t="s">
        <v>13158</v>
      </c>
      <c r="AA3258"/>
    </row>
    <row r="3259" spans="1:27" x14ac:dyDescent="0.25">
      <c r="A3259" s="65"/>
      <c r="B3259" s="48">
        <v>3252</v>
      </c>
      <c r="C3259" s="48" t="s">
        <v>13159</v>
      </c>
      <c r="AA3259"/>
    </row>
    <row r="3260" spans="1:27" x14ac:dyDescent="0.25">
      <c r="A3260" s="65"/>
      <c r="B3260" s="48">
        <v>3253</v>
      </c>
      <c r="C3260" s="48" t="s">
        <v>13160</v>
      </c>
      <c r="AA3260"/>
    </row>
    <row r="3261" spans="1:27" x14ac:dyDescent="0.25">
      <c r="A3261" s="65"/>
      <c r="B3261" s="48">
        <v>3254</v>
      </c>
      <c r="C3261" s="48" t="s">
        <v>13161</v>
      </c>
      <c r="AA3261"/>
    </row>
    <row r="3262" spans="1:27" x14ac:dyDescent="0.25">
      <c r="A3262" s="65"/>
      <c r="B3262" s="48">
        <v>3255</v>
      </c>
      <c r="C3262" s="48" t="s">
        <v>13162</v>
      </c>
      <c r="AA3262"/>
    </row>
    <row r="3263" spans="1:27" x14ac:dyDescent="0.25">
      <c r="A3263" s="65"/>
      <c r="B3263" s="48">
        <v>3256</v>
      </c>
      <c r="C3263" s="48" t="s">
        <v>13163</v>
      </c>
      <c r="AA3263"/>
    </row>
    <row r="3264" spans="1:27" x14ac:dyDescent="0.25">
      <c r="A3264" s="65"/>
      <c r="B3264" s="48">
        <v>3257</v>
      </c>
      <c r="C3264" s="48" t="s">
        <v>13164</v>
      </c>
      <c r="AA3264"/>
    </row>
    <row r="3265" spans="1:27" x14ac:dyDescent="0.25">
      <c r="A3265" s="65"/>
      <c r="B3265" s="48">
        <v>3258</v>
      </c>
      <c r="C3265" s="48" t="s">
        <v>13165</v>
      </c>
      <c r="AA3265"/>
    </row>
    <row r="3266" spans="1:27" x14ac:dyDescent="0.25">
      <c r="A3266" s="65"/>
      <c r="B3266" s="48">
        <v>3259</v>
      </c>
      <c r="C3266" s="48" t="s">
        <v>13166</v>
      </c>
      <c r="AA3266"/>
    </row>
    <row r="3267" spans="1:27" x14ac:dyDescent="0.25">
      <c r="A3267" s="65"/>
      <c r="B3267" s="48">
        <v>3260</v>
      </c>
      <c r="C3267" s="48" t="s">
        <v>13167</v>
      </c>
      <c r="AA3267"/>
    </row>
    <row r="3268" spans="1:27" x14ac:dyDescent="0.25">
      <c r="A3268" s="65"/>
      <c r="B3268" s="48">
        <v>3261</v>
      </c>
      <c r="C3268" s="48" t="s">
        <v>13168</v>
      </c>
      <c r="AA3268"/>
    </row>
    <row r="3269" spans="1:27" x14ac:dyDescent="0.25">
      <c r="A3269" s="65"/>
      <c r="B3269" s="48">
        <v>3262</v>
      </c>
      <c r="C3269" s="48" t="s">
        <v>13169</v>
      </c>
      <c r="AA3269"/>
    </row>
    <row r="3270" spans="1:27" x14ac:dyDescent="0.25">
      <c r="A3270" s="65"/>
      <c r="B3270" s="48">
        <v>3263</v>
      </c>
      <c r="C3270" s="48" t="s">
        <v>13170</v>
      </c>
      <c r="AA3270"/>
    </row>
    <row r="3271" spans="1:27" x14ac:dyDescent="0.25">
      <c r="A3271" s="65"/>
      <c r="B3271" s="48">
        <v>3264</v>
      </c>
      <c r="C3271" s="48" t="s">
        <v>13171</v>
      </c>
      <c r="AA3271"/>
    </row>
    <row r="3272" spans="1:27" x14ac:dyDescent="0.25">
      <c r="A3272" s="65"/>
      <c r="B3272" s="48">
        <v>3265</v>
      </c>
      <c r="C3272" s="48" t="s">
        <v>13172</v>
      </c>
      <c r="AA3272"/>
    </row>
    <row r="3273" spans="1:27" x14ac:dyDescent="0.25">
      <c r="A3273" s="65"/>
      <c r="B3273" s="48">
        <v>3266</v>
      </c>
      <c r="C3273" s="48" t="s">
        <v>13173</v>
      </c>
      <c r="AA3273"/>
    </row>
    <row r="3274" spans="1:27" x14ac:dyDescent="0.25">
      <c r="A3274" s="65"/>
      <c r="B3274" s="48">
        <v>3267</v>
      </c>
      <c r="C3274" s="48" t="s">
        <v>13174</v>
      </c>
      <c r="AA3274"/>
    </row>
    <row r="3275" spans="1:27" x14ac:dyDescent="0.25">
      <c r="A3275" s="65"/>
      <c r="B3275" s="48">
        <v>3268</v>
      </c>
      <c r="C3275" s="48" t="s">
        <v>13175</v>
      </c>
      <c r="AA3275"/>
    </row>
    <row r="3276" spans="1:27" x14ac:dyDescent="0.25">
      <c r="A3276" s="65"/>
      <c r="B3276" s="48">
        <v>3269</v>
      </c>
      <c r="C3276" s="48" t="s">
        <v>13176</v>
      </c>
      <c r="AA3276"/>
    </row>
    <row r="3277" spans="1:27" x14ac:dyDescent="0.25">
      <c r="A3277" s="65"/>
      <c r="B3277" s="48">
        <v>3270</v>
      </c>
      <c r="C3277" s="48" t="s">
        <v>13177</v>
      </c>
      <c r="AA3277"/>
    </row>
    <row r="3278" spans="1:27" x14ac:dyDescent="0.25">
      <c r="A3278" s="65"/>
      <c r="B3278" s="48">
        <v>3271</v>
      </c>
      <c r="C3278" s="48" t="s">
        <v>13178</v>
      </c>
      <c r="AA3278"/>
    </row>
    <row r="3279" spans="1:27" x14ac:dyDescent="0.25">
      <c r="A3279" s="65"/>
      <c r="B3279" s="48">
        <v>3272</v>
      </c>
      <c r="C3279" s="48" t="s">
        <v>13179</v>
      </c>
      <c r="AA3279"/>
    </row>
    <row r="3280" spans="1:27" x14ac:dyDescent="0.25">
      <c r="A3280" s="65"/>
      <c r="B3280" s="48">
        <v>3273</v>
      </c>
      <c r="C3280" s="48" t="s">
        <v>13180</v>
      </c>
      <c r="AA3280"/>
    </row>
    <row r="3281" spans="1:27" x14ac:dyDescent="0.25">
      <c r="A3281" s="65"/>
      <c r="B3281" s="48">
        <v>3274</v>
      </c>
      <c r="C3281" s="48" t="s">
        <v>13181</v>
      </c>
      <c r="AA3281"/>
    </row>
    <row r="3282" spans="1:27" x14ac:dyDescent="0.25">
      <c r="A3282" s="65"/>
      <c r="B3282" s="48">
        <v>3275</v>
      </c>
      <c r="C3282" s="48" t="s">
        <v>13182</v>
      </c>
      <c r="AA3282"/>
    </row>
    <row r="3283" spans="1:27" x14ac:dyDescent="0.25">
      <c r="A3283" s="65"/>
      <c r="B3283" s="48">
        <v>3276</v>
      </c>
      <c r="C3283" s="48" t="s">
        <v>13183</v>
      </c>
      <c r="AA3283"/>
    </row>
    <row r="3284" spans="1:27" x14ac:dyDescent="0.25">
      <c r="A3284" s="65"/>
      <c r="B3284" s="48">
        <v>3277</v>
      </c>
      <c r="C3284" s="48" t="s">
        <v>13184</v>
      </c>
      <c r="AA3284"/>
    </row>
    <row r="3285" spans="1:27" x14ac:dyDescent="0.25">
      <c r="A3285" s="65"/>
      <c r="B3285" s="48">
        <v>3278</v>
      </c>
      <c r="C3285" s="48" t="s">
        <v>13185</v>
      </c>
      <c r="AA3285"/>
    </row>
    <row r="3286" spans="1:27" x14ac:dyDescent="0.25">
      <c r="A3286" s="65"/>
      <c r="B3286" s="48">
        <v>3279</v>
      </c>
      <c r="C3286" s="48" t="s">
        <v>13186</v>
      </c>
      <c r="AA3286"/>
    </row>
    <row r="3287" spans="1:27" x14ac:dyDescent="0.25">
      <c r="A3287" s="65"/>
      <c r="B3287" s="48">
        <v>3280</v>
      </c>
      <c r="C3287" s="48" t="s">
        <v>13187</v>
      </c>
      <c r="AA3287"/>
    </row>
    <row r="3288" spans="1:27" x14ac:dyDescent="0.25">
      <c r="A3288" s="65"/>
      <c r="B3288" s="48">
        <v>3281</v>
      </c>
      <c r="C3288" s="48" t="s">
        <v>13188</v>
      </c>
      <c r="AA3288"/>
    </row>
    <row r="3289" spans="1:27" x14ac:dyDescent="0.25">
      <c r="A3289" s="66" t="s">
        <v>1148</v>
      </c>
      <c r="B3289" s="48">
        <v>3282</v>
      </c>
      <c r="C3289" s="48" t="s">
        <v>13189</v>
      </c>
      <c r="AA3289"/>
    </row>
    <row r="3290" spans="1:27" x14ac:dyDescent="0.25">
      <c r="A3290" s="66"/>
      <c r="B3290" s="48">
        <v>3283</v>
      </c>
      <c r="C3290" s="48" t="s">
        <v>13190</v>
      </c>
      <c r="AA3290"/>
    </row>
    <row r="3291" spans="1:27" x14ac:dyDescent="0.25">
      <c r="A3291" s="62" t="s">
        <v>1124</v>
      </c>
      <c r="B3291" s="48">
        <v>3284</v>
      </c>
      <c r="C3291" s="298" t="s">
        <v>13191</v>
      </c>
      <c r="AA3291"/>
    </row>
    <row r="3292" spans="1:27" x14ac:dyDescent="0.25">
      <c r="AA3292"/>
    </row>
    <row r="3293" spans="1:27" x14ac:dyDescent="0.25">
      <c r="AA3293"/>
    </row>
    <row r="3294" spans="1:27" x14ac:dyDescent="0.25">
      <c r="AA3294"/>
    </row>
    <row r="3295" spans="1:27" x14ac:dyDescent="0.25">
      <c r="AA3295"/>
    </row>
    <row r="3296" spans="1:27" x14ac:dyDescent="0.25">
      <c r="AA3296"/>
    </row>
    <row r="3297" spans="27:27" x14ac:dyDescent="0.25">
      <c r="AA3297"/>
    </row>
    <row r="3298" spans="27:27" x14ac:dyDescent="0.25">
      <c r="AA3298"/>
    </row>
    <row r="3299" spans="27:27" x14ac:dyDescent="0.25">
      <c r="AA3299"/>
    </row>
    <row r="3300" spans="27:27" x14ac:dyDescent="0.25">
      <c r="AA3300"/>
    </row>
    <row r="3301" spans="27:27" x14ac:dyDescent="0.25">
      <c r="AA3301"/>
    </row>
    <row r="3302" spans="27:27" x14ac:dyDescent="0.25">
      <c r="AA3302"/>
    </row>
    <row r="3303" spans="27:27" x14ac:dyDescent="0.25">
      <c r="AA3303"/>
    </row>
    <row r="3304" spans="27:27" x14ac:dyDescent="0.25">
      <c r="AA3304"/>
    </row>
    <row r="3305" spans="27:27" x14ac:dyDescent="0.25">
      <c r="AA3305"/>
    </row>
    <row r="3306" spans="27:27" x14ac:dyDescent="0.25">
      <c r="AA3306"/>
    </row>
    <row r="3307" spans="27:27" x14ac:dyDescent="0.25">
      <c r="AA3307"/>
    </row>
    <row r="3308" spans="27:27" x14ac:dyDescent="0.25">
      <c r="AA3308"/>
    </row>
    <row r="3309" spans="27:27" x14ac:dyDescent="0.25">
      <c r="AA3309"/>
    </row>
    <row r="3310" spans="27:27" x14ac:dyDescent="0.25">
      <c r="AA3310"/>
    </row>
    <row r="3311" spans="27:27" x14ac:dyDescent="0.25">
      <c r="AA3311"/>
    </row>
    <row r="3312" spans="27:27" x14ac:dyDescent="0.25">
      <c r="AA3312"/>
    </row>
    <row r="3313" spans="27:27" x14ac:dyDescent="0.25">
      <c r="AA3313"/>
    </row>
    <row r="3314" spans="27:27" x14ac:dyDescent="0.25">
      <c r="AA3314"/>
    </row>
    <row r="3315" spans="27:27" x14ac:dyDescent="0.25">
      <c r="AA3315"/>
    </row>
    <row r="3316" spans="27:27" x14ac:dyDescent="0.25">
      <c r="AA3316"/>
    </row>
    <row r="3317" spans="27:27" x14ac:dyDescent="0.25">
      <c r="AA3317"/>
    </row>
    <row r="3318" spans="27:27" x14ac:dyDescent="0.25">
      <c r="AA3318"/>
    </row>
    <row r="3319" spans="27:27" x14ac:dyDescent="0.25">
      <c r="AA3319"/>
    </row>
    <row r="3320" spans="27:27" x14ac:dyDescent="0.25">
      <c r="AA3320"/>
    </row>
    <row r="3321" spans="27:27" x14ac:dyDescent="0.25">
      <c r="AA3321"/>
    </row>
    <row r="3322" spans="27:27" x14ac:dyDescent="0.25">
      <c r="AA3322"/>
    </row>
    <row r="3323" spans="27:27" x14ac:dyDescent="0.25">
      <c r="AA3323"/>
    </row>
    <row r="3324" spans="27:27" x14ac:dyDescent="0.25">
      <c r="AA3324"/>
    </row>
    <row r="3325" spans="27:27" x14ac:dyDescent="0.25">
      <c r="AA3325"/>
    </row>
    <row r="3326" spans="27:27" x14ac:dyDescent="0.25">
      <c r="AA3326"/>
    </row>
    <row r="3327" spans="27:27" x14ac:dyDescent="0.25">
      <c r="AA3327"/>
    </row>
    <row r="3328" spans="27:27" x14ac:dyDescent="0.25">
      <c r="AA3328"/>
    </row>
    <row r="3329" spans="27:27" x14ac:dyDescent="0.25">
      <c r="AA3329"/>
    </row>
    <row r="3330" spans="27:27" x14ac:dyDescent="0.25">
      <c r="AA3330"/>
    </row>
    <row r="3331" spans="27:27" x14ac:dyDescent="0.25">
      <c r="AA3331"/>
    </row>
    <row r="3332" spans="27:27" x14ac:dyDescent="0.25">
      <c r="AA3332"/>
    </row>
    <row r="3333" spans="27:27" x14ac:dyDescent="0.25">
      <c r="AA3333"/>
    </row>
    <row r="3334" spans="27:27" x14ac:dyDescent="0.25">
      <c r="AA3334"/>
    </row>
    <row r="3335" spans="27:27" x14ac:dyDescent="0.25">
      <c r="AA3335"/>
    </row>
    <row r="3336" spans="27:27" x14ac:dyDescent="0.25">
      <c r="AA3336"/>
    </row>
    <row r="3337" spans="27:27" x14ac:dyDescent="0.25">
      <c r="AA3337"/>
    </row>
    <row r="3338" spans="27:27" x14ac:dyDescent="0.25">
      <c r="AA3338"/>
    </row>
    <row r="3339" spans="27:27" x14ac:dyDescent="0.25">
      <c r="AA3339"/>
    </row>
    <row r="3340" spans="27:27" x14ac:dyDescent="0.25">
      <c r="AA3340"/>
    </row>
    <row r="3341" spans="27:27" x14ac:dyDescent="0.25">
      <c r="AA3341"/>
    </row>
    <row r="3342" spans="27:27" x14ac:dyDescent="0.25">
      <c r="AA3342"/>
    </row>
    <row r="3343" spans="27:27" x14ac:dyDescent="0.25">
      <c r="AA3343"/>
    </row>
    <row r="3344" spans="27:27" x14ac:dyDescent="0.25">
      <c r="AA3344"/>
    </row>
    <row r="3345" spans="27:27" x14ac:dyDescent="0.25">
      <c r="AA3345"/>
    </row>
    <row r="3346" spans="27:27" x14ac:dyDescent="0.25">
      <c r="AA3346"/>
    </row>
    <row r="3347" spans="27:27" x14ac:dyDescent="0.25">
      <c r="AA3347"/>
    </row>
    <row r="3348" spans="27:27" x14ac:dyDescent="0.25">
      <c r="AA3348"/>
    </row>
    <row r="3349" spans="27:27" x14ac:dyDescent="0.25">
      <c r="AA3349"/>
    </row>
    <row r="3350" spans="27:27" x14ac:dyDescent="0.25">
      <c r="AA3350"/>
    </row>
    <row r="3351" spans="27:27" x14ac:dyDescent="0.25">
      <c r="AA3351"/>
    </row>
    <row r="3352" spans="27:27" x14ac:dyDescent="0.25">
      <c r="AA3352"/>
    </row>
    <row r="3353" spans="27:27" x14ac:dyDescent="0.25">
      <c r="AA3353"/>
    </row>
    <row r="3354" spans="27:27" x14ac:dyDescent="0.25">
      <c r="AA3354"/>
    </row>
    <row r="3355" spans="27:27" x14ac:dyDescent="0.25">
      <c r="AA3355"/>
    </row>
    <row r="3356" spans="27:27" x14ac:dyDescent="0.25">
      <c r="AA3356"/>
    </row>
    <row r="3357" spans="27:27" x14ac:dyDescent="0.25">
      <c r="AA3357"/>
    </row>
    <row r="3358" spans="27:27" x14ac:dyDescent="0.25">
      <c r="AA3358"/>
    </row>
    <row r="3359" spans="27:27" x14ac:dyDescent="0.25">
      <c r="AA3359"/>
    </row>
    <row r="3360" spans="27:27" x14ac:dyDescent="0.25">
      <c r="AA3360"/>
    </row>
    <row r="3361" spans="27:27" x14ac:dyDescent="0.25">
      <c r="AA3361"/>
    </row>
    <row r="3362" spans="27:27" x14ac:dyDescent="0.25">
      <c r="AA3362"/>
    </row>
    <row r="3363" spans="27:27" x14ac:dyDescent="0.25">
      <c r="AA3363"/>
    </row>
    <row r="3364" spans="27:27" x14ac:dyDescent="0.25">
      <c r="AA3364"/>
    </row>
    <row r="3365" spans="27:27" x14ac:dyDescent="0.25">
      <c r="AA3365"/>
    </row>
    <row r="3366" spans="27:27" x14ac:dyDescent="0.25">
      <c r="AA3366"/>
    </row>
    <row r="3367" spans="27:27" x14ac:dyDescent="0.25">
      <c r="AA3367"/>
    </row>
    <row r="3368" spans="27:27" x14ac:dyDescent="0.25">
      <c r="AA3368"/>
    </row>
    <row r="3369" spans="27:27" x14ac:dyDescent="0.25">
      <c r="AA3369"/>
    </row>
    <row r="3370" spans="27:27" x14ac:dyDescent="0.25">
      <c r="AA3370"/>
    </row>
    <row r="3371" spans="27:27" x14ac:dyDescent="0.25">
      <c r="AA3371"/>
    </row>
    <row r="3372" spans="27:27" x14ac:dyDescent="0.25">
      <c r="AA3372"/>
    </row>
    <row r="3373" spans="27:27" x14ac:dyDescent="0.25">
      <c r="AA3373"/>
    </row>
    <row r="3374" spans="27:27" x14ac:dyDescent="0.25">
      <c r="AA3374"/>
    </row>
    <row r="3375" spans="27:27" x14ac:dyDescent="0.25">
      <c r="AA3375"/>
    </row>
    <row r="3376" spans="27:27" x14ac:dyDescent="0.25">
      <c r="AA3376"/>
    </row>
    <row r="3377" spans="27:27" x14ac:dyDescent="0.25">
      <c r="AA3377"/>
    </row>
    <row r="3378" spans="27:27" x14ac:dyDescent="0.25">
      <c r="AA3378"/>
    </row>
    <row r="3379" spans="27:27" x14ac:dyDescent="0.25">
      <c r="AA3379"/>
    </row>
    <row r="3380" spans="27:27" x14ac:dyDescent="0.25">
      <c r="AA3380"/>
    </row>
    <row r="3381" spans="27:27" x14ac:dyDescent="0.25">
      <c r="AA3381"/>
    </row>
    <row r="3382" spans="27:27" x14ac:dyDescent="0.25">
      <c r="AA3382"/>
    </row>
    <row r="3383" spans="27:27" x14ac:dyDescent="0.25">
      <c r="AA3383"/>
    </row>
    <row r="3384" spans="27:27" x14ac:dyDescent="0.25">
      <c r="AA3384"/>
    </row>
    <row r="3385" spans="27:27" x14ac:dyDescent="0.25">
      <c r="AA3385"/>
    </row>
    <row r="3386" spans="27:27" x14ac:dyDescent="0.25">
      <c r="AA3386"/>
    </row>
    <row r="3387" spans="27:27" x14ac:dyDescent="0.25">
      <c r="AA3387"/>
    </row>
    <row r="3388" spans="27:27" x14ac:dyDescent="0.25">
      <c r="AA3388"/>
    </row>
    <row r="3389" spans="27:27" x14ac:dyDescent="0.25">
      <c r="AA3389"/>
    </row>
    <row r="3390" spans="27:27" x14ac:dyDescent="0.25">
      <c r="AA3390"/>
    </row>
    <row r="3391" spans="27:27" x14ac:dyDescent="0.25">
      <c r="AA3391"/>
    </row>
    <row r="3392" spans="27:27" x14ac:dyDescent="0.25">
      <c r="AA3392"/>
    </row>
    <row r="3393" spans="27:27" x14ac:dyDescent="0.25">
      <c r="AA3393"/>
    </row>
    <row r="3394" spans="27:27" x14ac:dyDescent="0.25">
      <c r="AA3394"/>
    </row>
    <row r="3395" spans="27:27" x14ac:dyDescent="0.25">
      <c r="AA3395"/>
    </row>
    <row r="3396" spans="27:27" x14ac:dyDescent="0.25">
      <c r="AA3396"/>
    </row>
    <row r="3397" spans="27:27" x14ac:dyDescent="0.25">
      <c r="AA3397"/>
    </row>
    <row r="3398" spans="27:27" x14ac:dyDescent="0.25">
      <c r="AA3398"/>
    </row>
    <row r="3399" spans="27:27" x14ac:dyDescent="0.25">
      <c r="AA3399"/>
    </row>
    <row r="3400" spans="27:27" x14ac:dyDescent="0.25">
      <c r="AA3400"/>
    </row>
    <row r="3401" spans="27:27" x14ac:dyDescent="0.25">
      <c r="AA3401"/>
    </row>
    <row r="3402" spans="27:27" x14ac:dyDescent="0.25">
      <c r="AA3402"/>
    </row>
    <row r="3403" spans="27:27" x14ac:dyDescent="0.25">
      <c r="AA3403"/>
    </row>
    <row r="3404" spans="27:27" x14ac:dyDescent="0.25">
      <c r="AA3404"/>
    </row>
    <row r="3405" spans="27:27" x14ac:dyDescent="0.25">
      <c r="AA3405"/>
    </row>
    <row r="3406" spans="27:27" x14ac:dyDescent="0.25">
      <c r="AA3406"/>
    </row>
    <row r="3407" spans="27:27" x14ac:dyDescent="0.25">
      <c r="AA3407"/>
    </row>
    <row r="3408" spans="27:27" x14ac:dyDescent="0.25">
      <c r="AA3408"/>
    </row>
    <row r="3409" spans="27:27" x14ac:dyDescent="0.25">
      <c r="AA3409"/>
    </row>
    <row r="3410" spans="27:27" x14ac:dyDescent="0.25">
      <c r="AA3410"/>
    </row>
    <row r="3411" spans="27:27" x14ac:dyDescent="0.25">
      <c r="AA3411"/>
    </row>
    <row r="3412" spans="27:27" x14ac:dyDescent="0.25">
      <c r="AA3412"/>
    </row>
    <row r="3413" spans="27:27" x14ac:dyDescent="0.25">
      <c r="AA3413"/>
    </row>
    <row r="3414" spans="27:27" x14ac:dyDescent="0.25">
      <c r="AA3414"/>
    </row>
    <row r="3415" spans="27:27" x14ac:dyDescent="0.25">
      <c r="AA3415"/>
    </row>
    <row r="3416" spans="27:27" x14ac:dyDescent="0.25">
      <c r="AA3416"/>
    </row>
    <row r="3417" spans="27:27" x14ac:dyDescent="0.25">
      <c r="AA3417"/>
    </row>
    <row r="3418" spans="27:27" x14ac:dyDescent="0.25">
      <c r="AA3418"/>
    </row>
    <row r="3419" spans="27:27" x14ac:dyDescent="0.25">
      <c r="AA3419"/>
    </row>
    <row r="3420" spans="27:27" x14ac:dyDescent="0.25">
      <c r="AA3420"/>
    </row>
    <row r="3421" spans="27:27" x14ac:dyDescent="0.25">
      <c r="AA3421"/>
    </row>
    <row r="3422" spans="27:27" x14ac:dyDescent="0.25">
      <c r="AA3422"/>
    </row>
    <row r="3423" spans="27:27" x14ac:dyDescent="0.25">
      <c r="AA3423"/>
    </row>
    <row r="3424" spans="27:27" x14ac:dyDescent="0.25">
      <c r="AA3424"/>
    </row>
    <row r="3425" spans="27:27" x14ac:dyDescent="0.25">
      <c r="AA3425"/>
    </row>
    <row r="3426" spans="27:27" x14ac:dyDescent="0.25">
      <c r="AA3426"/>
    </row>
    <row r="3427" spans="27:27" x14ac:dyDescent="0.25">
      <c r="AA3427"/>
    </row>
    <row r="3428" spans="27:27" x14ac:dyDescent="0.25">
      <c r="AA3428"/>
    </row>
    <row r="3429" spans="27:27" x14ac:dyDescent="0.25">
      <c r="AA3429"/>
    </row>
    <row r="3430" spans="27:27" x14ac:dyDescent="0.25">
      <c r="AA3430"/>
    </row>
    <row r="3431" spans="27:27" x14ac:dyDescent="0.25">
      <c r="AA3431"/>
    </row>
    <row r="3432" spans="27:27" x14ac:dyDescent="0.25">
      <c r="AA3432"/>
    </row>
    <row r="3433" spans="27:27" x14ac:dyDescent="0.25">
      <c r="AA3433"/>
    </row>
    <row r="3434" spans="27:27" x14ac:dyDescent="0.25">
      <c r="AA3434"/>
    </row>
    <row r="3435" spans="27:27" x14ac:dyDescent="0.25">
      <c r="AA3435"/>
    </row>
    <row r="3436" spans="27:27" x14ac:dyDescent="0.25">
      <c r="AA3436"/>
    </row>
    <row r="3437" spans="27:27" x14ac:dyDescent="0.25">
      <c r="AA3437"/>
    </row>
    <row r="3438" spans="27:27" x14ac:dyDescent="0.25">
      <c r="AA3438"/>
    </row>
    <row r="3439" spans="27:27" x14ac:dyDescent="0.25">
      <c r="AA3439"/>
    </row>
    <row r="3440" spans="27:27" x14ac:dyDescent="0.25">
      <c r="AA3440"/>
    </row>
    <row r="3441" spans="27:27" x14ac:dyDescent="0.25">
      <c r="AA3441"/>
    </row>
    <row r="3442" spans="27:27" x14ac:dyDescent="0.25">
      <c r="AA3442"/>
    </row>
    <row r="3443" spans="27:27" x14ac:dyDescent="0.25">
      <c r="AA3443"/>
    </row>
    <row r="3444" spans="27:27" x14ac:dyDescent="0.25">
      <c r="AA3444"/>
    </row>
    <row r="3445" spans="27:27" x14ac:dyDescent="0.25">
      <c r="AA3445"/>
    </row>
    <row r="3446" spans="27:27" x14ac:dyDescent="0.25">
      <c r="AA3446"/>
    </row>
    <row r="3447" spans="27:27" x14ac:dyDescent="0.25">
      <c r="AA3447"/>
    </row>
    <row r="3448" spans="27:27" x14ac:dyDescent="0.25">
      <c r="AA3448"/>
    </row>
    <row r="3449" spans="27:27" x14ac:dyDescent="0.25">
      <c r="AA3449"/>
    </row>
    <row r="3450" spans="27:27" x14ac:dyDescent="0.25">
      <c r="AA3450"/>
    </row>
    <row r="3451" spans="27:27" x14ac:dyDescent="0.25">
      <c r="AA3451"/>
    </row>
    <row r="3452" spans="27:27" x14ac:dyDescent="0.25">
      <c r="AA3452"/>
    </row>
    <row r="3453" spans="27:27" x14ac:dyDescent="0.25">
      <c r="AA3453"/>
    </row>
    <row r="3454" spans="27:27" x14ac:dyDescent="0.25">
      <c r="AA3454"/>
    </row>
    <row r="3455" spans="27:27" x14ac:dyDescent="0.25">
      <c r="AA3455"/>
    </row>
    <row r="3456" spans="27:27" x14ac:dyDescent="0.25">
      <c r="AA3456"/>
    </row>
    <row r="3457" spans="27:27" x14ac:dyDescent="0.25">
      <c r="AA3457"/>
    </row>
    <row r="3458" spans="27:27" x14ac:dyDescent="0.25">
      <c r="AA3458"/>
    </row>
    <row r="3459" spans="27:27" x14ac:dyDescent="0.25">
      <c r="AA3459"/>
    </row>
    <row r="3460" spans="27:27" x14ac:dyDescent="0.25">
      <c r="AA3460"/>
    </row>
    <row r="3461" spans="27:27" x14ac:dyDescent="0.25">
      <c r="AA3461"/>
    </row>
    <row r="3462" spans="27:27" x14ac:dyDescent="0.25">
      <c r="AA3462"/>
    </row>
    <row r="3463" spans="27:27" x14ac:dyDescent="0.25">
      <c r="AA3463"/>
    </row>
    <row r="3464" spans="27:27" x14ac:dyDescent="0.25">
      <c r="AA3464"/>
    </row>
    <row r="3465" spans="27:27" x14ac:dyDescent="0.25">
      <c r="AA3465"/>
    </row>
    <row r="3466" spans="27:27" x14ac:dyDescent="0.25">
      <c r="AA3466"/>
    </row>
    <row r="3467" spans="27:27" x14ac:dyDescent="0.25">
      <c r="AA3467"/>
    </row>
    <row r="3468" spans="27:27" x14ac:dyDescent="0.25">
      <c r="AA3468"/>
    </row>
    <row r="3469" spans="27:27" x14ac:dyDescent="0.25">
      <c r="AA3469"/>
    </row>
    <row r="3470" spans="27:27" x14ac:dyDescent="0.25">
      <c r="AA3470"/>
    </row>
    <row r="3471" spans="27:27" x14ac:dyDescent="0.25">
      <c r="AA3471"/>
    </row>
    <row r="3472" spans="27:27" x14ac:dyDescent="0.25">
      <c r="AA3472"/>
    </row>
    <row r="3473" spans="27:27" x14ac:dyDescent="0.25">
      <c r="AA3473"/>
    </row>
    <row r="3474" spans="27:27" x14ac:dyDescent="0.25">
      <c r="AA3474"/>
    </row>
    <row r="3475" spans="27:27" x14ac:dyDescent="0.25">
      <c r="AA3475"/>
    </row>
    <row r="3476" spans="27:27" x14ac:dyDescent="0.25">
      <c r="AA3476"/>
    </row>
    <row r="3477" spans="27:27" x14ac:dyDescent="0.25">
      <c r="AA3477"/>
    </row>
    <row r="3478" spans="27:27" x14ac:dyDescent="0.25">
      <c r="AA3478"/>
    </row>
    <row r="3479" spans="27:27" x14ac:dyDescent="0.25">
      <c r="AA3479"/>
    </row>
    <row r="3480" spans="27:27" x14ac:dyDescent="0.25">
      <c r="AA3480"/>
    </row>
    <row r="3481" spans="27:27" x14ac:dyDescent="0.25">
      <c r="AA3481"/>
    </row>
    <row r="3482" spans="27:27" x14ac:dyDescent="0.25">
      <c r="AA3482"/>
    </row>
    <row r="3483" spans="27:27" x14ac:dyDescent="0.25">
      <c r="AA3483"/>
    </row>
    <row r="3484" spans="27:27" x14ac:dyDescent="0.25">
      <c r="AA3484"/>
    </row>
    <row r="3485" spans="27:27" x14ac:dyDescent="0.25">
      <c r="AA3485"/>
    </row>
    <row r="3486" spans="27:27" x14ac:dyDescent="0.25">
      <c r="AA3486"/>
    </row>
    <row r="3487" spans="27:27" x14ac:dyDescent="0.25">
      <c r="AA3487"/>
    </row>
    <row r="3488" spans="27:27" x14ac:dyDescent="0.25">
      <c r="AA3488"/>
    </row>
    <row r="3489" spans="27:27" x14ac:dyDescent="0.25">
      <c r="AA3489"/>
    </row>
    <row r="3490" spans="27:27" x14ac:dyDescent="0.25">
      <c r="AA3490"/>
    </row>
    <row r="3491" spans="27:27" x14ac:dyDescent="0.25">
      <c r="AA3491"/>
    </row>
    <row r="3492" spans="27:27" x14ac:dyDescent="0.25">
      <c r="AA3492"/>
    </row>
    <row r="3493" spans="27:27" x14ac:dyDescent="0.25">
      <c r="AA3493"/>
    </row>
    <row r="3494" spans="27:27" x14ac:dyDescent="0.25">
      <c r="AA3494"/>
    </row>
    <row r="3495" spans="27:27" x14ac:dyDescent="0.25">
      <c r="AA3495"/>
    </row>
    <row r="3496" spans="27:27" x14ac:dyDescent="0.25">
      <c r="AA3496"/>
    </row>
    <row r="3497" spans="27:27" x14ac:dyDescent="0.25">
      <c r="AA3497"/>
    </row>
    <row r="3498" spans="27:27" x14ac:dyDescent="0.25">
      <c r="AA3498"/>
    </row>
    <row r="3499" spans="27:27" x14ac:dyDescent="0.25">
      <c r="AA3499"/>
    </row>
    <row r="3500" spans="27:27" x14ac:dyDescent="0.25">
      <c r="AA3500"/>
    </row>
    <row r="3501" spans="27:27" x14ac:dyDescent="0.25">
      <c r="AA3501"/>
    </row>
    <row r="3502" spans="27:27" x14ac:dyDescent="0.25">
      <c r="AA3502"/>
    </row>
    <row r="3503" spans="27:27" x14ac:dyDescent="0.25">
      <c r="AA3503"/>
    </row>
    <row r="3504" spans="27:27" x14ac:dyDescent="0.25">
      <c r="AA3504"/>
    </row>
    <row r="3505" spans="27:27" x14ac:dyDescent="0.25">
      <c r="AA3505"/>
    </row>
    <row r="3506" spans="27:27" x14ac:dyDescent="0.25">
      <c r="AA3506"/>
    </row>
    <row r="3507" spans="27:27" x14ac:dyDescent="0.25">
      <c r="AA3507"/>
    </row>
    <row r="3508" spans="27:27" x14ac:dyDescent="0.25">
      <c r="AA3508"/>
    </row>
    <row r="3509" spans="27:27" x14ac:dyDescent="0.25">
      <c r="AA3509"/>
    </row>
    <row r="3510" spans="27:27" x14ac:dyDescent="0.25">
      <c r="AA3510"/>
    </row>
    <row r="3511" spans="27:27" x14ac:dyDescent="0.25">
      <c r="AA3511"/>
    </row>
    <row r="3512" spans="27:27" x14ac:dyDescent="0.25">
      <c r="AA3512"/>
    </row>
    <row r="3513" spans="27:27" x14ac:dyDescent="0.25">
      <c r="AA3513"/>
    </row>
    <row r="3514" spans="27:27" x14ac:dyDescent="0.25">
      <c r="AA3514"/>
    </row>
    <row r="3515" spans="27:27" x14ac:dyDescent="0.25">
      <c r="AA3515"/>
    </row>
    <row r="3516" spans="27:27" x14ac:dyDescent="0.25">
      <c r="AA3516"/>
    </row>
    <row r="3517" spans="27:27" x14ac:dyDescent="0.25">
      <c r="AA3517"/>
    </row>
    <row r="3518" spans="27:27" x14ac:dyDescent="0.25">
      <c r="AA3518"/>
    </row>
    <row r="3519" spans="27:27" x14ac:dyDescent="0.25">
      <c r="AA3519"/>
    </row>
    <row r="3520" spans="27:27" x14ac:dyDescent="0.25">
      <c r="AA3520"/>
    </row>
    <row r="3521" spans="27:27" x14ac:dyDescent="0.25">
      <c r="AA3521"/>
    </row>
    <row r="3522" spans="27:27" x14ac:dyDescent="0.25">
      <c r="AA3522"/>
    </row>
    <row r="3523" spans="27:27" x14ac:dyDescent="0.25">
      <c r="AA3523"/>
    </row>
    <row r="3524" spans="27:27" x14ac:dyDescent="0.25">
      <c r="AA3524"/>
    </row>
    <row r="3525" spans="27:27" x14ac:dyDescent="0.25">
      <c r="AA3525"/>
    </row>
    <row r="3526" spans="27:27" x14ac:dyDescent="0.25">
      <c r="AA3526"/>
    </row>
    <row r="3527" spans="27:27" x14ac:dyDescent="0.25">
      <c r="AA3527"/>
    </row>
    <row r="3528" spans="27:27" x14ac:dyDescent="0.25">
      <c r="AA3528"/>
    </row>
    <row r="3529" spans="27:27" x14ac:dyDescent="0.25">
      <c r="AA3529"/>
    </row>
    <row r="3530" spans="27:27" x14ac:dyDescent="0.25">
      <c r="AA3530"/>
    </row>
    <row r="3531" spans="27:27" x14ac:dyDescent="0.25">
      <c r="AA3531"/>
    </row>
    <row r="3532" spans="27:27" x14ac:dyDescent="0.25">
      <c r="AA3532"/>
    </row>
    <row r="3533" spans="27:27" x14ac:dyDescent="0.25">
      <c r="AA3533"/>
    </row>
    <row r="3534" spans="27:27" x14ac:dyDescent="0.25">
      <c r="AA3534"/>
    </row>
    <row r="3535" spans="27:27" x14ac:dyDescent="0.25">
      <c r="AA3535"/>
    </row>
    <row r="3536" spans="27:27" x14ac:dyDescent="0.25">
      <c r="AA3536"/>
    </row>
    <row r="3537" spans="27:27" x14ac:dyDescent="0.25">
      <c r="AA3537"/>
    </row>
    <row r="3538" spans="27:27" x14ac:dyDescent="0.25">
      <c r="AA3538"/>
    </row>
    <row r="3539" spans="27:27" x14ac:dyDescent="0.25">
      <c r="AA3539"/>
    </row>
    <row r="3540" spans="27:27" x14ac:dyDescent="0.25">
      <c r="AA3540"/>
    </row>
    <row r="3541" spans="27:27" x14ac:dyDescent="0.25">
      <c r="AA3541"/>
    </row>
    <row r="3542" spans="27:27" x14ac:dyDescent="0.25">
      <c r="AA3542"/>
    </row>
    <row r="3543" spans="27:27" x14ac:dyDescent="0.25">
      <c r="AA3543"/>
    </row>
    <row r="3544" spans="27:27" x14ac:dyDescent="0.25">
      <c r="AA3544"/>
    </row>
    <row r="3545" spans="27:27" x14ac:dyDescent="0.25">
      <c r="AA3545"/>
    </row>
    <row r="3546" spans="27:27" x14ac:dyDescent="0.25">
      <c r="AA3546"/>
    </row>
    <row r="3547" spans="27:27" x14ac:dyDescent="0.25">
      <c r="AA3547"/>
    </row>
    <row r="3548" spans="27:27" x14ac:dyDescent="0.25">
      <c r="AA3548"/>
    </row>
    <row r="3549" spans="27:27" x14ac:dyDescent="0.25">
      <c r="AA3549"/>
    </row>
    <row r="3550" spans="27:27" x14ac:dyDescent="0.25">
      <c r="AA3550"/>
    </row>
    <row r="3551" spans="27:27" x14ac:dyDescent="0.25">
      <c r="AA3551"/>
    </row>
    <row r="3552" spans="27:27" x14ac:dyDescent="0.25">
      <c r="AA3552"/>
    </row>
    <row r="3553" spans="27:27" x14ac:dyDescent="0.25">
      <c r="AA3553"/>
    </row>
    <row r="3554" spans="27:27" x14ac:dyDescent="0.25">
      <c r="AA3554"/>
    </row>
    <row r="3555" spans="27:27" x14ac:dyDescent="0.25">
      <c r="AA3555"/>
    </row>
    <row r="3556" spans="27:27" x14ac:dyDescent="0.25">
      <c r="AA3556"/>
    </row>
    <row r="3557" spans="27:27" x14ac:dyDescent="0.25">
      <c r="AA3557"/>
    </row>
    <row r="3558" spans="27:27" x14ac:dyDescent="0.25">
      <c r="AA3558"/>
    </row>
    <row r="3559" spans="27:27" x14ac:dyDescent="0.25">
      <c r="AA3559"/>
    </row>
    <row r="3560" spans="27:27" x14ac:dyDescent="0.25">
      <c r="AA3560"/>
    </row>
    <row r="3561" spans="27:27" x14ac:dyDescent="0.25">
      <c r="AA3561"/>
    </row>
    <row r="3562" spans="27:27" x14ac:dyDescent="0.25">
      <c r="AA3562"/>
    </row>
    <row r="3563" spans="27:27" x14ac:dyDescent="0.25">
      <c r="AA3563"/>
    </row>
    <row r="3564" spans="27:27" x14ac:dyDescent="0.25">
      <c r="AA3564"/>
    </row>
    <row r="3565" spans="27:27" x14ac:dyDescent="0.25">
      <c r="AA3565"/>
    </row>
    <row r="3566" spans="27:27" x14ac:dyDescent="0.25">
      <c r="AA3566"/>
    </row>
    <row r="3567" spans="27:27" x14ac:dyDescent="0.25">
      <c r="AA3567"/>
    </row>
    <row r="3568" spans="27:27" x14ac:dyDescent="0.25">
      <c r="AA3568"/>
    </row>
    <row r="3569" spans="27:27" x14ac:dyDescent="0.25">
      <c r="AA3569"/>
    </row>
    <row r="3570" spans="27:27" x14ac:dyDescent="0.25">
      <c r="AA3570"/>
    </row>
    <row r="3571" spans="27:27" x14ac:dyDescent="0.25">
      <c r="AA3571"/>
    </row>
    <row r="3572" spans="27:27" x14ac:dyDescent="0.25">
      <c r="AA3572"/>
    </row>
    <row r="3573" spans="27:27" x14ac:dyDescent="0.25">
      <c r="AA3573"/>
    </row>
    <row r="3574" spans="27:27" x14ac:dyDescent="0.25">
      <c r="AA3574"/>
    </row>
    <row r="3575" spans="27:27" x14ac:dyDescent="0.25">
      <c r="AA3575"/>
    </row>
    <row r="3576" spans="27:27" x14ac:dyDescent="0.25">
      <c r="AA3576"/>
    </row>
    <row r="3577" spans="27:27" x14ac:dyDescent="0.25">
      <c r="AA3577"/>
    </row>
    <row r="3578" spans="27:27" x14ac:dyDescent="0.25">
      <c r="AA3578"/>
    </row>
    <row r="3579" spans="27:27" x14ac:dyDescent="0.25">
      <c r="AA3579"/>
    </row>
    <row r="3580" spans="27:27" x14ac:dyDescent="0.25">
      <c r="AA3580"/>
    </row>
    <row r="3581" spans="27:27" x14ac:dyDescent="0.25">
      <c r="AA3581"/>
    </row>
    <row r="3582" spans="27:27" x14ac:dyDescent="0.25">
      <c r="AA3582"/>
    </row>
    <row r="3583" spans="27:27" x14ac:dyDescent="0.25">
      <c r="AA3583"/>
    </row>
    <row r="3584" spans="27:27" x14ac:dyDescent="0.25">
      <c r="AA3584"/>
    </row>
    <row r="3585" spans="27:27" x14ac:dyDescent="0.25">
      <c r="AA3585"/>
    </row>
    <row r="3586" spans="27:27" x14ac:dyDescent="0.25">
      <c r="AA3586"/>
    </row>
    <row r="3587" spans="27:27" x14ac:dyDescent="0.25">
      <c r="AA3587"/>
    </row>
    <row r="3588" spans="27:27" x14ac:dyDescent="0.25">
      <c r="AA3588"/>
    </row>
    <row r="3589" spans="27:27" x14ac:dyDescent="0.25">
      <c r="AA3589"/>
    </row>
    <row r="3590" spans="27:27" x14ac:dyDescent="0.25">
      <c r="AA3590"/>
    </row>
    <row r="3591" spans="27:27" x14ac:dyDescent="0.25">
      <c r="AA3591"/>
    </row>
    <row r="3592" spans="27:27" x14ac:dyDescent="0.25">
      <c r="AA3592"/>
    </row>
    <row r="3593" spans="27:27" x14ac:dyDescent="0.25">
      <c r="AA3593"/>
    </row>
    <row r="3594" spans="27:27" x14ac:dyDescent="0.25">
      <c r="AA3594"/>
    </row>
    <row r="3595" spans="27:27" x14ac:dyDescent="0.25">
      <c r="AA3595"/>
    </row>
    <row r="3596" spans="27:27" x14ac:dyDescent="0.25">
      <c r="AA3596"/>
    </row>
    <row r="3597" spans="27:27" x14ac:dyDescent="0.25">
      <c r="AA3597"/>
    </row>
    <row r="3598" spans="27:27" x14ac:dyDescent="0.25">
      <c r="AA3598"/>
    </row>
    <row r="3599" spans="27:27" x14ac:dyDescent="0.25">
      <c r="AA3599"/>
    </row>
    <row r="3600" spans="27:27" x14ac:dyDescent="0.25">
      <c r="AA3600"/>
    </row>
    <row r="3601" spans="27:27" x14ac:dyDescent="0.25">
      <c r="AA3601"/>
    </row>
    <row r="3602" spans="27:27" x14ac:dyDescent="0.25">
      <c r="AA3602"/>
    </row>
    <row r="3603" spans="27:27" x14ac:dyDescent="0.25">
      <c r="AA3603"/>
    </row>
    <row r="3604" spans="27:27" x14ac:dyDescent="0.25">
      <c r="AA3604"/>
    </row>
    <row r="3605" spans="27:27" x14ac:dyDescent="0.25">
      <c r="AA3605"/>
    </row>
    <row r="3606" spans="27:27" x14ac:dyDescent="0.25">
      <c r="AA3606"/>
    </row>
    <row r="3607" spans="27:27" x14ac:dyDescent="0.25">
      <c r="AA3607"/>
    </row>
    <row r="3608" spans="27:27" x14ac:dyDescent="0.25">
      <c r="AA3608"/>
    </row>
    <row r="3609" spans="27:27" x14ac:dyDescent="0.25">
      <c r="AA3609"/>
    </row>
    <row r="3610" spans="27:27" x14ac:dyDescent="0.25">
      <c r="AA3610"/>
    </row>
    <row r="3611" spans="27:27" x14ac:dyDescent="0.25">
      <c r="AA3611"/>
    </row>
    <row r="3612" spans="27:27" x14ac:dyDescent="0.25">
      <c r="AA3612"/>
    </row>
    <row r="3613" spans="27:27" x14ac:dyDescent="0.25">
      <c r="AA3613"/>
    </row>
    <row r="3614" spans="27:27" x14ac:dyDescent="0.25">
      <c r="AA3614"/>
    </row>
    <row r="3615" spans="27:27" x14ac:dyDescent="0.25">
      <c r="AA3615"/>
    </row>
    <row r="3616" spans="27:27" x14ac:dyDescent="0.25">
      <c r="AA3616"/>
    </row>
    <row r="3617" spans="27:27" x14ac:dyDescent="0.25">
      <c r="AA3617"/>
    </row>
    <row r="3618" spans="27:27" x14ac:dyDescent="0.25">
      <c r="AA3618"/>
    </row>
    <row r="3619" spans="27:27" x14ac:dyDescent="0.25">
      <c r="AA3619"/>
    </row>
    <row r="3620" spans="27:27" x14ac:dyDescent="0.25">
      <c r="AA3620"/>
    </row>
    <row r="3621" spans="27:27" x14ac:dyDescent="0.25">
      <c r="AA3621"/>
    </row>
    <row r="3622" spans="27:27" x14ac:dyDescent="0.25">
      <c r="AA3622"/>
    </row>
    <row r="3623" spans="27:27" x14ac:dyDescent="0.25">
      <c r="AA3623"/>
    </row>
    <row r="3624" spans="27:27" x14ac:dyDescent="0.25">
      <c r="AA3624"/>
    </row>
    <row r="3625" spans="27:27" x14ac:dyDescent="0.25">
      <c r="AA3625"/>
    </row>
    <row r="3626" spans="27:27" x14ac:dyDescent="0.25">
      <c r="AA3626"/>
    </row>
    <row r="3627" spans="27:27" x14ac:dyDescent="0.25">
      <c r="AA3627"/>
    </row>
    <row r="3628" spans="27:27" x14ac:dyDescent="0.25">
      <c r="AA3628"/>
    </row>
    <row r="3629" spans="27:27" x14ac:dyDescent="0.25">
      <c r="AA3629"/>
    </row>
    <row r="3630" spans="27:27" x14ac:dyDescent="0.25">
      <c r="AA3630"/>
    </row>
    <row r="3631" spans="27:27" x14ac:dyDescent="0.25">
      <c r="AA3631"/>
    </row>
    <row r="3632" spans="27:27" x14ac:dyDescent="0.25">
      <c r="AA3632"/>
    </row>
    <row r="3633" spans="27:27" x14ac:dyDescent="0.25">
      <c r="AA3633"/>
    </row>
    <row r="3634" spans="27:27" x14ac:dyDescent="0.25">
      <c r="AA3634"/>
    </row>
    <row r="3635" spans="27:27" x14ac:dyDescent="0.25">
      <c r="AA3635"/>
    </row>
    <row r="3636" spans="27:27" x14ac:dyDescent="0.25">
      <c r="AA3636"/>
    </row>
    <row r="3637" spans="27:27" x14ac:dyDescent="0.25">
      <c r="AA3637"/>
    </row>
    <row r="3638" spans="27:27" x14ac:dyDescent="0.25">
      <c r="AA3638"/>
    </row>
    <row r="3639" spans="27:27" x14ac:dyDescent="0.25">
      <c r="AA3639"/>
    </row>
    <row r="3640" spans="27:27" x14ac:dyDescent="0.25">
      <c r="AA3640"/>
    </row>
    <row r="3641" spans="27:27" x14ac:dyDescent="0.25">
      <c r="AA3641"/>
    </row>
    <row r="3642" spans="27:27" x14ac:dyDescent="0.25">
      <c r="AA3642"/>
    </row>
    <row r="3643" spans="27:27" x14ac:dyDescent="0.25">
      <c r="AA3643"/>
    </row>
    <row r="3644" spans="27:27" x14ac:dyDescent="0.25">
      <c r="AA3644"/>
    </row>
    <row r="3645" spans="27:27" x14ac:dyDescent="0.25">
      <c r="AA3645"/>
    </row>
    <row r="3646" spans="27:27" x14ac:dyDescent="0.25">
      <c r="AA3646"/>
    </row>
    <row r="3647" spans="27:27" x14ac:dyDescent="0.25">
      <c r="AA3647"/>
    </row>
    <row r="3648" spans="27:27" x14ac:dyDescent="0.25">
      <c r="AA3648"/>
    </row>
    <row r="3649" spans="27:27" x14ac:dyDescent="0.25">
      <c r="AA3649"/>
    </row>
    <row r="3650" spans="27:27" x14ac:dyDescent="0.25">
      <c r="AA3650"/>
    </row>
    <row r="3651" spans="27:27" x14ac:dyDescent="0.25">
      <c r="AA3651"/>
    </row>
    <row r="3652" spans="27:27" x14ac:dyDescent="0.25">
      <c r="AA3652"/>
    </row>
    <row r="3653" spans="27:27" x14ac:dyDescent="0.25">
      <c r="AA3653"/>
    </row>
    <row r="3654" spans="27:27" x14ac:dyDescent="0.25">
      <c r="AA3654"/>
    </row>
    <row r="3655" spans="27:27" x14ac:dyDescent="0.25">
      <c r="AA3655"/>
    </row>
    <row r="3656" spans="27:27" x14ac:dyDescent="0.25">
      <c r="AA3656"/>
    </row>
    <row r="3657" spans="27:27" x14ac:dyDescent="0.25">
      <c r="AA3657"/>
    </row>
    <row r="3658" spans="27:27" x14ac:dyDescent="0.25">
      <c r="AA3658"/>
    </row>
    <row r="3659" spans="27:27" x14ac:dyDescent="0.25">
      <c r="AA3659"/>
    </row>
    <row r="3660" spans="27:27" x14ac:dyDescent="0.25">
      <c r="AA3660"/>
    </row>
    <row r="3661" spans="27:27" x14ac:dyDescent="0.25">
      <c r="AA3661"/>
    </row>
    <row r="3662" spans="27:27" x14ac:dyDescent="0.25">
      <c r="AA3662"/>
    </row>
    <row r="3663" spans="27:27" x14ac:dyDescent="0.25">
      <c r="AA3663"/>
    </row>
    <row r="3664" spans="27:27" x14ac:dyDescent="0.25">
      <c r="AA3664"/>
    </row>
    <row r="3665" spans="27:27" x14ac:dyDescent="0.25">
      <c r="AA3665"/>
    </row>
    <row r="3666" spans="27:27" x14ac:dyDescent="0.25">
      <c r="AA3666"/>
    </row>
    <row r="3667" spans="27:27" x14ac:dyDescent="0.25">
      <c r="AA3667"/>
    </row>
    <row r="3668" spans="27:27" x14ac:dyDescent="0.25">
      <c r="AA3668"/>
    </row>
    <row r="3669" spans="27:27" x14ac:dyDescent="0.25">
      <c r="AA3669"/>
    </row>
    <row r="3670" spans="27:27" x14ac:dyDescent="0.25">
      <c r="AA3670"/>
    </row>
    <row r="3671" spans="27:27" x14ac:dyDescent="0.25">
      <c r="AA3671"/>
    </row>
    <row r="3672" spans="27:27" x14ac:dyDescent="0.25">
      <c r="AA3672"/>
    </row>
    <row r="3673" spans="27:27" x14ac:dyDescent="0.25">
      <c r="AA3673"/>
    </row>
    <row r="3674" spans="27:27" x14ac:dyDescent="0.25">
      <c r="AA3674"/>
    </row>
    <row r="3675" spans="27:27" x14ac:dyDescent="0.25">
      <c r="AA3675"/>
    </row>
    <row r="3676" spans="27:27" x14ac:dyDescent="0.25">
      <c r="AA3676"/>
    </row>
    <row r="3677" spans="27:27" x14ac:dyDescent="0.25">
      <c r="AA3677"/>
    </row>
    <row r="3678" spans="27:27" x14ac:dyDescent="0.25">
      <c r="AA3678"/>
    </row>
    <row r="3679" spans="27:27" x14ac:dyDescent="0.25">
      <c r="AA3679"/>
    </row>
    <row r="3680" spans="27:27" x14ac:dyDescent="0.25">
      <c r="AA3680"/>
    </row>
    <row r="3681" spans="27:27" x14ac:dyDescent="0.25">
      <c r="AA3681"/>
    </row>
    <row r="3682" spans="27:27" x14ac:dyDescent="0.25">
      <c r="AA3682"/>
    </row>
    <row r="3683" spans="27:27" x14ac:dyDescent="0.25">
      <c r="AA3683"/>
    </row>
    <row r="3684" spans="27:27" x14ac:dyDescent="0.25">
      <c r="AA3684"/>
    </row>
    <row r="3685" spans="27:27" x14ac:dyDescent="0.25">
      <c r="AA3685"/>
    </row>
    <row r="3686" spans="27:27" x14ac:dyDescent="0.25">
      <c r="AA3686"/>
    </row>
    <row r="3687" spans="27:27" x14ac:dyDescent="0.25">
      <c r="AA3687"/>
    </row>
    <row r="3688" spans="27:27" x14ac:dyDescent="0.25">
      <c r="AA3688"/>
    </row>
    <row r="3689" spans="27:27" x14ac:dyDescent="0.25">
      <c r="AA3689"/>
    </row>
    <row r="3690" spans="27:27" x14ac:dyDescent="0.25">
      <c r="AA3690"/>
    </row>
    <row r="3691" spans="27:27" x14ac:dyDescent="0.25">
      <c r="AA3691"/>
    </row>
    <row r="3692" spans="27:27" x14ac:dyDescent="0.25">
      <c r="AA3692"/>
    </row>
    <row r="3693" spans="27:27" x14ac:dyDescent="0.25">
      <c r="AA3693"/>
    </row>
    <row r="3694" spans="27:27" x14ac:dyDescent="0.25">
      <c r="AA3694"/>
    </row>
    <row r="3695" spans="27:27" x14ac:dyDescent="0.25">
      <c r="AA3695"/>
    </row>
    <row r="3696" spans="27:27" x14ac:dyDescent="0.25">
      <c r="AA3696"/>
    </row>
    <row r="3697" spans="27:27" x14ac:dyDescent="0.25">
      <c r="AA3697"/>
    </row>
    <row r="3698" spans="27:27" x14ac:dyDescent="0.25">
      <c r="AA3698"/>
    </row>
    <row r="3699" spans="27:27" x14ac:dyDescent="0.25">
      <c r="AA3699"/>
    </row>
    <row r="3700" spans="27:27" x14ac:dyDescent="0.25">
      <c r="AA3700"/>
    </row>
    <row r="3701" spans="27:27" x14ac:dyDescent="0.25">
      <c r="AA3701"/>
    </row>
    <row r="3702" spans="27:27" x14ac:dyDescent="0.25">
      <c r="AA3702"/>
    </row>
    <row r="3703" spans="27:27" x14ac:dyDescent="0.25">
      <c r="AA3703"/>
    </row>
    <row r="3704" spans="27:27" x14ac:dyDescent="0.25">
      <c r="AA3704"/>
    </row>
    <row r="3705" spans="27:27" x14ac:dyDescent="0.25">
      <c r="AA3705"/>
    </row>
    <row r="3706" spans="27:27" x14ac:dyDescent="0.25">
      <c r="AA3706"/>
    </row>
    <row r="3707" spans="27:27" x14ac:dyDescent="0.25">
      <c r="AA3707"/>
    </row>
    <row r="3708" spans="27:27" x14ac:dyDescent="0.25">
      <c r="AA3708"/>
    </row>
    <row r="3709" spans="27:27" x14ac:dyDescent="0.25">
      <c r="AA3709"/>
    </row>
    <row r="3710" spans="27:27" x14ac:dyDescent="0.25">
      <c r="AA3710"/>
    </row>
    <row r="3711" spans="27:27" x14ac:dyDescent="0.25">
      <c r="AA3711"/>
    </row>
    <row r="3712" spans="27:27" x14ac:dyDescent="0.25">
      <c r="AA3712"/>
    </row>
    <row r="3713" spans="27:27" x14ac:dyDescent="0.25">
      <c r="AA3713"/>
    </row>
    <row r="3714" spans="27:27" x14ac:dyDescent="0.25">
      <c r="AA3714"/>
    </row>
    <row r="3715" spans="27:27" x14ac:dyDescent="0.25">
      <c r="AA3715"/>
    </row>
    <row r="3716" spans="27:27" x14ac:dyDescent="0.25">
      <c r="AA3716"/>
    </row>
    <row r="3717" spans="27:27" x14ac:dyDescent="0.25">
      <c r="AA3717"/>
    </row>
    <row r="3718" spans="27:27" x14ac:dyDescent="0.25">
      <c r="AA3718"/>
    </row>
    <row r="3719" spans="27:27" x14ac:dyDescent="0.25">
      <c r="AA3719"/>
    </row>
    <row r="3720" spans="27:27" x14ac:dyDescent="0.25">
      <c r="AA3720"/>
    </row>
    <row r="3721" spans="27:27" x14ac:dyDescent="0.25">
      <c r="AA3721"/>
    </row>
    <row r="3722" spans="27:27" x14ac:dyDescent="0.25">
      <c r="AA3722"/>
    </row>
    <row r="3723" spans="27:27" x14ac:dyDescent="0.25">
      <c r="AA3723"/>
    </row>
    <row r="3724" spans="27:27" x14ac:dyDescent="0.25">
      <c r="AA3724"/>
    </row>
    <row r="3725" spans="27:27" x14ac:dyDescent="0.25">
      <c r="AA3725"/>
    </row>
    <row r="3726" spans="27:27" x14ac:dyDescent="0.25">
      <c r="AA3726"/>
    </row>
    <row r="3727" spans="27:27" x14ac:dyDescent="0.25">
      <c r="AA3727"/>
    </row>
    <row r="3728" spans="27:27" x14ac:dyDescent="0.25">
      <c r="AA3728"/>
    </row>
    <row r="3729" spans="27:27" x14ac:dyDescent="0.25">
      <c r="AA3729"/>
    </row>
    <row r="3730" spans="27:27" x14ac:dyDescent="0.25">
      <c r="AA3730"/>
    </row>
    <row r="3731" spans="27:27" x14ac:dyDescent="0.25">
      <c r="AA3731"/>
    </row>
    <row r="3732" spans="27:27" x14ac:dyDescent="0.25">
      <c r="AA3732"/>
    </row>
    <row r="3733" spans="27:27" x14ac:dyDescent="0.25">
      <c r="AA3733"/>
    </row>
    <row r="3734" spans="27:27" x14ac:dyDescent="0.25">
      <c r="AA3734"/>
    </row>
    <row r="3735" spans="27:27" x14ac:dyDescent="0.25">
      <c r="AA3735"/>
    </row>
    <row r="3736" spans="27:27" x14ac:dyDescent="0.25">
      <c r="AA3736"/>
    </row>
    <row r="3737" spans="27:27" x14ac:dyDescent="0.25">
      <c r="AA3737"/>
    </row>
    <row r="3738" spans="27:27" x14ac:dyDescent="0.25">
      <c r="AA3738"/>
    </row>
    <row r="3739" spans="27:27" x14ac:dyDescent="0.25">
      <c r="AA3739"/>
    </row>
    <row r="3740" spans="27:27" x14ac:dyDescent="0.25">
      <c r="AA3740"/>
    </row>
    <row r="3741" spans="27:27" x14ac:dyDescent="0.25">
      <c r="AA3741"/>
    </row>
    <row r="3742" spans="27:27" x14ac:dyDescent="0.25">
      <c r="AA3742"/>
    </row>
    <row r="3743" spans="27:27" x14ac:dyDescent="0.25">
      <c r="AA3743"/>
    </row>
    <row r="3744" spans="27:27" x14ac:dyDescent="0.25">
      <c r="AA3744"/>
    </row>
    <row r="3745" spans="27:27" x14ac:dyDescent="0.25">
      <c r="AA3745"/>
    </row>
    <row r="3746" spans="27:27" x14ac:dyDescent="0.25">
      <c r="AA3746"/>
    </row>
    <row r="3747" spans="27:27" x14ac:dyDescent="0.25">
      <c r="AA3747"/>
    </row>
    <row r="3748" spans="27:27" x14ac:dyDescent="0.25">
      <c r="AA3748"/>
    </row>
    <row r="3749" spans="27:27" x14ac:dyDescent="0.25">
      <c r="AA3749"/>
    </row>
    <row r="3750" spans="27:27" x14ac:dyDescent="0.25">
      <c r="AA3750"/>
    </row>
    <row r="3751" spans="27:27" x14ac:dyDescent="0.25">
      <c r="AA3751"/>
    </row>
    <row r="3752" spans="27:27" x14ac:dyDescent="0.25">
      <c r="AA3752"/>
    </row>
    <row r="3753" spans="27:27" x14ac:dyDescent="0.25">
      <c r="AA3753"/>
    </row>
    <row r="3754" spans="27:27" x14ac:dyDescent="0.25">
      <c r="AA3754"/>
    </row>
    <row r="3755" spans="27:27" x14ac:dyDescent="0.25">
      <c r="AA3755"/>
    </row>
    <row r="3756" spans="27:27" x14ac:dyDescent="0.25">
      <c r="AA3756"/>
    </row>
    <row r="3757" spans="27:27" x14ac:dyDescent="0.25">
      <c r="AA3757"/>
    </row>
    <row r="3758" spans="27:27" x14ac:dyDescent="0.25">
      <c r="AA3758"/>
    </row>
    <row r="3759" spans="27:27" x14ac:dyDescent="0.25">
      <c r="AA3759"/>
    </row>
    <row r="3760" spans="27:27" x14ac:dyDescent="0.25">
      <c r="AA3760"/>
    </row>
    <row r="3761" spans="27:27" x14ac:dyDescent="0.25">
      <c r="AA3761"/>
    </row>
    <row r="3762" spans="27:27" x14ac:dyDescent="0.25">
      <c r="AA3762"/>
    </row>
    <row r="3763" spans="27:27" x14ac:dyDescent="0.25">
      <c r="AA3763"/>
    </row>
    <row r="3764" spans="27:27" x14ac:dyDescent="0.25">
      <c r="AA3764"/>
    </row>
    <row r="3765" spans="27:27" x14ac:dyDescent="0.25">
      <c r="AA3765"/>
    </row>
    <row r="3766" spans="27:27" x14ac:dyDescent="0.25">
      <c r="AA3766"/>
    </row>
    <row r="3767" spans="27:27" x14ac:dyDescent="0.25">
      <c r="AA3767"/>
    </row>
    <row r="3768" spans="27:27" x14ac:dyDescent="0.25">
      <c r="AA3768"/>
    </row>
    <row r="3769" spans="27:27" x14ac:dyDescent="0.25">
      <c r="AA3769"/>
    </row>
    <row r="3770" spans="27:27" x14ac:dyDescent="0.25">
      <c r="AA3770"/>
    </row>
    <row r="3771" spans="27:27" x14ac:dyDescent="0.25">
      <c r="AA3771"/>
    </row>
    <row r="3772" spans="27:27" x14ac:dyDescent="0.25">
      <c r="AA3772"/>
    </row>
    <row r="3773" spans="27:27" x14ac:dyDescent="0.25">
      <c r="AA3773"/>
    </row>
    <row r="3774" spans="27:27" x14ac:dyDescent="0.25">
      <c r="AA3774"/>
    </row>
    <row r="3775" spans="27:27" x14ac:dyDescent="0.25">
      <c r="AA3775"/>
    </row>
    <row r="3776" spans="27:27" x14ac:dyDescent="0.25">
      <c r="AA3776"/>
    </row>
    <row r="3777" spans="27:27" x14ac:dyDescent="0.25">
      <c r="AA3777"/>
    </row>
    <row r="3778" spans="27:27" x14ac:dyDescent="0.25">
      <c r="AA3778"/>
    </row>
    <row r="3779" spans="27:27" x14ac:dyDescent="0.25">
      <c r="AA3779"/>
    </row>
    <row r="3780" spans="27:27" x14ac:dyDescent="0.25">
      <c r="AA3780"/>
    </row>
    <row r="3781" spans="27:27" x14ac:dyDescent="0.25">
      <c r="AA3781"/>
    </row>
    <row r="3782" spans="27:27" x14ac:dyDescent="0.25">
      <c r="AA3782"/>
    </row>
    <row r="3783" spans="27:27" x14ac:dyDescent="0.25">
      <c r="AA3783"/>
    </row>
    <row r="3784" spans="27:27" x14ac:dyDescent="0.25">
      <c r="AA3784"/>
    </row>
    <row r="3785" spans="27:27" x14ac:dyDescent="0.25">
      <c r="AA3785"/>
    </row>
    <row r="3786" spans="27:27" x14ac:dyDescent="0.25">
      <c r="AA3786"/>
    </row>
    <row r="3787" spans="27:27" x14ac:dyDescent="0.25">
      <c r="AA3787"/>
    </row>
    <row r="3788" spans="27:27" x14ac:dyDescent="0.25">
      <c r="AA3788"/>
    </row>
    <row r="3789" spans="27:27" x14ac:dyDescent="0.25">
      <c r="AA3789"/>
    </row>
    <row r="3790" spans="27:27" x14ac:dyDescent="0.25">
      <c r="AA3790"/>
    </row>
    <row r="3791" spans="27:27" x14ac:dyDescent="0.25">
      <c r="AA3791"/>
    </row>
    <row r="3792" spans="27:27" x14ac:dyDescent="0.25">
      <c r="AA3792"/>
    </row>
    <row r="3793" spans="27:27" x14ac:dyDescent="0.25">
      <c r="AA3793"/>
    </row>
    <row r="3794" spans="27:27" x14ac:dyDescent="0.25">
      <c r="AA3794"/>
    </row>
    <row r="3795" spans="27:27" x14ac:dyDescent="0.25">
      <c r="AA3795"/>
    </row>
    <row r="3796" spans="27:27" x14ac:dyDescent="0.25">
      <c r="AA3796"/>
    </row>
    <row r="3797" spans="27:27" x14ac:dyDescent="0.25">
      <c r="AA3797"/>
    </row>
    <row r="3798" spans="27:27" x14ac:dyDescent="0.25">
      <c r="AA3798"/>
    </row>
    <row r="3799" spans="27:27" x14ac:dyDescent="0.25">
      <c r="AA3799"/>
    </row>
    <row r="3800" spans="27:27" x14ac:dyDescent="0.25">
      <c r="AA3800"/>
    </row>
    <row r="3801" spans="27:27" x14ac:dyDescent="0.25">
      <c r="AA3801"/>
    </row>
    <row r="3802" spans="27:27" x14ac:dyDescent="0.25">
      <c r="AA3802"/>
    </row>
    <row r="3803" spans="27:27" x14ac:dyDescent="0.25">
      <c r="AA3803"/>
    </row>
    <row r="3804" spans="27:27" x14ac:dyDescent="0.25">
      <c r="AA3804"/>
    </row>
    <row r="3805" spans="27:27" x14ac:dyDescent="0.25">
      <c r="AA3805"/>
    </row>
    <row r="3806" spans="27:27" x14ac:dyDescent="0.25">
      <c r="AA3806"/>
    </row>
    <row r="3807" spans="27:27" x14ac:dyDescent="0.25">
      <c r="AA3807"/>
    </row>
    <row r="3808" spans="27:27" x14ac:dyDescent="0.25">
      <c r="AA3808"/>
    </row>
    <row r="3809" spans="27:27" x14ac:dyDescent="0.25">
      <c r="AA3809"/>
    </row>
    <row r="3810" spans="27:27" x14ac:dyDescent="0.25">
      <c r="AA3810"/>
    </row>
    <row r="3811" spans="27:27" x14ac:dyDescent="0.25">
      <c r="AA3811"/>
    </row>
    <row r="3812" spans="27:27" x14ac:dyDescent="0.25">
      <c r="AA3812"/>
    </row>
    <row r="3813" spans="27:27" x14ac:dyDescent="0.25">
      <c r="AA3813"/>
    </row>
    <row r="3814" spans="27:27" x14ac:dyDescent="0.25">
      <c r="AA3814"/>
    </row>
    <row r="3815" spans="27:27" x14ac:dyDescent="0.25">
      <c r="AA3815"/>
    </row>
    <row r="3816" spans="27:27" x14ac:dyDescent="0.25">
      <c r="AA3816"/>
    </row>
    <row r="3817" spans="27:27" x14ac:dyDescent="0.25">
      <c r="AA3817"/>
    </row>
    <row r="3818" spans="27:27" x14ac:dyDescent="0.25">
      <c r="AA3818"/>
    </row>
    <row r="3819" spans="27:27" x14ac:dyDescent="0.25">
      <c r="AA3819"/>
    </row>
    <row r="3820" spans="27:27" x14ac:dyDescent="0.25">
      <c r="AA3820"/>
    </row>
    <row r="3821" spans="27:27" x14ac:dyDescent="0.25">
      <c r="AA3821"/>
    </row>
    <row r="3822" spans="27:27" x14ac:dyDescent="0.25">
      <c r="AA3822"/>
    </row>
    <row r="3823" spans="27:27" x14ac:dyDescent="0.25">
      <c r="AA3823"/>
    </row>
    <row r="3824" spans="27:27" x14ac:dyDescent="0.25">
      <c r="AA3824"/>
    </row>
    <row r="3825" spans="27:27" x14ac:dyDescent="0.25">
      <c r="AA3825"/>
    </row>
    <row r="3826" spans="27:27" x14ac:dyDescent="0.25">
      <c r="AA3826"/>
    </row>
    <row r="3827" spans="27:27" x14ac:dyDescent="0.25">
      <c r="AA3827"/>
    </row>
    <row r="3828" spans="27:27" x14ac:dyDescent="0.25">
      <c r="AA3828"/>
    </row>
    <row r="3829" spans="27:27" x14ac:dyDescent="0.25">
      <c r="AA3829"/>
    </row>
    <row r="3830" spans="27:27" x14ac:dyDescent="0.25">
      <c r="AA3830"/>
    </row>
    <row r="3831" spans="27:27" x14ac:dyDescent="0.25">
      <c r="AA3831"/>
    </row>
    <row r="3832" spans="27:27" x14ac:dyDescent="0.25">
      <c r="AA3832"/>
    </row>
    <row r="3833" spans="27:27" x14ac:dyDescent="0.25">
      <c r="AA3833"/>
    </row>
    <row r="3834" spans="27:27" x14ac:dyDescent="0.25">
      <c r="AA3834"/>
    </row>
    <row r="3835" spans="27:27" x14ac:dyDescent="0.25">
      <c r="AA3835"/>
    </row>
    <row r="3836" spans="27:27" x14ac:dyDescent="0.25">
      <c r="AA3836"/>
    </row>
    <row r="3837" spans="27:27" x14ac:dyDescent="0.25">
      <c r="AA3837"/>
    </row>
    <row r="3838" spans="27:27" x14ac:dyDescent="0.25">
      <c r="AA3838"/>
    </row>
    <row r="3839" spans="27:27" x14ac:dyDescent="0.25">
      <c r="AA3839"/>
    </row>
    <row r="3840" spans="27:27" x14ac:dyDescent="0.25">
      <c r="AA3840"/>
    </row>
    <row r="3841" spans="27:27" x14ac:dyDescent="0.25">
      <c r="AA3841"/>
    </row>
    <row r="3842" spans="27:27" x14ac:dyDescent="0.25">
      <c r="AA3842"/>
    </row>
    <row r="3843" spans="27:27" x14ac:dyDescent="0.25">
      <c r="AA3843"/>
    </row>
    <row r="3844" spans="27:27" x14ac:dyDescent="0.25">
      <c r="AA3844"/>
    </row>
    <row r="3845" spans="27:27" x14ac:dyDescent="0.25">
      <c r="AA3845"/>
    </row>
    <row r="3846" spans="27:27" x14ac:dyDescent="0.25">
      <c r="AA3846"/>
    </row>
    <row r="3847" spans="27:27" x14ac:dyDescent="0.25">
      <c r="AA3847"/>
    </row>
    <row r="3848" spans="27:27" x14ac:dyDescent="0.25">
      <c r="AA3848"/>
    </row>
    <row r="3849" spans="27:27" x14ac:dyDescent="0.25">
      <c r="AA3849"/>
    </row>
    <row r="3850" spans="27:27" x14ac:dyDescent="0.25">
      <c r="AA3850"/>
    </row>
    <row r="3851" spans="27:27" x14ac:dyDescent="0.25">
      <c r="AA3851"/>
    </row>
    <row r="3852" spans="27:27" x14ac:dyDescent="0.25">
      <c r="AA3852"/>
    </row>
    <row r="3853" spans="27:27" x14ac:dyDescent="0.25">
      <c r="AA3853"/>
    </row>
    <row r="3854" spans="27:27" x14ac:dyDescent="0.25">
      <c r="AA3854"/>
    </row>
    <row r="3855" spans="27:27" x14ac:dyDescent="0.25">
      <c r="AA3855"/>
    </row>
    <row r="3856" spans="27:27" x14ac:dyDescent="0.25">
      <c r="AA3856"/>
    </row>
    <row r="3857" spans="27:27" x14ac:dyDescent="0.25">
      <c r="AA3857"/>
    </row>
    <row r="3858" spans="27:27" x14ac:dyDescent="0.25">
      <c r="AA3858"/>
    </row>
    <row r="3859" spans="27:27" x14ac:dyDescent="0.25">
      <c r="AA3859"/>
    </row>
    <row r="3860" spans="27:27" x14ac:dyDescent="0.25">
      <c r="AA3860"/>
    </row>
    <row r="3861" spans="27:27" x14ac:dyDescent="0.25">
      <c r="AA3861"/>
    </row>
    <row r="3862" spans="27:27" x14ac:dyDescent="0.25">
      <c r="AA3862"/>
    </row>
    <row r="3863" spans="27:27" x14ac:dyDescent="0.25">
      <c r="AA3863"/>
    </row>
    <row r="3864" spans="27:27" x14ac:dyDescent="0.25">
      <c r="AA3864"/>
    </row>
    <row r="3865" spans="27:27" x14ac:dyDescent="0.25">
      <c r="AA3865"/>
    </row>
    <row r="3866" spans="27:27" x14ac:dyDescent="0.25">
      <c r="AA3866"/>
    </row>
    <row r="3867" spans="27:27" x14ac:dyDescent="0.25">
      <c r="AA3867"/>
    </row>
    <row r="3868" spans="27:27" x14ac:dyDescent="0.25">
      <c r="AA3868"/>
    </row>
    <row r="3869" spans="27:27" x14ac:dyDescent="0.25">
      <c r="AA3869"/>
    </row>
    <row r="3870" spans="27:27" x14ac:dyDescent="0.25">
      <c r="AA3870"/>
    </row>
    <row r="3871" spans="27:27" x14ac:dyDescent="0.25">
      <c r="AA3871"/>
    </row>
    <row r="3872" spans="27:27" x14ac:dyDescent="0.25">
      <c r="AA3872"/>
    </row>
    <row r="3873" spans="27:27" x14ac:dyDescent="0.25">
      <c r="AA3873"/>
    </row>
    <row r="3874" spans="27:27" x14ac:dyDescent="0.25">
      <c r="AA3874"/>
    </row>
    <row r="3875" spans="27:27" x14ac:dyDescent="0.25">
      <c r="AA3875"/>
    </row>
    <row r="3876" spans="27:27" x14ac:dyDescent="0.25">
      <c r="AA3876"/>
    </row>
    <row r="3877" spans="27:27" x14ac:dyDescent="0.25">
      <c r="AA3877"/>
    </row>
    <row r="3878" spans="27:27" x14ac:dyDescent="0.25">
      <c r="AA3878"/>
    </row>
    <row r="3879" spans="27:27" x14ac:dyDescent="0.25">
      <c r="AA3879"/>
    </row>
    <row r="3880" spans="27:27" x14ac:dyDescent="0.25">
      <c r="AA3880"/>
    </row>
    <row r="3881" spans="27:27" x14ac:dyDescent="0.25">
      <c r="AA3881"/>
    </row>
    <row r="3882" spans="27:27" x14ac:dyDescent="0.25">
      <c r="AA3882"/>
    </row>
    <row r="3883" spans="27:27" x14ac:dyDescent="0.25">
      <c r="AA3883"/>
    </row>
    <row r="3884" spans="27:27" x14ac:dyDescent="0.25">
      <c r="AA3884"/>
    </row>
    <row r="3885" spans="27:27" x14ac:dyDescent="0.25">
      <c r="AA3885"/>
    </row>
    <row r="3886" spans="27:27" x14ac:dyDescent="0.25">
      <c r="AA3886"/>
    </row>
    <row r="3887" spans="27:27" x14ac:dyDescent="0.25">
      <c r="AA3887"/>
    </row>
    <row r="3888" spans="27:27" x14ac:dyDescent="0.25">
      <c r="AA3888"/>
    </row>
    <row r="3889" spans="27:27" x14ac:dyDescent="0.25">
      <c r="AA3889"/>
    </row>
    <row r="3890" spans="27:27" x14ac:dyDescent="0.25">
      <c r="AA3890"/>
    </row>
    <row r="3891" spans="27:27" x14ac:dyDescent="0.25">
      <c r="AA3891"/>
    </row>
    <row r="3892" spans="27:27" x14ac:dyDescent="0.25">
      <c r="AA3892"/>
    </row>
    <row r="3893" spans="27:27" x14ac:dyDescent="0.25">
      <c r="AA3893"/>
    </row>
    <row r="3894" spans="27:27" x14ac:dyDescent="0.25">
      <c r="AA3894"/>
    </row>
    <row r="3895" spans="27:27" x14ac:dyDescent="0.25">
      <c r="AA3895"/>
    </row>
    <row r="3896" spans="27:27" x14ac:dyDescent="0.25">
      <c r="AA3896"/>
    </row>
    <row r="3897" spans="27:27" x14ac:dyDescent="0.25">
      <c r="AA3897"/>
    </row>
    <row r="3898" spans="27:27" x14ac:dyDescent="0.25">
      <c r="AA3898"/>
    </row>
    <row r="3899" spans="27:27" x14ac:dyDescent="0.25">
      <c r="AA3899"/>
    </row>
    <row r="3900" spans="27:27" x14ac:dyDescent="0.25">
      <c r="AA3900"/>
    </row>
    <row r="3901" spans="27:27" x14ac:dyDescent="0.25">
      <c r="AA3901"/>
    </row>
    <row r="3902" spans="27:27" x14ac:dyDescent="0.25">
      <c r="AA3902"/>
    </row>
    <row r="3903" spans="27:27" x14ac:dyDescent="0.25">
      <c r="AA3903"/>
    </row>
    <row r="3904" spans="27:27" x14ac:dyDescent="0.25">
      <c r="AA3904"/>
    </row>
    <row r="3905" spans="27:27" x14ac:dyDescent="0.25">
      <c r="AA3905"/>
    </row>
    <row r="3906" spans="27:27" x14ac:dyDescent="0.25">
      <c r="AA3906"/>
    </row>
    <row r="3907" spans="27:27" x14ac:dyDescent="0.25">
      <c r="AA3907"/>
    </row>
    <row r="3908" spans="27:27" x14ac:dyDescent="0.25">
      <c r="AA3908"/>
    </row>
    <row r="3909" spans="27:27" x14ac:dyDescent="0.25">
      <c r="AA3909"/>
    </row>
    <row r="3910" spans="27:27" x14ac:dyDescent="0.25">
      <c r="AA3910"/>
    </row>
    <row r="3911" spans="27:27" x14ac:dyDescent="0.25">
      <c r="AA3911"/>
    </row>
    <row r="3912" spans="27:27" x14ac:dyDescent="0.25">
      <c r="AA3912"/>
    </row>
    <row r="3913" spans="27:27" x14ac:dyDescent="0.25">
      <c r="AA3913"/>
    </row>
    <row r="3914" spans="27:27" x14ac:dyDescent="0.25">
      <c r="AA3914"/>
    </row>
    <row r="3915" spans="27:27" x14ac:dyDescent="0.25">
      <c r="AA3915"/>
    </row>
    <row r="3916" spans="27:27" x14ac:dyDescent="0.25">
      <c r="AA3916"/>
    </row>
    <row r="3917" spans="27:27" x14ac:dyDescent="0.25">
      <c r="AA3917"/>
    </row>
    <row r="3918" spans="27:27" x14ac:dyDescent="0.25">
      <c r="AA3918"/>
    </row>
    <row r="3919" spans="27:27" x14ac:dyDescent="0.25">
      <c r="AA3919"/>
    </row>
    <row r="3920" spans="27:27" x14ac:dyDescent="0.25">
      <c r="AA3920"/>
    </row>
    <row r="3921" spans="27:27" x14ac:dyDescent="0.25">
      <c r="AA3921"/>
    </row>
    <row r="3922" spans="27:27" x14ac:dyDescent="0.25">
      <c r="AA3922"/>
    </row>
    <row r="3923" spans="27:27" x14ac:dyDescent="0.25">
      <c r="AA3923"/>
    </row>
    <row r="3924" spans="27:27" x14ac:dyDescent="0.25">
      <c r="AA3924"/>
    </row>
    <row r="3925" spans="27:27" x14ac:dyDescent="0.25">
      <c r="AA3925"/>
    </row>
    <row r="3926" spans="27:27" x14ac:dyDescent="0.25">
      <c r="AA3926"/>
    </row>
    <row r="3927" spans="27:27" x14ac:dyDescent="0.25">
      <c r="AA3927"/>
    </row>
    <row r="3928" spans="27:27" x14ac:dyDescent="0.25">
      <c r="AA3928"/>
    </row>
    <row r="3929" spans="27:27" x14ac:dyDescent="0.25">
      <c r="AA3929"/>
    </row>
    <row r="3930" spans="27:27" x14ac:dyDescent="0.25">
      <c r="AA3930"/>
    </row>
    <row r="3931" spans="27:27" x14ac:dyDescent="0.25">
      <c r="AA3931"/>
    </row>
    <row r="3932" spans="27:27" x14ac:dyDescent="0.25">
      <c r="AA3932"/>
    </row>
    <row r="3933" spans="27:27" x14ac:dyDescent="0.25">
      <c r="AA3933"/>
    </row>
    <row r="3934" spans="27:27" x14ac:dyDescent="0.25">
      <c r="AA3934"/>
    </row>
    <row r="3935" spans="27:27" x14ac:dyDescent="0.25">
      <c r="AA3935"/>
    </row>
    <row r="3936" spans="27:27" x14ac:dyDescent="0.25">
      <c r="AA3936"/>
    </row>
    <row r="3937" spans="27:27" x14ac:dyDescent="0.25">
      <c r="AA3937"/>
    </row>
    <row r="3938" spans="27:27" x14ac:dyDescent="0.25">
      <c r="AA3938"/>
    </row>
    <row r="3939" spans="27:27" x14ac:dyDescent="0.25">
      <c r="AA3939"/>
    </row>
    <row r="3940" spans="27:27" x14ac:dyDescent="0.25">
      <c r="AA3940"/>
    </row>
    <row r="3941" spans="27:27" x14ac:dyDescent="0.25">
      <c r="AA3941"/>
    </row>
    <row r="3942" spans="27:27" x14ac:dyDescent="0.25">
      <c r="AA3942"/>
    </row>
    <row r="3943" spans="27:27" x14ac:dyDescent="0.25">
      <c r="AA3943"/>
    </row>
    <row r="3944" spans="27:27" x14ac:dyDescent="0.25">
      <c r="AA3944"/>
    </row>
    <row r="3945" spans="27:27" x14ac:dyDescent="0.25">
      <c r="AA3945"/>
    </row>
    <row r="3946" spans="27:27" x14ac:dyDescent="0.25">
      <c r="AA3946"/>
    </row>
    <row r="3947" spans="27:27" x14ac:dyDescent="0.25">
      <c r="AA3947"/>
    </row>
    <row r="3948" spans="27:27" x14ac:dyDescent="0.25">
      <c r="AA3948"/>
    </row>
    <row r="3949" spans="27:27" x14ac:dyDescent="0.25">
      <c r="AA3949"/>
    </row>
    <row r="3950" spans="27:27" x14ac:dyDescent="0.25">
      <c r="AA3950"/>
    </row>
    <row r="3951" spans="27:27" x14ac:dyDescent="0.25">
      <c r="AA3951"/>
    </row>
    <row r="3952" spans="27:27" x14ac:dyDescent="0.25">
      <c r="AA3952"/>
    </row>
    <row r="3953" spans="27:27" x14ac:dyDescent="0.25">
      <c r="AA3953"/>
    </row>
    <row r="3954" spans="27:27" x14ac:dyDescent="0.25">
      <c r="AA3954"/>
    </row>
    <row r="3955" spans="27:27" x14ac:dyDescent="0.25">
      <c r="AA3955"/>
    </row>
    <row r="3956" spans="27:27" x14ac:dyDescent="0.25">
      <c r="AA3956"/>
    </row>
    <row r="3957" spans="27:27" x14ac:dyDescent="0.25">
      <c r="AA3957"/>
    </row>
    <row r="3958" spans="27:27" x14ac:dyDescent="0.25">
      <c r="AA3958"/>
    </row>
    <row r="3959" spans="27:27" x14ac:dyDescent="0.25">
      <c r="AA3959"/>
    </row>
    <row r="3960" spans="27:27" x14ac:dyDescent="0.25">
      <c r="AA3960"/>
    </row>
    <row r="3961" spans="27:27" x14ac:dyDescent="0.25">
      <c r="AA3961"/>
    </row>
    <row r="3962" spans="27:27" x14ac:dyDescent="0.25">
      <c r="AA3962"/>
    </row>
    <row r="3963" spans="27:27" x14ac:dyDescent="0.25">
      <c r="AA3963"/>
    </row>
    <row r="3964" spans="27:27" x14ac:dyDescent="0.25">
      <c r="AA3964"/>
    </row>
    <row r="3965" spans="27:27" x14ac:dyDescent="0.25">
      <c r="AA3965"/>
    </row>
    <row r="3966" spans="27:27" x14ac:dyDescent="0.25">
      <c r="AA3966"/>
    </row>
    <row r="3967" spans="27:27" x14ac:dyDescent="0.25">
      <c r="AA3967"/>
    </row>
    <row r="3968" spans="27:27" x14ac:dyDescent="0.25">
      <c r="AA3968"/>
    </row>
    <row r="3969" spans="27:27" x14ac:dyDescent="0.25">
      <c r="AA3969"/>
    </row>
    <row r="3970" spans="27:27" x14ac:dyDescent="0.25">
      <c r="AA3970"/>
    </row>
    <row r="3971" spans="27:27" x14ac:dyDescent="0.25">
      <c r="AA3971"/>
    </row>
    <row r="3972" spans="27:27" x14ac:dyDescent="0.25">
      <c r="AA3972"/>
    </row>
    <row r="3973" spans="27:27" x14ac:dyDescent="0.25">
      <c r="AA3973"/>
    </row>
    <row r="3974" spans="27:27" x14ac:dyDescent="0.25">
      <c r="AA3974"/>
    </row>
    <row r="3975" spans="27:27" x14ac:dyDescent="0.25">
      <c r="AA3975"/>
    </row>
    <row r="3976" spans="27:27" x14ac:dyDescent="0.25">
      <c r="AA3976"/>
    </row>
    <row r="3977" spans="27:27" x14ac:dyDescent="0.25">
      <c r="AA3977"/>
    </row>
    <row r="3978" spans="27:27" x14ac:dyDescent="0.25">
      <c r="AA3978"/>
    </row>
    <row r="3979" spans="27:27" x14ac:dyDescent="0.25">
      <c r="AA3979"/>
    </row>
    <row r="3980" spans="27:27" x14ac:dyDescent="0.25">
      <c r="AA3980"/>
    </row>
    <row r="3981" spans="27:27" x14ac:dyDescent="0.25">
      <c r="AA3981"/>
    </row>
    <row r="3982" spans="27:27" x14ac:dyDescent="0.25">
      <c r="AA3982"/>
    </row>
    <row r="3983" spans="27:27" x14ac:dyDescent="0.25">
      <c r="AA3983"/>
    </row>
    <row r="3984" spans="27:27" x14ac:dyDescent="0.25">
      <c r="AA3984"/>
    </row>
    <row r="3985" spans="27:27" x14ac:dyDescent="0.25">
      <c r="AA3985"/>
    </row>
    <row r="3986" spans="27:27" x14ac:dyDescent="0.25">
      <c r="AA3986"/>
    </row>
    <row r="3987" spans="27:27" x14ac:dyDescent="0.25">
      <c r="AA3987"/>
    </row>
    <row r="3988" spans="27:27" x14ac:dyDescent="0.25">
      <c r="AA3988"/>
    </row>
    <row r="3989" spans="27:27" x14ac:dyDescent="0.25">
      <c r="AA3989"/>
    </row>
    <row r="3990" spans="27:27" x14ac:dyDescent="0.25">
      <c r="AA3990"/>
    </row>
    <row r="3991" spans="27:27" x14ac:dyDescent="0.25">
      <c r="AA3991"/>
    </row>
    <row r="3992" spans="27:27" x14ac:dyDescent="0.25">
      <c r="AA3992"/>
    </row>
    <row r="3993" spans="27:27" x14ac:dyDescent="0.25">
      <c r="AA3993"/>
    </row>
    <row r="3994" spans="27:27" x14ac:dyDescent="0.25">
      <c r="AA3994"/>
    </row>
    <row r="3995" spans="27:27" x14ac:dyDescent="0.25">
      <c r="AA3995"/>
    </row>
    <row r="3996" spans="27:27" x14ac:dyDescent="0.25">
      <c r="AA3996"/>
    </row>
    <row r="3997" spans="27:27" x14ac:dyDescent="0.25">
      <c r="AA3997"/>
    </row>
    <row r="3998" spans="27:27" x14ac:dyDescent="0.25">
      <c r="AA3998"/>
    </row>
    <row r="3999" spans="27:27" x14ac:dyDescent="0.25">
      <c r="AA3999"/>
    </row>
    <row r="4000" spans="27:27" x14ac:dyDescent="0.25">
      <c r="AA4000"/>
    </row>
    <row r="4001" spans="27:27" x14ac:dyDescent="0.25">
      <c r="AA4001"/>
    </row>
    <row r="4002" spans="27:27" x14ac:dyDescent="0.25">
      <c r="AA4002"/>
    </row>
    <row r="4003" spans="27:27" x14ac:dyDescent="0.25">
      <c r="AA4003"/>
    </row>
    <row r="4004" spans="27:27" x14ac:dyDescent="0.25">
      <c r="AA4004"/>
    </row>
    <row r="4005" spans="27:27" x14ac:dyDescent="0.25">
      <c r="AA4005"/>
    </row>
    <row r="4006" spans="27:27" x14ac:dyDescent="0.25">
      <c r="AA4006"/>
    </row>
    <row r="4007" spans="27:27" x14ac:dyDescent="0.25">
      <c r="AA4007"/>
    </row>
    <row r="4008" spans="27:27" x14ac:dyDescent="0.25">
      <c r="AA4008"/>
    </row>
    <row r="4009" spans="27:27" x14ac:dyDescent="0.25">
      <c r="AA4009"/>
    </row>
    <row r="4010" spans="27:27" x14ac:dyDescent="0.25">
      <c r="AA4010"/>
    </row>
    <row r="4011" spans="27:27" x14ac:dyDescent="0.25">
      <c r="AA4011"/>
    </row>
    <row r="4012" spans="27:27" x14ac:dyDescent="0.25">
      <c r="AA4012"/>
    </row>
    <row r="4013" spans="27:27" x14ac:dyDescent="0.25">
      <c r="AA4013"/>
    </row>
    <row r="4014" spans="27:27" x14ac:dyDescent="0.25">
      <c r="AA4014"/>
    </row>
    <row r="4015" spans="27:27" x14ac:dyDescent="0.25">
      <c r="AA4015"/>
    </row>
    <row r="4016" spans="27:27" x14ac:dyDescent="0.25">
      <c r="AA4016"/>
    </row>
    <row r="4017" spans="27:27" x14ac:dyDescent="0.25">
      <c r="AA4017"/>
    </row>
    <row r="4018" spans="27:27" x14ac:dyDescent="0.25">
      <c r="AA4018"/>
    </row>
    <row r="4019" spans="27:27" x14ac:dyDescent="0.25">
      <c r="AA4019"/>
    </row>
    <row r="4020" spans="27:27" x14ac:dyDescent="0.25">
      <c r="AA4020"/>
    </row>
    <row r="4021" spans="27:27" x14ac:dyDescent="0.25">
      <c r="AA4021"/>
    </row>
    <row r="4022" spans="27:27" x14ac:dyDescent="0.25">
      <c r="AA4022"/>
    </row>
    <row r="4023" spans="27:27" x14ac:dyDescent="0.25">
      <c r="AA4023"/>
    </row>
    <row r="4024" spans="27:27" x14ac:dyDescent="0.25">
      <c r="AA4024"/>
    </row>
    <row r="4025" spans="27:27" x14ac:dyDescent="0.25">
      <c r="AA4025"/>
    </row>
    <row r="4026" spans="27:27" x14ac:dyDescent="0.25">
      <c r="AA4026"/>
    </row>
    <row r="4027" spans="27:27" x14ac:dyDescent="0.25">
      <c r="AA4027"/>
    </row>
    <row r="4028" spans="27:27" x14ac:dyDescent="0.25">
      <c r="AA4028"/>
    </row>
    <row r="4029" spans="27:27" x14ac:dyDescent="0.25">
      <c r="AA4029"/>
    </row>
    <row r="4030" spans="27:27" x14ac:dyDescent="0.25">
      <c r="AA4030"/>
    </row>
    <row r="4031" spans="27:27" x14ac:dyDescent="0.25">
      <c r="AA4031"/>
    </row>
    <row r="4032" spans="27:27" x14ac:dyDescent="0.25">
      <c r="AA4032"/>
    </row>
    <row r="4033" spans="27:27" x14ac:dyDescent="0.25">
      <c r="AA4033"/>
    </row>
    <row r="4034" spans="27:27" x14ac:dyDescent="0.25">
      <c r="AA4034"/>
    </row>
    <row r="4035" spans="27:27" x14ac:dyDescent="0.25">
      <c r="AA4035"/>
    </row>
    <row r="4036" spans="27:27" x14ac:dyDescent="0.25">
      <c r="AA4036"/>
    </row>
    <row r="4037" spans="27:27" x14ac:dyDescent="0.25">
      <c r="AA4037"/>
    </row>
    <row r="4038" spans="27:27" x14ac:dyDescent="0.25">
      <c r="AA4038"/>
    </row>
    <row r="4039" spans="27:27" x14ac:dyDescent="0.25">
      <c r="AA4039"/>
    </row>
    <row r="4040" spans="27:27" x14ac:dyDescent="0.25">
      <c r="AA4040"/>
    </row>
    <row r="4041" spans="27:27" x14ac:dyDescent="0.25">
      <c r="AA4041"/>
    </row>
    <row r="4042" spans="27:27" x14ac:dyDescent="0.25">
      <c r="AA4042"/>
    </row>
    <row r="4043" spans="27:27" x14ac:dyDescent="0.25">
      <c r="AA4043"/>
    </row>
    <row r="4044" spans="27:27" x14ac:dyDescent="0.25">
      <c r="AA4044"/>
    </row>
    <row r="4045" spans="27:27" x14ac:dyDescent="0.25">
      <c r="AA4045"/>
    </row>
    <row r="4046" spans="27:27" x14ac:dyDescent="0.25">
      <c r="AA4046"/>
    </row>
    <row r="4047" spans="27:27" x14ac:dyDescent="0.25">
      <c r="AA4047"/>
    </row>
    <row r="4048" spans="27:27" x14ac:dyDescent="0.25">
      <c r="AA4048"/>
    </row>
    <row r="4049" spans="27:27" x14ac:dyDescent="0.25">
      <c r="AA4049"/>
    </row>
    <row r="4050" spans="27:27" x14ac:dyDescent="0.25">
      <c r="AA4050"/>
    </row>
    <row r="4051" spans="27:27" x14ac:dyDescent="0.25">
      <c r="AA4051"/>
    </row>
    <row r="4052" spans="27:27" x14ac:dyDescent="0.25">
      <c r="AA4052"/>
    </row>
    <row r="4053" spans="27:27" x14ac:dyDescent="0.25">
      <c r="AA4053"/>
    </row>
    <row r="4054" spans="27:27" x14ac:dyDescent="0.25">
      <c r="AA4054"/>
    </row>
    <row r="4055" spans="27:27" x14ac:dyDescent="0.25">
      <c r="AA4055"/>
    </row>
    <row r="4056" spans="27:27" x14ac:dyDescent="0.25">
      <c r="AA4056"/>
    </row>
    <row r="4057" spans="27:27" x14ac:dyDescent="0.25">
      <c r="AA4057"/>
    </row>
    <row r="4058" spans="27:27" x14ac:dyDescent="0.25">
      <c r="AA4058"/>
    </row>
    <row r="4059" spans="27:27" x14ac:dyDescent="0.25">
      <c r="AA4059"/>
    </row>
    <row r="4060" spans="27:27" x14ac:dyDescent="0.25">
      <c r="AA4060"/>
    </row>
    <row r="4061" spans="27:27" x14ac:dyDescent="0.25">
      <c r="AA4061"/>
    </row>
    <row r="4062" spans="27:27" x14ac:dyDescent="0.25">
      <c r="AA4062"/>
    </row>
    <row r="4063" spans="27:27" x14ac:dyDescent="0.25">
      <c r="AA4063"/>
    </row>
    <row r="4064" spans="27:27" x14ac:dyDescent="0.25">
      <c r="AA4064"/>
    </row>
    <row r="4065" spans="27:27" x14ac:dyDescent="0.25">
      <c r="AA4065"/>
    </row>
    <row r="4066" spans="27:27" x14ac:dyDescent="0.25">
      <c r="AA4066"/>
    </row>
    <row r="4067" spans="27:27" x14ac:dyDescent="0.25">
      <c r="AA4067"/>
    </row>
    <row r="4068" spans="27:27" x14ac:dyDescent="0.25">
      <c r="AA4068"/>
    </row>
    <row r="4069" spans="27:27" x14ac:dyDescent="0.25">
      <c r="AA4069"/>
    </row>
    <row r="4070" spans="27:27" x14ac:dyDescent="0.25">
      <c r="AA4070"/>
    </row>
    <row r="4071" spans="27:27" x14ac:dyDescent="0.25">
      <c r="AA4071"/>
    </row>
    <row r="4072" spans="27:27" x14ac:dyDescent="0.25">
      <c r="AA4072"/>
    </row>
    <row r="4073" spans="27:27" x14ac:dyDescent="0.25">
      <c r="AA4073"/>
    </row>
    <row r="4074" spans="27:27" x14ac:dyDescent="0.25">
      <c r="AA4074"/>
    </row>
    <row r="4075" spans="27:27" x14ac:dyDescent="0.25">
      <c r="AA4075"/>
    </row>
    <row r="4076" spans="27:27" x14ac:dyDescent="0.25">
      <c r="AA4076"/>
    </row>
    <row r="4077" spans="27:27" x14ac:dyDescent="0.25">
      <c r="AA4077"/>
    </row>
    <row r="4078" spans="27:27" x14ac:dyDescent="0.25">
      <c r="AA4078"/>
    </row>
    <row r="4079" spans="27:27" x14ac:dyDescent="0.25">
      <c r="AA4079"/>
    </row>
    <row r="4080" spans="27:27" x14ac:dyDescent="0.25">
      <c r="AA4080"/>
    </row>
    <row r="4081" spans="27:27" x14ac:dyDescent="0.25">
      <c r="AA4081"/>
    </row>
    <row r="4082" spans="27:27" x14ac:dyDescent="0.25">
      <c r="AA4082"/>
    </row>
    <row r="4083" spans="27:27" x14ac:dyDescent="0.25">
      <c r="AA4083"/>
    </row>
    <row r="4084" spans="27:27" x14ac:dyDescent="0.25">
      <c r="AA4084"/>
    </row>
    <row r="4085" spans="27:27" x14ac:dyDescent="0.25">
      <c r="AA4085"/>
    </row>
    <row r="4086" spans="27:27" x14ac:dyDescent="0.25">
      <c r="AA4086"/>
    </row>
    <row r="4087" spans="27:27" x14ac:dyDescent="0.25">
      <c r="AA4087"/>
    </row>
    <row r="4088" spans="27:27" x14ac:dyDescent="0.25">
      <c r="AA4088"/>
    </row>
    <row r="4089" spans="27:27" x14ac:dyDescent="0.25">
      <c r="AA4089"/>
    </row>
    <row r="4090" spans="27:27" x14ac:dyDescent="0.25">
      <c r="AA4090"/>
    </row>
    <row r="4091" spans="27:27" x14ac:dyDescent="0.25">
      <c r="AA4091"/>
    </row>
    <row r="4092" spans="27:27" x14ac:dyDescent="0.25">
      <c r="AA4092"/>
    </row>
    <row r="4093" spans="27:27" x14ac:dyDescent="0.25">
      <c r="AA4093"/>
    </row>
    <row r="4094" spans="27:27" x14ac:dyDescent="0.25">
      <c r="AA4094"/>
    </row>
    <row r="4095" spans="27:27" x14ac:dyDescent="0.25">
      <c r="AA4095"/>
    </row>
    <row r="4096" spans="27:27" x14ac:dyDescent="0.25">
      <c r="AA4096"/>
    </row>
    <row r="4097" spans="27:27" x14ac:dyDescent="0.25">
      <c r="AA4097"/>
    </row>
    <row r="4098" spans="27:27" x14ac:dyDescent="0.25">
      <c r="AA4098"/>
    </row>
    <row r="4099" spans="27:27" x14ac:dyDescent="0.25">
      <c r="AA4099"/>
    </row>
    <row r="4100" spans="27:27" x14ac:dyDescent="0.25">
      <c r="AA4100"/>
    </row>
    <row r="4101" spans="27:27" x14ac:dyDescent="0.25">
      <c r="AA4101"/>
    </row>
    <row r="4102" spans="27:27" x14ac:dyDescent="0.25">
      <c r="AA4102"/>
    </row>
    <row r="4103" spans="27:27" x14ac:dyDescent="0.25">
      <c r="AA4103"/>
    </row>
    <row r="4104" spans="27:27" x14ac:dyDescent="0.25">
      <c r="AA4104"/>
    </row>
    <row r="4105" spans="27:27" x14ac:dyDescent="0.25">
      <c r="AA4105"/>
    </row>
    <row r="4106" spans="27:27" x14ac:dyDescent="0.25">
      <c r="AA4106"/>
    </row>
    <row r="4107" spans="27:27" x14ac:dyDescent="0.25">
      <c r="AA4107"/>
    </row>
    <row r="4108" spans="27:27" x14ac:dyDescent="0.25">
      <c r="AA4108"/>
    </row>
    <row r="4109" spans="27:27" x14ac:dyDescent="0.25">
      <c r="AA4109"/>
    </row>
    <row r="4110" spans="27:27" x14ac:dyDescent="0.25">
      <c r="AA4110"/>
    </row>
    <row r="4111" spans="27:27" x14ac:dyDescent="0.25">
      <c r="AA4111"/>
    </row>
    <row r="4112" spans="27:27" x14ac:dyDescent="0.25">
      <c r="AA4112"/>
    </row>
    <row r="4113" spans="27:27" x14ac:dyDescent="0.25">
      <c r="AA4113"/>
    </row>
    <row r="4114" spans="27:27" x14ac:dyDescent="0.25">
      <c r="AA4114"/>
    </row>
    <row r="4115" spans="27:27" x14ac:dyDescent="0.25">
      <c r="AA4115"/>
    </row>
    <row r="4116" spans="27:27" x14ac:dyDescent="0.25">
      <c r="AA4116"/>
    </row>
    <row r="4117" spans="27:27" x14ac:dyDescent="0.25">
      <c r="AA4117"/>
    </row>
    <row r="4118" spans="27:27" x14ac:dyDescent="0.25">
      <c r="AA4118"/>
    </row>
    <row r="4119" spans="27:27" x14ac:dyDescent="0.25">
      <c r="AA4119"/>
    </row>
    <row r="4120" spans="27:27" x14ac:dyDescent="0.25">
      <c r="AA4120"/>
    </row>
    <row r="4121" spans="27:27" x14ac:dyDescent="0.25">
      <c r="AA4121"/>
    </row>
    <row r="4122" spans="27:27" x14ac:dyDescent="0.25">
      <c r="AA4122"/>
    </row>
    <row r="4123" spans="27:27" x14ac:dyDescent="0.25">
      <c r="AA4123"/>
    </row>
    <row r="4124" spans="27:27" x14ac:dyDescent="0.25">
      <c r="AA4124"/>
    </row>
    <row r="4125" spans="27:27" x14ac:dyDescent="0.25">
      <c r="AA4125"/>
    </row>
    <row r="4126" spans="27:27" x14ac:dyDescent="0.25">
      <c r="AA4126"/>
    </row>
    <row r="4127" spans="27:27" x14ac:dyDescent="0.25">
      <c r="AA4127"/>
    </row>
    <row r="4128" spans="27:27" x14ac:dyDescent="0.25">
      <c r="AA4128"/>
    </row>
    <row r="4129" spans="27:27" x14ac:dyDescent="0.25">
      <c r="AA4129"/>
    </row>
    <row r="4130" spans="27:27" x14ac:dyDescent="0.25">
      <c r="AA4130"/>
    </row>
    <row r="4131" spans="27:27" x14ac:dyDescent="0.25">
      <c r="AA4131"/>
    </row>
    <row r="4132" spans="27:27" x14ac:dyDescent="0.25">
      <c r="AA4132"/>
    </row>
    <row r="4133" spans="27:27" x14ac:dyDescent="0.25">
      <c r="AA4133"/>
    </row>
    <row r="4134" spans="27:27" x14ac:dyDescent="0.25">
      <c r="AA4134"/>
    </row>
    <row r="4135" spans="27:27" x14ac:dyDescent="0.25">
      <c r="AA4135"/>
    </row>
    <row r="4136" spans="27:27" x14ac:dyDescent="0.25">
      <c r="AA4136"/>
    </row>
    <row r="4137" spans="27:27" x14ac:dyDescent="0.25">
      <c r="AA4137"/>
    </row>
    <row r="4138" spans="27:27" x14ac:dyDescent="0.25">
      <c r="AA4138"/>
    </row>
    <row r="4139" spans="27:27" x14ac:dyDescent="0.25">
      <c r="AA4139"/>
    </row>
    <row r="4140" spans="27:27" x14ac:dyDescent="0.25">
      <c r="AA4140"/>
    </row>
    <row r="4141" spans="27:27" x14ac:dyDescent="0.25">
      <c r="AA4141"/>
    </row>
    <row r="4142" spans="27:27" x14ac:dyDescent="0.25">
      <c r="AA4142"/>
    </row>
    <row r="4143" spans="27:27" x14ac:dyDescent="0.25">
      <c r="AA4143"/>
    </row>
    <row r="4144" spans="27:27" x14ac:dyDescent="0.25">
      <c r="AA4144"/>
    </row>
    <row r="4145" spans="27:27" x14ac:dyDescent="0.25">
      <c r="AA4145"/>
    </row>
    <row r="4146" spans="27:27" x14ac:dyDescent="0.25">
      <c r="AA4146"/>
    </row>
    <row r="4147" spans="27:27" x14ac:dyDescent="0.25">
      <c r="AA4147"/>
    </row>
    <row r="4148" spans="27:27" x14ac:dyDescent="0.25">
      <c r="AA4148"/>
    </row>
    <row r="4149" spans="27:27" x14ac:dyDescent="0.25">
      <c r="AA4149"/>
    </row>
    <row r="4150" spans="27:27" x14ac:dyDescent="0.25">
      <c r="AA4150"/>
    </row>
    <row r="4151" spans="27:27" x14ac:dyDescent="0.25">
      <c r="AA4151"/>
    </row>
    <row r="4152" spans="27:27" x14ac:dyDescent="0.25">
      <c r="AA4152"/>
    </row>
    <row r="4153" spans="27:27" x14ac:dyDescent="0.25">
      <c r="AA4153"/>
    </row>
    <row r="4154" spans="27:27" x14ac:dyDescent="0.25">
      <c r="AA4154"/>
    </row>
    <row r="4155" spans="27:27" x14ac:dyDescent="0.25">
      <c r="AA4155"/>
    </row>
    <row r="4156" spans="27:27" x14ac:dyDescent="0.25">
      <c r="AA4156"/>
    </row>
    <row r="4157" spans="27:27" x14ac:dyDescent="0.25">
      <c r="AA4157"/>
    </row>
    <row r="4158" spans="27:27" x14ac:dyDescent="0.25">
      <c r="AA4158"/>
    </row>
    <row r="4159" spans="27:27" x14ac:dyDescent="0.25">
      <c r="AA4159"/>
    </row>
    <row r="4160" spans="27:27" x14ac:dyDescent="0.25">
      <c r="AA4160"/>
    </row>
    <row r="4161" spans="27:27" x14ac:dyDescent="0.25">
      <c r="AA4161"/>
    </row>
    <row r="4162" spans="27:27" x14ac:dyDescent="0.25">
      <c r="AA4162"/>
    </row>
    <row r="4163" spans="27:27" x14ac:dyDescent="0.25">
      <c r="AA4163"/>
    </row>
    <row r="4164" spans="27:27" x14ac:dyDescent="0.25">
      <c r="AA4164"/>
    </row>
    <row r="4165" spans="27:27" x14ac:dyDescent="0.25">
      <c r="AA4165"/>
    </row>
    <row r="4166" spans="27:27" x14ac:dyDescent="0.25">
      <c r="AA4166"/>
    </row>
    <row r="4167" spans="27:27" x14ac:dyDescent="0.25">
      <c r="AA4167"/>
    </row>
    <row r="4168" spans="27:27" x14ac:dyDescent="0.25">
      <c r="AA4168"/>
    </row>
    <row r="4169" spans="27:27" x14ac:dyDescent="0.25">
      <c r="AA4169"/>
    </row>
    <row r="4170" spans="27:27" x14ac:dyDescent="0.25">
      <c r="AA4170"/>
    </row>
    <row r="4171" spans="27:27" x14ac:dyDescent="0.25">
      <c r="AA4171"/>
    </row>
    <row r="4172" spans="27:27" x14ac:dyDescent="0.25">
      <c r="AA4172"/>
    </row>
    <row r="4173" spans="27:27" x14ac:dyDescent="0.25">
      <c r="AA4173"/>
    </row>
    <row r="4174" spans="27:27" x14ac:dyDescent="0.25">
      <c r="AA4174"/>
    </row>
    <row r="4175" spans="27:27" x14ac:dyDescent="0.25">
      <c r="AA4175"/>
    </row>
    <row r="4176" spans="27:27" x14ac:dyDescent="0.25">
      <c r="AA4176"/>
    </row>
    <row r="4177" spans="27:27" x14ac:dyDescent="0.25">
      <c r="AA4177"/>
    </row>
    <row r="4178" spans="27:27" x14ac:dyDescent="0.25">
      <c r="AA4178"/>
    </row>
    <row r="4179" spans="27:27" x14ac:dyDescent="0.25">
      <c r="AA4179"/>
    </row>
    <row r="4180" spans="27:27" x14ac:dyDescent="0.25">
      <c r="AA4180"/>
    </row>
    <row r="4181" spans="27:27" x14ac:dyDescent="0.25">
      <c r="AA4181"/>
    </row>
    <row r="4182" spans="27:27" x14ac:dyDescent="0.25">
      <c r="AA4182"/>
    </row>
    <row r="4183" spans="27:27" x14ac:dyDescent="0.25">
      <c r="AA4183"/>
    </row>
    <row r="4184" spans="27:27" x14ac:dyDescent="0.25">
      <c r="AA4184"/>
    </row>
    <row r="4185" spans="27:27" x14ac:dyDescent="0.25">
      <c r="AA4185"/>
    </row>
    <row r="4186" spans="27:27" x14ac:dyDescent="0.25">
      <c r="AA4186"/>
    </row>
    <row r="4187" spans="27:27" x14ac:dyDescent="0.25">
      <c r="AA4187"/>
    </row>
    <row r="4188" spans="27:27" x14ac:dyDescent="0.25">
      <c r="AA4188"/>
    </row>
    <row r="4189" spans="27:27" x14ac:dyDescent="0.25">
      <c r="AA4189"/>
    </row>
    <row r="4190" spans="27:27" x14ac:dyDescent="0.25">
      <c r="AA4190"/>
    </row>
    <row r="4191" spans="27:27" x14ac:dyDescent="0.25">
      <c r="AA4191"/>
    </row>
    <row r="4192" spans="27:27" x14ac:dyDescent="0.25">
      <c r="AA4192"/>
    </row>
    <row r="4193" spans="27:27" x14ac:dyDescent="0.25">
      <c r="AA4193"/>
    </row>
    <row r="4194" spans="27:27" x14ac:dyDescent="0.25">
      <c r="AA4194"/>
    </row>
    <row r="4195" spans="27:27" x14ac:dyDescent="0.25">
      <c r="AA4195"/>
    </row>
    <row r="4196" spans="27:27" x14ac:dyDescent="0.25">
      <c r="AA4196"/>
    </row>
    <row r="4197" spans="27:27" x14ac:dyDescent="0.25">
      <c r="AA4197"/>
    </row>
    <row r="4198" spans="27:27" x14ac:dyDescent="0.25">
      <c r="AA4198"/>
    </row>
    <row r="4199" spans="27:27" x14ac:dyDescent="0.25">
      <c r="AA4199"/>
    </row>
    <row r="4200" spans="27:27" x14ac:dyDescent="0.25">
      <c r="AA4200"/>
    </row>
    <row r="4201" spans="27:27" x14ac:dyDescent="0.25">
      <c r="AA4201"/>
    </row>
    <row r="4202" spans="27:27" x14ac:dyDescent="0.25">
      <c r="AA4202"/>
    </row>
    <row r="4203" spans="27:27" x14ac:dyDescent="0.25">
      <c r="AA4203"/>
    </row>
    <row r="4204" spans="27:27" x14ac:dyDescent="0.25">
      <c r="AA4204"/>
    </row>
    <row r="4205" spans="27:27" x14ac:dyDescent="0.25">
      <c r="AA4205"/>
    </row>
    <row r="4206" spans="27:27" x14ac:dyDescent="0.25">
      <c r="AA4206"/>
    </row>
    <row r="4207" spans="27:27" x14ac:dyDescent="0.25">
      <c r="AA4207"/>
    </row>
    <row r="4208" spans="27:27" x14ac:dyDescent="0.25">
      <c r="AA4208"/>
    </row>
    <row r="4209" spans="27:27" x14ac:dyDescent="0.25">
      <c r="AA4209"/>
    </row>
    <row r="4210" spans="27:27" x14ac:dyDescent="0.25">
      <c r="AA4210"/>
    </row>
    <row r="4211" spans="27:27" x14ac:dyDescent="0.25">
      <c r="AA4211"/>
    </row>
    <row r="4212" spans="27:27" x14ac:dyDescent="0.25">
      <c r="AA4212"/>
    </row>
    <row r="4213" spans="27:27" x14ac:dyDescent="0.25">
      <c r="AA4213"/>
    </row>
    <row r="4214" spans="27:27" x14ac:dyDescent="0.25">
      <c r="AA4214"/>
    </row>
    <row r="4215" spans="27:27" x14ac:dyDescent="0.25">
      <c r="AA4215"/>
    </row>
    <row r="4216" spans="27:27" x14ac:dyDescent="0.25">
      <c r="AA4216"/>
    </row>
    <row r="4217" spans="27:27" x14ac:dyDescent="0.25">
      <c r="AA4217"/>
    </row>
    <row r="4218" spans="27:27" x14ac:dyDescent="0.25">
      <c r="AA4218"/>
    </row>
    <row r="4219" spans="27:27" x14ac:dyDescent="0.25">
      <c r="AA4219"/>
    </row>
    <row r="4220" spans="27:27" x14ac:dyDescent="0.25">
      <c r="AA4220"/>
    </row>
    <row r="4221" spans="27:27" x14ac:dyDescent="0.25">
      <c r="AA4221"/>
    </row>
    <row r="4222" spans="27:27" x14ac:dyDescent="0.25">
      <c r="AA4222"/>
    </row>
    <row r="4223" spans="27:27" x14ac:dyDescent="0.25">
      <c r="AA4223"/>
    </row>
    <row r="4224" spans="27:27" x14ac:dyDescent="0.25">
      <c r="AA4224"/>
    </row>
    <row r="4225" spans="27:27" x14ac:dyDescent="0.25">
      <c r="AA4225"/>
    </row>
    <row r="4226" spans="27:27" x14ac:dyDescent="0.25">
      <c r="AA4226"/>
    </row>
    <row r="4227" spans="27:27" x14ac:dyDescent="0.25">
      <c r="AA4227"/>
    </row>
    <row r="4228" spans="27:27" x14ac:dyDescent="0.25">
      <c r="AA4228"/>
    </row>
    <row r="4229" spans="27:27" x14ac:dyDescent="0.25">
      <c r="AA4229"/>
    </row>
    <row r="4230" spans="27:27" x14ac:dyDescent="0.25">
      <c r="AA4230"/>
    </row>
    <row r="4231" spans="27:27" x14ac:dyDescent="0.25">
      <c r="AA4231"/>
    </row>
    <row r="4232" spans="27:27" x14ac:dyDescent="0.25">
      <c r="AA4232"/>
    </row>
    <row r="4233" spans="27:27" x14ac:dyDescent="0.25">
      <c r="AA4233"/>
    </row>
    <row r="4234" spans="27:27" x14ac:dyDescent="0.25">
      <c r="AA4234"/>
    </row>
    <row r="4235" spans="27:27" x14ac:dyDescent="0.25">
      <c r="AA4235"/>
    </row>
    <row r="4236" spans="27:27" x14ac:dyDescent="0.25">
      <c r="AA4236"/>
    </row>
    <row r="4237" spans="27:27" x14ac:dyDescent="0.25">
      <c r="AA4237"/>
    </row>
    <row r="4238" spans="27:27" x14ac:dyDescent="0.25">
      <c r="AA4238"/>
    </row>
    <row r="4239" spans="27:27" x14ac:dyDescent="0.25">
      <c r="AA4239"/>
    </row>
    <row r="4240" spans="27:27" x14ac:dyDescent="0.25">
      <c r="AA4240"/>
    </row>
    <row r="4241" spans="27:27" x14ac:dyDescent="0.25">
      <c r="AA4241"/>
    </row>
    <row r="4242" spans="27:27" x14ac:dyDescent="0.25">
      <c r="AA4242"/>
    </row>
    <row r="4243" spans="27:27" x14ac:dyDescent="0.25">
      <c r="AA4243"/>
    </row>
    <row r="4244" spans="27:27" x14ac:dyDescent="0.25">
      <c r="AA4244"/>
    </row>
    <row r="4245" spans="27:27" x14ac:dyDescent="0.25">
      <c r="AA4245"/>
    </row>
    <row r="4246" spans="27:27" x14ac:dyDescent="0.25">
      <c r="AA4246"/>
    </row>
    <row r="4247" spans="27:27" x14ac:dyDescent="0.25">
      <c r="AA4247"/>
    </row>
    <row r="4248" spans="27:27" x14ac:dyDescent="0.25">
      <c r="AA4248"/>
    </row>
    <row r="4249" spans="27:27" x14ac:dyDescent="0.25">
      <c r="AA4249"/>
    </row>
    <row r="4250" spans="27:27" x14ac:dyDescent="0.25">
      <c r="AA4250"/>
    </row>
    <row r="4251" spans="27:27" x14ac:dyDescent="0.25">
      <c r="AA4251"/>
    </row>
    <row r="4252" spans="27:27" x14ac:dyDescent="0.25">
      <c r="AA4252"/>
    </row>
    <row r="4253" spans="27:27" x14ac:dyDescent="0.25">
      <c r="AA4253"/>
    </row>
    <row r="4254" spans="27:27" x14ac:dyDescent="0.25">
      <c r="AA4254"/>
    </row>
    <row r="4255" spans="27:27" x14ac:dyDescent="0.25">
      <c r="AA4255"/>
    </row>
    <row r="4256" spans="27:27" x14ac:dyDescent="0.25">
      <c r="AA4256"/>
    </row>
    <row r="4257" spans="27:27" x14ac:dyDescent="0.25">
      <c r="AA4257"/>
    </row>
    <row r="4258" spans="27:27" x14ac:dyDescent="0.25">
      <c r="AA4258"/>
    </row>
    <row r="4259" spans="27:27" x14ac:dyDescent="0.25">
      <c r="AA4259"/>
    </row>
    <row r="4260" spans="27:27" x14ac:dyDescent="0.25">
      <c r="AA4260"/>
    </row>
    <row r="4261" spans="27:27" x14ac:dyDescent="0.25">
      <c r="AA4261"/>
    </row>
    <row r="4262" spans="27:27" x14ac:dyDescent="0.25">
      <c r="AA4262"/>
    </row>
    <row r="4263" spans="27:27" x14ac:dyDescent="0.25">
      <c r="AA4263"/>
    </row>
    <row r="4264" spans="27:27" x14ac:dyDescent="0.25">
      <c r="AA4264"/>
    </row>
    <row r="4265" spans="27:27" x14ac:dyDescent="0.25">
      <c r="AA4265"/>
    </row>
    <row r="4266" spans="27:27" x14ac:dyDescent="0.25">
      <c r="AA4266"/>
    </row>
    <row r="4267" spans="27:27" x14ac:dyDescent="0.25">
      <c r="AA4267"/>
    </row>
    <row r="4268" spans="27:27" x14ac:dyDescent="0.25">
      <c r="AA4268"/>
    </row>
    <row r="4269" spans="27:27" x14ac:dyDescent="0.25">
      <c r="AA4269"/>
    </row>
    <row r="4270" spans="27:27" x14ac:dyDescent="0.25">
      <c r="AA4270"/>
    </row>
    <row r="4271" spans="27:27" x14ac:dyDescent="0.25">
      <c r="AA4271"/>
    </row>
    <row r="4272" spans="27:27" x14ac:dyDescent="0.25">
      <c r="AA4272"/>
    </row>
    <row r="4273" spans="27:27" x14ac:dyDescent="0.25">
      <c r="AA4273"/>
    </row>
    <row r="4274" spans="27:27" x14ac:dyDescent="0.25">
      <c r="AA4274"/>
    </row>
    <row r="4275" spans="27:27" x14ac:dyDescent="0.25">
      <c r="AA4275"/>
    </row>
    <row r="4276" spans="27:27" x14ac:dyDescent="0.25">
      <c r="AA4276"/>
    </row>
    <row r="4277" spans="27:27" x14ac:dyDescent="0.25">
      <c r="AA4277"/>
    </row>
    <row r="4278" spans="27:27" x14ac:dyDescent="0.25">
      <c r="AA4278"/>
    </row>
    <row r="4279" spans="27:27" x14ac:dyDescent="0.25">
      <c r="AA4279"/>
    </row>
    <row r="4280" spans="27:27" x14ac:dyDescent="0.25">
      <c r="AA4280"/>
    </row>
    <row r="4281" spans="27:27" x14ac:dyDescent="0.25">
      <c r="AA4281"/>
    </row>
    <row r="4282" spans="27:27" x14ac:dyDescent="0.25">
      <c r="AA4282"/>
    </row>
    <row r="4283" spans="27:27" x14ac:dyDescent="0.25">
      <c r="AA4283"/>
    </row>
    <row r="4284" spans="27:27" x14ac:dyDescent="0.25">
      <c r="AA4284"/>
    </row>
    <row r="4285" spans="27:27" x14ac:dyDescent="0.25">
      <c r="AA4285"/>
    </row>
    <row r="4286" spans="27:27" x14ac:dyDescent="0.25">
      <c r="AA4286"/>
    </row>
    <row r="4287" spans="27:27" x14ac:dyDescent="0.25">
      <c r="AA4287"/>
    </row>
    <row r="4288" spans="27:27" x14ac:dyDescent="0.25">
      <c r="AA4288"/>
    </row>
    <row r="4289" spans="27:27" x14ac:dyDescent="0.25">
      <c r="AA4289"/>
    </row>
    <row r="4290" spans="27:27" x14ac:dyDescent="0.25">
      <c r="AA4290"/>
    </row>
    <row r="4291" spans="27:27" x14ac:dyDescent="0.25">
      <c r="AA4291"/>
    </row>
    <row r="4292" spans="27:27" x14ac:dyDescent="0.25">
      <c r="AA4292"/>
    </row>
    <row r="4293" spans="27:27" x14ac:dyDescent="0.25">
      <c r="AA4293"/>
    </row>
    <row r="4294" spans="27:27" x14ac:dyDescent="0.25">
      <c r="AA4294"/>
    </row>
    <row r="4295" spans="27:27" x14ac:dyDescent="0.25">
      <c r="AA4295"/>
    </row>
    <row r="4296" spans="27:27" x14ac:dyDescent="0.25">
      <c r="AA4296"/>
    </row>
    <row r="4297" spans="27:27" x14ac:dyDescent="0.25">
      <c r="AA4297"/>
    </row>
    <row r="4298" spans="27:27" x14ac:dyDescent="0.25">
      <c r="AA4298"/>
    </row>
    <row r="4299" spans="27:27" x14ac:dyDescent="0.25">
      <c r="AA4299"/>
    </row>
    <row r="4300" spans="27:27" x14ac:dyDescent="0.25">
      <c r="AA4300"/>
    </row>
    <row r="4301" spans="27:27" x14ac:dyDescent="0.25">
      <c r="AA4301"/>
    </row>
    <row r="4302" spans="27:27" x14ac:dyDescent="0.25">
      <c r="AA4302"/>
    </row>
    <row r="4303" spans="27:27" x14ac:dyDescent="0.25">
      <c r="AA4303"/>
    </row>
    <row r="4304" spans="27:27" x14ac:dyDescent="0.25">
      <c r="AA4304"/>
    </row>
    <row r="4305" spans="27:27" x14ac:dyDescent="0.25">
      <c r="AA4305"/>
    </row>
    <row r="4306" spans="27:27" x14ac:dyDescent="0.25">
      <c r="AA4306"/>
    </row>
    <row r="4307" spans="27:27" x14ac:dyDescent="0.25">
      <c r="AA4307"/>
    </row>
    <row r="4308" spans="27:27" x14ac:dyDescent="0.25">
      <c r="AA4308"/>
    </row>
    <row r="4309" spans="27:27" x14ac:dyDescent="0.25">
      <c r="AA4309"/>
    </row>
    <row r="4310" spans="27:27" x14ac:dyDescent="0.25">
      <c r="AA4310"/>
    </row>
    <row r="4311" spans="27:27" x14ac:dyDescent="0.25">
      <c r="AA4311"/>
    </row>
    <row r="4312" spans="27:27" x14ac:dyDescent="0.25">
      <c r="AA4312"/>
    </row>
    <row r="4313" spans="27:27" x14ac:dyDescent="0.25">
      <c r="AA4313"/>
    </row>
    <row r="4314" spans="27:27" x14ac:dyDescent="0.25">
      <c r="AA4314"/>
    </row>
    <row r="4315" spans="27:27" x14ac:dyDescent="0.25">
      <c r="AA4315"/>
    </row>
    <row r="4316" spans="27:27" x14ac:dyDescent="0.25">
      <c r="AA4316"/>
    </row>
    <row r="4317" spans="27:27" x14ac:dyDescent="0.25">
      <c r="AA4317"/>
    </row>
    <row r="4318" spans="27:27" x14ac:dyDescent="0.25">
      <c r="AA4318"/>
    </row>
    <row r="4319" spans="27:27" x14ac:dyDescent="0.25">
      <c r="AA4319"/>
    </row>
    <row r="4320" spans="27:27" x14ac:dyDescent="0.25">
      <c r="AA4320"/>
    </row>
    <row r="4321" spans="27:27" x14ac:dyDescent="0.25">
      <c r="AA4321"/>
    </row>
    <row r="4322" spans="27:27" x14ac:dyDescent="0.25">
      <c r="AA4322"/>
    </row>
    <row r="4323" spans="27:27" x14ac:dyDescent="0.25">
      <c r="AA4323"/>
    </row>
    <row r="4324" spans="27:27" x14ac:dyDescent="0.25">
      <c r="AA4324"/>
    </row>
    <row r="4325" spans="27:27" x14ac:dyDescent="0.25">
      <c r="AA4325"/>
    </row>
    <row r="4326" spans="27:27" x14ac:dyDescent="0.25">
      <c r="AA4326"/>
    </row>
    <row r="4327" spans="27:27" x14ac:dyDescent="0.25">
      <c r="AA4327"/>
    </row>
    <row r="4328" spans="27:27" x14ac:dyDescent="0.25">
      <c r="AA4328"/>
    </row>
    <row r="4329" spans="27:27" x14ac:dyDescent="0.25">
      <c r="AA4329"/>
    </row>
    <row r="4330" spans="27:27" x14ac:dyDescent="0.25">
      <c r="AA4330"/>
    </row>
    <row r="4331" spans="27:27" x14ac:dyDescent="0.25">
      <c r="AA4331"/>
    </row>
    <row r="4332" spans="27:27" x14ac:dyDescent="0.25">
      <c r="AA4332"/>
    </row>
    <row r="4333" spans="27:27" x14ac:dyDescent="0.25">
      <c r="AA4333"/>
    </row>
    <row r="4334" spans="27:27" x14ac:dyDescent="0.25">
      <c r="AA4334"/>
    </row>
    <row r="4335" spans="27:27" x14ac:dyDescent="0.25">
      <c r="AA4335"/>
    </row>
    <row r="4336" spans="27:27" x14ac:dyDescent="0.25">
      <c r="AA4336"/>
    </row>
    <row r="4337" spans="27:27" x14ac:dyDescent="0.25">
      <c r="AA4337"/>
    </row>
    <row r="4338" spans="27:27" x14ac:dyDescent="0.25">
      <c r="AA4338"/>
    </row>
    <row r="4339" spans="27:27" x14ac:dyDescent="0.25">
      <c r="AA4339"/>
    </row>
    <row r="4340" spans="27:27" x14ac:dyDescent="0.25">
      <c r="AA4340"/>
    </row>
    <row r="4341" spans="27:27" x14ac:dyDescent="0.25">
      <c r="AA4341"/>
    </row>
    <row r="4342" spans="27:27" x14ac:dyDescent="0.25">
      <c r="AA4342"/>
    </row>
    <row r="4343" spans="27:27" x14ac:dyDescent="0.25">
      <c r="AA4343"/>
    </row>
    <row r="4344" spans="27:27" x14ac:dyDescent="0.25">
      <c r="AA4344"/>
    </row>
    <row r="4345" spans="27:27" x14ac:dyDescent="0.25">
      <c r="AA4345"/>
    </row>
    <row r="4346" spans="27:27" x14ac:dyDescent="0.25">
      <c r="AA4346"/>
    </row>
    <row r="4347" spans="27:27" x14ac:dyDescent="0.25">
      <c r="AA4347"/>
    </row>
    <row r="4348" spans="27:27" x14ac:dyDescent="0.25">
      <c r="AA4348"/>
    </row>
    <row r="4349" spans="27:27" x14ac:dyDescent="0.25">
      <c r="AA4349"/>
    </row>
    <row r="4350" spans="27:27" x14ac:dyDescent="0.25">
      <c r="AA4350"/>
    </row>
    <row r="4351" spans="27:27" x14ac:dyDescent="0.25">
      <c r="AA4351"/>
    </row>
    <row r="4352" spans="27:27" x14ac:dyDescent="0.25">
      <c r="AA4352"/>
    </row>
    <row r="4353" spans="27:27" x14ac:dyDescent="0.25">
      <c r="AA4353"/>
    </row>
    <row r="4354" spans="27:27" x14ac:dyDescent="0.25">
      <c r="AA4354"/>
    </row>
    <row r="4355" spans="27:27" x14ac:dyDescent="0.25">
      <c r="AA4355"/>
    </row>
    <row r="4356" spans="27:27" x14ac:dyDescent="0.25">
      <c r="AA4356"/>
    </row>
    <row r="4357" spans="27:27" x14ac:dyDescent="0.25">
      <c r="AA4357"/>
    </row>
    <row r="4358" spans="27:27" x14ac:dyDescent="0.25">
      <c r="AA4358"/>
    </row>
    <row r="4359" spans="27:27" x14ac:dyDescent="0.25">
      <c r="AA4359"/>
    </row>
    <row r="4360" spans="27:27" x14ac:dyDescent="0.25">
      <c r="AA4360"/>
    </row>
    <row r="4361" spans="27:27" x14ac:dyDescent="0.25">
      <c r="AA4361"/>
    </row>
    <row r="4362" spans="27:27" x14ac:dyDescent="0.25">
      <c r="AA4362"/>
    </row>
    <row r="4363" spans="27:27" x14ac:dyDescent="0.25">
      <c r="AA4363"/>
    </row>
    <row r="4364" spans="27:27" x14ac:dyDescent="0.25">
      <c r="AA4364"/>
    </row>
    <row r="4365" spans="27:27" x14ac:dyDescent="0.25">
      <c r="AA4365"/>
    </row>
    <row r="4366" spans="27:27" x14ac:dyDescent="0.25">
      <c r="AA4366"/>
    </row>
    <row r="4367" spans="27:27" x14ac:dyDescent="0.25">
      <c r="AA4367"/>
    </row>
    <row r="4368" spans="27:27" x14ac:dyDescent="0.25">
      <c r="AA4368"/>
    </row>
    <row r="4369" spans="27:27" x14ac:dyDescent="0.25">
      <c r="AA4369"/>
    </row>
    <row r="4370" spans="27:27" x14ac:dyDescent="0.25">
      <c r="AA4370"/>
    </row>
    <row r="4371" spans="27:27" x14ac:dyDescent="0.25">
      <c r="AA4371"/>
    </row>
    <row r="4372" spans="27:27" x14ac:dyDescent="0.25">
      <c r="AA4372"/>
    </row>
    <row r="4373" spans="27:27" x14ac:dyDescent="0.25">
      <c r="AA4373"/>
    </row>
    <row r="4374" spans="27:27" x14ac:dyDescent="0.25">
      <c r="AA4374"/>
    </row>
    <row r="4375" spans="27:27" x14ac:dyDescent="0.25">
      <c r="AA4375"/>
    </row>
    <row r="4376" spans="27:27" x14ac:dyDescent="0.25">
      <c r="AA4376"/>
    </row>
    <row r="4377" spans="27:27" x14ac:dyDescent="0.25">
      <c r="AA4377"/>
    </row>
    <row r="4378" spans="27:27" x14ac:dyDescent="0.25">
      <c r="AA4378"/>
    </row>
    <row r="4379" spans="27:27" x14ac:dyDescent="0.25">
      <c r="AA4379"/>
    </row>
    <row r="4380" spans="27:27" x14ac:dyDescent="0.25">
      <c r="AA4380"/>
    </row>
    <row r="4381" spans="27:27" x14ac:dyDescent="0.25">
      <c r="AA4381"/>
    </row>
    <row r="4382" spans="27:27" x14ac:dyDescent="0.25">
      <c r="AA4382"/>
    </row>
    <row r="4383" spans="27:27" x14ac:dyDescent="0.25">
      <c r="AA4383"/>
    </row>
    <row r="4384" spans="27:27" x14ac:dyDescent="0.25">
      <c r="AA4384"/>
    </row>
    <row r="4385" spans="27:27" x14ac:dyDescent="0.25">
      <c r="AA4385"/>
    </row>
    <row r="4386" spans="27:27" x14ac:dyDescent="0.25">
      <c r="AA4386"/>
    </row>
    <row r="4387" spans="27:27" x14ac:dyDescent="0.25">
      <c r="AA4387"/>
    </row>
    <row r="4388" spans="27:27" x14ac:dyDescent="0.25">
      <c r="AA4388"/>
    </row>
    <row r="4389" spans="27:27" x14ac:dyDescent="0.25">
      <c r="AA4389"/>
    </row>
    <row r="4390" spans="27:27" x14ac:dyDescent="0.25">
      <c r="AA4390"/>
    </row>
    <row r="4391" spans="27:27" x14ac:dyDescent="0.25">
      <c r="AA4391"/>
    </row>
    <row r="4392" spans="27:27" x14ac:dyDescent="0.25">
      <c r="AA4392"/>
    </row>
    <row r="4393" spans="27:27" x14ac:dyDescent="0.25">
      <c r="AA4393"/>
    </row>
    <row r="4394" spans="27:27" x14ac:dyDescent="0.25">
      <c r="AA4394"/>
    </row>
    <row r="4395" spans="27:27" x14ac:dyDescent="0.25">
      <c r="AA4395"/>
    </row>
    <row r="4396" spans="27:27" x14ac:dyDescent="0.25">
      <c r="AA4396"/>
    </row>
    <row r="4397" spans="27:27" x14ac:dyDescent="0.25">
      <c r="AA4397"/>
    </row>
    <row r="4398" spans="27:27" x14ac:dyDescent="0.25">
      <c r="AA4398"/>
    </row>
    <row r="4399" spans="27:27" x14ac:dyDescent="0.25">
      <c r="AA4399"/>
    </row>
    <row r="4400" spans="27:27" x14ac:dyDescent="0.25">
      <c r="AA4400"/>
    </row>
    <row r="4401" spans="27:27" x14ac:dyDescent="0.25">
      <c r="AA4401"/>
    </row>
    <row r="4402" spans="27:27" x14ac:dyDescent="0.25">
      <c r="AA4402"/>
    </row>
    <row r="4403" spans="27:27" x14ac:dyDescent="0.25">
      <c r="AA4403"/>
    </row>
    <row r="4404" spans="27:27" x14ac:dyDescent="0.25">
      <c r="AA4404"/>
    </row>
    <row r="4405" spans="27:27" x14ac:dyDescent="0.25">
      <c r="AA4405"/>
    </row>
    <row r="4406" spans="27:27" x14ac:dyDescent="0.25">
      <c r="AA4406"/>
    </row>
    <row r="4407" spans="27:27" x14ac:dyDescent="0.25">
      <c r="AA4407"/>
    </row>
    <row r="4408" spans="27:27" x14ac:dyDescent="0.25">
      <c r="AA4408"/>
    </row>
    <row r="4409" spans="27:27" x14ac:dyDescent="0.25">
      <c r="AA4409"/>
    </row>
    <row r="4410" spans="27:27" x14ac:dyDescent="0.25">
      <c r="AA4410"/>
    </row>
    <row r="4411" spans="27:27" x14ac:dyDescent="0.25">
      <c r="AA4411"/>
    </row>
    <row r="4412" spans="27:27" x14ac:dyDescent="0.25">
      <c r="AA4412"/>
    </row>
    <row r="4413" spans="27:27" x14ac:dyDescent="0.25">
      <c r="AA4413"/>
    </row>
    <row r="4414" spans="27:27" x14ac:dyDescent="0.25">
      <c r="AA4414"/>
    </row>
    <row r="4415" spans="27:27" x14ac:dyDescent="0.25">
      <c r="AA4415"/>
    </row>
    <row r="4416" spans="27:27" x14ac:dyDescent="0.25">
      <c r="AA4416"/>
    </row>
    <row r="4417" spans="27:27" x14ac:dyDescent="0.25">
      <c r="AA4417"/>
    </row>
    <row r="4418" spans="27:27" x14ac:dyDescent="0.25">
      <c r="AA4418"/>
    </row>
    <row r="4419" spans="27:27" x14ac:dyDescent="0.25">
      <c r="AA4419"/>
    </row>
    <row r="4420" spans="27:27" x14ac:dyDescent="0.25">
      <c r="AA4420"/>
    </row>
    <row r="4421" spans="27:27" x14ac:dyDescent="0.25">
      <c r="AA4421"/>
    </row>
    <row r="4422" spans="27:27" x14ac:dyDescent="0.25">
      <c r="AA4422"/>
    </row>
    <row r="4423" spans="27:27" x14ac:dyDescent="0.25">
      <c r="AA4423"/>
    </row>
    <row r="4424" spans="27:27" x14ac:dyDescent="0.25">
      <c r="AA4424"/>
    </row>
    <row r="4425" spans="27:27" x14ac:dyDescent="0.25">
      <c r="AA4425"/>
    </row>
    <row r="4426" spans="27:27" x14ac:dyDescent="0.25">
      <c r="AA4426"/>
    </row>
    <row r="4427" spans="27:27" x14ac:dyDescent="0.25">
      <c r="AA4427"/>
    </row>
    <row r="4428" spans="27:27" x14ac:dyDescent="0.25">
      <c r="AA4428"/>
    </row>
    <row r="4429" spans="27:27" x14ac:dyDescent="0.25">
      <c r="AA4429"/>
    </row>
    <row r="4430" spans="27:27" x14ac:dyDescent="0.25">
      <c r="AA4430"/>
    </row>
    <row r="4431" spans="27:27" x14ac:dyDescent="0.25">
      <c r="AA4431"/>
    </row>
    <row r="4432" spans="27:27" x14ac:dyDescent="0.25">
      <c r="AA4432"/>
    </row>
    <row r="4433" spans="27:27" x14ac:dyDescent="0.25">
      <c r="AA4433"/>
    </row>
    <row r="4434" spans="27:27" x14ac:dyDescent="0.25">
      <c r="AA4434"/>
    </row>
    <row r="4435" spans="27:27" x14ac:dyDescent="0.25">
      <c r="AA4435"/>
    </row>
    <row r="4436" spans="27:27" x14ac:dyDescent="0.25">
      <c r="AA4436"/>
    </row>
    <row r="4437" spans="27:27" x14ac:dyDescent="0.25">
      <c r="AA4437"/>
    </row>
    <row r="4438" spans="27:27" x14ac:dyDescent="0.25">
      <c r="AA4438"/>
    </row>
    <row r="4439" spans="27:27" x14ac:dyDescent="0.25">
      <c r="AA4439"/>
    </row>
    <row r="4440" spans="27:27" x14ac:dyDescent="0.25">
      <c r="AA4440"/>
    </row>
    <row r="4441" spans="27:27" x14ac:dyDescent="0.25">
      <c r="AA4441"/>
    </row>
    <row r="4442" spans="27:27" x14ac:dyDescent="0.25">
      <c r="AA4442"/>
    </row>
    <row r="4443" spans="27:27" x14ac:dyDescent="0.25">
      <c r="AA4443"/>
    </row>
    <row r="4444" spans="27:27" x14ac:dyDescent="0.25">
      <c r="AA4444"/>
    </row>
    <row r="4445" spans="27:27" x14ac:dyDescent="0.25">
      <c r="AA4445"/>
    </row>
    <row r="4446" spans="27:27" x14ac:dyDescent="0.25">
      <c r="AA4446"/>
    </row>
    <row r="4447" spans="27:27" x14ac:dyDescent="0.25">
      <c r="AA4447"/>
    </row>
    <row r="4448" spans="27:27" x14ac:dyDescent="0.25">
      <c r="AA4448"/>
    </row>
    <row r="4449" spans="27:27" x14ac:dyDescent="0.25">
      <c r="AA4449"/>
    </row>
    <row r="4450" spans="27:27" x14ac:dyDescent="0.25">
      <c r="AA4450"/>
    </row>
    <row r="4451" spans="27:27" x14ac:dyDescent="0.25">
      <c r="AA4451"/>
    </row>
    <row r="4452" spans="27:27" x14ac:dyDescent="0.25">
      <c r="AA4452"/>
    </row>
    <row r="4453" spans="27:27" x14ac:dyDescent="0.25">
      <c r="AA4453"/>
    </row>
    <row r="4454" spans="27:27" x14ac:dyDescent="0.25">
      <c r="AA4454"/>
    </row>
    <row r="4455" spans="27:27" x14ac:dyDescent="0.25">
      <c r="AA4455"/>
    </row>
    <row r="4456" spans="27:27" x14ac:dyDescent="0.25">
      <c r="AA4456"/>
    </row>
    <row r="4457" spans="27:27" x14ac:dyDescent="0.25">
      <c r="AA4457"/>
    </row>
    <row r="4458" spans="27:27" x14ac:dyDescent="0.25">
      <c r="AA4458"/>
    </row>
    <row r="4459" spans="27:27" x14ac:dyDescent="0.25">
      <c r="AA4459"/>
    </row>
    <row r="4460" spans="27:27" x14ac:dyDescent="0.25">
      <c r="AA4460"/>
    </row>
    <row r="4461" spans="27:27" x14ac:dyDescent="0.25">
      <c r="AA4461"/>
    </row>
    <row r="4462" spans="27:27" x14ac:dyDescent="0.25">
      <c r="AA4462"/>
    </row>
    <row r="4463" spans="27:27" x14ac:dyDescent="0.25">
      <c r="AA4463"/>
    </row>
    <row r="4464" spans="27:27" x14ac:dyDescent="0.25">
      <c r="AA4464"/>
    </row>
    <row r="4465" spans="27:27" x14ac:dyDescent="0.25">
      <c r="AA4465"/>
    </row>
    <row r="4466" spans="27:27" x14ac:dyDescent="0.25">
      <c r="AA4466"/>
    </row>
    <row r="4467" spans="27:27" x14ac:dyDescent="0.25">
      <c r="AA4467"/>
    </row>
    <row r="4468" spans="27:27" x14ac:dyDescent="0.25">
      <c r="AA4468"/>
    </row>
    <row r="4469" spans="27:27" x14ac:dyDescent="0.25">
      <c r="AA4469"/>
    </row>
    <row r="4470" spans="27:27" x14ac:dyDescent="0.25">
      <c r="AA4470"/>
    </row>
    <row r="4471" spans="27:27" x14ac:dyDescent="0.25">
      <c r="AA4471"/>
    </row>
    <row r="4472" spans="27:27" x14ac:dyDescent="0.25">
      <c r="AA4472"/>
    </row>
    <row r="4473" spans="27:27" x14ac:dyDescent="0.25">
      <c r="AA4473"/>
    </row>
    <row r="4474" spans="27:27" x14ac:dyDescent="0.25">
      <c r="AA4474"/>
    </row>
    <row r="4475" spans="27:27" x14ac:dyDescent="0.25">
      <c r="AA4475"/>
    </row>
    <row r="4476" spans="27:27" x14ac:dyDescent="0.25">
      <c r="AA4476"/>
    </row>
    <row r="4477" spans="27:27" x14ac:dyDescent="0.25">
      <c r="AA4477"/>
    </row>
    <row r="4478" spans="27:27" x14ac:dyDescent="0.25">
      <c r="AA4478"/>
    </row>
    <row r="4479" spans="27:27" x14ac:dyDescent="0.25">
      <c r="AA4479"/>
    </row>
    <row r="4480" spans="27:27" x14ac:dyDescent="0.25">
      <c r="AA4480"/>
    </row>
    <row r="4481" spans="27:27" x14ac:dyDescent="0.25">
      <c r="AA4481"/>
    </row>
    <row r="4482" spans="27:27" x14ac:dyDescent="0.25">
      <c r="AA4482"/>
    </row>
    <row r="4483" spans="27:27" x14ac:dyDescent="0.25">
      <c r="AA4483"/>
    </row>
    <row r="4484" spans="27:27" x14ac:dyDescent="0.25">
      <c r="AA4484"/>
    </row>
    <row r="4485" spans="27:27" x14ac:dyDescent="0.25">
      <c r="AA4485"/>
    </row>
    <row r="4486" spans="27:27" x14ac:dyDescent="0.25">
      <c r="AA4486"/>
    </row>
    <row r="4487" spans="27:27" x14ac:dyDescent="0.25">
      <c r="AA4487"/>
    </row>
    <row r="4488" spans="27:27" x14ac:dyDescent="0.25">
      <c r="AA4488"/>
    </row>
    <row r="4489" spans="27:27" x14ac:dyDescent="0.25">
      <c r="AA4489"/>
    </row>
    <row r="4490" spans="27:27" x14ac:dyDescent="0.25">
      <c r="AA4490"/>
    </row>
    <row r="4491" spans="27:27" x14ac:dyDescent="0.25">
      <c r="AA4491"/>
    </row>
    <row r="4492" spans="27:27" x14ac:dyDescent="0.25">
      <c r="AA4492"/>
    </row>
    <row r="4493" spans="27:27" x14ac:dyDescent="0.25">
      <c r="AA4493"/>
    </row>
    <row r="4494" spans="27:27" x14ac:dyDescent="0.25">
      <c r="AA4494"/>
    </row>
    <row r="4495" spans="27:27" x14ac:dyDescent="0.25">
      <c r="AA4495"/>
    </row>
    <row r="4496" spans="27:27" x14ac:dyDescent="0.25">
      <c r="AA4496"/>
    </row>
    <row r="4497" spans="27:27" x14ac:dyDescent="0.25">
      <c r="AA4497"/>
    </row>
    <row r="4498" spans="27:27" x14ac:dyDescent="0.25">
      <c r="AA4498"/>
    </row>
    <row r="4499" spans="27:27" x14ac:dyDescent="0.25">
      <c r="AA4499"/>
    </row>
    <row r="4500" spans="27:27" x14ac:dyDescent="0.25">
      <c r="AA4500"/>
    </row>
    <row r="4501" spans="27:27" x14ac:dyDescent="0.25">
      <c r="AA4501"/>
    </row>
    <row r="4502" spans="27:27" x14ac:dyDescent="0.25">
      <c r="AA4502"/>
    </row>
    <row r="4503" spans="27:27" x14ac:dyDescent="0.25">
      <c r="AA4503"/>
    </row>
    <row r="4504" spans="27:27" x14ac:dyDescent="0.25">
      <c r="AA4504"/>
    </row>
    <row r="4505" spans="27:27" x14ac:dyDescent="0.25">
      <c r="AA4505"/>
    </row>
    <row r="4506" spans="27:27" x14ac:dyDescent="0.25">
      <c r="AA4506"/>
    </row>
    <row r="4507" spans="27:27" x14ac:dyDescent="0.25">
      <c r="AA4507"/>
    </row>
    <row r="4508" spans="27:27" x14ac:dyDescent="0.25">
      <c r="AA4508"/>
    </row>
    <row r="4509" spans="27:27" x14ac:dyDescent="0.25">
      <c r="AA4509"/>
    </row>
    <row r="4510" spans="27:27" x14ac:dyDescent="0.25">
      <c r="AA4510"/>
    </row>
    <row r="4511" spans="27:27" x14ac:dyDescent="0.25">
      <c r="AA4511"/>
    </row>
    <row r="4512" spans="27:27" x14ac:dyDescent="0.25">
      <c r="AA4512"/>
    </row>
    <row r="4513" spans="27:27" x14ac:dyDescent="0.25">
      <c r="AA4513"/>
    </row>
    <row r="4514" spans="27:27" x14ac:dyDescent="0.25">
      <c r="AA4514"/>
    </row>
    <row r="4515" spans="27:27" x14ac:dyDescent="0.25">
      <c r="AA4515"/>
    </row>
    <row r="4516" spans="27:27" x14ac:dyDescent="0.25">
      <c r="AA4516"/>
    </row>
    <row r="4517" spans="27:27" x14ac:dyDescent="0.25">
      <c r="AA4517"/>
    </row>
    <row r="4518" spans="27:27" x14ac:dyDescent="0.25">
      <c r="AA4518"/>
    </row>
    <row r="4519" spans="27:27" x14ac:dyDescent="0.25">
      <c r="AA4519"/>
    </row>
    <row r="4520" spans="27:27" x14ac:dyDescent="0.25">
      <c r="AA4520"/>
    </row>
    <row r="4521" spans="27:27" x14ac:dyDescent="0.25">
      <c r="AA4521"/>
    </row>
    <row r="4522" spans="27:27" x14ac:dyDescent="0.25">
      <c r="AA4522"/>
    </row>
    <row r="4523" spans="27:27" x14ac:dyDescent="0.25">
      <c r="AA4523"/>
    </row>
    <row r="4524" spans="27:27" x14ac:dyDescent="0.25">
      <c r="AA4524"/>
    </row>
    <row r="4525" spans="27:27" x14ac:dyDescent="0.25">
      <c r="AA4525"/>
    </row>
    <row r="4526" spans="27:27" x14ac:dyDescent="0.25">
      <c r="AA4526"/>
    </row>
    <row r="4527" spans="27:27" x14ac:dyDescent="0.25">
      <c r="AA4527"/>
    </row>
    <row r="4528" spans="27:27" x14ac:dyDescent="0.25">
      <c r="AA4528"/>
    </row>
    <row r="4529" spans="27:27" x14ac:dyDescent="0.25">
      <c r="AA4529"/>
    </row>
    <row r="4530" spans="27:27" x14ac:dyDescent="0.25">
      <c r="AA4530"/>
    </row>
    <row r="4531" spans="27:27" x14ac:dyDescent="0.25">
      <c r="AA4531"/>
    </row>
    <row r="4532" spans="27:27" x14ac:dyDescent="0.25">
      <c r="AA4532"/>
    </row>
    <row r="4533" spans="27:27" x14ac:dyDescent="0.25">
      <c r="AA4533"/>
    </row>
    <row r="4534" spans="27:27" x14ac:dyDescent="0.25">
      <c r="AA4534"/>
    </row>
    <row r="4535" spans="27:27" x14ac:dyDescent="0.25">
      <c r="AA4535"/>
    </row>
    <row r="4536" spans="27:27" x14ac:dyDescent="0.25">
      <c r="AA4536"/>
    </row>
    <row r="4537" spans="27:27" x14ac:dyDescent="0.25">
      <c r="AA4537"/>
    </row>
    <row r="4538" spans="27:27" x14ac:dyDescent="0.25">
      <c r="AA4538"/>
    </row>
    <row r="4539" spans="27:27" x14ac:dyDescent="0.25">
      <c r="AA4539"/>
    </row>
    <row r="4540" spans="27:27" x14ac:dyDescent="0.25">
      <c r="AA4540"/>
    </row>
    <row r="4541" spans="27:27" x14ac:dyDescent="0.25">
      <c r="AA4541"/>
    </row>
    <row r="4542" spans="27:27" x14ac:dyDescent="0.25">
      <c r="AA4542"/>
    </row>
    <row r="4543" spans="27:27" x14ac:dyDescent="0.25">
      <c r="AA4543"/>
    </row>
    <row r="4544" spans="27:27" x14ac:dyDescent="0.25">
      <c r="AA4544"/>
    </row>
    <row r="4545" spans="27:27" x14ac:dyDescent="0.25">
      <c r="AA4545"/>
    </row>
    <row r="4546" spans="27:27" x14ac:dyDescent="0.25">
      <c r="AA4546"/>
    </row>
    <row r="4547" spans="27:27" x14ac:dyDescent="0.25">
      <c r="AA4547"/>
    </row>
    <row r="4548" spans="27:27" x14ac:dyDescent="0.25">
      <c r="AA4548"/>
    </row>
    <row r="4549" spans="27:27" x14ac:dyDescent="0.25">
      <c r="AA4549"/>
    </row>
    <row r="4550" spans="27:27" x14ac:dyDescent="0.25">
      <c r="AA4550"/>
    </row>
    <row r="4551" spans="27:27" x14ac:dyDescent="0.25">
      <c r="AA4551"/>
    </row>
    <row r="4552" spans="27:27" x14ac:dyDescent="0.25">
      <c r="AA4552"/>
    </row>
    <row r="4553" spans="27:27" x14ac:dyDescent="0.25">
      <c r="AA4553"/>
    </row>
    <row r="4554" spans="27:27" x14ac:dyDescent="0.25">
      <c r="AA4554"/>
    </row>
    <row r="4555" spans="27:27" x14ac:dyDescent="0.25">
      <c r="AA4555"/>
    </row>
    <row r="4556" spans="27:27" x14ac:dyDescent="0.25">
      <c r="AA4556"/>
    </row>
    <row r="4557" spans="27:27" x14ac:dyDescent="0.25">
      <c r="AA4557"/>
    </row>
    <row r="4558" spans="27:27" x14ac:dyDescent="0.25">
      <c r="AA4558"/>
    </row>
    <row r="4559" spans="27:27" x14ac:dyDescent="0.25">
      <c r="AA4559"/>
    </row>
    <row r="4560" spans="27:27" x14ac:dyDescent="0.25">
      <c r="AA4560"/>
    </row>
    <row r="4561" spans="27:27" x14ac:dyDescent="0.25">
      <c r="AA4561"/>
    </row>
    <row r="4562" spans="27:27" x14ac:dyDescent="0.25">
      <c r="AA4562"/>
    </row>
    <row r="4563" spans="27:27" x14ac:dyDescent="0.25">
      <c r="AA4563"/>
    </row>
    <row r="4564" spans="27:27" x14ac:dyDescent="0.25">
      <c r="AA4564"/>
    </row>
    <row r="4565" spans="27:27" x14ac:dyDescent="0.25">
      <c r="AA4565"/>
    </row>
    <row r="4566" spans="27:27" x14ac:dyDescent="0.25">
      <c r="AA4566"/>
    </row>
    <row r="4567" spans="27:27" x14ac:dyDescent="0.25">
      <c r="AA4567"/>
    </row>
    <row r="4568" spans="27:27" x14ac:dyDescent="0.25">
      <c r="AA4568"/>
    </row>
    <row r="4569" spans="27:27" x14ac:dyDescent="0.25">
      <c r="AA4569"/>
    </row>
    <row r="4570" spans="27:27" x14ac:dyDescent="0.25">
      <c r="AA4570"/>
    </row>
    <row r="4571" spans="27:27" x14ac:dyDescent="0.25">
      <c r="AA4571"/>
    </row>
    <row r="4572" spans="27:27" x14ac:dyDescent="0.25">
      <c r="AA4572"/>
    </row>
    <row r="4573" spans="27:27" x14ac:dyDescent="0.25">
      <c r="AA4573"/>
    </row>
    <row r="4574" spans="27:27" x14ac:dyDescent="0.25">
      <c r="AA4574"/>
    </row>
    <row r="4575" spans="27:27" x14ac:dyDescent="0.25">
      <c r="AA4575"/>
    </row>
    <row r="4576" spans="27:27" x14ac:dyDescent="0.25">
      <c r="AA4576"/>
    </row>
    <row r="4577" spans="27:27" x14ac:dyDescent="0.25">
      <c r="AA4577"/>
    </row>
    <row r="4578" spans="27:27" x14ac:dyDescent="0.25">
      <c r="AA4578"/>
    </row>
    <row r="4579" spans="27:27" x14ac:dyDescent="0.25">
      <c r="AA4579"/>
    </row>
    <row r="4580" spans="27:27" x14ac:dyDescent="0.25">
      <c r="AA4580"/>
    </row>
    <row r="4581" spans="27:27" x14ac:dyDescent="0.25">
      <c r="AA4581"/>
    </row>
    <row r="4582" spans="27:27" x14ac:dyDescent="0.25">
      <c r="AA4582"/>
    </row>
    <row r="4583" spans="27:27" x14ac:dyDescent="0.25">
      <c r="AA4583"/>
    </row>
    <row r="4584" spans="27:27" x14ac:dyDescent="0.25">
      <c r="AA4584"/>
    </row>
    <row r="4585" spans="27:27" x14ac:dyDescent="0.25">
      <c r="AA4585"/>
    </row>
    <row r="4586" spans="27:27" x14ac:dyDescent="0.25">
      <c r="AA4586"/>
    </row>
    <row r="4587" spans="27:27" x14ac:dyDescent="0.25">
      <c r="AA4587"/>
    </row>
    <row r="4588" spans="27:27" x14ac:dyDescent="0.25">
      <c r="AA4588"/>
    </row>
    <row r="4589" spans="27:27" x14ac:dyDescent="0.25">
      <c r="AA4589"/>
    </row>
    <row r="4590" spans="27:27" x14ac:dyDescent="0.25">
      <c r="AA4590"/>
    </row>
    <row r="4591" spans="27:27" x14ac:dyDescent="0.25">
      <c r="AA4591"/>
    </row>
    <row r="4592" spans="27:27" x14ac:dyDescent="0.25">
      <c r="AA4592"/>
    </row>
    <row r="4593" spans="27:27" x14ac:dyDescent="0.25">
      <c r="AA4593"/>
    </row>
    <row r="4594" spans="27:27" x14ac:dyDescent="0.25">
      <c r="AA4594"/>
    </row>
    <row r="4595" spans="27:27" x14ac:dyDescent="0.25">
      <c r="AA4595"/>
    </row>
    <row r="4596" spans="27:27" x14ac:dyDescent="0.25">
      <c r="AA4596"/>
    </row>
    <row r="4597" spans="27:27" x14ac:dyDescent="0.25">
      <c r="AA4597"/>
    </row>
    <row r="4598" spans="27:27" x14ac:dyDescent="0.25">
      <c r="AA4598"/>
    </row>
    <row r="4599" spans="27:27" x14ac:dyDescent="0.25">
      <c r="AA4599"/>
    </row>
    <row r="4600" spans="27:27" x14ac:dyDescent="0.25">
      <c r="AA4600"/>
    </row>
    <row r="4601" spans="27:27" x14ac:dyDescent="0.25">
      <c r="AA4601"/>
    </row>
    <row r="4602" spans="27:27" x14ac:dyDescent="0.25">
      <c r="AA4602"/>
    </row>
    <row r="4603" spans="27:27" x14ac:dyDescent="0.25">
      <c r="AA4603"/>
    </row>
    <row r="4604" spans="27:27" x14ac:dyDescent="0.25">
      <c r="AA4604"/>
    </row>
    <row r="4605" spans="27:27" x14ac:dyDescent="0.25">
      <c r="AA4605"/>
    </row>
    <row r="4606" spans="27:27" x14ac:dyDescent="0.25">
      <c r="AA4606"/>
    </row>
    <row r="4607" spans="27:27" x14ac:dyDescent="0.25">
      <c r="AA4607"/>
    </row>
    <row r="4608" spans="27:27" x14ac:dyDescent="0.25">
      <c r="AA4608"/>
    </row>
    <row r="4609" spans="27:27" x14ac:dyDescent="0.25">
      <c r="AA4609"/>
    </row>
    <row r="4610" spans="27:27" x14ac:dyDescent="0.25">
      <c r="AA4610"/>
    </row>
    <row r="4611" spans="27:27" x14ac:dyDescent="0.25">
      <c r="AA4611"/>
    </row>
    <row r="4612" spans="27:27" x14ac:dyDescent="0.25">
      <c r="AA4612"/>
    </row>
    <row r="4613" spans="27:27" x14ac:dyDescent="0.25">
      <c r="AA4613"/>
    </row>
    <row r="4614" spans="27:27" x14ac:dyDescent="0.25">
      <c r="AA4614"/>
    </row>
    <row r="4615" spans="27:27" x14ac:dyDescent="0.25">
      <c r="AA4615"/>
    </row>
    <row r="4616" spans="27:27" x14ac:dyDescent="0.25">
      <c r="AA4616"/>
    </row>
    <row r="4617" spans="27:27" x14ac:dyDescent="0.25">
      <c r="AA4617"/>
    </row>
    <row r="4618" spans="27:27" x14ac:dyDescent="0.25">
      <c r="AA4618"/>
    </row>
    <row r="4619" spans="27:27" x14ac:dyDescent="0.25">
      <c r="AA4619"/>
    </row>
    <row r="4620" spans="27:27" x14ac:dyDescent="0.25">
      <c r="AA4620"/>
    </row>
    <row r="4621" spans="27:27" x14ac:dyDescent="0.25">
      <c r="AA4621"/>
    </row>
    <row r="4622" spans="27:27" x14ac:dyDescent="0.25">
      <c r="AA4622"/>
    </row>
    <row r="4623" spans="27:27" x14ac:dyDescent="0.25">
      <c r="AA4623"/>
    </row>
    <row r="4624" spans="27:27" x14ac:dyDescent="0.25">
      <c r="AA4624"/>
    </row>
    <row r="4625" spans="27:27" x14ac:dyDescent="0.25">
      <c r="AA4625"/>
    </row>
    <row r="4626" spans="27:27" x14ac:dyDescent="0.25">
      <c r="AA4626"/>
    </row>
    <row r="4627" spans="27:27" x14ac:dyDescent="0.25">
      <c r="AA4627"/>
    </row>
    <row r="4628" spans="27:27" x14ac:dyDescent="0.25">
      <c r="AA4628"/>
    </row>
    <row r="4629" spans="27:27" x14ac:dyDescent="0.25">
      <c r="AA4629"/>
    </row>
    <row r="4630" spans="27:27" x14ac:dyDescent="0.25">
      <c r="AA4630"/>
    </row>
    <row r="4631" spans="27:27" x14ac:dyDescent="0.25">
      <c r="AA4631"/>
    </row>
    <row r="4632" spans="27:27" x14ac:dyDescent="0.25">
      <c r="AA4632"/>
    </row>
    <row r="4633" spans="27:27" x14ac:dyDescent="0.25">
      <c r="AA4633"/>
    </row>
    <row r="4634" spans="27:27" x14ac:dyDescent="0.25">
      <c r="AA4634"/>
    </row>
    <row r="4635" spans="27:27" x14ac:dyDescent="0.25">
      <c r="AA4635"/>
    </row>
    <row r="4636" spans="27:27" x14ac:dyDescent="0.25">
      <c r="AA4636"/>
    </row>
    <row r="4637" spans="27:27" x14ac:dyDescent="0.25">
      <c r="AA4637"/>
    </row>
    <row r="4638" spans="27:27" x14ac:dyDescent="0.25">
      <c r="AA4638"/>
    </row>
    <row r="4639" spans="27:27" x14ac:dyDescent="0.25">
      <c r="AA4639"/>
    </row>
    <row r="4640" spans="27:27" x14ac:dyDescent="0.25">
      <c r="AA4640"/>
    </row>
    <row r="4641" spans="27:27" x14ac:dyDescent="0.25">
      <c r="AA4641"/>
    </row>
    <row r="4642" spans="27:27" x14ac:dyDescent="0.25">
      <c r="AA4642"/>
    </row>
    <row r="4643" spans="27:27" x14ac:dyDescent="0.25">
      <c r="AA4643"/>
    </row>
    <row r="4644" spans="27:27" x14ac:dyDescent="0.25">
      <c r="AA4644"/>
    </row>
    <row r="4645" spans="27:27" x14ac:dyDescent="0.25">
      <c r="AA4645"/>
    </row>
    <row r="4646" spans="27:27" x14ac:dyDescent="0.25">
      <c r="AA4646"/>
    </row>
    <row r="4647" spans="27:27" x14ac:dyDescent="0.25">
      <c r="AA4647"/>
    </row>
    <row r="4648" spans="27:27" x14ac:dyDescent="0.25">
      <c r="AA4648"/>
    </row>
    <row r="4649" spans="27:27" x14ac:dyDescent="0.25">
      <c r="AA4649"/>
    </row>
    <row r="4650" spans="27:27" x14ac:dyDescent="0.25">
      <c r="AA4650"/>
    </row>
    <row r="4651" spans="27:27" x14ac:dyDescent="0.25">
      <c r="AA4651"/>
    </row>
    <row r="4652" spans="27:27" x14ac:dyDescent="0.25">
      <c r="AA4652"/>
    </row>
    <row r="4653" spans="27:27" x14ac:dyDescent="0.25">
      <c r="AA4653"/>
    </row>
    <row r="4654" spans="27:27" x14ac:dyDescent="0.25">
      <c r="AA4654"/>
    </row>
    <row r="4655" spans="27:27" x14ac:dyDescent="0.25">
      <c r="AA4655"/>
    </row>
    <row r="4656" spans="27:27" x14ac:dyDescent="0.25">
      <c r="AA4656"/>
    </row>
    <row r="4657" spans="27:27" x14ac:dyDescent="0.25">
      <c r="AA4657"/>
    </row>
    <row r="4658" spans="27:27" x14ac:dyDescent="0.25">
      <c r="AA4658"/>
    </row>
    <row r="4659" spans="27:27" x14ac:dyDescent="0.25">
      <c r="AA4659"/>
    </row>
    <row r="4660" spans="27:27" x14ac:dyDescent="0.25">
      <c r="AA4660"/>
    </row>
    <row r="4661" spans="27:27" x14ac:dyDescent="0.25">
      <c r="AA4661"/>
    </row>
    <row r="4662" spans="27:27" x14ac:dyDescent="0.25">
      <c r="AA4662"/>
    </row>
    <row r="4663" spans="27:27" x14ac:dyDescent="0.25">
      <c r="AA4663"/>
    </row>
    <row r="4664" spans="27:27" x14ac:dyDescent="0.25">
      <c r="AA4664"/>
    </row>
    <row r="4665" spans="27:27" x14ac:dyDescent="0.25">
      <c r="AA4665"/>
    </row>
    <row r="4666" spans="27:27" x14ac:dyDescent="0.25">
      <c r="AA4666"/>
    </row>
    <row r="4667" spans="27:27" x14ac:dyDescent="0.25">
      <c r="AA4667"/>
    </row>
    <row r="4668" spans="27:27" x14ac:dyDescent="0.25">
      <c r="AA4668"/>
    </row>
    <row r="4669" spans="27:27" x14ac:dyDescent="0.25">
      <c r="AA4669"/>
    </row>
    <row r="4670" spans="27:27" x14ac:dyDescent="0.25">
      <c r="AA4670"/>
    </row>
    <row r="4671" spans="27:27" x14ac:dyDescent="0.25">
      <c r="AA4671"/>
    </row>
    <row r="4672" spans="27:27" x14ac:dyDescent="0.25">
      <c r="AA4672"/>
    </row>
    <row r="4673" spans="27:27" x14ac:dyDescent="0.25">
      <c r="AA4673"/>
    </row>
    <row r="4674" spans="27:27" x14ac:dyDescent="0.25">
      <c r="AA4674"/>
    </row>
    <row r="4675" spans="27:27" x14ac:dyDescent="0.25">
      <c r="AA4675"/>
    </row>
    <row r="4676" spans="27:27" x14ac:dyDescent="0.25">
      <c r="AA4676"/>
    </row>
    <row r="4677" spans="27:27" x14ac:dyDescent="0.25">
      <c r="AA4677"/>
    </row>
    <row r="4678" spans="27:27" x14ac:dyDescent="0.25">
      <c r="AA4678"/>
    </row>
    <row r="4679" spans="27:27" x14ac:dyDescent="0.25">
      <c r="AA4679"/>
    </row>
    <row r="4680" spans="27:27" x14ac:dyDescent="0.25">
      <c r="AA4680"/>
    </row>
    <row r="4681" spans="27:27" x14ac:dyDescent="0.25">
      <c r="AA4681"/>
    </row>
    <row r="4682" spans="27:27" x14ac:dyDescent="0.25">
      <c r="AA4682"/>
    </row>
    <row r="4683" spans="27:27" x14ac:dyDescent="0.25">
      <c r="AA4683"/>
    </row>
    <row r="4684" spans="27:27" x14ac:dyDescent="0.25">
      <c r="AA4684"/>
    </row>
    <row r="4685" spans="27:27" x14ac:dyDescent="0.25">
      <c r="AA4685"/>
    </row>
    <row r="4686" spans="27:27" x14ac:dyDescent="0.25">
      <c r="AA4686"/>
    </row>
    <row r="4687" spans="27:27" x14ac:dyDescent="0.25">
      <c r="AA4687"/>
    </row>
    <row r="4688" spans="27:27" x14ac:dyDescent="0.25">
      <c r="AA4688"/>
    </row>
    <row r="4689" spans="27:27" x14ac:dyDescent="0.25">
      <c r="AA4689"/>
    </row>
    <row r="4690" spans="27:27" x14ac:dyDescent="0.25">
      <c r="AA4690"/>
    </row>
    <row r="4691" spans="27:27" x14ac:dyDescent="0.25">
      <c r="AA4691"/>
    </row>
    <row r="4692" spans="27:27" x14ac:dyDescent="0.25">
      <c r="AA4692"/>
    </row>
    <row r="4693" spans="27:27" x14ac:dyDescent="0.25">
      <c r="AA4693"/>
    </row>
    <row r="4694" spans="27:27" x14ac:dyDescent="0.25">
      <c r="AA4694"/>
    </row>
    <row r="4695" spans="27:27" x14ac:dyDescent="0.25">
      <c r="AA4695"/>
    </row>
    <row r="4696" spans="27:27" x14ac:dyDescent="0.25">
      <c r="AA4696"/>
    </row>
    <row r="4697" spans="27:27" x14ac:dyDescent="0.25">
      <c r="AA4697"/>
    </row>
    <row r="4698" spans="27:27" x14ac:dyDescent="0.25">
      <c r="AA4698"/>
    </row>
    <row r="4699" spans="27:27" x14ac:dyDescent="0.25">
      <c r="AA4699"/>
    </row>
    <row r="4700" spans="27:27" x14ac:dyDescent="0.25">
      <c r="AA4700"/>
    </row>
    <row r="4701" spans="27:27" x14ac:dyDescent="0.25">
      <c r="AA4701"/>
    </row>
    <row r="4702" spans="27:27" x14ac:dyDescent="0.25">
      <c r="AA4702"/>
    </row>
    <row r="4703" spans="27:27" x14ac:dyDescent="0.25">
      <c r="AA4703"/>
    </row>
    <row r="4704" spans="27:27" x14ac:dyDescent="0.25">
      <c r="AA4704"/>
    </row>
    <row r="4705" spans="27:27" x14ac:dyDescent="0.25">
      <c r="AA4705"/>
    </row>
    <row r="4706" spans="27:27" x14ac:dyDescent="0.25">
      <c r="AA4706"/>
    </row>
    <row r="4707" spans="27:27" x14ac:dyDescent="0.25">
      <c r="AA4707"/>
    </row>
    <row r="4708" spans="27:27" x14ac:dyDescent="0.25">
      <c r="AA4708"/>
    </row>
    <row r="4709" spans="27:27" x14ac:dyDescent="0.25">
      <c r="AA4709"/>
    </row>
    <row r="4710" spans="27:27" x14ac:dyDescent="0.25">
      <c r="AA4710"/>
    </row>
    <row r="4711" spans="27:27" x14ac:dyDescent="0.25">
      <c r="AA4711"/>
    </row>
    <row r="4712" spans="27:27" x14ac:dyDescent="0.25">
      <c r="AA4712"/>
    </row>
    <row r="4713" spans="27:27" x14ac:dyDescent="0.25">
      <c r="AA4713"/>
    </row>
    <row r="4714" spans="27:27" x14ac:dyDescent="0.25">
      <c r="AA4714"/>
    </row>
    <row r="4715" spans="27:27" x14ac:dyDescent="0.25">
      <c r="AA4715"/>
    </row>
    <row r="4716" spans="27:27" x14ac:dyDescent="0.25">
      <c r="AA4716"/>
    </row>
    <row r="4717" spans="27:27" x14ac:dyDescent="0.25">
      <c r="AA4717"/>
    </row>
    <row r="4718" spans="27:27" x14ac:dyDescent="0.25">
      <c r="AA4718"/>
    </row>
    <row r="4719" spans="27:27" x14ac:dyDescent="0.25">
      <c r="AA4719"/>
    </row>
    <row r="4720" spans="27:27" x14ac:dyDescent="0.25">
      <c r="AA4720"/>
    </row>
    <row r="4721" spans="27:27" x14ac:dyDescent="0.25">
      <c r="AA4721"/>
    </row>
    <row r="4722" spans="27:27" x14ac:dyDescent="0.25">
      <c r="AA4722"/>
    </row>
    <row r="4723" spans="27:27" x14ac:dyDescent="0.25">
      <c r="AA4723"/>
    </row>
    <row r="4724" spans="27:27" x14ac:dyDescent="0.25">
      <c r="AA4724"/>
    </row>
    <row r="4725" spans="27:27" x14ac:dyDescent="0.25">
      <c r="AA4725"/>
    </row>
    <row r="4726" spans="27:27" x14ac:dyDescent="0.25">
      <c r="AA4726"/>
    </row>
    <row r="4727" spans="27:27" x14ac:dyDescent="0.25">
      <c r="AA4727"/>
    </row>
    <row r="4728" spans="27:27" x14ac:dyDescent="0.25">
      <c r="AA4728"/>
    </row>
    <row r="4729" spans="27:27" x14ac:dyDescent="0.25">
      <c r="AA4729"/>
    </row>
    <row r="4730" spans="27:27" x14ac:dyDescent="0.25">
      <c r="AA4730"/>
    </row>
    <row r="4731" spans="27:27" x14ac:dyDescent="0.25">
      <c r="AA4731"/>
    </row>
    <row r="4732" spans="27:27" x14ac:dyDescent="0.25">
      <c r="AA4732"/>
    </row>
    <row r="4733" spans="27:27" x14ac:dyDescent="0.25">
      <c r="AA4733"/>
    </row>
    <row r="4734" spans="27:27" x14ac:dyDescent="0.25">
      <c r="AA4734"/>
    </row>
    <row r="4735" spans="27:27" x14ac:dyDescent="0.25">
      <c r="AA4735"/>
    </row>
    <row r="4736" spans="27:27" x14ac:dyDescent="0.25">
      <c r="AA4736"/>
    </row>
    <row r="4737" spans="27:27" x14ac:dyDescent="0.25">
      <c r="AA4737"/>
    </row>
    <row r="4738" spans="27:27" x14ac:dyDescent="0.25">
      <c r="AA4738"/>
    </row>
    <row r="4739" spans="27:27" x14ac:dyDescent="0.25">
      <c r="AA4739"/>
    </row>
    <row r="4740" spans="27:27" x14ac:dyDescent="0.25">
      <c r="AA4740"/>
    </row>
    <row r="4741" spans="27:27" x14ac:dyDescent="0.25">
      <c r="AA4741"/>
    </row>
    <row r="4742" spans="27:27" x14ac:dyDescent="0.25">
      <c r="AA4742"/>
    </row>
    <row r="4743" spans="27:27" x14ac:dyDescent="0.25">
      <c r="AA4743"/>
    </row>
    <row r="4744" spans="27:27" x14ac:dyDescent="0.25">
      <c r="AA4744"/>
    </row>
    <row r="4745" spans="27:27" x14ac:dyDescent="0.25">
      <c r="AA4745"/>
    </row>
    <row r="4746" spans="27:27" x14ac:dyDescent="0.25">
      <c r="AA4746"/>
    </row>
    <row r="4747" spans="27:27" x14ac:dyDescent="0.25">
      <c r="AA4747"/>
    </row>
    <row r="4748" spans="27:27" x14ac:dyDescent="0.25">
      <c r="AA4748"/>
    </row>
    <row r="4749" spans="27:27" x14ac:dyDescent="0.25">
      <c r="AA4749"/>
    </row>
    <row r="4750" spans="27:27" x14ac:dyDescent="0.25">
      <c r="AA4750"/>
    </row>
    <row r="4751" spans="27:27" x14ac:dyDescent="0.25">
      <c r="AA4751"/>
    </row>
    <row r="4752" spans="27:27" x14ac:dyDescent="0.25">
      <c r="AA4752"/>
    </row>
    <row r="4753" spans="27:27" x14ac:dyDescent="0.25">
      <c r="AA4753"/>
    </row>
    <row r="4754" spans="27:27" x14ac:dyDescent="0.25">
      <c r="AA4754"/>
    </row>
    <row r="4755" spans="27:27" x14ac:dyDescent="0.25">
      <c r="AA4755"/>
    </row>
    <row r="4756" spans="27:27" x14ac:dyDescent="0.25">
      <c r="AA4756"/>
    </row>
    <row r="4757" spans="27:27" x14ac:dyDescent="0.25">
      <c r="AA4757"/>
    </row>
    <row r="4758" spans="27:27" x14ac:dyDescent="0.25">
      <c r="AA4758"/>
    </row>
    <row r="4759" spans="27:27" x14ac:dyDescent="0.25">
      <c r="AA4759"/>
    </row>
    <row r="4760" spans="27:27" x14ac:dyDescent="0.25">
      <c r="AA4760"/>
    </row>
    <row r="4761" spans="27:27" x14ac:dyDescent="0.25">
      <c r="AA4761"/>
    </row>
    <row r="4762" spans="27:27" x14ac:dyDescent="0.25">
      <c r="AA4762"/>
    </row>
    <row r="4763" spans="27:27" x14ac:dyDescent="0.25">
      <c r="AA4763"/>
    </row>
    <row r="4764" spans="27:27" x14ac:dyDescent="0.25">
      <c r="AA4764"/>
    </row>
    <row r="4765" spans="27:27" x14ac:dyDescent="0.25">
      <c r="AA4765"/>
    </row>
    <row r="4766" spans="27:27" x14ac:dyDescent="0.25">
      <c r="AA4766"/>
    </row>
    <row r="4767" spans="27:27" x14ac:dyDescent="0.25">
      <c r="AA4767"/>
    </row>
    <row r="4768" spans="27:27" x14ac:dyDescent="0.25">
      <c r="AA4768"/>
    </row>
    <row r="4769" spans="27:27" x14ac:dyDescent="0.25">
      <c r="AA4769"/>
    </row>
    <row r="4770" spans="27:27" x14ac:dyDescent="0.25">
      <c r="AA4770"/>
    </row>
    <row r="4771" spans="27:27" x14ac:dyDescent="0.25">
      <c r="AA4771"/>
    </row>
    <row r="4772" spans="27:27" x14ac:dyDescent="0.25">
      <c r="AA4772"/>
    </row>
    <row r="4773" spans="27:27" x14ac:dyDescent="0.25">
      <c r="AA4773"/>
    </row>
    <row r="4774" spans="27:27" x14ac:dyDescent="0.25">
      <c r="AA4774"/>
    </row>
    <row r="4775" spans="27:27" x14ac:dyDescent="0.25">
      <c r="AA4775"/>
    </row>
    <row r="4776" spans="27:27" x14ac:dyDescent="0.25">
      <c r="AA4776"/>
    </row>
    <row r="4777" spans="27:27" x14ac:dyDescent="0.25">
      <c r="AA4777"/>
    </row>
    <row r="4778" spans="27:27" x14ac:dyDescent="0.25">
      <c r="AA4778"/>
    </row>
    <row r="4779" spans="27:27" x14ac:dyDescent="0.25">
      <c r="AA4779"/>
    </row>
    <row r="4780" spans="27:27" x14ac:dyDescent="0.25">
      <c r="AA4780"/>
    </row>
    <row r="4781" spans="27:27" x14ac:dyDescent="0.25">
      <c r="AA4781"/>
    </row>
    <row r="4782" spans="27:27" x14ac:dyDescent="0.25">
      <c r="AA4782"/>
    </row>
    <row r="4783" spans="27:27" x14ac:dyDescent="0.25">
      <c r="AA4783"/>
    </row>
    <row r="4784" spans="27:27" x14ac:dyDescent="0.25">
      <c r="AA4784"/>
    </row>
    <row r="4785" spans="27:27" x14ac:dyDescent="0.25">
      <c r="AA4785"/>
    </row>
    <row r="4786" spans="27:27" x14ac:dyDescent="0.25">
      <c r="AA4786"/>
    </row>
    <row r="4787" spans="27:27" x14ac:dyDescent="0.25">
      <c r="AA4787"/>
    </row>
    <row r="4788" spans="27:27" x14ac:dyDescent="0.25">
      <c r="AA4788"/>
    </row>
    <row r="4789" spans="27:27" x14ac:dyDescent="0.25">
      <c r="AA4789"/>
    </row>
    <row r="4790" spans="27:27" x14ac:dyDescent="0.25">
      <c r="AA4790"/>
    </row>
    <row r="4791" spans="27:27" x14ac:dyDescent="0.25">
      <c r="AA4791"/>
    </row>
    <row r="4792" spans="27:27" x14ac:dyDescent="0.25">
      <c r="AA4792"/>
    </row>
    <row r="4793" spans="27:27" x14ac:dyDescent="0.25">
      <c r="AA4793"/>
    </row>
    <row r="4794" spans="27:27" x14ac:dyDescent="0.25">
      <c r="AA4794"/>
    </row>
    <row r="4795" spans="27:27" x14ac:dyDescent="0.25">
      <c r="AA4795"/>
    </row>
    <row r="4796" spans="27:27" x14ac:dyDescent="0.25">
      <c r="AA4796"/>
    </row>
    <row r="4797" spans="27:27" x14ac:dyDescent="0.25">
      <c r="AA4797"/>
    </row>
    <row r="4798" spans="27:27" x14ac:dyDescent="0.25">
      <c r="AA4798"/>
    </row>
    <row r="4799" spans="27:27" x14ac:dyDescent="0.25">
      <c r="AA4799"/>
    </row>
    <row r="4800" spans="27:27" x14ac:dyDescent="0.25">
      <c r="AA4800"/>
    </row>
    <row r="4801" spans="27:27" x14ac:dyDescent="0.25">
      <c r="AA4801"/>
    </row>
    <row r="4802" spans="27:27" x14ac:dyDescent="0.25">
      <c r="AA4802"/>
    </row>
    <row r="4803" spans="27:27" x14ac:dyDescent="0.25">
      <c r="AA4803"/>
    </row>
    <row r="4804" spans="27:27" x14ac:dyDescent="0.25">
      <c r="AA4804"/>
    </row>
    <row r="4805" spans="27:27" x14ac:dyDescent="0.25">
      <c r="AA4805"/>
    </row>
    <row r="4806" spans="27:27" x14ac:dyDescent="0.25">
      <c r="AA4806"/>
    </row>
    <row r="4807" spans="27:27" x14ac:dyDescent="0.25">
      <c r="AA4807"/>
    </row>
    <row r="4808" spans="27:27" x14ac:dyDescent="0.25">
      <c r="AA4808"/>
    </row>
    <row r="4809" spans="27:27" x14ac:dyDescent="0.25">
      <c r="AA4809"/>
    </row>
    <row r="4810" spans="27:27" x14ac:dyDescent="0.25">
      <c r="AA4810"/>
    </row>
    <row r="4811" spans="27:27" x14ac:dyDescent="0.25">
      <c r="AA4811"/>
    </row>
    <row r="4812" spans="27:27" x14ac:dyDescent="0.25">
      <c r="AA4812"/>
    </row>
    <row r="4813" spans="27:27" x14ac:dyDescent="0.25">
      <c r="AA4813"/>
    </row>
    <row r="4814" spans="27:27" x14ac:dyDescent="0.25">
      <c r="AA4814"/>
    </row>
    <row r="4815" spans="27:27" x14ac:dyDescent="0.25">
      <c r="AA4815"/>
    </row>
    <row r="4816" spans="27:27" x14ac:dyDescent="0.25">
      <c r="AA4816"/>
    </row>
    <row r="4817" spans="27:27" x14ac:dyDescent="0.25">
      <c r="AA4817"/>
    </row>
    <row r="4818" spans="27:27" x14ac:dyDescent="0.25">
      <c r="AA4818"/>
    </row>
    <row r="4819" spans="27:27" x14ac:dyDescent="0.25">
      <c r="AA4819"/>
    </row>
    <row r="4820" spans="27:27" x14ac:dyDescent="0.25">
      <c r="AA4820"/>
    </row>
    <row r="4821" spans="27:27" x14ac:dyDescent="0.25">
      <c r="AA4821"/>
    </row>
    <row r="4822" spans="27:27" x14ac:dyDescent="0.25">
      <c r="AA4822"/>
    </row>
    <row r="4823" spans="27:27" x14ac:dyDescent="0.25">
      <c r="AA4823"/>
    </row>
    <row r="4824" spans="27:27" x14ac:dyDescent="0.25">
      <c r="AA4824"/>
    </row>
    <row r="4825" spans="27:27" x14ac:dyDescent="0.25">
      <c r="AA4825"/>
    </row>
    <row r="4826" spans="27:27" x14ac:dyDescent="0.25">
      <c r="AA4826"/>
    </row>
    <row r="4827" spans="27:27" x14ac:dyDescent="0.25">
      <c r="AA4827"/>
    </row>
    <row r="4828" spans="27:27" x14ac:dyDescent="0.25">
      <c r="AA4828"/>
    </row>
    <row r="4829" spans="27:27" x14ac:dyDescent="0.25">
      <c r="AA4829"/>
    </row>
    <row r="4830" spans="27:27" x14ac:dyDescent="0.25">
      <c r="AA4830"/>
    </row>
    <row r="4831" spans="27:27" x14ac:dyDescent="0.25">
      <c r="AA4831"/>
    </row>
    <row r="4832" spans="27:27" x14ac:dyDescent="0.25">
      <c r="AA4832"/>
    </row>
    <row r="4833" spans="27:27" x14ac:dyDescent="0.25">
      <c r="AA4833"/>
    </row>
    <row r="4834" spans="27:27" x14ac:dyDescent="0.25">
      <c r="AA4834"/>
    </row>
    <row r="4835" spans="27:27" x14ac:dyDescent="0.25">
      <c r="AA4835"/>
    </row>
    <row r="4836" spans="27:27" x14ac:dyDescent="0.25">
      <c r="AA4836"/>
    </row>
    <row r="4837" spans="27:27" x14ac:dyDescent="0.25">
      <c r="AA4837"/>
    </row>
    <row r="4838" spans="27:27" x14ac:dyDescent="0.25">
      <c r="AA4838"/>
    </row>
    <row r="4839" spans="27:27" x14ac:dyDescent="0.25">
      <c r="AA4839"/>
    </row>
    <row r="4840" spans="27:27" x14ac:dyDescent="0.25">
      <c r="AA4840"/>
    </row>
    <row r="4841" spans="27:27" x14ac:dyDescent="0.25">
      <c r="AA4841"/>
    </row>
    <row r="4842" spans="27:27" x14ac:dyDescent="0.25">
      <c r="AA4842"/>
    </row>
    <row r="4843" spans="27:27" x14ac:dyDescent="0.25">
      <c r="AA4843"/>
    </row>
    <row r="4844" spans="27:27" x14ac:dyDescent="0.25">
      <c r="AA4844"/>
    </row>
    <row r="4845" spans="27:27" x14ac:dyDescent="0.25">
      <c r="AA4845"/>
    </row>
    <row r="4846" spans="27:27" x14ac:dyDescent="0.25">
      <c r="AA4846"/>
    </row>
    <row r="4847" spans="27:27" x14ac:dyDescent="0.25">
      <c r="AA4847"/>
    </row>
    <row r="4848" spans="27:27" x14ac:dyDescent="0.25">
      <c r="AA4848"/>
    </row>
    <row r="4849" spans="27:27" x14ac:dyDescent="0.25">
      <c r="AA4849"/>
    </row>
    <row r="4850" spans="27:27" x14ac:dyDescent="0.25">
      <c r="AA4850"/>
    </row>
    <row r="4851" spans="27:27" x14ac:dyDescent="0.25">
      <c r="AA4851"/>
    </row>
    <row r="4852" spans="27:27" x14ac:dyDescent="0.25">
      <c r="AA4852"/>
    </row>
    <row r="4853" spans="27:27" x14ac:dyDescent="0.25">
      <c r="AA4853"/>
    </row>
    <row r="4854" spans="27:27" x14ac:dyDescent="0.25">
      <c r="AA4854"/>
    </row>
    <row r="4855" spans="27:27" x14ac:dyDescent="0.25">
      <c r="AA4855"/>
    </row>
    <row r="4856" spans="27:27" x14ac:dyDescent="0.25">
      <c r="AA4856"/>
    </row>
    <row r="4857" spans="27:27" x14ac:dyDescent="0.25">
      <c r="AA4857"/>
    </row>
    <row r="4858" spans="27:27" x14ac:dyDescent="0.25">
      <c r="AA4858"/>
    </row>
    <row r="4859" spans="27:27" x14ac:dyDescent="0.25">
      <c r="AA4859"/>
    </row>
    <row r="4860" spans="27:27" x14ac:dyDescent="0.25">
      <c r="AA4860"/>
    </row>
    <row r="4861" spans="27:27" x14ac:dyDescent="0.25">
      <c r="AA4861"/>
    </row>
    <row r="4862" spans="27:27" x14ac:dyDescent="0.25">
      <c r="AA4862"/>
    </row>
    <row r="4863" spans="27:27" x14ac:dyDescent="0.25">
      <c r="AA4863"/>
    </row>
    <row r="4864" spans="27:27" x14ac:dyDescent="0.25">
      <c r="AA4864"/>
    </row>
    <row r="4865" spans="27:27" x14ac:dyDescent="0.25">
      <c r="AA4865"/>
    </row>
    <row r="4866" spans="27:27" x14ac:dyDescent="0.25">
      <c r="AA4866"/>
    </row>
    <row r="4867" spans="27:27" x14ac:dyDescent="0.25">
      <c r="AA4867"/>
    </row>
    <row r="4868" spans="27:27" x14ac:dyDescent="0.25">
      <c r="AA4868"/>
    </row>
    <row r="4869" spans="27:27" x14ac:dyDescent="0.25">
      <c r="AA4869"/>
    </row>
    <row r="4870" spans="27:27" x14ac:dyDescent="0.25">
      <c r="AA4870"/>
    </row>
    <row r="4871" spans="27:27" x14ac:dyDescent="0.25">
      <c r="AA4871"/>
    </row>
    <row r="4872" spans="27:27" x14ac:dyDescent="0.25">
      <c r="AA4872"/>
    </row>
    <row r="4873" spans="27:27" x14ac:dyDescent="0.25">
      <c r="AA4873"/>
    </row>
    <row r="4874" spans="27:27" x14ac:dyDescent="0.25">
      <c r="AA4874"/>
    </row>
    <row r="4875" spans="27:27" x14ac:dyDescent="0.25">
      <c r="AA4875"/>
    </row>
    <row r="4876" spans="27:27" x14ac:dyDescent="0.25">
      <c r="AA4876"/>
    </row>
    <row r="4877" spans="27:27" x14ac:dyDescent="0.25">
      <c r="AA4877"/>
    </row>
    <row r="4878" spans="27:27" x14ac:dyDescent="0.25">
      <c r="AA4878"/>
    </row>
    <row r="4879" spans="27:27" x14ac:dyDescent="0.25">
      <c r="AA4879"/>
    </row>
    <row r="4880" spans="27:27" x14ac:dyDescent="0.25">
      <c r="AA4880"/>
    </row>
    <row r="4881" spans="27:27" x14ac:dyDescent="0.25">
      <c r="AA4881"/>
    </row>
    <row r="4882" spans="27:27" x14ac:dyDescent="0.25">
      <c r="AA4882"/>
    </row>
    <row r="4883" spans="27:27" x14ac:dyDescent="0.25">
      <c r="AA4883"/>
    </row>
    <row r="4884" spans="27:27" x14ac:dyDescent="0.25">
      <c r="AA4884"/>
    </row>
    <row r="4885" spans="27:27" x14ac:dyDescent="0.25">
      <c r="AA4885"/>
    </row>
    <row r="4886" spans="27:27" x14ac:dyDescent="0.25">
      <c r="AA4886"/>
    </row>
    <row r="4887" spans="27:27" x14ac:dyDescent="0.25">
      <c r="AA4887"/>
    </row>
    <row r="4888" spans="27:27" x14ac:dyDescent="0.25">
      <c r="AA4888"/>
    </row>
    <row r="4889" spans="27:27" x14ac:dyDescent="0.25">
      <c r="AA4889"/>
    </row>
    <row r="4890" spans="27:27" x14ac:dyDescent="0.25">
      <c r="AA4890"/>
    </row>
    <row r="4891" spans="27:27" x14ac:dyDescent="0.25">
      <c r="AA4891"/>
    </row>
    <row r="4892" spans="27:27" x14ac:dyDescent="0.25">
      <c r="AA4892"/>
    </row>
    <row r="4893" spans="27:27" x14ac:dyDescent="0.25">
      <c r="AA4893"/>
    </row>
    <row r="4894" spans="27:27" x14ac:dyDescent="0.25">
      <c r="AA4894"/>
    </row>
    <row r="4895" spans="27:27" x14ac:dyDescent="0.25">
      <c r="AA4895"/>
    </row>
    <row r="4896" spans="27:27" x14ac:dyDescent="0.25">
      <c r="AA4896"/>
    </row>
    <row r="4897" spans="27:27" x14ac:dyDescent="0.25">
      <c r="AA4897"/>
    </row>
    <row r="4898" spans="27:27" x14ac:dyDescent="0.25">
      <c r="AA4898"/>
    </row>
    <row r="4899" spans="27:27" x14ac:dyDescent="0.25">
      <c r="AA4899"/>
    </row>
    <row r="4900" spans="27:27" x14ac:dyDescent="0.25">
      <c r="AA4900"/>
    </row>
    <row r="4901" spans="27:27" x14ac:dyDescent="0.25">
      <c r="AA4901"/>
    </row>
    <row r="4902" spans="27:27" x14ac:dyDescent="0.25">
      <c r="AA4902"/>
    </row>
    <row r="4903" spans="27:27" x14ac:dyDescent="0.25">
      <c r="AA4903"/>
    </row>
    <row r="4904" spans="27:27" x14ac:dyDescent="0.25">
      <c r="AA4904"/>
    </row>
    <row r="4905" spans="27:27" x14ac:dyDescent="0.25">
      <c r="AA4905"/>
    </row>
    <row r="4906" spans="27:27" x14ac:dyDescent="0.25">
      <c r="AA4906"/>
    </row>
    <row r="4907" spans="27:27" x14ac:dyDescent="0.25">
      <c r="AA4907"/>
    </row>
    <row r="4908" spans="27:27" x14ac:dyDescent="0.25">
      <c r="AA4908"/>
    </row>
    <row r="4909" spans="27:27" x14ac:dyDescent="0.25">
      <c r="AA4909"/>
    </row>
    <row r="4910" spans="27:27" x14ac:dyDescent="0.25">
      <c r="AA4910"/>
    </row>
    <row r="4911" spans="27:27" x14ac:dyDescent="0.25">
      <c r="AA4911"/>
    </row>
    <row r="4912" spans="27:27" x14ac:dyDescent="0.25">
      <c r="AA4912"/>
    </row>
    <row r="4913" spans="27:27" x14ac:dyDescent="0.25">
      <c r="AA4913"/>
    </row>
    <row r="4914" spans="27:27" x14ac:dyDescent="0.25">
      <c r="AA4914"/>
    </row>
    <row r="4915" spans="27:27" x14ac:dyDescent="0.25">
      <c r="AA4915"/>
    </row>
    <row r="4916" spans="27:27" x14ac:dyDescent="0.25">
      <c r="AA4916"/>
    </row>
    <row r="4917" spans="27:27" x14ac:dyDescent="0.25">
      <c r="AA4917"/>
    </row>
    <row r="4918" spans="27:27" x14ac:dyDescent="0.25">
      <c r="AA4918"/>
    </row>
    <row r="4919" spans="27:27" x14ac:dyDescent="0.25">
      <c r="AA4919"/>
    </row>
    <row r="4920" spans="27:27" x14ac:dyDescent="0.25">
      <c r="AA4920"/>
    </row>
    <row r="4921" spans="27:27" x14ac:dyDescent="0.25">
      <c r="AA4921"/>
    </row>
    <row r="4922" spans="27:27" x14ac:dyDescent="0.25">
      <c r="AA4922"/>
    </row>
    <row r="4923" spans="27:27" x14ac:dyDescent="0.25">
      <c r="AA4923"/>
    </row>
    <row r="4924" spans="27:27" x14ac:dyDescent="0.25">
      <c r="AA4924"/>
    </row>
    <row r="4925" spans="27:27" x14ac:dyDescent="0.25">
      <c r="AA4925"/>
    </row>
    <row r="4926" spans="27:27" x14ac:dyDescent="0.25">
      <c r="AA4926"/>
    </row>
    <row r="4927" spans="27:27" x14ac:dyDescent="0.25">
      <c r="AA4927"/>
    </row>
    <row r="4928" spans="27:27" x14ac:dyDescent="0.25">
      <c r="AA4928"/>
    </row>
    <row r="4929" spans="27:27" x14ac:dyDescent="0.25">
      <c r="AA4929"/>
    </row>
    <row r="4930" spans="27:27" x14ac:dyDescent="0.25">
      <c r="AA4930"/>
    </row>
    <row r="4931" spans="27:27" x14ac:dyDescent="0.25">
      <c r="AA4931"/>
    </row>
    <row r="4932" spans="27:27" x14ac:dyDescent="0.25">
      <c r="AA4932"/>
    </row>
    <row r="4933" spans="27:27" x14ac:dyDescent="0.25">
      <c r="AA4933"/>
    </row>
    <row r="4934" spans="27:27" x14ac:dyDescent="0.25">
      <c r="AA4934"/>
    </row>
    <row r="4935" spans="27:27" x14ac:dyDescent="0.25">
      <c r="AA4935"/>
    </row>
    <row r="4936" spans="27:27" x14ac:dyDescent="0.25">
      <c r="AA4936"/>
    </row>
    <row r="4937" spans="27:27" x14ac:dyDescent="0.25">
      <c r="AA4937"/>
    </row>
    <row r="4938" spans="27:27" x14ac:dyDescent="0.25">
      <c r="AA4938"/>
    </row>
    <row r="4939" spans="27:27" x14ac:dyDescent="0.25">
      <c r="AA4939"/>
    </row>
    <row r="4940" spans="27:27" x14ac:dyDescent="0.25">
      <c r="AA4940"/>
    </row>
    <row r="4941" spans="27:27" x14ac:dyDescent="0.25">
      <c r="AA4941"/>
    </row>
    <row r="4942" spans="27:27" x14ac:dyDescent="0.25">
      <c r="AA4942"/>
    </row>
    <row r="4943" spans="27:27" x14ac:dyDescent="0.25">
      <c r="AA4943"/>
    </row>
    <row r="4944" spans="27:27" x14ac:dyDescent="0.25">
      <c r="AA4944"/>
    </row>
    <row r="4945" spans="27:27" x14ac:dyDescent="0.25">
      <c r="AA4945"/>
    </row>
    <row r="4946" spans="27:27" x14ac:dyDescent="0.25">
      <c r="AA4946"/>
    </row>
    <row r="4947" spans="27:27" x14ac:dyDescent="0.25">
      <c r="AA4947"/>
    </row>
    <row r="4948" spans="27:27" x14ac:dyDescent="0.25">
      <c r="AA4948"/>
    </row>
    <row r="4949" spans="27:27" x14ac:dyDescent="0.25">
      <c r="AA4949"/>
    </row>
    <row r="4950" spans="27:27" x14ac:dyDescent="0.25">
      <c r="AA4950"/>
    </row>
    <row r="4951" spans="27:27" x14ac:dyDescent="0.25">
      <c r="AA4951"/>
    </row>
    <row r="4952" spans="27:27" x14ac:dyDescent="0.25">
      <c r="AA4952"/>
    </row>
    <row r="4953" spans="27:27" x14ac:dyDescent="0.25">
      <c r="AA4953"/>
    </row>
    <row r="4954" spans="27:27" x14ac:dyDescent="0.25">
      <c r="AA4954"/>
    </row>
    <row r="4955" spans="27:27" x14ac:dyDescent="0.25">
      <c r="AA4955"/>
    </row>
    <row r="4956" spans="27:27" x14ac:dyDescent="0.25">
      <c r="AA4956"/>
    </row>
    <row r="4957" spans="27:27" x14ac:dyDescent="0.25">
      <c r="AA4957"/>
    </row>
    <row r="4958" spans="27:27" x14ac:dyDescent="0.25">
      <c r="AA4958"/>
    </row>
    <row r="4959" spans="27:27" x14ac:dyDescent="0.25">
      <c r="AA4959"/>
    </row>
    <row r="4960" spans="27:27" x14ac:dyDescent="0.25">
      <c r="AA4960"/>
    </row>
    <row r="4961" spans="27:27" x14ac:dyDescent="0.25">
      <c r="AA4961"/>
    </row>
    <row r="4962" spans="27:27" x14ac:dyDescent="0.25">
      <c r="AA4962"/>
    </row>
    <row r="4963" spans="27:27" x14ac:dyDescent="0.25">
      <c r="AA4963"/>
    </row>
    <row r="4964" spans="27:27" x14ac:dyDescent="0.25">
      <c r="AA4964"/>
    </row>
    <row r="4965" spans="27:27" x14ac:dyDescent="0.25">
      <c r="AA4965"/>
    </row>
    <row r="4966" spans="27:27" x14ac:dyDescent="0.25">
      <c r="AA4966"/>
    </row>
    <row r="4967" spans="27:27" x14ac:dyDescent="0.25">
      <c r="AA4967"/>
    </row>
    <row r="4968" spans="27:27" x14ac:dyDescent="0.25">
      <c r="AA4968"/>
    </row>
    <row r="4969" spans="27:27" x14ac:dyDescent="0.25">
      <c r="AA4969"/>
    </row>
    <row r="4970" spans="27:27" x14ac:dyDescent="0.25">
      <c r="AA4970"/>
    </row>
    <row r="4971" spans="27:27" x14ac:dyDescent="0.25">
      <c r="AA4971"/>
    </row>
    <row r="4972" spans="27:27" x14ac:dyDescent="0.25">
      <c r="AA4972"/>
    </row>
    <row r="4973" spans="27:27" x14ac:dyDescent="0.25">
      <c r="AA4973"/>
    </row>
    <row r="4974" spans="27:27" x14ac:dyDescent="0.25">
      <c r="AA4974"/>
    </row>
    <row r="4975" spans="27:27" x14ac:dyDescent="0.25">
      <c r="AA4975"/>
    </row>
    <row r="4976" spans="27:27" x14ac:dyDescent="0.25">
      <c r="AA4976"/>
    </row>
    <row r="4977" spans="27:27" x14ac:dyDescent="0.25">
      <c r="AA4977"/>
    </row>
    <row r="4978" spans="27:27" x14ac:dyDescent="0.25">
      <c r="AA4978"/>
    </row>
    <row r="4979" spans="27:27" x14ac:dyDescent="0.25">
      <c r="AA4979"/>
    </row>
    <row r="4980" spans="27:27" x14ac:dyDescent="0.25">
      <c r="AA4980"/>
    </row>
    <row r="4981" spans="27:27" x14ac:dyDescent="0.25">
      <c r="AA4981"/>
    </row>
    <row r="4982" spans="27:27" x14ac:dyDescent="0.25">
      <c r="AA4982"/>
    </row>
    <row r="4983" spans="27:27" x14ac:dyDescent="0.25">
      <c r="AA4983"/>
    </row>
    <row r="4984" spans="27:27" x14ac:dyDescent="0.25">
      <c r="AA4984"/>
    </row>
    <row r="4985" spans="27:27" x14ac:dyDescent="0.25">
      <c r="AA4985"/>
    </row>
    <row r="4986" spans="27:27" x14ac:dyDescent="0.25">
      <c r="AA4986"/>
    </row>
    <row r="4987" spans="27:27" x14ac:dyDescent="0.25">
      <c r="AA4987"/>
    </row>
    <row r="4988" spans="27:27" x14ac:dyDescent="0.25">
      <c r="AA4988"/>
    </row>
    <row r="4989" spans="27:27" x14ac:dyDescent="0.25">
      <c r="AA4989"/>
    </row>
    <row r="4990" spans="27:27" x14ac:dyDescent="0.25">
      <c r="AA4990"/>
    </row>
    <row r="4991" spans="27:27" x14ac:dyDescent="0.25">
      <c r="AA4991"/>
    </row>
    <row r="4992" spans="27:27" x14ac:dyDescent="0.25">
      <c r="AA4992"/>
    </row>
    <row r="4993" spans="27:27" x14ac:dyDescent="0.25">
      <c r="AA4993"/>
    </row>
    <row r="4994" spans="27:27" x14ac:dyDescent="0.25">
      <c r="AA4994"/>
    </row>
    <row r="4995" spans="27:27" x14ac:dyDescent="0.25">
      <c r="AA4995"/>
    </row>
    <row r="4996" spans="27:27" x14ac:dyDescent="0.25">
      <c r="AA4996"/>
    </row>
    <row r="4997" spans="27:27" x14ac:dyDescent="0.25">
      <c r="AA4997"/>
    </row>
    <row r="4998" spans="27:27" x14ac:dyDescent="0.25">
      <c r="AA4998"/>
    </row>
    <row r="4999" spans="27:27" x14ac:dyDescent="0.25">
      <c r="AA4999"/>
    </row>
    <row r="5000" spans="27:27" x14ac:dyDescent="0.25">
      <c r="AA5000"/>
    </row>
    <row r="5001" spans="27:27" x14ac:dyDescent="0.25">
      <c r="AA5001"/>
    </row>
    <row r="5002" spans="27:27" x14ac:dyDescent="0.25">
      <c r="AA5002"/>
    </row>
    <row r="5003" spans="27:27" x14ac:dyDescent="0.25">
      <c r="AA5003"/>
    </row>
    <row r="5004" spans="27:27" x14ac:dyDescent="0.25">
      <c r="AA5004"/>
    </row>
    <row r="5005" spans="27:27" x14ac:dyDescent="0.25">
      <c r="AA5005"/>
    </row>
    <row r="5006" spans="27:27" x14ac:dyDescent="0.25">
      <c r="AA5006"/>
    </row>
    <row r="5007" spans="27:27" x14ac:dyDescent="0.25">
      <c r="AA5007"/>
    </row>
    <row r="5008" spans="27:27" x14ac:dyDescent="0.25">
      <c r="AA5008"/>
    </row>
    <row r="5009" spans="27:27" x14ac:dyDescent="0.25">
      <c r="AA5009"/>
    </row>
    <row r="5010" spans="27:27" x14ac:dyDescent="0.25">
      <c r="AA5010"/>
    </row>
    <row r="5011" spans="27:27" x14ac:dyDescent="0.25">
      <c r="AA5011"/>
    </row>
    <row r="5012" spans="27:27" x14ac:dyDescent="0.25">
      <c r="AA5012"/>
    </row>
    <row r="5013" spans="27:27" x14ac:dyDescent="0.25">
      <c r="AA5013"/>
    </row>
    <row r="5014" spans="27:27" x14ac:dyDescent="0.25">
      <c r="AA5014"/>
    </row>
    <row r="5015" spans="27:27" x14ac:dyDescent="0.25">
      <c r="AA5015"/>
    </row>
    <row r="5016" spans="27:27" x14ac:dyDescent="0.25">
      <c r="AA5016"/>
    </row>
    <row r="5017" spans="27:27" x14ac:dyDescent="0.25">
      <c r="AA5017"/>
    </row>
    <row r="5018" spans="27:27" x14ac:dyDescent="0.25">
      <c r="AA5018"/>
    </row>
    <row r="5019" spans="27:27" x14ac:dyDescent="0.25">
      <c r="AA5019"/>
    </row>
    <row r="5020" spans="27:27" x14ac:dyDescent="0.25">
      <c r="AA5020"/>
    </row>
    <row r="5021" spans="27:27" x14ac:dyDescent="0.25">
      <c r="AA5021"/>
    </row>
    <row r="5022" spans="27:27" x14ac:dyDescent="0.25">
      <c r="AA5022"/>
    </row>
    <row r="5023" spans="27:27" x14ac:dyDescent="0.25">
      <c r="AA5023"/>
    </row>
    <row r="5024" spans="27:27" x14ac:dyDescent="0.25">
      <c r="AA5024"/>
    </row>
    <row r="5025" spans="27:27" x14ac:dyDescent="0.25">
      <c r="AA5025"/>
    </row>
    <row r="5026" spans="27:27" x14ac:dyDescent="0.25">
      <c r="AA5026"/>
    </row>
    <row r="5027" spans="27:27" x14ac:dyDescent="0.25">
      <c r="AA5027"/>
    </row>
    <row r="5028" spans="27:27" x14ac:dyDescent="0.25">
      <c r="AA5028"/>
    </row>
    <row r="5029" spans="27:27" x14ac:dyDescent="0.25">
      <c r="AA5029"/>
    </row>
    <row r="5030" spans="27:27" x14ac:dyDescent="0.25">
      <c r="AA5030"/>
    </row>
    <row r="5031" spans="27:27" x14ac:dyDescent="0.25">
      <c r="AA5031"/>
    </row>
    <row r="5032" spans="27:27" x14ac:dyDescent="0.25">
      <c r="AA5032"/>
    </row>
    <row r="5033" spans="27:27" x14ac:dyDescent="0.25">
      <c r="AA5033"/>
    </row>
    <row r="5034" spans="27:27" x14ac:dyDescent="0.25">
      <c r="AA5034"/>
    </row>
    <row r="5035" spans="27:27" x14ac:dyDescent="0.25">
      <c r="AA5035"/>
    </row>
    <row r="5036" spans="27:27" x14ac:dyDescent="0.25">
      <c r="AA5036"/>
    </row>
    <row r="5037" spans="27:27" x14ac:dyDescent="0.25">
      <c r="AA5037"/>
    </row>
    <row r="5038" spans="27:27" x14ac:dyDescent="0.25">
      <c r="AA5038"/>
    </row>
    <row r="5039" spans="27:27" x14ac:dyDescent="0.25">
      <c r="AA5039"/>
    </row>
    <row r="5040" spans="27:27" x14ac:dyDescent="0.25">
      <c r="AA5040"/>
    </row>
    <row r="5041" spans="27:27" x14ac:dyDescent="0.25">
      <c r="AA5041"/>
    </row>
    <row r="5042" spans="27:27" x14ac:dyDescent="0.25">
      <c r="AA5042"/>
    </row>
    <row r="5043" spans="27:27" x14ac:dyDescent="0.25">
      <c r="AA5043"/>
    </row>
    <row r="5044" spans="27:27" x14ac:dyDescent="0.25">
      <c r="AA5044"/>
    </row>
    <row r="5045" spans="27:27" x14ac:dyDescent="0.25">
      <c r="AA5045"/>
    </row>
    <row r="5046" spans="27:27" x14ac:dyDescent="0.25">
      <c r="AA5046"/>
    </row>
    <row r="5047" spans="27:27" x14ac:dyDescent="0.25">
      <c r="AA5047"/>
    </row>
    <row r="5048" spans="27:27" x14ac:dyDescent="0.25">
      <c r="AA5048"/>
    </row>
    <row r="5049" spans="27:27" x14ac:dyDescent="0.25">
      <c r="AA5049"/>
    </row>
    <row r="5050" spans="27:27" x14ac:dyDescent="0.25">
      <c r="AA5050"/>
    </row>
    <row r="5051" spans="27:27" x14ac:dyDescent="0.25">
      <c r="AA5051"/>
    </row>
    <row r="5052" spans="27:27" x14ac:dyDescent="0.25">
      <c r="AA5052"/>
    </row>
    <row r="5053" spans="27:27" x14ac:dyDescent="0.25">
      <c r="AA5053"/>
    </row>
    <row r="5054" spans="27:27" x14ac:dyDescent="0.25">
      <c r="AA5054"/>
    </row>
    <row r="5055" spans="27:27" x14ac:dyDescent="0.25">
      <c r="AA5055"/>
    </row>
    <row r="5056" spans="27:27" x14ac:dyDescent="0.25">
      <c r="AA5056"/>
    </row>
    <row r="5057" spans="27:27" x14ac:dyDescent="0.25">
      <c r="AA5057"/>
    </row>
    <row r="5058" spans="27:27" x14ac:dyDescent="0.25">
      <c r="AA5058"/>
    </row>
    <row r="5059" spans="27:27" x14ac:dyDescent="0.25">
      <c r="AA5059"/>
    </row>
    <row r="5060" spans="27:27" x14ac:dyDescent="0.25">
      <c r="AA5060"/>
    </row>
    <row r="5061" spans="27:27" x14ac:dyDescent="0.25">
      <c r="AA5061"/>
    </row>
    <row r="5062" spans="27:27" x14ac:dyDescent="0.25">
      <c r="AA5062"/>
    </row>
    <row r="5063" spans="27:27" x14ac:dyDescent="0.25">
      <c r="AA5063"/>
    </row>
    <row r="5064" spans="27:27" x14ac:dyDescent="0.25">
      <c r="AA5064"/>
    </row>
    <row r="5065" spans="27:27" x14ac:dyDescent="0.25">
      <c r="AA5065"/>
    </row>
    <row r="5066" spans="27:27" x14ac:dyDescent="0.25">
      <c r="AA5066"/>
    </row>
    <row r="5067" spans="27:27" x14ac:dyDescent="0.25">
      <c r="AA5067"/>
    </row>
    <row r="5068" spans="27:27" x14ac:dyDescent="0.25">
      <c r="AA5068"/>
    </row>
    <row r="5069" spans="27:27" x14ac:dyDescent="0.25">
      <c r="AA5069"/>
    </row>
    <row r="5070" spans="27:27" x14ac:dyDescent="0.25">
      <c r="AA5070"/>
    </row>
    <row r="5071" spans="27:27" x14ac:dyDescent="0.25">
      <c r="AA5071"/>
    </row>
    <row r="5072" spans="27:27" x14ac:dyDescent="0.25">
      <c r="AA5072"/>
    </row>
    <row r="5073" spans="27:27" x14ac:dyDescent="0.25">
      <c r="AA5073"/>
    </row>
    <row r="5074" spans="27:27" x14ac:dyDescent="0.25">
      <c r="AA5074"/>
    </row>
    <row r="5075" spans="27:27" x14ac:dyDescent="0.25">
      <c r="AA5075"/>
    </row>
    <row r="5076" spans="27:27" x14ac:dyDescent="0.25">
      <c r="AA5076"/>
    </row>
    <row r="5077" spans="27:27" x14ac:dyDescent="0.25">
      <c r="AA5077"/>
    </row>
    <row r="5078" spans="27:27" x14ac:dyDescent="0.25">
      <c r="AA5078"/>
    </row>
    <row r="5079" spans="27:27" x14ac:dyDescent="0.25">
      <c r="AA5079"/>
    </row>
    <row r="5080" spans="27:27" x14ac:dyDescent="0.25">
      <c r="AA5080"/>
    </row>
    <row r="5081" spans="27:27" x14ac:dyDescent="0.25">
      <c r="AA5081"/>
    </row>
    <row r="5082" spans="27:27" x14ac:dyDescent="0.25">
      <c r="AA5082"/>
    </row>
    <row r="5083" spans="27:27" x14ac:dyDescent="0.25">
      <c r="AA5083"/>
    </row>
    <row r="5084" spans="27:27" x14ac:dyDescent="0.25">
      <c r="AA5084"/>
    </row>
    <row r="5085" spans="27:27" x14ac:dyDescent="0.25">
      <c r="AA5085"/>
    </row>
    <row r="5086" spans="27:27" x14ac:dyDescent="0.25">
      <c r="AA5086"/>
    </row>
    <row r="5087" spans="27:27" x14ac:dyDescent="0.25">
      <c r="AA5087"/>
    </row>
    <row r="5088" spans="27:27" x14ac:dyDescent="0.25">
      <c r="AA5088"/>
    </row>
    <row r="5089" spans="27:27" x14ac:dyDescent="0.25">
      <c r="AA5089"/>
    </row>
    <row r="5090" spans="27:27" x14ac:dyDescent="0.25">
      <c r="AA5090"/>
    </row>
    <row r="5091" spans="27:27" x14ac:dyDescent="0.25">
      <c r="AA5091"/>
    </row>
    <row r="5092" spans="27:27" x14ac:dyDescent="0.25">
      <c r="AA5092"/>
    </row>
    <row r="5093" spans="27:27" x14ac:dyDescent="0.25">
      <c r="AA5093"/>
    </row>
    <row r="5094" spans="27:27" x14ac:dyDescent="0.25">
      <c r="AA5094"/>
    </row>
    <row r="5095" spans="27:27" x14ac:dyDescent="0.25">
      <c r="AA5095"/>
    </row>
    <row r="5096" spans="27:27" x14ac:dyDescent="0.25">
      <c r="AA5096"/>
    </row>
    <row r="5097" spans="27:27" x14ac:dyDescent="0.25">
      <c r="AA5097"/>
    </row>
    <row r="5098" spans="27:27" x14ac:dyDescent="0.25">
      <c r="AA5098"/>
    </row>
    <row r="5099" spans="27:27" x14ac:dyDescent="0.25">
      <c r="AA5099"/>
    </row>
    <row r="5100" spans="27:27" x14ac:dyDescent="0.25">
      <c r="AA5100"/>
    </row>
    <row r="5101" spans="27:27" x14ac:dyDescent="0.25">
      <c r="AA5101"/>
    </row>
    <row r="5102" spans="27:27" x14ac:dyDescent="0.25">
      <c r="AA5102"/>
    </row>
    <row r="5103" spans="27:27" x14ac:dyDescent="0.25">
      <c r="AA5103"/>
    </row>
    <row r="5104" spans="27:27" x14ac:dyDescent="0.25">
      <c r="AA5104"/>
    </row>
    <row r="5105" spans="27:27" x14ac:dyDescent="0.25">
      <c r="AA5105"/>
    </row>
    <row r="5106" spans="27:27" x14ac:dyDescent="0.25">
      <c r="AA5106"/>
    </row>
    <row r="5107" spans="27:27" x14ac:dyDescent="0.25">
      <c r="AA5107"/>
    </row>
    <row r="5108" spans="27:27" x14ac:dyDescent="0.25">
      <c r="AA5108"/>
    </row>
    <row r="5109" spans="27:27" x14ac:dyDescent="0.25">
      <c r="AA5109"/>
    </row>
    <row r="5110" spans="27:27" x14ac:dyDescent="0.25">
      <c r="AA5110"/>
    </row>
    <row r="5111" spans="27:27" x14ac:dyDescent="0.25">
      <c r="AA5111"/>
    </row>
    <row r="5112" spans="27:27" x14ac:dyDescent="0.25">
      <c r="AA5112"/>
    </row>
    <row r="5113" spans="27:27" x14ac:dyDescent="0.25">
      <c r="AA5113"/>
    </row>
    <row r="5114" spans="27:27" x14ac:dyDescent="0.25">
      <c r="AA5114"/>
    </row>
    <row r="5115" spans="27:27" x14ac:dyDescent="0.25">
      <c r="AA5115"/>
    </row>
    <row r="5116" spans="27:27" x14ac:dyDescent="0.25">
      <c r="AA5116"/>
    </row>
    <row r="5117" spans="27:27" x14ac:dyDescent="0.25">
      <c r="AA5117"/>
    </row>
    <row r="5118" spans="27:27" x14ac:dyDescent="0.25">
      <c r="AA5118"/>
    </row>
    <row r="5119" spans="27:27" x14ac:dyDescent="0.25">
      <c r="AA5119"/>
    </row>
    <row r="5120" spans="27:27" x14ac:dyDescent="0.25">
      <c r="AA5120"/>
    </row>
    <row r="5121" spans="27:27" x14ac:dyDescent="0.25">
      <c r="AA5121"/>
    </row>
    <row r="5122" spans="27:27" x14ac:dyDescent="0.25">
      <c r="AA5122"/>
    </row>
    <row r="5123" spans="27:27" x14ac:dyDescent="0.25">
      <c r="AA5123"/>
    </row>
    <row r="5124" spans="27:27" x14ac:dyDescent="0.25">
      <c r="AA5124"/>
    </row>
    <row r="5125" spans="27:27" x14ac:dyDescent="0.25">
      <c r="AA5125"/>
    </row>
    <row r="5126" spans="27:27" x14ac:dyDescent="0.25">
      <c r="AA5126"/>
    </row>
    <row r="5127" spans="27:27" x14ac:dyDescent="0.25">
      <c r="AA5127"/>
    </row>
    <row r="5128" spans="27:27" x14ac:dyDescent="0.25">
      <c r="AA5128"/>
    </row>
    <row r="5129" spans="27:27" x14ac:dyDescent="0.25">
      <c r="AA5129"/>
    </row>
    <row r="5130" spans="27:27" x14ac:dyDescent="0.25">
      <c r="AA5130"/>
    </row>
    <row r="5131" spans="27:27" x14ac:dyDescent="0.25">
      <c r="AA5131"/>
    </row>
    <row r="5132" spans="27:27" x14ac:dyDescent="0.25">
      <c r="AA5132"/>
    </row>
    <row r="5133" spans="27:27" x14ac:dyDescent="0.25">
      <c r="AA5133"/>
    </row>
    <row r="5134" spans="27:27" x14ac:dyDescent="0.25">
      <c r="AA5134"/>
    </row>
    <row r="5135" spans="27:27" x14ac:dyDescent="0.25">
      <c r="AA5135"/>
    </row>
    <row r="5136" spans="27:27" x14ac:dyDescent="0.25">
      <c r="AA5136"/>
    </row>
    <row r="5137" spans="27:27" x14ac:dyDescent="0.25">
      <c r="AA5137"/>
    </row>
    <row r="5138" spans="27:27" x14ac:dyDescent="0.25">
      <c r="AA5138"/>
    </row>
    <row r="5139" spans="27:27" x14ac:dyDescent="0.25">
      <c r="AA5139"/>
    </row>
    <row r="5140" spans="27:27" x14ac:dyDescent="0.25">
      <c r="AA5140"/>
    </row>
    <row r="5141" spans="27:27" x14ac:dyDescent="0.25">
      <c r="AA5141"/>
    </row>
    <row r="5142" spans="27:27" x14ac:dyDescent="0.25">
      <c r="AA5142"/>
    </row>
    <row r="5143" spans="27:27" x14ac:dyDescent="0.25">
      <c r="AA5143"/>
    </row>
    <row r="5144" spans="27:27" x14ac:dyDescent="0.25">
      <c r="AA5144"/>
    </row>
    <row r="5145" spans="27:27" x14ac:dyDescent="0.25">
      <c r="AA5145"/>
    </row>
    <row r="5146" spans="27:27" x14ac:dyDescent="0.25">
      <c r="AA5146"/>
    </row>
    <row r="5147" spans="27:27" x14ac:dyDescent="0.25">
      <c r="AA5147"/>
    </row>
    <row r="5148" spans="27:27" x14ac:dyDescent="0.25">
      <c r="AA5148"/>
    </row>
    <row r="5149" spans="27:27" x14ac:dyDescent="0.25">
      <c r="AA5149"/>
    </row>
    <row r="5150" spans="27:27" x14ac:dyDescent="0.25">
      <c r="AA5150"/>
    </row>
    <row r="5151" spans="27:27" x14ac:dyDescent="0.25">
      <c r="AA5151"/>
    </row>
    <row r="5152" spans="27:27" x14ac:dyDescent="0.25">
      <c r="AA5152"/>
    </row>
    <row r="5153" spans="27:27" x14ac:dyDescent="0.25">
      <c r="AA5153"/>
    </row>
    <row r="5154" spans="27:27" x14ac:dyDescent="0.25">
      <c r="AA5154"/>
    </row>
    <row r="5155" spans="27:27" x14ac:dyDescent="0.25">
      <c r="AA5155"/>
    </row>
    <row r="5156" spans="27:27" x14ac:dyDescent="0.25">
      <c r="AA5156"/>
    </row>
    <row r="5157" spans="27:27" x14ac:dyDescent="0.25">
      <c r="AA5157"/>
    </row>
    <row r="5158" spans="27:27" x14ac:dyDescent="0.25">
      <c r="AA5158"/>
    </row>
    <row r="5159" spans="27:27" x14ac:dyDescent="0.25">
      <c r="AA5159"/>
    </row>
    <row r="5160" spans="27:27" x14ac:dyDescent="0.25">
      <c r="AA5160"/>
    </row>
    <row r="5161" spans="27:27" x14ac:dyDescent="0.25">
      <c r="AA5161"/>
    </row>
    <row r="5162" spans="27:27" x14ac:dyDescent="0.25">
      <c r="AA5162"/>
    </row>
    <row r="5163" spans="27:27" x14ac:dyDescent="0.25">
      <c r="AA5163"/>
    </row>
    <row r="5164" spans="27:27" x14ac:dyDescent="0.25">
      <c r="AA5164"/>
    </row>
    <row r="5165" spans="27:27" x14ac:dyDescent="0.25">
      <c r="AA5165"/>
    </row>
    <row r="5166" spans="27:27" x14ac:dyDescent="0.25">
      <c r="AA5166"/>
    </row>
    <row r="5167" spans="27:27" x14ac:dyDescent="0.25">
      <c r="AA5167"/>
    </row>
    <row r="5168" spans="27:27" x14ac:dyDescent="0.25">
      <c r="AA5168"/>
    </row>
    <row r="5169" spans="27:27" x14ac:dyDescent="0.25">
      <c r="AA5169"/>
    </row>
    <row r="5170" spans="27:27" x14ac:dyDescent="0.25">
      <c r="AA5170"/>
    </row>
    <row r="5171" spans="27:27" x14ac:dyDescent="0.25">
      <c r="AA5171"/>
    </row>
    <row r="5172" spans="27:27" x14ac:dyDescent="0.25">
      <c r="AA5172"/>
    </row>
    <row r="5173" spans="27:27" x14ac:dyDescent="0.25">
      <c r="AA5173"/>
    </row>
    <row r="5174" spans="27:27" x14ac:dyDescent="0.25">
      <c r="AA5174"/>
    </row>
    <row r="5175" spans="27:27" x14ac:dyDescent="0.25">
      <c r="AA5175"/>
    </row>
    <row r="5176" spans="27:27" x14ac:dyDescent="0.25">
      <c r="AA5176"/>
    </row>
    <row r="5177" spans="27:27" x14ac:dyDescent="0.25">
      <c r="AA5177"/>
    </row>
    <row r="5178" spans="27:27" x14ac:dyDescent="0.25">
      <c r="AA5178"/>
    </row>
    <row r="5179" spans="27:27" x14ac:dyDescent="0.25">
      <c r="AA5179"/>
    </row>
    <row r="5180" spans="27:27" x14ac:dyDescent="0.25">
      <c r="AA5180"/>
    </row>
    <row r="5181" spans="27:27" x14ac:dyDescent="0.25">
      <c r="AA5181"/>
    </row>
    <row r="5182" spans="27:27" x14ac:dyDescent="0.25">
      <c r="AA5182"/>
    </row>
    <row r="5183" spans="27:27" x14ac:dyDescent="0.25">
      <c r="AA5183"/>
    </row>
    <row r="5184" spans="27:27" x14ac:dyDescent="0.25">
      <c r="AA5184"/>
    </row>
    <row r="5185" spans="27:27" x14ac:dyDescent="0.25">
      <c r="AA5185"/>
    </row>
    <row r="5186" spans="27:27" x14ac:dyDescent="0.25">
      <c r="AA5186"/>
    </row>
    <row r="5187" spans="27:27" x14ac:dyDescent="0.25">
      <c r="AA5187"/>
    </row>
    <row r="5188" spans="27:27" x14ac:dyDescent="0.25">
      <c r="AA5188"/>
    </row>
    <row r="5189" spans="27:27" x14ac:dyDescent="0.25">
      <c r="AA5189"/>
    </row>
    <row r="5190" spans="27:27" x14ac:dyDescent="0.25">
      <c r="AA5190"/>
    </row>
    <row r="5191" spans="27:27" x14ac:dyDescent="0.25">
      <c r="AA5191"/>
    </row>
    <row r="5192" spans="27:27" x14ac:dyDescent="0.25">
      <c r="AA5192"/>
    </row>
    <row r="5193" spans="27:27" x14ac:dyDescent="0.25">
      <c r="AA5193"/>
    </row>
    <row r="5194" spans="27:27" x14ac:dyDescent="0.25">
      <c r="AA5194"/>
    </row>
    <row r="5195" spans="27:27" x14ac:dyDescent="0.25">
      <c r="AA5195"/>
    </row>
    <row r="5196" spans="27:27" x14ac:dyDescent="0.25">
      <c r="AA5196"/>
    </row>
    <row r="5197" spans="27:27" x14ac:dyDescent="0.25">
      <c r="AA5197"/>
    </row>
    <row r="5198" spans="27:27" x14ac:dyDescent="0.25">
      <c r="AA5198"/>
    </row>
    <row r="5199" spans="27:27" x14ac:dyDescent="0.25">
      <c r="AA5199"/>
    </row>
    <row r="5200" spans="27:27" x14ac:dyDescent="0.25">
      <c r="AA5200"/>
    </row>
    <row r="5201" spans="27:27" x14ac:dyDescent="0.25">
      <c r="AA5201"/>
    </row>
    <row r="5202" spans="27:27" x14ac:dyDescent="0.25">
      <c r="AA5202"/>
    </row>
    <row r="5203" spans="27:27" x14ac:dyDescent="0.25">
      <c r="AA5203"/>
    </row>
    <row r="5204" spans="27:27" x14ac:dyDescent="0.25">
      <c r="AA5204"/>
    </row>
    <row r="5205" spans="27:27" x14ac:dyDescent="0.25">
      <c r="AA5205"/>
    </row>
    <row r="5206" spans="27:27" x14ac:dyDescent="0.25">
      <c r="AA5206"/>
    </row>
    <row r="5207" spans="27:27" x14ac:dyDescent="0.25">
      <c r="AA5207"/>
    </row>
    <row r="5208" spans="27:27" x14ac:dyDescent="0.25">
      <c r="AA5208"/>
    </row>
    <row r="5209" spans="27:27" x14ac:dyDescent="0.25">
      <c r="AA5209"/>
    </row>
    <row r="5210" spans="27:27" x14ac:dyDescent="0.25">
      <c r="AA5210"/>
    </row>
    <row r="5211" spans="27:27" x14ac:dyDescent="0.25">
      <c r="AA5211"/>
    </row>
    <row r="5212" spans="27:27" x14ac:dyDescent="0.25">
      <c r="AA5212"/>
    </row>
    <row r="5213" spans="27:27" x14ac:dyDescent="0.25">
      <c r="AA5213"/>
    </row>
    <row r="5214" spans="27:27" x14ac:dyDescent="0.25">
      <c r="AA5214"/>
    </row>
    <row r="5215" spans="27:27" x14ac:dyDescent="0.25">
      <c r="AA5215"/>
    </row>
    <row r="5216" spans="27:27" x14ac:dyDescent="0.25">
      <c r="AA5216"/>
    </row>
    <row r="5217" spans="27:27" x14ac:dyDescent="0.25">
      <c r="AA5217"/>
    </row>
    <row r="5218" spans="27:27" x14ac:dyDescent="0.25">
      <c r="AA5218"/>
    </row>
    <row r="5219" spans="27:27" x14ac:dyDescent="0.25">
      <c r="AA5219"/>
    </row>
    <row r="5220" spans="27:27" x14ac:dyDescent="0.25">
      <c r="AA5220"/>
    </row>
    <row r="5221" spans="27:27" x14ac:dyDescent="0.25">
      <c r="AA5221"/>
    </row>
    <row r="5222" spans="27:27" x14ac:dyDescent="0.25">
      <c r="AA5222"/>
    </row>
    <row r="5223" spans="27:27" x14ac:dyDescent="0.25">
      <c r="AA5223"/>
    </row>
    <row r="5224" spans="27:27" x14ac:dyDescent="0.25">
      <c r="AA5224"/>
    </row>
    <row r="5225" spans="27:27" x14ac:dyDescent="0.25">
      <c r="AA5225"/>
    </row>
    <row r="5226" spans="27:27" x14ac:dyDescent="0.25">
      <c r="AA5226"/>
    </row>
    <row r="5227" spans="27:27" x14ac:dyDescent="0.25">
      <c r="AA5227"/>
    </row>
    <row r="5228" spans="27:27" x14ac:dyDescent="0.25">
      <c r="AA5228"/>
    </row>
    <row r="5229" spans="27:27" x14ac:dyDescent="0.25">
      <c r="AA5229"/>
    </row>
    <row r="5230" spans="27:27" x14ac:dyDescent="0.25">
      <c r="AA5230"/>
    </row>
    <row r="5231" spans="27:27" x14ac:dyDescent="0.25">
      <c r="AA5231"/>
    </row>
    <row r="5232" spans="27:27" x14ac:dyDescent="0.25">
      <c r="AA5232"/>
    </row>
    <row r="5233" spans="27:27" x14ac:dyDescent="0.25">
      <c r="AA5233"/>
    </row>
    <row r="5234" spans="27:27" x14ac:dyDescent="0.25">
      <c r="AA5234"/>
    </row>
    <row r="5235" spans="27:27" x14ac:dyDescent="0.25">
      <c r="AA5235"/>
    </row>
    <row r="5236" spans="27:27" x14ac:dyDescent="0.25">
      <c r="AA5236"/>
    </row>
    <row r="5237" spans="27:27" x14ac:dyDescent="0.25">
      <c r="AA5237"/>
    </row>
    <row r="5238" spans="27:27" x14ac:dyDescent="0.25">
      <c r="AA5238"/>
    </row>
    <row r="5239" spans="27:27" x14ac:dyDescent="0.25">
      <c r="AA5239"/>
    </row>
    <row r="5240" spans="27:27" x14ac:dyDescent="0.25">
      <c r="AA5240"/>
    </row>
    <row r="5241" spans="27:27" x14ac:dyDescent="0.25">
      <c r="AA5241"/>
    </row>
    <row r="5242" spans="27:27" x14ac:dyDescent="0.25">
      <c r="AA5242"/>
    </row>
    <row r="5243" spans="27:27" x14ac:dyDescent="0.25">
      <c r="AA5243"/>
    </row>
    <row r="5244" spans="27:27" x14ac:dyDescent="0.25">
      <c r="AA5244"/>
    </row>
    <row r="5245" spans="27:27" x14ac:dyDescent="0.25">
      <c r="AA5245"/>
    </row>
    <row r="5246" spans="27:27" x14ac:dyDescent="0.25">
      <c r="AA5246"/>
    </row>
    <row r="5247" spans="27:27" x14ac:dyDescent="0.25">
      <c r="AA5247"/>
    </row>
    <row r="5248" spans="27:27" x14ac:dyDescent="0.25">
      <c r="AA5248"/>
    </row>
    <row r="5249" spans="27:27" x14ac:dyDescent="0.25">
      <c r="AA5249"/>
    </row>
    <row r="5250" spans="27:27" x14ac:dyDescent="0.25">
      <c r="AA5250"/>
    </row>
    <row r="5251" spans="27:27" x14ac:dyDescent="0.25">
      <c r="AA5251"/>
    </row>
    <row r="5252" spans="27:27" x14ac:dyDescent="0.25">
      <c r="AA5252"/>
    </row>
    <row r="5253" spans="27:27" x14ac:dyDescent="0.25">
      <c r="AA5253"/>
    </row>
    <row r="5254" spans="27:27" x14ac:dyDescent="0.25">
      <c r="AA5254"/>
    </row>
    <row r="5255" spans="27:27" x14ac:dyDescent="0.25">
      <c r="AA5255"/>
    </row>
    <row r="5256" spans="27:27" x14ac:dyDescent="0.25">
      <c r="AA5256"/>
    </row>
    <row r="5257" spans="27:27" x14ac:dyDescent="0.25">
      <c r="AA5257"/>
    </row>
    <row r="5258" spans="27:27" x14ac:dyDescent="0.25">
      <c r="AA5258"/>
    </row>
    <row r="5259" spans="27:27" x14ac:dyDescent="0.25">
      <c r="AA5259"/>
    </row>
    <row r="5260" spans="27:27" x14ac:dyDescent="0.25">
      <c r="AA5260"/>
    </row>
    <row r="5261" spans="27:27" x14ac:dyDescent="0.25">
      <c r="AA5261"/>
    </row>
    <row r="5262" spans="27:27" x14ac:dyDescent="0.25">
      <c r="AA5262"/>
    </row>
    <row r="5263" spans="27:27" x14ac:dyDescent="0.25">
      <c r="AA5263"/>
    </row>
    <row r="5264" spans="27:27" x14ac:dyDescent="0.25">
      <c r="AA5264"/>
    </row>
    <row r="5265" spans="27:27" x14ac:dyDescent="0.25">
      <c r="AA5265"/>
    </row>
    <row r="5266" spans="27:27" x14ac:dyDescent="0.25">
      <c r="AA5266"/>
    </row>
    <row r="5267" spans="27:27" x14ac:dyDescent="0.25">
      <c r="AA5267"/>
    </row>
    <row r="5268" spans="27:27" x14ac:dyDescent="0.25">
      <c r="AA5268"/>
    </row>
    <row r="5269" spans="27:27" x14ac:dyDescent="0.25">
      <c r="AA5269"/>
    </row>
    <row r="5270" spans="27:27" x14ac:dyDescent="0.25">
      <c r="AA5270"/>
    </row>
    <row r="5271" spans="27:27" x14ac:dyDescent="0.25">
      <c r="AA5271"/>
    </row>
    <row r="5272" spans="27:27" x14ac:dyDescent="0.25">
      <c r="AA5272"/>
    </row>
    <row r="5273" spans="27:27" x14ac:dyDescent="0.25">
      <c r="AA5273"/>
    </row>
    <row r="5274" spans="27:27" x14ac:dyDescent="0.25">
      <c r="AA5274"/>
    </row>
    <row r="5275" spans="27:27" x14ac:dyDescent="0.25">
      <c r="AA5275"/>
    </row>
    <row r="5276" spans="27:27" x14ac:dyDescent="0.25">
      <c r="AA5276"/>
    </row>
    <row r="5277" spans="27:27" x14ac:dyDescent="0.25">
      <c r="AA5277"/>
    </row>
    <row r="5278" spans="27:27" x14ac:dyDescent="0.25">
      <c r="AA5278"/>
    </row>
    <row r="5279" spans="27:27" x14ac:dyDescent="0.25">
      <c r="AA5279"/>
    </row>
    <row r="5280" spans="27:27" x14ac:dyDescent="0.25">
      <c r="AA5280"/>
    </row>
    <row r="5281" spans="27:27" x14ac:dyDescent="0.25">
      <c r="AA5281"/>
    </row>
    <row r="5282" spans="27:27" x14ac:dyDescent="0.25">
      <c r="AA5282"/>
    </row>
    <row r="5283" spans="27:27" x14ac:dyDescent="0.25">
      <c r="AA5283"/>
    </row>
    <row r="5284" spans="27:27" x14ac:dyDescent="0.25">
      <c r="AA5284"/>
    </row>
    <row r="5285" spans="27:27" x14ac:dyDescent="0.25">
      <c r="AA5285"/>
    </row>
    <row r="5286" spans="27:27" x14ac:dyDescent="0.25">
      <c r="AA5286"/>
    </row>
    <row r="5287" spans="27:27" x14ac:dyDescent="0.25">
      <c r="AA5287"/>
    </row>
    <row r="5288" spans="27:27" x14ac:dyDescent="0.25">
      <c r="AA5288"/>
    </row>
    <row r="5289" spans="27:27" x14ac:dyDescent="0.25">
      <c r="AA5289"/>
    </row>
    <row r="5290" spans="27:27" x14ac:dyDescent="0.25">
      <c r="AA5290"/>
    </row>
    <row r="5291" spans="27:27" x14ac:dyDescent="0.25">
      <c r="AA5291"/>
    </row>
    <row r="5292" spans="27:27" x14ac:dyDescent="0.25">
      <c r="AA5292"/>
    </row>
    <row r="5293" spans="27:27" x14ac:dyDescent="0.25">
      <c r="AA5293"/>
    </row>
    <row r="5294" spans="27:27" x14ac:dyDescent="0.25">
      <c r="AA5294"/>
    </row>
    <row r="5295" spans="27:27" x14ac:dyDescent="0.25">
      <c r="AA5295"/>
    </row>
    <row r="5296" spans="27:27" x14ac:dyDescent="0.25">
      <c r="AA5296"/>
    </row>
    <row r="5297" spans="27:27" x14ac:dyDescent="0.25">
      <c r="AA5297"/>
    </row>
    <row r="5298" spans="27:27" x14ac:dyDescent="0.25">
      <c r="AA5298"/>
    </row>
    <row r="5299" spans="27:27" x14ac:dyDescent="0.25">
      <c r="AA5299"/>
    </row>
    <row r="5300" spans="27:27" x14ac:dyDescent="0.25">
      <c r="AA5300"/>
    </row>
    <row r="5301" spans="27:27" x14ac:dyDescent="0.25">
      <c r="AA5301"/>
    </row>
    <row r="5302" spans="27:27" x14ac:dyDescent="0.25">
      <c r="AA5302"/>
    </row>
    <row r="5303" spans="27:27" x14ac:dyDescent="0.25">
      <c r="AA5303"/>
    </row>
    <row r="5304" spans="27:27" x14ac:dyDescent="0.25">
      <c r="AA5304"/>
    </row>
    <row r="5305" spans="27:27" x14ac:dyDescent="0.25">
      <c r="AA5305"/>
    </row>
    <row r="5306" spans="27:27" x14ac:dyDescent="0.25">
      <c r="AA5306"/>
    </row>
    <row r="5307" spans="27:27" x14ac:dyDescent="0.25">
      <c r="AA5307"/>
    </row>
    <row r="5308" spans="27:27" x14ac:dyDescent="0.25">
      <c r="AA5308"/>
    </row>
    <row r="5309" spans="27:27" x14ac:dyDescent="0.25">
      <c r="AA5309"/>
    </row>
    <row r="5310" spans="27:27" x14ac:dyDescent="0.25">
      <c r="AA5310"/>
    </row>
    <row r="5311" spans="27:27" x14ac:dyDescent="0.25">
      <c r="AA5311"/>
    </row>
    <row r="5312" spans="27:27" x14ac:dyDescent="0.25">
      <c r="AA5312"/>
    </row>
    <row r="5313" spans="27:27" x14ac:dyDescent="0.25">
      <c r="AA5313"/>
    </row>
    <row r="5314" spans="27:27" x14ac:dyDescent="0.25">
      <c r="AA5314"/>
    </row>
    <row r="5315" spans="27:27" x14ac:dyDescent="0.25">
      <c r="AA5315"/>
    </row>
    <row r="5316" spans="27:27" x14ac:dyDescent="0.25">
      <c r="AA5316"/>
    </row>
    <row r="5317" spans="27:27" x14ac:dyDescent="0.25">
      <c r="AA5317"/>
    </row>
    <row r="5318" spans="27:27" x14ac:dyDescent="0.25">
      <c r="AA5318"/>
    </row>
    <row r="5319" spans="27:27" x14ac:dyDescent="0.25">
      <c r="AA5319"/>
    </row>
    <row r="5320" spans="27:27" x14ac:dyDescent="0.25">
      <c r="AA5320"/>
    </row>
    <row r="5321" spans="27:27" x14ac:dyDescent="0.25">
      <c r="AA5321"/>
    </row>
    <row r="5322" spans="27:27" x14ac:dyDescent="0.25">
      <c r="AA5322"/>
    </row>
    <row r="5323" spans="27:27" x14ac:dyDescent="0.25">
      <c r="AA5323"/>
    </row>
    <row r="5324" spans="27:27" x14ac:dyDescent="0.25">
      <c r="AA5324"/>
    </row>
    <row r="5325" spans="27:27" x14ac:dyDescent="0.25">
      <c r="AA5325"/>
    </row>
    <row r="5326" spans="27:27" x14ac:dyDescent="0.25">
      <c r="AA5326"/>
    </row>
    <row r="5327" spans="27:27" x14ac:dyDescent="0.25">
      <c r="AA5327"/>
    </row>
    <row r="5328" spans="27:27" x14ac:dyDescent="0.25">
      <c r="AA5328"/>
    </row>
    <row r="5329" spans="27:27" x14ac:dyDescent="0.25">
      <c r="AA5329"/>
    </row>
    <row r="5330" spans="27:27" x14ac:dyDescent="0.25">
      <c r="AA5330"/>
    </row>
    <row r="5331" spans="27:27" x14ac:dyDescent="0.25">
      <c r="AA5331"/>
    </row>
    <row r="5332" spans="27:27" x14ac:dyDescent="0.25">
      <c r="AA5332"/>
    </row>
    <row r="5333" spans="27:27" x14ac:dyDescent="0.25">
      <c r="AA5333"/>
    </row>
    <row r="5334" spans="27:27" x14ac:dyDescent="0.25">
      <c r="AA5334"/>
    </row>
    <row r="5335" spans="27:27" x14ac:dyDescent="0.25">
      <c r="AA5335"/>
    </row>
    <row r="5336" spans="27:27" x14ac:dyDescent="0.25">
      <c r="AA5336"/>
    </row>
    <row r="5337" spans="27:27" x14ac:dyDescent="0.25">
      <c r="AA5337"/>
    </row>
    <row r="5338" spans="27:27" x14ac:dyDescent="0.25">
      <c r="AA5338"/>
    </row>
    <row r="5339" spans="27:27" x14ac:dyDescent="0.25">
      <c r="AA5339"/>
    </row>
    <row r="5340" spans="27:27" x14ac:dyDescent="0.25">
      <c r="AA5340"/>
    </row>
    <row r="5341" spans="27:27" x14ac:dyDescent="0.25">
      <c r="AA5341"/>
    </row>
    <row r="5342" spans="27:27" x14ac:dyDescent="0.25">
      <c r="AA5342"/>
    </row>
    <row r="5343" spans="27:27" x14ac:dyDescent="0.25">
      <c r="AA5343"/>
    </row>
    <row r="5344" spans="27:27" x14ac:dyDescent="0.25">
      <c r="AA5344"/>
    </row>
    <row r="5345" spans="27:27" x14ac:dyDescent="0.25">
      <c r="AA5345"/>
    </row>
    <row r="5346" spans="27:27" x14ac:dyDescent="0.25">
      <c r="AA5346"/>
    </row>
    <row r="5347" spans="27:27" x14ac:dyDescent="0.25">
      <c r="AA5347"/>
    </row>
    <row r="5348" spans="27:27" x14ac:dyDescent="0.25">
      <c r="AA5348"/>
    </row>
    <row r="5349" spans="27:27" x14ac:dyDescent="0.25">
      <c r="AA5349"/>
    </row>
    <row r="5350" spans="27:27" x14ac:dyDescent="0.25">
      <c r="AA5350"/>
    </row>
    <row r="5351" spans="27:27" x14ac:dyDescent="0.25">
      <c r="AA5351"/>
    </row>
    <row r="5352" spans="27:27" x14ac:dyDescent="0.25">
      <c r="AA5352"/>
    </row>
    <row r="5353" spans="27:27" x14ac:dyDescent="0.25">
      <c r="AA5353"/>
    </row>
    <row r="5354" spans="27:27" x14ac:dyDescent="0.25">
      <c r="AA5354"/>
    </row>
    <row r="5355" spans="27:27" x14ac:dyDescent="0.25">
      <c r="AA5355"/>
    </row>
    <row r="5356" spans="27:27" x14ac:dyDescent="0.25">
      <c r="AA5356"/>
    </row>
    <row r="5357" spans="27:27" x14ac:dyDescent="0.25">
      <c r="AA5357"/>
    </row>
    <row r="5358" spans="27:27" x14ac:dyDescent="0.25">
      <c r="AA5358"/>
    </row>
    <row r="5359" spans="27:27" x14ac:dyDescent="0.25">
      <c r="AA5359"/>
    </row>
    <row r="5360" spans="27:27" x14ac:dyDescent="0.25">
      <c r="AA5360"/>
    </row>
    <row r="5361" spans="27:27" x14ac:dyDescent="0.25">
      <c r="AA5361"/>
    </row>
    <row r="5362" spans="27:27" x14ac:dyDescent="0.25">
      <c r="AA5362"/>
    </row>
    <row r="5363" spans="27:27" x14ac:dyDescent="0.25">
      <c r="AA5363"/>
    </row>
    <row r="5364" spans="27:27" x14ac:dyDescent="0.25">
      <c r="AA5364"/>
    </row>
    <row r="5365" spans="27:27" x14ac:dyDescent="0.25">
      <c r="AA5365"/>
    </row>
    <row r="5366" spans="27:27" x14ac:dyDescent="0.25">
      <c r="AA5366"/>
    </row>
    <row r="5367" spans="27:27" x14ac:dyDescent="0.25">
      <c r="AA5367"/>
    </row>
    <row r="5368" spans="27:27" x14ac:dyDescent="0.25">
      <c r="AA5368"/>
    </row>
    <row r="5369" spans="27:27" x14ac:dyDescent="0.25">
      <c r="AA5369"/>
    </row>
    <row r="5370" spans="27:27" x14ac:dyDescent="0.25">
      <c r="AA5370"/>
    </row>
    <row r="5371" spans="27:27" x14ac:dyDescent="0.25">
      <c r="AA5371"/>
    </row>
    <row r="5372" spans="27:27" x14ac:dyDescent="0.25">
      <c r="AA5372"/>
    </row>
    <row r="5373" spans="27:27" x14ac:dyDescent="0.25">
      <c r="AA5373"/>
    </row>
    <row r="5374" spans="27:27" x14ac:dyDescent="0.25">
      <c r="AA5374"/>
    </row>
    <row r="5375" spans="27:27" x14ac:dyDescent="0.25">
      <c r="AA5375"/>
    </row>
    <row r="5376" spans="27:27" x14ac:dyDescent="0.25">
      <c r="AA5376"/>
    </row>
    <row r="5377" spans="27:27" x14ac:dyDescent="0.25">
      <c r="AA5377"/>
    </row>
    <row r="5378" spans="27:27" x14ac:dyDescent="0.25">
      <c r="AA5378"/>
    </row>
    <row r="5379" spans="27:27" x14ac:dyDescent="0.25">
      <c r="AA5379"/>
    </row>
    <row r="5380" spans="27:27" x14ac:dyDescent="0.25">
      <c r="AA5380"/>
    </row>
    <row r="5381" spans="27:27" x14ac:dyDescent="0.25">
      <c r="AA5381"/>
    </row>
    <row r="5382" spans="27:27" x14ac:dyDescent="0.25">
      <c r="AA5382"/>
    </row>
    <row r="5383" spans="27:27" x14ac:dyDescent="0.25">
      <c r="AA5383"/>
    </row>
    <row r="5384" spans="27:27" x14ac:dyDescent="0.25">
      <c r="AA5384"/>
    </row>
    <row r="5385" spans="27:27" x14ac:dyDescent="0.25">
      <c r="AA5385"/>
    </row>
    <row r="5386" spans="27:27" x14ac:dyDescent="0.25">
      <c r="AA5386"/>
    </row>
    <row r="5387" spans="27:27" x14ac:dyDescent="0.25">
      <c r="AA5387"/>
    </row>
    <row r="5388" spans="27:27" x14ac:dyDescent="0.25">
      <c r="AA5388"/>
    </row>
    <row r="5389" spans="27:27" x14ac:dyDescent="0.25">
      <c r="AA5389"/>
    </row>
    <row r="5390" spans="27:27" x14ac:dyDescent="0.25">
      <c r="AA5390"/>
    </row>
    <row r="5391" spans="27:27" x14ac:dyDescent="0.25">
      <c r="AA5391"/>
    </row>
    <row r="5392" spans="27:27" x14ac:dyDescent="0.25">
      <c r="AA5392"/>
    </row>
    <row r="5393" spans="27:27" x14ac:dyDescent="0.25">
      <c r="AA5393"/>
    </row>
    <row r="5394" spans="27:27" x14ac:dyDescent="0.25">
      <c r="AA5394"/>
    </row>
    <row r="5395" spans="27:27" x14ac:dyDescent="0.25">
      <c r="AA5395"/>
    </row>
    <row r="5396" spans="27:27" x14ac:dyDescent="0.25">
      <c r="AA5396"/>
    </row>
    <row r="5397" spans="27:27" x14ac:dyDescent="0.25">
      <c r="AA5397"/>
    </row>
    <row r="5398" spans="27:27" x14ac:dyDescent="0.25">
      <c r="AA5398"/>
    </row>
    <row r="5399" spans="27:27" x14ac:dyDescent="0.25">
      <c r="AA5399"/>
    </row>
    <row r="5400" spans="27:27" x14ac:dyDescent="0.25">
      <c r="AA5400"/>
    </row>
    <row r="5401" spans="27:27" x14ac:dyDescent="0.25">
      <c r="AA5401"/>
    </row>
    <row r="5402" spans="27:27" x14ac:dyDescent="0.25">
      <c r="AA5402"/>
    </row>
    <row r="5403" spans="27:27" x14ac:dyDescent="0.25">
      <c r="AA5403"/>
    </row>
    <row r="5404" spans="27:27" x14ac:dyDescent="0.25">
      <c r="AA5404"/>
    </row>
    <row r="5405" spans="27:27" x14ac:dyDescent="0.25">
      <c r="AA5405"/>
    </row>
    <row r="5406" spans="27:27" x14ac:dyDescent="0.25">
      <c r="AA5406"/>
    </row>
    <row r="5407" spans="27:27" x14ac:dyDescent="0.25">
      <c r="AA5407"/>
    </row>
    <row r="5408" spans="27:27" x14ac:dyDescent="0.25">
      <c r="AA5408"/>
    </row>
    <row r="5409" spans="27:27" x14ac:dyDescent="0.25">
      <c r="AA5409"/>
    </row>
    <row r="5410" spans="27:27" x14ac:dyDescent="0.25">
      <c r="AA5410"/>
    </row>
    <row r="5411" spans="27:27" x14ac:dyDescent="0.25">
      <c r="AA5411"/>
    </row>
    <row r="5412" spans="27:27" x14ac:dyDescent="0.25">
      <c r="AA5412"/>
    </row>
    <row r="5413" spans="27:27" x14ac:dyDescent="0.25">
      <c r="AA5413"/>
    </row>
    <row r="5414" spans="27:27" x14ac:dyDescent="0.25">
      <c r="AA5414"/>
    </row>
    <row r="5415" spans="27:27" x14ac:dyDescent="0.25">
      <c r="AA5415"/>
    </row>
    <row r="5416" spans="27:27" x14ac:dyDescent="0.25">
      <c r="AA5416"/>
    </row>
    <row r="5417" spans="27:27" x14ac:dyDescent="0.25">
      <c r="AA5417"/>
    </row>
    <row r="5418" spans="27:27" x14ac:dyDescent="0.25">
      <c r="AA5418"/>
    </row>
    <row r="5419" spans="27:27" x14ac:dyDescent="0.25">
      <c r="AA5419"/>
    </row>
    <row r="5420" spans="27:27" x14ac:dyDescent="0.25">
      <c r="AA5420"/>
    </row>
    <row r="5421" spans="27:27" x14ac:dyDescent="0.25">
      <c r="AA5421"/>
    </row>
    <row r="5422" spans="27:27" x14ac:dyDescent="0.25">
      <c r="AA5422"/>
    </row>
    <row r="5423" spans="27:27" x14ac:dyDescent="0.25">
      <c r="AA5423"/>
    </row>
    <row r="5424" spans="27:27" x14ac:dyDescent="0.25">
      <c r="AA5424"/>
    </row>
    <row r="5425" spans="27:27" x14ac:dyDescent="0.25">
      <c r="AA5425"/>
    </row>
    <row r="5426" spans="27:27" x14ac:dyDescent="0.25">
      <c r="AA5426"/>
    </row>
    <row r="5427" spans="27:27" x14ac:dyDescent="0.25">
      <c r="AA5427"/>
    </row>
    <row r="5428" spans="27:27" x14ac:dyDescent="0.25">
      <c r="AA5428"/>
    </row>
    <row r="5429" spans="27:27" x14ac:dyDescent="0.25">
      <c r="AA5429"/>
    </row>
    <row r="5430" spans="27:27" x14ac:dyDescent="0.25">
      <c r="AA5430"/>
    </row>
    <row r="5431" spans="27:27" x14ac:dyDescent="0.25">
      <c r="AA5431"/>
    </row>
    <row r="5432" spans="27:27" x14ac:dyDescent="0.25">
      <c r="AA5432"/>
    </row>
    <row r="5433" spans="27:27" x14ac:dyDescent="0.25">
      <c r="AA5433"/>
    </row>
    <row r="5434" spans="27:27" x14ac:dyDescent="0.25">
      <c r="AA5434"/>
    </row>
    <row r="5435" spans="27:27" x14ac:dyDescent="0.25">
      <c r="AA5435"/>
    </row>
    <row r="5436" spans="27:27" x14ac:dyDescent="0.25">
      <c r="AA5436"/>
    </row>
    <row r="5437" spans="27:27" x14ac:dyDescent="0.25">
      <c r="AA5437"/>
    </row>
    <row r="5438" spans="27:27" x14ac:dyDescent="0.25">
      <c r="AA5438"/>
    </row>
    <row r="5439" spans="27:27" x14ac:dyDescent="0.25">
      <c r="AA5439"/>
    </row>
    <row r="5440" spans="27:27" x14ac:dyDescent="0.25">
      <c r="AA5440"/>
    </row>
    <row r="5441" spans="27:27" x14ac:dyDescent="0.25">
      <c r="AA5441"/>
    </row>
    <row r="5442" spans="27:27" x14ac:dyDescent="0.25">
      <c r="AA5442"/>
    </row>
    <row r="5443" spans="27:27" x14ac:dyDescent="0.25">
      <c r="AA5443"/>
    </row>
    <row r="5444" spans="27:27" x14ac:dyDescent="0.25">
      <c r="AA5444"/>
    </row>
    <row r="5445" spans="27:27" x14ac:dyDescent="0.25">
      <c r="AA5445"/>
    </row>
    <row r="5446" spans="27:27" x14ac:dyDescent="0.25">
      <c r="AA5446"/>
    </row>
    <row r="5447" spans="27:27" x14ac:dyDescent="0.25">
      <c r="AA5447"/>
    </row>
    <row r="5448" spans="27:27" x14ac:dyDescent="0.25">
      <c r="AA5448"/>
    </row>
    <row r="5449" spans="27:27" x14ac:dyDescent="0.25">
      <c r="AA5449"/>
    </row>
    <row r="5450" spans="27:27" x14ac:dyDescent="0.25">
      <c r="AA5450"/>
    </row>
    <row r="5451" spans="27:27" x14ac:dyDescent="0.25">
      <c r="AA5451"/>
    </row>
    <row r="5452" spans="27:27" x14ac:dyDescent="0.25">
      <c r="AA5452"/>
    </row>
    <row r="5453" spans="27:27" x14ac:dyDescent="0.25">
      <c r="AA5453"/>
    </row>
    <row r="5454" spans="27:27" x14ac:dyDescent="0.25">
      <c r="AA5454"/>
    </row>
    <row r="5455" spans="27:27" x14ac:dyDescent="0.25">
      <c r="AA5455"/>
    </row>
    <row r="5456" spans="27:27" x14ac:dyDescent="0.25">
      <c r="AA5456"/>
    </row>
    <row r="5457" spans="27:27" x14ac:dyDescent="0.25">
      <c r="AA5457"/>
    </row>
    <row r="5458" spans="27:27" x14ac:dyDescent="0.25">
      <c r="AA5458"/>
    </row>
    <row r="5459" spans="27:27" x14ac:dyDescent="0.25">
      <c r="AA5459"/>
    </row>
    <row r="5460" spans="27:27" x14ac:dyDescent="0.25">
      <c r="AA5460"/>
    </row>
    <row r="5461" spans="27:27" x14ac:dyDescent="0.25">
      <c r="AA5461"/>
    </row>
    <row r="5462" spans="27:27" x14ac:dyDescent="0.25">
      <c r="AA5462"/>
    </row>
    <row r="5463" spans="27:27" x14ac:dyDescent="0.25">
      <c r="AA5463"/>
    </row>
    <row r="5464" spans="27:27" x14ac:dyDescent="0.25">
      <c r="AA5464"/>
    </row>
    <row r="5465" spans="27:27" x14ac:dyDescent="0.25">
      <c r="AA5465"/>
    </row>
    <row r="5466" spans="27:27" x14ac:dyDescent="0.25">
      <c r="AA5466"/>
    </row>
    <row r="5467" spans="27:27" x14ac:dyDescent="0.25">
      <c r="AA5467"/>
    </row>
    <row r="5468" spans="27:27" x14ac:dyDescent="0.25">
      <c r="AA5468"/>
    </row>
    <row r="5469" spans="27:27" x14ac:dyDescent="0.25">
      <c r="AA5469"/>
    </row>
    <row r="5470" spans="27:27" x14ac:dyDescent="0.25">
      <c r="AA5470"/>
    </row>
    <row r="5471" spans="27:27" x14ac:dyDescent="0.25">
      <c r="AA5471"/>
    </row>
    <row r="5472" spans="27:27" x14ac:dyDescent="0.25">
      <c r="AA5472"/>
    </row>
    <row r="5473" spans="27:27" x14ac:dyDescent="0.25">
      <c r="AA5473"/>
    </row>
    <row r="5474" spans="27:27" x14ac:dyDescent="0.25">
      <c r="AA5474"/>
    </row>
    <row r="5475" spans="27:27" x14ac:dyDescent="0.25">
      <c r="AA5475"/>
    </row>
    <row r="5476" spans="27:27" x14ac:dyDescent="0.25">
      <c r="AA5476"/>
    </row>
    <row r="5477" spans="27:27" x14ac:dyDescent="0.25">
      <c r="AA5477"/>
    </row>
    <row r="5478" spans="27:27" x14ac:dyDescent="0.25">
      <c r="AA5478"/>
    </row>
    <row r="5479" spans="27:27" x14ac:dyDescent="0.25">
      <c r="AA5479"/>
    </row>
    <row r="5480" spans="27:27" x14ac:dyDescent="0.25">
      <c r="AA5480"/>
    </row>
    <row r="5481" spans="27:27" x14ac:dyDescent="0.25">
      <c r="AA5481"/>
    </row>
    <row r="5482" spans="27:27" x14ac:dyDescent="0.25">
      <c r="AA5482"/>
    </row>
    <row r="5483" spans="27:27" x14ac:dyDescent="0.25">
      <c r="AA5483"/>
    </row>
    <row r="5484" spans="27:27" x14ac:dyDescent="0.25">
      <c r="AA5484"/>
    </row>
    <row r="5485" spans="27:27" x14ac:dyDescent="0.25">
      <c r="AA5485"/>
    </row>
    <row r="5486" spans="27:27" x14ac:dyDescent="0.25">
      <c r="AA5486"/>
    </row>
    <row r="5487" spans="27:27" x14ac:dyDescent="0.25">
      <c r="AA5487"/>
    </row>
    <row r="5488" spans="27:27" x14ac:dyDescent="0.25">
      <c r="AA5488"/>
    </row>
    <row r="5489" spans="27:27" x14ac:dyDescent="0.25">
      <c r="AA5489"/>
    </row>
    <row r="5490" spans="27:27" x14ac:dyDescent="0.25">
      <c r="AA5490"/>
    </row>
    <row r="5491" spans="27:27" x14ac:dyDescent="0.25">
      <c r="AA5491"/>
    </row>
    <row r="5492" spans="27:27" x14ac:dyDescent="0.25">
      <c r="AA5492"/>
    </row>
    <row r="5493" spans="27:27" x14ac:dyDescent="0.25">
      <c r="AA5493"/>
    </row>
    <row r="5494" spans="27:27" x14ac:dyDescent="0.25">
      <c r="AA5494"/>
    </row>
    <row r="5495" spans="27:27" x14ac:dyDescent="0.25">
      <c r="AA5495"/>
    </row>
    <row r="5496" spans="27:27" x14ac:dyDescent="0.25">
      <c r="AA5496"/>
    </row>
    <row r="5497" spans="27:27" x14ac:dyDescent="0.25">
      <c r="AA5497"/>
    </row>
    <row r="5498" spans="27:27" x14ac:dyDescent="0.25">
      <c r="AA5498"/>
    </row>
    <row r="5499" spans="27:27" x14ac:dyDescent="0.25">
      <c r="AA5499"/>
    </row>
    <row r="5500" spans="27:27" x14ac:dyDescent="0.25">
      <c r="AA5500"/>
    </row>
    <row r="5501" spans="27:27" x14ac:dyDescent="0.25">
      <c r="AA5501"/>
    </row>
    <row r="5502" spans="27:27" x14ac:dyDescent="0.25">
      <c r="AA5502"/>
    </row>
    <row r="5503" spans="27:27" x14ac:dyDescent="0.25">
      <c r="AA5503"/>
    </row>
    <row r="5504" spans="27:27" x14ac:dyDescent="0.25">
      <c r="AA5504"/>
    </row>
    <row r="5505" spans="27:27" x14ac:dyDescent="0.25">
      <c r="AA5505"/>
    </row>
    <row r="5506" spans="27:27" x14ac:dyDescent="0.25">
      <c r="AA5506"/>
    </row>
    <row r="5507" spans="27:27" x14ac:dyDescent="0.25">
      <c r="AA5507"/>
    </row>
    <row r="5508" spans="27:27" x14ac:dyDescent="0.25">
      <c r="AA5508"/>
    </row>
    <row r="5509" spans="27:27" x14ac:dyDescent="0.25">
      <c r="AA5509"/>
    </row>
    <row r="5510" spans="27:27" x14ac:dyDescent="0.25">
      <c r="AA5510"/>
    </row>
    <row r="5511" spans="27:27" x14ac:dyDescent="0.25">
      <c r="AA5511"/>
    </row>
    <row r="5512" spans="27:27" x14ac:dyDescent="0.25">
      <c r="AA5512"/>
    </row>
    <row r="5513" spans="27:27" x14ac:dyDescent="0.25">
      <c r="AA5513"/>
    </row>
    <row r="5514" spans="27:27" x14ac:dyDescent="0.25">
      <c r="AA5514"/>
    </row>
    <row r="5515" spans="27:27" x14ac:dyDescent="0.25">
      <c r="AA5515"/>
    </row>
    <row r="5516" spans="27:27" x14ac:dyDescent="0.25">
      <c r="AA5516"/>
    </row>
    <row r="5517" spans="27:27" x14ac:dyDescent="0.25">
      <c r="AA5517"/>
    </row>
    <row r="5518" spans="27:27" x14ac:dyDescent="0.25">
      <c r="AA5518"/>
    </row>
    <row r="5519" spans="27:27" x14ac:dyDescent="0.25">
      <c r="AA5519"/>
    </row>
    <row r="5520" spans="27:27" x14ac:dyDescent="0.25">
      <c r="AA5520"/>
    </row>
    <row r="5521" spans="27:27" x14ac:dyDescent="0.25">
      <c r="AA5521"/>
    </row>
    <row r="5522" spans="27:27" x14ac:dyDescent="0.25">
      <c r="AA5522"/>
    </row>
    <row r="5523" spans="27:27" x14ac:dyDescent="0.25">
      <c r="AA5523"/>
    </row>
    <row r="5524" spans="27:27" x14ac:dyDescent="0.25">
      <c r="AA5524"/>
    </row>
    <row r="5525" spans="27:27" x14ac:dyDescent="0.25">
      <c r="AA5525"/>
    </row>
    <row r="5526" spans="27:27" x14ac:dyDescent="0.25">
      <c r="AA5526"/>
    </row>
    <row r="5527" spans="27:27" x14ac:dyDescent="0.25">
      <c r="AA5527"/>
    </row>
    <row r="5528" spans="27:27" x14ac:dyDescent="0.25">
      <c r="AA5528"/>
    </row>
    <row r="5529" spans="27:27" x14ac:dyDescent="0.25">
      <c r="AA5529"/>
    </row>
    <row r="5530" spans="27:27" x14ac:dyDescent="0.25">
      <c r="AA5530"/>
    </row>
    <row r="5531" spans="27:27" x14ac:dyDescent="0.25">
      <c r="AA5531"/>
    </row>
    <row r="5532" spans="27:27" x14ac:dyDescent="0.25">
      <c r="AA5532"/>
    </row>
    <row r="5533" spans="27:27" x14ac:dyDescent="0.25">
      <c r="AA5533"/>
    </row>
    <row r="5534" spans="27:27" x14ac:dyDescent="0.25">
      <c r="AA5534"/>
    </row>
    <row r="5535" spans="27:27" x14ac:dyDescent="0.25">
      <c r="AA5535"/>
    </row>
    <row r="5536" spans="27:27" x14ac:dyDescent="0.25">
      <c r="AA5536"/>
    </row>
    <row r="5537" spans="27:27" x14ac:dyDescent="0.25">
      <c r="AA5537"/>
    </row>
    <row r="5538" spans="27:27" x14ac:dyDescent="0.25">
      <c r="AA5538"/>
    </row>
    <row r="5539" spans="27:27" x14ac:dyDescent="0.25">
      <c r="AA5539"/>
    </row>
    <row r="5540" spans="27:27" x14ac:dyDescent="0.25">
      <c r="AA5540"/>
    </row>
    <row r="5541" spans="27:27" x14ac:dyDescent="0.25">
      <c r="AA5541"/>
    </row>
    <row r="5542" spans="27:27" x14ac:dyDescent="0.25">
      <c r="AA5542"/>
    </row>
    <row r="5543" spans="27:27" x14ac:dyDescent="0.25">
      <c r="AA5543"/>
    </row>
    <row r="5544" spans="27:27" x14ac:dyDescent="0.25">
      <c r="AA5544"/>
    </row>
    <row r="5545" spans="27:27" x14ac:dyDescent="0.25">
      <c r="AA5545"/>
    </row>
    <row r="5546" spans="27:27" x14ac:dyDescent="0.25">
      <c r="AA5546"/>
    </row>
    <row r="5547" spans="27:27" x14ac:dyDescent="0.25">
      <c r="AA5547"/>
    </row>
    <row r="5548" spans="27:27" x14ac:dyDescent="0.25">
      <c r="AA5548"/>
    </row>
    <row r="5549" spans="27:27" x14ac:dyDescent="0.25">
      <c r="AA5549"/>
    </row>
    <row r="5550" spans="27:27" x14ac:dyDescent="0.25">
      <c r="AA5550"/>
    </row>
    <row r="5551" spans="27:27" x14ac:dyDescent="0.25">
      <c r="AA5551"/>
    </row>
    <row r="5552" spans="27:27" x14ac:dyDescent="0.25">
      <c r="AA5552"/>
    </row>
    <row r="5553" spans="27:27" x14ac:dyDescent="0.25">
      <c r="AA5553"/>
    </row>
    <row r="5554" spans="27:27" x14ac:dyDescent="0.25">
      <c r="AA5554"/>
    </row>
    <row r="5555" spans="27:27" x14ac:dyDescent="0.25">
      <c r="AA5555"/>
    </row>
    <row r="5556" spans="27:27" x14ac:dyDescent="0.25">
      <c r="AA5556"/>
    </row>
    <row r="5557" spans="27:27" x14ac:dyDescent="0.25">
      <c r="AA5557"/>
    </row>
    <row r="5558" spans="27:27" x14ac:dyDescent="0.25">
      <c r="AA5558"/>
    </row>
    <row r="5559" spans="27:27" x14ac:dyDescent="0.25">
      <c r="AA5559"/>
    </row>
    <row r="5560" spans="27:27" x14ac:dyDescent="0.25">
      <c r="AA5560"/>
    </row>
    <row r="5561" spans="27:27" x14ac:dyDescent="0.25">
      <c r="AA5561"/>
    </row>
    <row r="5562" spans="27:27" x14ac:dyDescent="0.25">
      <c r="AA5562"/>
    </row>
    <row r="5563" spans="27:27" x14ac:dyDescent="0.25">
      <c r="AA5563"/>
    </row>
    <row r="5564" spans="27:27" x14ac:dyDescent="0.25">
      <c r="AA5564"/>
    </row>
    <row r="5565" spans="27:27" x14ac:dyDescent="0.25">
      <c r="AA5565"/>
    </row>
    <row r="5566" spans="27:27" x14ac:dyDescent="0.25">
      <c r="AA5566"/>
    </row>
    <row r="5567" spans="27:27" x14ac:dyDescent="0.25">
      <c r="AA5567"/>
    </row>
    <row r="5568" spans="27:27" x14ac:dyDescent="0.25">
      <c r="AA5568"/>
    </row>
    <row r="5569" spans="27:27" x14ac:dyDescent="0.25">
      <c r="AA5569"/>
    </row>
    <row r="5570" spans="27:27" x14ac:dyDescent="0.25">
      <c r="AA5570"/>
    </row>
    <row r="5571" spans="27:27" x14ac:dyDescent="0.25">
      <c r="AA5571"/>
    </row>
    <row r="5572" spans="27:27" x14ac:dyDescent="0.25">
      <c r="AA5572"/>
    </row>
    <row r="5573" spans="27:27" x14ac:dyDescent="0.25">
      <c r="AA5573"/>
    </row>
    <row r="5574" spans="27:27" x14ac:dyDescent="0.25">
      <c r="AA5574"/>
    </row>
    <row r="5575" spans="27:27" x14ac:dyDescent="0.25">
      <c r="AA5575"/>
    </row>
    <row r="5576" spans="27:27" x14ac:dyDescent="0.25">
      <c r="AA5576"/>
    </row>
    <row r="5577" spans="27:27" x14ac:dyDescent="0.25">
      <c r="AA5577"/>
    </row>
    <row r="5578" spans="27:27" x14ac:dyDescent="0.25">
      <c r="AA5578"/>
    </row>
    <row r="5579" spans="27:27" x14ac:dyDescent="0.25">
      <c r="AA5579"/>
    </row>
    <row r="5580" spans="27:27" x14ac:dyDescent="0.25">
      <c r="AA5580"/>
    </row>
    <row r="5581" spans="27:27" x14ac:dyDescent="0.25">
      <c r="AA5581"/>
    </row>
    <row r="5582" spans="27:27" x14ac:dyDescent="0.25">
      <c r="AA5582"/>
    </row>
    <row r="5583" spans="27:27" x14ac:dyDescent="0.25">
      <c r="AA5583"/>
    </row>
    <row r="5584" spans="27:27" x14ac:dyDescent="0.25">
      <c r="AA5584"/>
    </row>
    <row r="5585" spans="27:27" x14ac:dyDescent="0.25">
      <c r="AA5585"/>
    </row>
    <row r="5586" spans="27:27" x14ac:dyDescent="0.25">
      <c r="AA5586"/>
    </row>
    <row r="5587" spans="27:27" x14ac:dyDescent="0.25">
      <c r="AA5587"/>
    </row>
    <row r="5588" spans="27:27" x14ac:dyDescent="0.25">
      <c r="AA5588"/>
    </row>
    <row r="5589" spans="27:27" x14ac:dyDescent="0.25">
      <c r="AA5589"/>
    </row>
    <row r="5590" spans="27:27" x14ac:dyDescent="0.25">
      <c r="AA5590"/>
    </row>
    <row r="5591" spans="27:27" x14ac:dyDescent="0.25">
      <c r="AA5591"/>
    </row>
    <row r="5592" spans="27:27" x14ac:dyDescent="0.25">
      <c r="AA5592"/>
    </row>
    <row r="5593" spans="27:27" x14ac:dyDescent="0.25">
      <c r="AA5593"/>
    </row>
    <row r="5594" spans="27:27" x14ac:dyDescent="0.25">
      <c r="AA5594"/>
    </row>
    <row r="5595" spans="27:27" x14ac:dyDescent="0.25">
      <c r="AA5595"/>
    </row>
    <row r="5596" spans="27:27" x14ac:dyDescent="0.25">
      <c r="AA5596"/>
    </row>
    <row r="5597" spans="27:27" x14ac:dyDescent="0.25">
      <c r="AA5597"/>
    </row>
    <row r="5598" spans="27:27" x14ac:dyDescent="0.25">
      <c r="AA5598"/>
    </row>
    <row r="5599" spans="27:27" x14ac:dyDescent="0.25">
      <c r="AA5599"/>
    </row>
    <row r="5600" spans="27:27" x14ac:dyDescent="0.25">
      <c r="AA5600"/>
    </row>
    <row r="5601" spans="27:27" x14ac:dyDescent="0.25">
      <c r="AA5601"/>
    </row>
    <row r="5602" spans="27:27" x14ac:dyDescent="0.25">
      <c r="AA5602"/>
    </row>
    <row r="5603" spans="27:27" x14ac:dyDescent="0.25">
      <c r="AA5603"/>
    </row>
    <row r="5604" spans="27:27" x14ac:dyDescent="0.25">
      <c r="AA5604"/>
    </row>
    <row r="5605" spans="27:27" x14ac:dyDescent="0.25">
      <c r="AA5605"/>
    </row>
    <row r="5606" spans="27:27" x14ac:dyDescent="0.25">
      <c r="AA5606"/>
    </row>
    <row r="5607" spans="27:27" x14ac:dyDescent="0.25">
      <c r="AA5607"/>
    </row>
    <row r="5608" spans="27:27" x14ac:dyDescent="0.25">
      <c r="AA5608"/>
    </row>
    <row r="5609" spans="27:27" x14ac:dyDescent="0.25">
      <c r="AA5609"/>
    </row>
    <row r="5610" spans="27:27" x14ac:dyDescent="0.25">
      <c r="AA5610"/>
    </row>
    <row r="5611" spans="27:27" x14ac:dyDescent="0.25">
      <c r="AA5611"/>
    </row>
    <row r="5612" spans="27:27" x14ac:dyDescent="0.25">
      <c r="AA5612"/>
    </row>
    <row r="5613" spans="27:27" x14ac:dyDescent="0.25">
      <c r="AA5613"/>
    </row>
    <row r="5614" spans="27:27" x14ac:dyDescent="0.25">
      <c r="AA5614"/>
    </row>
    <row r="5615" spans="27:27" x14ac:dyDescent="0.25">
      <c r="AA5615"/>
    </row>
    <row r="5616" spans="27:27" x14ac:dyDescent="0.25">
      <c r="AA5616"/>
    </row>
    <row r="5617" spans="27:27" x14ac:dyDescent="0.25">
      <c r="AA5617"/>
    </row>
    <row r="5618" spans="27:27" x14ac:dyDescent="0.25">
      <c r="AA5618"/>
    </row>
    <row r="5619" spans="27:27" x14ac:dyDescent="0.25">
      <c r="AA5619"/>
    </row>
    <row r="5620" spans="27:27" x14ac:dyDescent="0.25">
      <c r="AA5620"/>
    </row>
    <row r="5621" spans="27:27" x14ac:dyDescent="0.25">
      <c r="AA5621"/>
    </row>
    <row r="5622" spans="27:27" x14ac:dyDescent="0.25">
      <c r="AA5622"/>
    </row>
    <row r="5623" spans="27:27" x14ac:dyDescent="0.25">
      <c r="AA5623"/>
    </row>
    <row r="5624" spans="27:27" x14ac:dyDescent="0.25">
      <c r="AA5624"/>
    </row>
    <row r="5625" spans="27:27" x14ac:dyDescent="0.25">
      <c r="AA5625"/>
    </row>
    <row r="5626" spans="27:27" x14ac:dyDescent="0.25">
      <c r="AA5626"/>
    </row>
    <row r="5627" spans="27:27" x14ac:dyDescent="0.25">
      <c r="AA5627"/>
    </row>
    <row r="5628" spans="27:27" x14ac:dyDescent="0.25">
      <c r="AA5628"/>
    </row>
    <row r="5629" spans="27:27" x14ac:dyDescent="0.25">
      <c r="AA5629"/>
    </row>
    <row r="5630" spans="27:27" x14ac:dyDescent="0.25">
      <c r="AA5630"/>
    </row>
    <row r="5631" spans="27:27" x14ac:dyDescent="0.25">
      <c r="AA5631"/>
    </row>
    <row r="5632" spans="27:27" x14ac:dyDescent="0.25">
      <c r="AA5632"/>
    </row>
    <row r="5633" spans="27:27" x14ac:dyDescent="0.25">
      <c r="AA5633"/>
    </row>
    <row r="5634" spans="27:27" x14ac:dyDescent="0.25">
      <c r="AA5634"/>
    </row>
    <row r="5635" spans="27:27" x14ac:dyDescent="0.25">
      <c r="AA5635"/>
    </row>
    <row r="5636" spans="27:27" x14ac:dyDescent="0.25">
      <c r="AA5636"/>
    </row>
    <row r="5637" spans="27:27" x14ac:dyDescent="0.25">
      <c r="AA5637"/>
    </row>
    <row r="5638" spans="27:27" x14ac:dyDescent="0.25">
      <c r="AA5638"/>
    </row>
    <row r="5639" spans="27:27" x14ac:dyDescent="0.25">
      <c r="AA5639"/>
    </row>
    <row r="5640" spans="27:27" x14ac:dyDescent="0.25">
      <c r="AA5640"/>
    </row>
    <row r="5641" spans="27:27" x14ac:dyDescent="0.25">
      <c r="AA5641"/>
    </row>
    <row r="5642" spans="27:27" x14ac:dyDescent="0.25">
      <c r="AA5642"/>
    </row>
    <row r="5643" spans="27:27" x14ac:dyDescent="0.25">
      <c r="AA5643"/>
    </row>
    <row r="5644" spans="27:27" x14ac:dyDescent="0.25">
      <c r="AA5644"/>
    </row>
    <row r="5645" spans="27:27" x14ac:dyDescent="0.25">
      <c r="AA5645"/>
    </row>
    <row r="5646" spans="27:27" x14ac:dyDescent="0.25">
      <c r="AA5646"/>
    </row>
    <row r="5647" spans="27:27" x14ac:dyDescent="0.25">
      <c r="AA5647"/>
    </row>
    <row r="5648" spans="27:27" x14ac:dyDescent="0.25">
      <c r="AA5648"/>
    </row>
    <row r="5649" spans="27:27" x14ac:dyDescent="0.25">
      <c r="AA5649"/>
    </row>
    <row r="5650" spans="27:27" x14ac:dyDescent="0.25">
      <c r="AA5650"/>
    </row>
    <row r="5651" spans="27:27" x14ac:dyDescent="0.25">
      <c r="AA5651"/>
    </row>
    <row r="5652" spans="27:27" x14ac:dyDescent="0.25">
      <c r="AA5652"/>
    </row>
    <row r="5653" spans="27:27" x14ac:dyDescent="0.25">
      <c r="AA5653"/>
    </row>
    <row r="5654" spans="27:27" x14ac:dyDescent="0.25">
      <c r="AA5654"/>
    </row>
    <row r="5655" spans="27:27" x14ac:dyDescent="0.25">
      <c r="AA5655"/>
    </row>
    <row r="5656" spans="27:27" x14ac:dyDescent="0.25">
      <c r="AA5656"/>
    </row>
    <row r="5657" spans="27:27" x14ac:dyDescent="0.25">
      <c r="AA5657"/>
    </row>
    <row r="5658" spans="27:27" x14ac:dyDescent="0.25">
      <c r="AA5658"/>
    </row>
    <row r="5659" spans="27:27" x14ac:dyDescent="0.25">
      <c r="AA5659"/>
    </row>
    <row r="5660" spans="27:27" x14ac:dyDescent="0.25">
      <c r="AA5660"/>
    </row>
    <row r="5661" spans="27:27" x14ac:dyDescent="0.25">
      <c r="AA5661"/>
    </row>
    <row r="5662" spans="27:27" x14ac:dyDescent="0.25">
      <c r="AA5662"/>
    </row>
    <row r="5663" spans="27:27" x14ac:dyDescent="0.25">
      <c r="AA5663"/>
    </row>
    <row r="5664" spans="27:27" x14ac:dyDescent="0.25">
      <c r="AA5664"/>
    </row>
    <row r="5665" spans="27:27" x14ac:dyDescent="0.25">
      <c r="AA5665"/>
    </row>
    <row r="5666" spans="27:27" x14ac:dyDescent="0.25">
      <c r="AA5666"/>
    </row>
    <row r="5667" spans="27:27" x14ac:dyDescent="0.25">
      <c r="AA5667"/>
    </row>
    <row r="5668" spans="27:27" x14ac:dyDescent="0.25">
      <c r="AA5668"/>
    </row>
    <row r="5669" spans="27:27" x14ac:dyDescent="0.25">
      <c r="AA5669"/>
    </row>
    <row r="5670" spans="27:27" x14ac:dyDescent="0.25">
      <c r="AA5670"/>
    </row>
    <row r="5671" spans="27:27" x14ac:dyDescent="0.25">
      <c r="AA5671"/>
    </row>
    <row r="5672" spans="27:27" x14ac:dyDescent="0.25">
      <c r="AA5672"/>
    </row>
    <row r="5673" spans="27:27" x14ac:dyDescent="0.25">
      <c r="AA5673"/>
    </row>
    <row r="5674" spans="27:27" x14ac:dyDescent="0.25">
      <c r="AA5674"/>
    </row>
    <row r="5675" spans="27:27" x14ac:dyDescent="0.25">
      <c r="AA5675"/>
    </row>
    <row r="5676" spans="27:27" x14ac:dyDescent="0.25">
      <c r="AA5676"/>
    </row>
    <row r="5677" spans="27:27" x14ac:dyDescent="0.25">
      <c r="AA5677"/>
    </row>
    <row r="5678" spans="27:27" x14ac:dyDescent="0.25">
      <c r="AA5678"/>
    </row>
    <row r="5679" spans="27:27" x14ac:dyDescent="0.25">
      <c r="AA5679"/>
    </row>
    <row r="5680" spans="27:27" x14ac:dyDescent="0.25">
      <c r="AA5680"/>
    </row>
    <row r="5681" spans="27:27" x14ac:dyDescent="0.25">
      <c r="AA5681"/>
    </row>
    <row r="5682" spans="27:27" x14ac:dyDescent="0.25">
      <c r="AA5682"/>
    </row>
    <row r="5683" spans="27:27" x14ac:dyDescent="0.25">
      <c r="AA5683"/>
    </row>
    <row r="5684" spans="27:27" x14ac:dyDescent="0.25">
      <c r="AA5684"/>
    </row>
    <row r="5685" spans="27:27" x14ac:dyDescent="0.25">
      <c r="AA5685"/>
    </row>
    <row r="5686" spans="27:27" x14ac:dyDescent="0.25">
      <c r="AA5686"/>
    </row>
    <row r="5687" spans="27:27" x14ac:dyDescent="0.25">
      <c r="AA5687"/>
    </row>
    <row r="5688" spans="27:27" x14ac:dyDescent="0.25">
      <c r="AA5688"/>
    </row>
    <row r="5689" spans="27:27" x14ac:dyDescent="0.25">
      <c r="AA5689"/>
    </row>
    <row r="5690" spans="27:27" x14ac:dyDescent="0.25">
      <c r="AA5690"/>
    </row>
    <row r="5691" spans="27:27" x14ac:dyDescent="0.25">
      <c r="AA5691"/>
    </row>
    <row r="5692" spans="27:27" x14ac:dyDescent="0.25">
      <c r="AA5692"/>
    </row>
    <row r="5693" spans="27:27" x14ac:dyDescent="0.25">
      <c r="AA5693"/>
    </row>
    <row r="5694" spans="27:27" x14ac:dyDescent="0.25">
      <c r="AA5694"/>
    </row>
    <row r="5695" spans="27:27" x14ac:dyDescent="0.25">
      <c r="AA5695"/>
    </row>
    <row r="5696" spans="27:27" x14ac:dyDescent="0.25">
      <c r="AA5696"/>
    </row>
    <row r="5697" spans="27:27" x14ac:dyDescent="0.25">
      <c r="AA5697"/>
    </row>
    <row r="5698" spans="27:27" x14ac:dyDescent="0.25">
      <c r="AA5698"/>
    </row>
    <row r="5699" spans="27:27" x14ac:dyDescent="0.25">
      <c r="AA5699"/>
    </row>
    <row r="5700" spans="27:27" x14ac:dyDescent="0.25">
      <c r="AA5700"/>
    </row>
    <row r="5701" spans="27:27" x14ac:dyDescent="0.25">
      <c r="AA5701"/>
    </row>
    <row r="5702" spans="27:27" x14ac:dyDescent="0.25">
      <c r="AA5702"/>
    </row>
    <row r="5703" spans="27:27" x14ac:dyDescent="0.25">
      <c r="AA5703"/>
    </row>
    <row r="5704" spans="27:27" x14ac:dyDescent="0.25">
      <c r="AA5704"/>
    </row>
    <row r="5705" spans="27:27" x14ac:dyDescent="0.25">
      <c r="AA5705"/>
    </row>
    <row r="5706" spans="27:27" x14ac:dyDescent="0.25">
      <c r="AA5706"/>
    </row>
    <row r="5707" spans="27:27" x14ac:dyDescent="0.25">
      <c r="AA5707"/>
    </row>
    <row r="5708" spans="27:27" x14ac:dyDescent="0.25">
      <c r="AA5708"/>
    </row>
    <row r="5709" spans="27:27" x14ac:dyDescent="0.25">
      <c r="AA5709"/>
    </row>
    <row r="5710" spans="27:27" x14ac:dyDescent="0.25">
      <c r="AA5710"/>
    </row>
    <row r="5711" spans="27:27" x14ac:dyDescent="0.25">
      <c r="AA5711"/>
    </row>
    <row r="5712" spans="27:27" x14ac:dyDescent="0.25">
      <c r="AA5712"/>
    </row>
    <row r="5713" spans="27:27" x14ac:dyDescent="0.25">
      <c r="AA5713"/>
    </row>
    <row r="5714" spans="27:27" x14ac:dyDescent="0.25">
      <c r="AA5714"/>
    </row>
    <row r="5715" spans="27:27" x14ac:dyDescent="0.25">
      <c r="AA5715"/>
    </row>
    <row r="5716" spans="27:27" x14ac:dyDescent="0.25">
      <c r="AA5716"/>
    </row>
    <row r="5717" spans="27:27" x14ac:dyDescent="0.25">
      <c r="AA5717"/>
    </row>
    <row r="5718" spans="27:27" x14ac:dyDescent="0.25">
      <c r="AA5718"/>
    </row>
    <row r="5719" spans="27:27" x14ac:dyDescent="0.25">
      <c r="AA5719"/>
    </row>
    <row r="5720" spans="27:27" x14ac:dyDescent="0.25">
      <c r="AA5720"/>
    </row>
    <row r="5721" spans="27:27" x14ac:dyDescent="0.25">
      <c r="AA5721"/>
    </row>
    <row r="5722" spans="27:27" x14ac:dyDescent="0.25">
      <c r="AA5722"/>
    </row>
    <row r="5723" spans="27:27" x14ac:dyDescent="0.25">
      <c r="AA5723"/>
    </row>
    <row r="5724" spans="27:27" x14ac:dyDescent="0.25">
      <c r="AA5724"/>
    </row>
    <row r="5725" spans="27:27" x14ac:dyDescent="0.25">
      <c r="AA5725"/>
    </row>
    <row r="5726" spans="27:27" x14ac:dyDescent="0.25">
      <c r="AA5726"/>
    </row>
    <row r="5727" spans="27:27" x14ac:dyDescent="0.25">
      <c r="AA5727"/>
    </row>
    <row r="5728" spans="27:27" x14ac:dyDescent="0.25">
      <c r="AA5728"/>
    </row>
    <row r="5729" spans="27:27" x14ac:dyDescent="0.25">
      <c r="AA5729"/>
    </row>
    <row r="5730" spans="27:27" x14ac:dyDescent="0.25">
      <c r="AA5730"/>
    </row>
    <row r="5731" spans="27:27" x14ac:dyDescent="0.25">
      <c r="AA5731"/>
    </row>
    <row r="5732" spans="27:27" x14ac:dyDescent="0.25">
      <c r="AA5732"/>
    </row>
    <row r="5733" spans="27:27" x14ac:dyDescent="0.25">
      <c r="AA5733"/>
    </row>
    <row r="5734" spans="27:27" x14ac:dyDescent="0.25">
      <c r="AA5734"/>
    </row>
    <row r="5735" spans="27:27" x14ac:dyDescent="0.25">
      <c r="AA5735"/>
    </row>
    <row r="5736" spans="27:27" x14ac:dyDescent="0.25">
      <c r="AA5736"/>
    </row>
    <row r="5737" spans="27:27" x14ac:dyDescent="0.25">
      <c r="AA5737"/>
    </row>
    <row r="5738" spans="27:27" x14ac:dyDescent="0.25">
      <c r="AA5738"/>
    </row>
    <row r="5739" spans="27:27" x14ac:dyDescent="0.25">
      <c r="AA5739"/>
    </row>
    <row r="5740" spans="27:27" x14ac:dyDescent="0.25">
      <c r="AA5740"/>
    </row>
    <row r="5741" spans="27:27" x14ac:dyDescent="0.25">
      <c r="AA5741"/>
    </row>
    <row r="5742" spans="27:27" x14ac:dyDescent="0.25">
      <c r="AA5742"/>
    </row>
    <row r="5743" spans="27:27" x14ac:dyDescent="0.25">
      <c r="AA5743"/>
    </row>
    <row r="5744" spans="27:27" x14ac:dyDescent="0.25">
      <c r="AA5744"/>
    </row>
    <row r="5745" spans="27:27" x14ac:dyDescent="0.25">
      <c r="AA5745"/>
    </row>
    <row r="5746" spans="27:27" x14ac:dyDescent="0.25">
      <c r="AA5746"/>
    </row>
    <row r="5747" spans="27:27" x14ac:dyDescent="0.25">
      <c r="AA5747"/>
    </row>
    <row r="5748" spans="27:27" x14ac:dyDescent="0.25">
      <c r="AA5748"/>
    </row>
    <row r="5749" spans="27:27" x14ac:dyDescent="0.25">
      <c r="AA5749"/>
    </row>
    <row r="5750" spans="27:27" x14ac:dyDescent="0.25">
      <c r="AA5750"/>
    </row>
    <row r="5751" spans="27:27" x14ac:dyDescent="0.25">
      <c r="AA5751"/>
    </row>
    <row r="5752" spans="27:27" x14ac:dyDescent="0.25">
      <c r="AA5752"/>
    </row>
    <row r="5753" spans="27:27" x14ac:dyDescent="0.25">
      <c r="AA5753"/>
    </row>
    <row r="5754" spans="27:27" x14ac:dyDescent="0.25">
      <c r="AA5754"/>
    </row>
    <row r="5755" spans="27:27" x14ac:dyDescent="0.25">
      <c r="AA5755"/>
    </row>
    <row r="5756" spans="27:27" x14ac:dyDescent="0.25">
      <c r="AA5756"/>
    </row>
    <row r="5757" spans="27:27" x14ac:dyDescent="0.25">
      <c r="AA5757"/>
    </row>
    <row r="5758" spans="27:27" x14ac:dyDescent="0.25">
      <c r="AA5758"/>
    </row>
    <row r="5759" spans="27:27" x14ac:dyDescent="0.25">
      <c r="AA5759"/>
    </row>
    <row r="5760" spans="27:27" x14ac:dyDescent="0.25">
      <c r="AA5760"/>
    </row>
    <row r="5761" spans="27:27" x14ac:dyDescent="0.25">
      <c r="AA5761"/>
    </row>
    <row r="5762" spans="27:27" x14ac:dyDescent="0.25">
      <c r="AA5762"/>
    </row>
    <row r="5763" spans="27:27" x14ac:dyDescent="0.25">
      <c r="AA5763"/>
    </row>
    <row r="5764" spans="27:27" x14ac:dyDescent="0.25">
      <c r="AA5764"/>
    </row>
    <row r="5765" spans="27:27" x14ac:dyDescent="0.25">
      <c r="AA5765"/>
    </row>
    <row r="5766" spans="27:27" x14ac:dyDescent="0.25">
      <c r="AA5766"/>
    </row>
    <row r="5767" spans="27:27" x14ac:dyDescent="0.25">
      <c r="AA5767"/>
    </row>
    <row r="5768" spans="27:27" x14ac:dyDescent="0.25">
      <c r="AA5768"/>
    </row>
    <row r="5769" spans="27:27" x14ac:dyDescent="0.25">
      <c r="AA5769"/>
    </row>
    <row r="5770" spans="27:27" x14ac:dyDescent="0.25">
      <c r="AA5770"/>
    </row>
    <row r="5771" spans="27:27" x14ac:dyDescent="0.25">
      <c r="AA5771"/>
    </row>
    <row r="5772" spans="27:27" x14ac:dyDescent="0.25">
      <c r="AA5772"/>
    </row>
    <row r="5773" spans="27:27" x14ac:dyDescent="0.25">
      <c r="AA5773"/>
    </row>
    <row r="5774" spans="27:27" x14ac:dyDescent="0.25">
      <c r="AA5774"/>
    </row>
    <row r="5775" spans="27:27" x14ac:dyDescent="0.25">
      <c r="AA5775"/>
    </row>
    <row r="5776" spans="27:27" x14ac:dyDescent="0.25">
      <c r="AA5776"/>
    </row>
    <row r="5777" spans="27:27" x14ac:dyDescent="0.25">
      <c r="AA5777"/>
    </row>
    <row r="5778" spans="27:27" x14ac:dyDescent="0.25">
      <c r="AA5778"/>
    </row>
    <row r="5779" spans="27:27" x14ac:dyDescent="0.25">
      <c r="AA5779"/>
    </row>
    <row r="5780" spans="27:27" x14ac:dyDescent="0.25">
      <c r="AA5780"/>
    </row>
    <row r="5781" spans="27:27" x14ac:dyDescent="0.25">
      <c r="AA5781"/>
    </row>
    <row r="5782" spans="27:27" x14ac:dyDescent="0.25">
      <c r="AA5782"/>
    </row>
    <row r="5783" spans="27:27" x14ac:dyDescent="0.25">
      <c r="AA5783"/>
    </row>
    <row r="5784" spans="27:27" x14ac:dyDescent="0.25">
      <c r="AA5784"/>
    </row>
    <row r="5785" spans="27:27" x14ac:dyDescent="0.25">
      <c r="AA5785"/>
    </row>
    <row r="5786" spans="27:27" x14ac:dyDescent="0.25">
      <c r="AA5786"/>
    </row>
    <row r="5787" spans="27:27" x14ac:dyDescent="0.25">
      <c r="AA5787"/>
    </row>
    <row r="5788" spans="27:27" x14ac:dyDescent="0.25">
      <c r="AA5788"/>
    </row>
    <row r="5789" spans="27:27" x14ac:dyDescent="0.25">
      <c r="AA5789"/>
    </row>
    <row r="5790" spans="27:27" x14ac:dyDescent="0.25">
      <c r="AA5790"/>
    </row>
    <row r="5791" spans="27:27" x14ac:dyDescent="0.25">
      <c r="AA5791"/>
    </row>
    <row r="5792" spans="27:27" x14ac:dyDescent="0.25">
      <c r="AA5792"/>
    </row>
    <row r="5793" spans="27:27" x14ac:dyDescent="0.25">
      <c r="AA5793"/>
    </row>
    <row r="5794" spans="27:27" x14ac:dyDescent="0.25">
      <c r="AA5794"/>
    </row>
    <row r="5795" spans="27:27" x14ac:dyDescent="0.25">
      <c r="AA5795"/>
    </row>
    <row r="5796" spans="27:27" x14ac:dyDescent="0.25">
      <c r="AA5796"/>
    </row>
    <row r="5797" spans="27:27" x14ac:dyDescent="0.25">
      <c r="AA5797"/>
    </row>
    <row r="5798" spans="27:27" x14ac:dyDescent="0.25">
      <c r="AA5798"/>
    </row>
    <row r="5799" spans="27:27" x14ac:dyDescent="0.25">
      <c r="AA5799"/>
    </row>
    <row r="5800" spans="27:27" x14ac:dyDescent="0.25">
      <c r="AA5800"/>
    </row>
    <row r="5801" spans="27:27" x14ac:dyDescent="0.25">
      <c r="AA5801"/>
    </row>
    <row r="5802" spans="27:27" x14ac:dyDescent="0.25">
      <c r="AA5802"/>
    </row>
    <row r="5803" spans="27:27" x14ac:dyDescent="0.25">
      <c r="AA5803"/>
    </row>
    <row r="5804" spans="27:27" x14ac:dyDescent="0.25">
      <c r="AA5804"/>
    </row>
    <row r="5805" spans="27:27" x14ac:dyDescent="0.25">
      <c r="AA5805"/>
    </row>
    <row r="5806" spans="27:27" x14ac:dyDescent="0.25">
      <c r="AA5806"/>
    </row>
    <row r="5807" spans="27:27" x14ac:dyDescent="0.25">
      <c r="AA5807"/>
    </row>
    <row r="5808" spans="27:27" x14ac:dyDescent="0.25">
      <c r="AA5808"/>
    </row>
    <row r="5809" spans="27:27" x14ac:dyDescent="0.25">
      <c r="AA5809"/>
    </row>
    <row r="5810" spans="27:27" x14ac:dyDescent="0.25">
      <c r="AA5810"/>
    </row>
    <row r="5811" spans="27:27" x14ac:dyDescent="0.25">
      <c r="AA5811"/>
    </row>
    <row r="5812" spans="27:27" x14ac:dyDescent="0.25">
      <c r="AA5812"/>
    </row>
    <row r="5813" spans="27:27" x14ac:dyDescent="0.25">
      <c r="AA5813"/>
    </row>
    <row r="5814" spans="27:27" x14ac:dyDescent="0.25">
      <c r="AA5814"/>
    </row>
    <row r="5815" spans="27:27" x14ac:dyDescent="0.25">
      <c r="AA5815"/>
    </row>
    <row r="5816" spans="27:27" x14ac:dyDescent="0.25">
      <c r="AA5816"/>
    </row>
    <row r="5817" spans="27:27" x14ac:dyDescent="0.25">
      <c r="AA5817"/>
    </row>
    <row r="5818" spans="27:27" x14ac:dyDescent="0.25">
      <c r="AA5818"/>
    </row>
    <row r="5819" spans="27:27" x14ac:dyDescent="0.25">
      <c r="AA5819"/>
    </row>
    <row r="5820" spans="27:27" x14ac:dyDescent="0.25">
      <c r="AA5820"/>
    </row>
    <row r="5821" spans="27:27" x14ac:dyDescent="0.25">
      <c r="AA5821"/>
    </row>
    <row r="5822" spans="27:27" x14ac:dyDescent="0.25">
      <c r="AA5822"/>
    </row>
    <row r="5823" spans="27:27" x14ac:dyDescent="0.25">
      <c r="AA5823"/>
    </row>
    <row r="5824" spans="27:27" x14ac:dyDescent="0.25">
      <c r="AA5824"/>
    </row>
    <row r="5825" spans="27:27" x14ac:dyDescent="0.25">
      <c r="AA5825"/>
    </row>
    <row r="5826" spans="27:27" x14ac:dyDescent="0.25">
      <c r="AA5826"/>
    </row>
    <row r="5827" spans="27:27" x14ac:dyDescent="0.25">
      <c r="AA5827"/>
    </row>
    <row r="5828" spans="27:27" x14ac:dyDescent="0.25">
      <c r="AA5828"/>
    </row>
    <row r="5829" spans="27:27" x14ac:dyDescent="0.25">
      <c r="AA5829"/>
    </row>
    <row r="5830" spans="27:27" x14ac:dyDescent="0.25">
      <c r="AA5830"/>
    </row>
    <row r="5831" spans="27:27" x14ac:dyDescent="0.25">
      <c r="AA5831"/>
    </row>
    <row r="5832" spans="27:27" x14ac:dyDescent="0.25">
      <c r="AA5832"/>
    </row>
    <row r="5833" spans="27:27" x14ac:dyDescent="0.25">
      <c r="AA5833"/>
    </row>
    <row r="5834" spans="27:27" x14ac:dyDescent="0.25">
      <c r="AA5834"/>
    </row>
    <row r="5835" spans="27:27" x14ac:dyDescent="0.25">
      <c r="AA5835"/>
    </row>
    <row r="5836" spans="27:27" x14ac:dyDescent="0.25">
      <c r="AA5836"/>
    </row>
    <row r="5837" spans="27:27" x14ac:dyDescent="0.25">
      <c r="AA5837"/>
    </row>
    <row r="5838" spans="27:27" x14ac:dyDescent="0.25">
      <c r="AA5838"/>
    </row>
    <row r="5839" spans="27:27" x14ac:dyDescent="0.25">
      <c r="AA5839"/>
    </row>
    <row r="5840" spans="27:27" x14ac:dyDescent="0.25">
      <c r="AA5840"/>
    </row>
    <row r="5841" spans="27:27" x14ac:dyDescent="0.25">
      <c r="AA5841"/>
    </row>
    <row r="5842" spans="27:27" x14ac:dyDescent="0.25">
      <c r="AA5842"/>
    </row>
    <row r="5843" spans="27:27" x14ac:dyDescent="0.25">
      <c r="AA5843"/>
    </row>
    <row r="5844" spans="27:27" x14ac:dyDescent="0.25">
      <c r="AA5844"/>
    </row>
    <row r="5845" spans="27:27" x14ac:dyDescent="0.25">
      <c r="AA5845"/>
    </row>
    <row r="5846" spans="27:27" x14ac:dyDescent="0.25">
      <c r="AA5846"/>
    </row>
    <row r="5847" spans="27:27" x14ac:dyDescent="0.25">
      <c r="AA5847"/>
    </row>
    <row r="5848" spans="27:27" x14ac:dyDescent="0.25">
      <c r="AA5848"/>
    </row>
    <row r="5849" spans="27:27" x14ac:dyDescent="0.25">
      <c r="AA5849"/>
    </row>
    <row r="5850" spans="27:27" x14ac:dyDescent="0.25">
      <c r="AA5850"/>
    </row>
    <row r="5851" spans="27:27" x14ac:dyDescent="0.25">
      <c r="AA5851"/>
    </row>
    <row r="5852" spans="27:27" x14ac:dyDescent="0.25">
      <c r="AA5852"/>
    </row>
    <row r="5853" spans="27:27" x14ac:dyDescent="0.25">
      <c r="AA5853"/>
    </row>
    <row r="5854" spans="27:27" x14ac:dyDescent="0.25">
      <c r="AA5854"/>
    </row>
    <row r="5855" spans="27:27" x14ac:dyDescent="0.25">
      <c r="AA5855"/>
    </row>
    <row r="5856" spans="27:27" x14ac:dyDescent="0.25">
      <c r="AA5856"/>
    </row>
    <row r="5857" spans="27:27" x14ac:dyDescent="0.25">
      <c r="AA5857"/>
    </row>
    <row r="5858" spans="27:27" x14ac:dyDescent="0.25">
      <c r="AA5858"/>
    </row>
    <row r="5859" spans="27:27" x14ac:dyDescent="0.25">
      <c r="AA5859"/>
    </row>
    <row r="5860" spans="27:27" x14ac:dyDescent="0.25">
      <c r="AA5860"/>
    </row>
    <row r="5861" spans="27:27" x14ac:dyDescent="0.25">
      <c r="AA5861"/>
    </row>
    <row r="5862" spans="27:27" x14ac:dyDescent="0.25">
      <c r="AA5862"/>
    </row>
    <row r="5863" spans="27:27" x14ac:dyDescent="0.25">
      <c r="AA5863"/>
    </row>
    <row r="5864" spans="27:27" x14ac:dyDescent="0.25">
      <c r="AA5864"/>
    </row>
    <row r="5865" spans="27:27" x14ac:dyDescent="0.25">
      <c r="AA5865"/>
    </row>
    <row r="5866" spans="27:27" x14ac:dyDescent="0.25">
      <c r="AA5866"/>
    </row>
    <row r="5867" spans="27:27" x14ac:dyDescent="0.25">
      <c r="AA5867"/>
    </row>
    <row r="5868" spans="27:27" x14ac:dyDescent="0.25">
      <c r="AA5868"/>
    </row>
    <row r="5869" spans="27:27" x14ac:dyDescent="0.25">
      <c r="AA5869"/>
    </row>
    <row r="5870" spans="27:27" x14ac:dyDescent="0.25">
      <c r="AA5870"/>
    </row>
    <row r="5871" spans="27:27" x14ac:dyDescent="0.25">
      <c r="AA5871"/>
    </row>
    <row r="5872" spans="27:27" x14ac:dyDescent="0.25">
      <c r="AA5872"/>
    </row>
    <row r="5873" spans="27:27" x14ac:dyDescent="0.25">
      <c r="AA5873"/>
    </row>
    <row r="5874" spans="27:27" x14ac:dyDescent="0.25">
      <c r="AA5874"/>
    </row>
    <row r="5875" spans="27:27" x14ac:dyDescent="0.25">
      <c r="AA5875"/>
    </row>
    <row r="5876" spans="27:27" x14ac:dyDescent="0.25">
      <c r="AA5876"/>
    </row>
    <row r="5877" spans="27:27" x14ac:dyDescent="0.25">
      <c r="AA5877"/>
    </row>
    <row r="5878" spans="27:27" x14ac:dyDescent="0.25">
      <c r="AA5878"/>
    </row>
    <row r="5879" spans="27:27" x14ac:dyDescent="0.25">
      <c r="AA5879"/>
    </row>
    <row r="5880" spans="27:27" x14ac:dyDescent="0.25">
      <c r="AA5880"/>
    </row>
    <row r="5881" spans="27:27" x14ac:dyDescent="0.25">
      <c r="AA5881"/>
    </row>
    <row r="5882" spans="27:27" x14ac:dyDescent="0.25">
      <c r="AA5882"/>
    </row>
    <row r="5883" spans="27:27" x14ac:dyDescent="0.25">
      <c r="AA5883"/>
    </row>
    <row r="5884" spans="27:27" x14ac:dyDescent="0.25">
      <c r="AA5884"/>
    </row>
    <row r="5885" spans="27:27" x14ac:dyDescent="0.25">
      <c r="AA5885"/>
    </row>
    <row r="5886" spans="27:27" x14ac:dyDescent="0.25">
      <c r="AA5886"/>
    </row>
    <row r="5887" spans="27:27" x14ac:dyDescent="0.25">
      <c r="AA5887"/>
    </row>
    <row r="5888" spans="27:27" x14ac:dyDescent="0.25">
      <c r="AA5888"/>
    </row>
    <row r="5889" spans="27:27" x14ac:dyDescent="0.25">
      <c r="AA5889"/>
    </row>
    <row r="5890" spans="27:27" x14ac:dyDescent="0.25">
      <c r="AA5890"/>
    </row>
    <row r="5891" spans="27:27" x14ac:dyDescent="0.25">
      <c r="AA5891"/>
    </row>
    <row r="5892" spans="27:27" x14ac:dyDescent="0.25">
      <c r="AA5892"/>
    </row>
    <row r="5893" spans="27:27" x14ac:dyDescent="0.25">
      <c r="AA5893"/>
    </row>
    <row r="5894" spans="27:27" x14ac:dyDescent="0.25">
      <c r="AA5894"/>
    </row>
    <row r="5895" spans="27:27" x14ac:dyDescent="0.25">
      <c r="AA5895"/>
    </row>
    <row r="5896" spans="27:27" x14ac:dyDescent="0.25">
      <c r="AA5896"/>
    </row>
    <row r="5897" spans="27:27" x14ac:dyDescent="0.25">
      <c r="AA5897"/>
    </row>
    <row r="5898" spans="27:27" x14ac:dyDescent="0.25">
      <c r="AA5898"/>
    </row>
    <row r="5899" spans="27:27" x14ac:dyDescent="0.25">
      <c r="AA5899"/>
    </row>
    <row r="5900" spans="27:27" x14ac:dyDescent="0.25">
      <c r="AA5900"/>
    </row>
    <row r="5901" spans="27:27" x14ac:dyDescent="0.25">
      <c r="AA5901"/>
    </row>
    <row r="5902" spans="27:27" x14ac:dyDescent="0.25">
      <c r="AA5902"/>
    </row>
    <row r="5903" spans="27:27" x14ac:dyDescent="0.25">
      <c r="AA5903"/>
    </row>
    <row r="5904" spans="27:27" x14ac:dyDescent="0.25">
      <c r="AA5904"/>
    </row>
    <row r="5905" spans="27:27" x14ac:dyDescent="0.25">
      <c r="AA5905"/>
    </row>
    <row r="5906" spans="27:27" x14ac:dyDescent="0.25">
      <c r="AA5906"/>
    </row>
    <row r="5907" spans="27:27" x14ac:dyDescent="0.25">
      <c r="AA5907"/>
    </row>
    <row r="5908" spans="27:27" x14ac:dyDescent="0.25">
      <c r="AA5908"/>
    </row>
    <row r="5909" spans="27:27" x14ac:dyDescent="0.25">
      <c r="AA5909"/>
    </row>
    <row r="5910" spans="27:27" x14ac:dyDescent="0.25">
      <c r="AA5910"/>
    </row>
    <row r="5911" spans="27:27" x14ac:dyDescent="0.25">
      <c r="AA5911"/>
    </row>
    <row r="5912" spans="27:27" x14ac:dyDescent="0.25">
      <c r="AA5912"/>
    </row>
    <row r="5913" spans="27:27" x14ac:dyDescent="0.25">
      <c r="AA5913"/>
    </row>
    <row r="5914" spans="27:27" x14ac:dyDescent="0.25">
      <c r="AA5914"/>
    </row>
    <row r="5915" spans="27:27" x14ac:dyDescent="0.25">
      <c r="AA5915"/>
    </row>
    <row r="5916" spans="27:27" x14ac:dyDescent="0.25">
      <c r="AA5916"/>
    </row>
    <row r="5917" spans="27:27" x14ac:dyDescent="0.25">
      <c r="AA5917"/>
    </row>
    <row r="5918" spans="27:27" x14ac:dyDescent="0.25">
      <c r="AA5918"/>
    </row>
    <row r="5919" spans="27:27" x14ac:dyDescent="0.25">
      <c r="AA5919"/>
    </row>
    <row r="5920" spans="27:27" x14ac:dyDescent="0.25">
      <c r="AA5920"/>
    </row>
    <row r="5921" spans="27:27" x14ac:dyDescent="0.25">
      <c r="AA5921"/>
    </row>
    <row r="5922" spans="27:27" x14ac:dyDescent="0.25">
      <c r="AA5922"/>
    </row>
    <row r="5923" spans="27:27" x14ac:dyDescent="0.25">
      <c r="AA5923"/>
    </row>
    <row r="5924" spans="27:27" x14ac:dyDescent="0.25">
      <c r="AA5924"/>
    </row>
    <row r="5925" spans="27:27" x14ac:dyDescent="0.25">
      <c r="AA5925"/>
    </row>
    <row r="5926" spans="27:27" x14ac:dyDescent="0.25">
      <c r="AA5926"/>
    </row>
    <row r="5927" spans="27:27" x14ac:dyDescent="0.25">
      <c r="AA5927"/>
    </row>
    <row r="5928" spans="27:27" x14ac:dyDescent="0.25">
      <c r="AA5928"/>
    </row>
    <row r="5929" spans="27:27" x14ac:dyDescent="0.25">
      <c r="AA5929"/>
    </row>
    <row r="5930" spans="27:27" x14ac:dyDescent="0.25">
      <c r="AA5930"/>
    </row>
    <row r="5931" spans="27:27" x14ac:dyDescent="0.25">
      <c r="AA5931"/>
    </row>
    <row r="5932" spans="27:27" x14ac:dyDescent="0.25">
      <c r="AA5932"/>
    </row>
    <row r="5933" spans="27:27" x14ac:dyDescent="0.25">
      <c r="AA5933"/>
    </row>
    <row r="5934" spans="27:27" x14ac:dyDescent="0.25">
      <c r="AA5934"/>
    </row>
    <row r="5935" spans="27:27" x14ac:dyDescent="0.25">
      <c r="AA5935"/>
    </row>
    <row r="5936" spans="27:27" x14ac:dyDescent="0.25">
      <c r="AA5936"/>
    </row>
    <row r="5937" spans="27:27" x14ac:dyDescent="0.25">
      <c r="AA5937"/>
    </row>
    <row r="5938" spans="27:27" x14ac:dyDescent="0.25">
      <c r="AA5938"/>
    </row>
    <row r="5939" spans="27:27" x14ac:dyDescent="0.25">
      <c r="AA5939"/>
    </row>
    <row r="5940" spans="27:27" x14ac:dyDescent="0.25">
      <c r="AA5940"/>
    </row>
    <row r="5941" spans="27:27" x14ac:dyDescent="0.25">
      <c r="AA5941"/>
    </row>
    <row r="5942" spans="27:27" x14ac:dyDescent="0.25">
      <c r="AA5942"/>
    </row>
    <row r="5943" spans="27:27" x14ac:dyDescent="0.25">
      <c r="AA5943"/>
    </row>
    <row r="5944" spans="27:27" x14ac:dyDescent="0.25">
      <c r="AA5944"/>
    </row>
    <row r="5945" spans="27:27" x14ac:dyDescent="0.25">
      <c r="AA5945"/>
    </row>
    <row r="5946" spans="27:27" x14ac:dyDescent="0.25">
      <c r="AA5946"/>
    </row>
    <row r="5947" spans="27:27" x14ac:dyDescent="0.25">
      <c r="AA5947"/>
    </row>
    <row r="5948" spans="27:27" x14ac:dyDescent="0.25">
      <c r="AA5948"/>
    </row>
    <row r="5949" spans="27:27" x14ac:dyDescent="0.25">
      <c r="AA5949"/>
    </row>
    <row r="5950" spans="27:27" x14ac:dyDescent="0.25">
      <c r="AA5950"/>
    </row>
    <row r="5951" spans="27:27" x14ac:dyDescent="0.25">
      <c r="AA5951"/>
    </row>
    <row r="5952" spans="27:27" x14ac:dyDescent="0.25">
      <c r="AA5952"/>
    </row>
    <row r="5953" spans="27:27" x14ac:dyDescent="0.25">
      <c r="AA5953"/>
    </row>
    <row r="5954" spans="27:27" x14ac:dyDescent="0.25">
      <c r="AA5954"/>
    </row>
    <row r="5955" spans="27:27" x14ac:dyDescent="0.25">
      <c r="AA5955"/>
    </row>
    <row r="5956" spans="27:27" x14ac:dyDescent="0.25">
      <c r="AA5956"/>
    </row>
    <row r="5957" spans="27:27" x14ac:dyDescent="0.25">
      <c r="AA5957"/>
    </row>
    <row r="5958" spans="27:27" x14ac:dyDescent="0.25">
      <c r="AA5958"/>
    </row>
    <row r="5959" spans="27:27" x14ac:dyDescent="0.25">
      <c r="AA5959"/>
    </row>
    <row r="5960" spans="27:27" x14ac:dyDescent="0.25">
      <c r="AA5960"/>
    </row>
    <row r="5961" spans="27:27" x14ac:dyDescent="0.25">
      <c r="AA5961"/>
    </row>
    <row r="5962" spans="27:27" x14ac:dyDescent="0.25">
      <c r="AA5962"/>
    </row>
    <row r="5963" spans="27:27" x14ac:dyDescent="0.25">
      <c r="AA5963"/>
    </row>
    <row r="5964" spans="27:27" x14ac:dyDescent="0.25">
      <c r="AA5964"/>
    </row>
    <row r="5965" spans="27:27" x14ac:dyDescent="0.25">
      <c r="AA5965"/>
    </row>
    <row r="5966" spans="27:27" x14ac:dyDescent="0.25">
      <c r="AA5966"/>
    </row>
    <row r="5967" spans="27:27" x14ac:dyDescent="0.25">
      <c r="AA5967"/>
    </row>
    <row r="5968" spans="27:27" x14ac:dyDescent="0.25">
      <c r="AA5968"/>
    </row>
    <row r="5969" spans="27:27" x14ac:dyDescent="0.25">
      <c r="AA5969"/>
    </row>
    <row r="5970" spans="27:27" x14ac:dyDescent="0.25">
      <c r="AA5970"/>
    </row>
    <row r="5971" spans="27:27" x14ac:dyDescent="0.25">
      <c r="AA5971"/>
    </row>
    <row r="5972" spans="27:27" x14ac:dyDescent="0.25">
      <c r="AA5972"/>
    </row>
    <row r="5973" spans="27:27" x14ac:dyDescent="0.25">
      <c r="AA5973"/>
    </row>
    <row r="5974" spans="27:27" x14ac:dyDescent="0.25">
      <c r="AA5974"/>
    </row>
    <row r="5975" spans="27:27" x14ac:dyDescent="0.25">
      <c r="AA5975"/>
    </row>
    <row r="5976" spans="27:27" x14ac:dyDescent="0.25">
      <c r="AA5976"/>
    </row>
    <row r="5977" spans="27:27" x14ac:dyDescent="0.25">
      <c r="AA5977"/>
    </row>
    <row r="5978" spans="27:27" x14ac:dyDescent="0.25">
      <c r="AA5978"/>
    </row>
    <row r="5979" spans="27:27" x14ac:dyDescent="0.25">
      <c r="AA5979"/>
    </row>
    <row r="5980" spans="27:27" x14ac:dyDescent="0.25">
      <c r="AA5980"/>
    </row>
    <row r="5981" spans="27:27" x14ac:dyDescent="0.25">
      <c r="AA5981"/>
    </row>
    <row r="5982" spans="27:27" x14ac:dyDescent="0.25">
      <c r="AA5982"/>
    </row>
    <row r="5983" spans="27:27" x14ac:dyDescent="0.25">
      <c r="AA5983"/>
    </row>
    <row r="5984" spans="27:27" x14ac:dyDescent="0.25">
      <c r="AA5984"/>
    </row>
    <row r="5985" spans="27:27" x14ac:dyDescent="0.25">
      <c r="AA5985"/>
    </row>
    <row r="5986" spans="27:27" x14ac:dyDescent="0.25">
      <c r="AA5986"/>
    </row>
    <row r="5987" spans="27:27" x14ac:dyDescent="0.25">
      <c r="AA5987"/>
    </row>
    <row r="5988" spans="27:27" x14ac:dyDescent="0.25">
      <c r="AA5988"/>
    </row>
    <row r="5989" spans="27:27" x14ac:dyDescent="0.25">
      <c r="AA5989"/>
    </row>
    <row r="5990" spans="27:27" x14ac:dyDescent="0.25">
      <c r="AA5990"/>
    </row>
    <row r="5991" spans="27:27" x14ac:dyDescent="0.25">
      <c r="AA5991"/>
    </row>
    <row r="5992" spans="27:27" x14ac:dyDescent="0.25">
      <c r="AA5992"/>
    </row>
    <row r="5993" spans="27:27" x14ac:dyDescent="0.25">
      <c r="AA5993"/>
    </row>
    <row r="5994" spans="27:27" x14ac:dyDescent="0.25">
      <c r="AA5994"/>
    </row>
    <row r="5995" spans="27:27" x14ac:dyDescent="0.25">
      <c r="AA5995"/>
    </row>
    <row r="5996" spans="27:27" x14ac:dyDescent="0.25">
      <c r="AA5996"/>
    </row>
    <row r="5997" spans="27:27" x14ac:dyDescent="0.25">
      <c r="AA5997"/>
    </row>
    <row r="5998" spans="27:27" x14ac:dyDescent="0.25">
      <c r="AA5998"/>
    </row>
    <row r="5999" spans="27:27" x14ac:dyDescent="0.25">
      <c r="AA5999"/>
    </row>
    <row r="6000" spans="27:27" x14ac:dyDescent="0.25">
      <c r="AA6000"/>
    </row>
    <row r="6001" spans="27:27" x14ac:dyDescent="0.25">
      <c r="AA6001"/>
    </row>
    <row r="6002" spans="27:27" x14ac:dyDescent="0.25">
      <c r="AA6002"/>
    </row>
    <row r="6003" spans="27:27" x14ac:dyDescent="0.25">
      <c r="AA6003"/>
    </row>
    <row r="6004" spans="27:27" x14ac:dyDescent="0.25">
      <c r="AA6004"/>
    </row>
    <row r="6005" spans="27:27" x14ac:dyDescent="0.25">
      <c r="AA6005"/>
    </row>
    <row r="6006" spans="27:27" x14ac:dyDescent="0.25">
      <c r="AA6006"/>
    </row>
    <row r="6007" spans="27:27" x14ac:dyDescent="0.25">
      <c r="AA6007"/>
    </row>
    <row r="6008" spans="27:27" x14ac:dyDescent="0.25">
      <c r="AA6008"/>
    </row>
    <row r="6009" spans="27:27" x14ac:dyDescent="0.25">
      <c r="AA6009"/>
    </row>
    <row r="6010" spans="27:27" x14ac:dyDescent="0.25">
      <c r="AA6010"/>
    </row>
    <row r="6011" spans="27:27" x14ac:dyDescent="0.25">
      <c r="AA6011"/>
    </row>
    <row r="6012" spans="27:27" x14ac:dyDescent="0.25">
      <c r="AA6012"/>
    </row>
    <row r="6013" spans="27:27" x14ac:dyDescent="0.25">
      <c r="AA6013"/>
    </row>
    <row r="6014" spans="27:27" x14ac:dyDescent="0.25">
      <c r="AA6014"/>
    </row>
    <row r="6015" spans="27:27" x14ac:dyDescent="0.25">
      <c r="AA6015"/>
    </row>
    <row r="6016" spans="27:27" x14ac:dyDescent="0.25">
      <c r="AA6016"/>
    </row>
    <row r="6017" spans="27:27" x14ac:dyDescent="0.25">
      <c r="AA6017"/>
    </row>
    <row r="6018" spans="27:27" x14ac:dyDescent="0.25">
      <c r="AA6018"/>
    </row>
    <row r="6019" spans="27:27" x14ac:dyDescent="0.25">
      <c r="AA6019"/>
    </row>
    <row r="6020" spans="27:27" x14ac:dyDescent="0.25">
      <c r="AA6020"/>
    </row>
    <row r="6021" spans="27:27" x14ac:dyDescent="0.25">
      <c r="AA6021"/>
    </row>
    <row r="6022" spans="27:27" x14ac:dyDescent="0.25">
      <c r="AA6022"/>
    </row>
    <row r="6023" spans="27:27" x14ac:dyDescent="0.25">
      <c r="AA6023"/>
    </row>
    <row r="6024" spans="27:27" x14ac:dyDescent="0.25">
      <c r="AA6024"/>
    </row>
    <row r="6025" spans="27:27" x14ac:dyDescent="0.25">
      <c r="AA6025"/>
    </row>
    <row r="6026" spans="27:27" x14ac:dyDescent="0.25">
      <c r="AA6026"/>
    </row>
    <row r="6027" spans="27:27" x14ac:dyDescent="0.25">
      <c r="AA6027"/>
    </row>
    <row r="6028" spans="27:27" x14ac:dyDescent="0.25">
      <c r="AA6028"/>
    </row>
    <row r="6029" spans="27:27" x14ac:dyDescent="0.25">
      <c r="AA6029"/>
    </row>
    <row r="6030" spans="27:27" x14ac:dyDescent="0.25">
      <c r="AA6030"/>
    </row>
    <row r="6031" spans="27:27" x14ac:dyDescent="0.25">
      <c r="AA6031"/>
    </row>
    <row r="6032" spans="27:27" x14ac:dyDescent="0.25">
      <c r="AA6032"/>
    </row>
    <row r="6033" spans="27:27" x14ac:dyDescent="0.25">
      <c r="AA6033"/>
    </row>
    <row r="6034" spans="27:27" x14ac:dyDescent="0.25">
      <c r="AA6034"/>
    </row>
    <row r="6035" spans="27:27" x14ac:dyDescent="0.25">
      <c r="AA6035"/>
    </row>
    <row r="6036" spans="27:27" x14ac:dyDescent="0.25">
      <c r="AA6036"/>
    </row>
    <row r="6037" spans="27:27" x14ac:dyDescent="0.25">
      <c r="AA6037"/>
    </row>
    <row r="6038" spans="27:27" x14ac:dyDescent="0.25">
      <c r="AA6038"/>
    </row>
    <row r="6039" spans="27:27" x14ac:dyDescent="0.25">
      <c r="AA6039"/>
    </row>
    <row r="6040" spans="27:27" x14ac:dyDescent="0.25">
      <c r="AA6040"/>
    </row>
    <row r="6041" spans="27:27" x14ac:dyDescent="0.25">
      <c r="AA6041"/>
    </row>
    <row r="6042" spans="27:27" x14ac:dyDescent="0.25">
      <c r="AA6042"/>
    </row>
    <row r="6043" spans="27:27" x14ac:dyDescent="0.25">
      <c r="AA6043"/>
    </row>
    <row r="6044" spans="27:27" x14ac:dyDescent="0.25">
      <c r="AA6044"/>
    </row>
    <row r="6045" spans="27:27" x14ac:dyDescent="0.25">
      <c r="AA6045"/>
    </row>
    <row r="6046" spans="27:27" x14ac:dyDescent="0.25">
      <c r="AA6046"/>
    </row>
    <row r="6047" spans="27:27" x14ac:dyDescent="0.25">
      <c r="AA6047"/>
    </row>
    <row r="6048" spans="27:27" x14ac:dyDescent="0.25">
      <c r="AA6048"/>
    </row>
    <row r="6049" spans="27:27" x14ac:dyDescent="0.25">
      <c r="AA6049"/>
    </row>
    <row r="6050" spans="27:27" x14ac:dyDescent="0.25">
      <c r="AA6050"/>
    </row>
    <row r="6051" spans="27:27" x14ac:dyDescent="0.25">
      <c r="AA6051"/>
    </row>
    <row r="6052" spans="27:27" x14ac:dyDescent="0.25">
      <c r="AA6052"/>
    </row>
    <row r="6053" spans="27:27" x14ac:dyDescent="0.25">
      <c r="AA6053"/>
    </row>
    <row r="6054" spans="27:27" x14ac:dyDescent="0.25">
      <c r="AA6054"/>
    </row>
    <row r="6055" spans="27:27" x14ac:dyDescent="0.25">
      <c r="AA6055"/>
    </row>
    <row r="6056" spans="27:27" x14ac:dyDescent="0.25">
      <c r="AA6056"/>
    </row>
    <row r="6057" spans="27:27" x14ac:dyDescent="0.25">
      <c r="AA6057"/>
    </row>
    <row r="6058" spans="27:27" x14ac:dyDescent="0.25">
      <c r="AA6058"/>
    </row>
    <row r="6059" spans="27:27" x14ac:dyDescent="0.25">
      <c r="AA6059"/>
    </row>
    <row r="6060" spans="27:27" x14ac:dyDescent="0.25">
      <c r="AA6060"/>
    </row>
    <row r="6061" spans="27:27" x14ac:dyDescent="0.25">
      <c r="AA6061"/>
    </row>
    <row r="6062" spans="27:27" x14ac:dyDescent="0.25">
      <c r="AA6062"/>
    </row>
    <row r="6063" spans="27:27" x14ac:dyDescent="0.25">
      <c r="AA6063"/>
    </row>
    <row r="6064" spans="27:27" x14ac:dyDescent="0.25">
      <c r="AA6064"/>
    </row>
    <row r="6065" spans="27:27" x14ac:dyDescent="0.25">
      <c r="AA6065"/>
    </row>
    <row r="6066" spans="27:27" x14ac:dyDescent="0.25">
      <c r="AA6066"/>
    </row>
    <row r="6067" spans="27:27" x14ac:dyDescent="0.25">
      <c r="AA6067"/>
    </row>
    <row r="6068" spans="27:27" x14ac:dyDescent="0.25">
      <c r="AA6068"/>
    </row>
    <row r="6069" spans="27:27" x14ac:dyDescent="0.25">
      <c r="AA6069"/>
    </row>
    <row r="6070" spans="27:27" x14ac:dyDescent="0.25">
      <c r="AA6070"/>
    </row>
    <row r="6071" spans="27:27" x14ac:dyDescent="0.25">
      <c r="AA6071"/>
    </row>
    <row r="6072" spans="27:27" x14ac:dyDescent="0.25">
      <c r="AA6072"/>
    </row>
    <row r="6073" spans="27:27" x14ac:dyDescent="0.25">
      <c r="AA6073"/>
    </row>
    <row r="6074" spans="27:27" x14ac:dyDescent="0.25">
      <c r="AA6074"/>
    </row>
    <row r="6075" spans="27:27" x14ac:dyDescent="0.25">
      <c r="AA6075"/>
    </row>
    <row r="6076" spans="27:27" x14ac:dyDescent="0.25">
      <c r="AA6076"/>
    </row>
    <row r="6077" spans="27:27" x14ac:dyDescent="0.25">
      <c r="AA6077"/>
    </row>
    <row r="6078" spans="27:27" x14ac:dyDescent="0.25">
      <c r="AA6078"/>
    </row>
    <row r="6079" spans="27:27" x14ac:dyDescent="0.25">
      <c r="AA6079"/>
    </row>
    <row r="6080" spans="27:27" x14ac:dyDescent="0.25">
      <c r="AA6080"/>
    </row>
    <row r="6081" spans="27:27" x14ac:dyDescent="0.25">
      <c r="AA6081"/>
    </row>
    <row r="6082" spans="27:27" x14ac:dyDescent="0.25">
      <c r="AA6082"/>
    </row>
    <row r="6083" spans="27:27" x14ac:dyDescent="0.25">
      <c r="AA6083"/>
    </row>
    <row r="6084" spans="27:27" x14ac:dyDescent="0.25">
      <c r="AA6084"/>
    </row>
    <row r="6085" spans="27:27" x14ac:dyDescent="0.25">
      <c r="AA6085"/>
    </row>
    <row r="6086" spans="27:27" x14ac:dyDescent="0.25">
      <c r="AA6086"/>
    </row>
    <row r="6087" spans="27:27" x14ac:dyDescent="0.25">
      <c r="AA6087"/>
    </row>
    <row r="6088" spans="27:27" x14ac:dyDescent="0.25">
      <c r="AA6088"/>
    </row>
    <row r="6089" spans="27:27" x14ac:dyDescent="0.25">
      <c r="AA6089"/>
    </row>
    <row r="6090" spans="27:27" x14ac:dyDescent="0.25">
      <c r="AA6090"/>
    </row>
    <row r="6091" spans="27:27" x14ac:dyDescent="0.25">
      <c r="AA6091"/>
    </row>
    <row r="6092" spans="27:27" x14ac:dyDescent="0.25">
      <c r="AA6092"/>
    </row>
    <row r="6093" spans="27:27" x14ac:dyDescent="0.25">
      <c r="AA6093"/>
    </row>
    <row r="6094" spans="27:27" x14ac:dyDescent="0.25">
      <c r="AA6094"/>
    </row>
    <row r="6095" spans="27:27" x14ac:dyDescent="0.25">
      <c r="AA6095"/>
    </row>
    <row r="6096" spans="27:27" x14ac:dyDescent="0.25">
      <c r="AA6096"/>
    </row>
    <row r="6097" spans="27:27" x14ac:dyDescent="0.25">
      <c r="AA6097"/>
    </row>
    <row r="6098" spans="27:27" x14ac:dyDescent="0.25">
      <c r="AA6098"/>
    </row>
    <row r="6099" spans="27:27" x14ac:dyDescent="0.25">
      <c r="AA6099"/>
    </row>
    <row r="6100" spans="27:27" x14ac:dyDescent="0.25">
      <c r="AA6100"/>
    </row>
    <row r="6101" spans="27:27" x14ac:dyDescent="0.25">
      <c r="AA6101"/>
    </row>
    <row r="6102" spans="27:27" x14ac:dyDescent="0.25">
      <c r="AA6102"/>
    </row>
    <row r="6103" spans="27:27" x14ac:dyDescent="0.25">
      <c r="AA6103"/>
    </row>
    <row r="6104" spans="27:27" x14ac:dyDescent="0.25">
      <c r="AA6104"/>
    </row>
    <row r="6105" spans="27:27" x14ac:dyDescent="0.25">
      <c r="AA6105"/>
    </row>
    <row r="6106" spans="27:27" x14ac:dyDescent="0.25">
      <c r="AA6106"/>
    </row>
    <row r="6107" spans="27:27" x14ac:dyDescent="0.25">
      <c r="AA6107"/>
    </row>
    <row r="6108" spans="27:27" x14ac:dyDescent="0.25">
      <c r="AA6108"/>
    </row>
    <row r="6109" spans="27:27" x14ac:dyDescent="0.25">
      <c r="AA6109"/>
    </row>
    <row r="6110" spans="27:27" x14ac:dyDescent="0.25">
      <c r="AA6110"/>
    </row>
    <row r="6111" spans="27:27" x14ac:dyDescent="0.25">
      <c r="AA6111"/>
    </row>
    <row r="6112" spans="27:27" x14ac:dyDescent="0.25">
      <c r="AA6112"/>
    </row>
    <row r="6113" spans="27:27" x14ac:dyDescent="0.25">
      <c r="AA6113"/>
    </row>
    <row r="6114" spans="27:27" x14ac:dyDescent="0.25">
      <c r="AA6114"/>
    </row>
    <row r="6115" spans="27:27" x14ac:dyDescent="0.25">
      <c r="AA6115"/>
    </row>
    <row r="6116" spans="27:27" x14ac:dyDescent="0.25">
      <c r="AA6116"/>
    </row>
    <row r="6117" spans="27:27" x14ac:dyDescent="0.25">
      <c r="AA6117"/>
    </row>
    <row r="6118" spans="27:27" x14ac:dyDescent="0.25">
      <c r="AA6118"/>
    </row>
    <row r="6119" spans="27:27" x14ac:dyDescent="0.25">
      <c r="AA6119"/>
    </row>
    <row r="6120" spans="27:27" x14ac:dyDescent="0.25">
      <c r="AA6120"/>
    </row>
    <row r="6121" spans="27:27" x14ac:dyDescent="0.25">
      <c r="AA6121"/>
    </row>
    <row r="6122" spans="27:27" x14ac:dyDescent="0.25">
      <c r="AA6122"/>
    </row>
    <row r="6123" spans="27:27" x14ac:dyDescent="0.25">
      <c r="AA6123"/>
    </row>
    <row r="6124" spans="27:27" x14ac:dyDescent="0.25">
      <c r="AA6124"/>
    </row>
    <row r="6125" spans="27:27" x14ac:dyDescent="0.25">
      <c r="AA6125"/>
    </row>
    <row r="6126" spans="27:27" x14ac:dyDescent="0.25">
      <c r="AA6126"/>
    </row>
    <row r="6127" spans="27:27" x14ac:dyDescent="0.25">
      <c r="AA6127"/>
    </row>
    <row r="6128" spans="27:27" x14ac:dyDescent="0.25">
      <c r="AA6128"/>
    </row>
    <row r="6129" spans="27:27" x14ac:dyDescent="0.25">
      <c r="AA6129"/>
    </row>
    <row r="6130" spans="27:27" x14ac:dyDescent="0.25">
      <c r="AA6130"/>
    </row>
    <row r="6131" spans="27:27" x14ac:dyDescent="0.25">
      <c r="AA6131"/>
    </row>
    <row r="6132" spans="27:27" x14ac:dyDescent="0.25">
      <c r="AA6132"/>
    </row>
    <row r="6133" spans="27:27" x14ac:dyDescent="0.25">
      <c r="AA6133"/>
    </row>
    <row r="6134" spans="27:27" x14ac:dyDescent="0.25">
      <c r="AA6134"/>
    </row>
    <row r="6135" spans="27:27" x14ac:dyDescent="0.25">
      <c r="AA6135"/>
    </row>
    <row r="6136" spans="27:27" x14ac:dyDescent="0.25">
      <c r="AA6136"/>
    </row>
    <row r="6137" spans="27:27" x14ac:dyDescent="0.25">
      <c r="AA6137"/>
    </row>
    <row r="6138" spans="27:27" x14ac:dyDescent="0.25">
      <c r="AA6138"/>
    </row>
    <row r="6139" spans="27:27" x14ac:dyDescent="0.25">
      <c r="AA6139"/>
    </row>
    <row r="6140" spans="27:27" x14ac:dyDescent="0.25">
      <c r="AA6140"/>
    </row>
    <row r="6141" spans="27:27" x14ac:dyDescent="0.25">
      <c r="AA6141"/>
    </row>
    <row r="6142" spans="27:27" x14ac:dyDescent="0.25">
      <c r="AA6142"/>
    </row>
    <row r="6143" spans="27:27" x14ac:dyDescent="0.25">
      <c r="AA6143"/>
    </row>
    <row r="6144" spans="27:27" x14ac:dyDescent="0.25">
      <c r="AA6144"/>
    </row>
    <row r="6145" spans="27:27" x14ac:dyDescent="0.25">
      <c r="AA6145"/>
    </row>
    <row r="6146" spans="27:27" x14ac:dyDescent="0.25">
      <c r="AA6146"/>
    </row>
    <row r="6147" spans="27:27" x14ac:dyDescent="0.25">
      <c r="AA6147"/>
    </row>
    <row r="6148" spans="27:27" x14ac:dyDescent="0.25">
      <c r="AA6148"/>
    </row>
    <row r="6149" spans="27:27" x14ac:dyDescent="0.25">
      <c r="AA6149"/>
    </row>
    <row r="6150" spans="27:27" x14ac:dyDescent="0.25">
      <c r="AA6150"/>
    </row>
    <row r="6151" spans="27:27" x14ac:dyDescent="0.25">
      <c r="AA6151"/>
    </row>
    <row r="6152" spans="27:27" x14ac:dyDescent="0.25">
      <c r="AA6152"/>
    </row>
    <row r="6153" spans="27:27" x14ac:dyDescent="0.25">
      <c r="AA6153"/>
    </row>
    <row r="6154" spans="27:27" x14ac:dyDescent="0.25">
      <c r="AA6154"/>
    </row>
    <row r="6155" spans="27:27" x14ac:dyDescent="0.25">
      <c r="AA6155"/>
    </row>
    <row r="6156" spans="27:27" x14ac:dyDescent="0.25">
      <c r="AA6156"/>
    </row>
    <row r="6157" spans="27:27" x14ac:dyDescent="0.25">
      <c r="AA6157"/>
    </row>
    <row r="6158" spans="27:27" x14ac:dyDescent="0.25">
      <c r="AA6158"/>
    </row>
    <row r="6159" spans="27:27" x14ac:dyDescent="0.25">
      <c r="AA6159"/>
    </row>
    <row r="6160" spans="27:27" x14ac:dyDescent="0.25">
      <c r="AA6160"/>
    </row>
    <row r="6161" spans="27:27" x14ac:dyDescent="0.25">
      <c r="AA6161"/>
    </row>
    <row r="6162" spans="27:27" x14ac:dyDescent="0.25">
      <c r="AA6162"/>
    </row>
    <row r="6163" spans="27:27" x14ac:dyDescent="0.25">
      <c r="AA6163"/>
    </row>
    <row r="6164" spans="27:27" x14ac:dyDescent="0.25">
      <c r="AA6164"/>
    </row>
    <row r="6165" spans="27:27" x14ac:dyDescent="0.25">
      <c r="AA6165"/>
    </row>
    <row r="6166" spans="27:27" x14ac:dyDescent="0.25">
      <c r="AA6166"/>
    </row>
    <row r="6167" spans="27:27" x14ac:dyDescent="0.25">
      <c r="AA6167"/>
    </row>
    <row r="6168" spans="27:27" x14ac:dyDescent="0.25">
      <c r="AA6168"/>
    </row>
    <row r="6169" spans="27:27" x14ac:dyDescent="0.25">
      <c r="AA6169"/>
    </row>
    <row r="6170" spans="27:27" x14ac:dyDescent="0.25">
      <c r="AA6170"/>
    </row>
    <row r="6171" spans="27:27" x14ac:dyDescent="0.25">
      <c r="AA6171"/>
    </row>
    <row r="6172" spans="27:27" x14ac:dyDescent="0.25">
      <c r="AA6172"/>
    </row>
    <row r="6173" spans="27:27" x14ac:dyDescent="0.25">
      <c r="AA6173"/>
    </row>
    <row r="6174" spans="27:27" x14ac:dyDescent="0.25">
      <c r="AA6174"/>
    </row>
    <row r="6175" spans="27:27" x14ac:dyDescent="0.25">
      <c r="AA6175"/>
    </row>
    <row r="6176" spans="27:27" x14ac:dyDescent="0.25">
      <c r="AA6176"/>
    </row>
    <row r="6177" spans="27:27" x14ac:dyDescent="0.25">
      <c r="AA6177"/>
    </row>
    <row r="6178" spans="27:27" x14ac:dyDescent="0.25">
      <c r="AA6178"/>
    </row>
    <row r="6179" spans="27:27" x14ac:dyDescent="0.25">
      <c r="AA6179"/>
    </row>
    <row r="6180" spans="27:27" x14ac:dyDescent="0.25">
      <c r="AA6180"/>
    </row>
    <row r="6181" spans="27:27" x14ac:dyDescent="0.25">
      <c r="AA6181"/>
    </row>
    <row r="6182" spans="27:27" x14ac:dyDescent="0.25">
      <c r="AA6182"/>
    </row>
    <row r="6183" spans="27:27" x14ac:dyDescent="0.25">
      <c r="AA6183"/>
    </row>
    <row r="6184" spans="27:27" x14ac:dyDescent="0.25">
      <c r="AA6184"/>
    </row>
    <row r="6185" spans="27:27" x14ac:dyDescent="0.25">
      <c r="AA6185"/>
    </row>
    <row r="6186" spans="27:27" x14ac:dyDescent="0.25">
      <c r="AA6186"/>
    </row>
    <row r="6187" spans="27:27" x14ac:dyDescent="0.25">
      <c r="AA6187"/>
    </row>
    <row r="6188" spans="27:27" x14ac:dyDescent="0.25">
      <c r="AA6188"/>
    </row>
    <row r="6189" spans="27:27" x14ac:dyDescent="0.25">
      <c r="AA6189"/>
    </row>
    <row r="6190" spans="27:27" x14ac:dyDescent="0.25">
      <c r="AA6190"/>
    </row>
    <row r="6191" spans="27:27" x14ac:dyDescent="0.25">
      <c r="AA6191"/>
    </row>
    <row r="6192" spans="27:27" x14ac:dyDescent="0.25">
      <c r="AA6192"/>
    </row>
    <row r="6193" spans="27:27" x14ac:dyDescent="0.25">
      <c r="AA6193"/>
    </row>
    <row r="6194" spans="27:27" x14ac:dyDescent="0.25">
      <c r="AA6194"/>
    </row>
    <row r="6195" spans="27:27" x14ac:dyDescent="0.25">
      <c r="AA6195"/>
    </row>
    <row r="6196" spans="27:27" x14ac:dyDescent="0.25">
      <c r="AA6196"/>
    </row>
    <row r="6197" spans="27:27" x14ac:dyDescent="0.25">
      <c r="AA6197"/>
    </row>
    <row r="6198" spans="27:27" x14ac:dyDescent="0.25">
      <c r="AA6198"/>
    </row>
    <row r="6199" spans="27:27" x14ac:dyDescent="0.25">
      <c r="AA6199"/>
    </row>
    <row r="6200" spans="27:27" x14ac:dyDescent="0.25">
      <c r="AA6200"/>
    </row>
    <row r="6201" spans="27:27" x14ac:dyDescent="0.25">
      <c r="AA6201"/>
    </row>
    <row r="6202" spans="27:27" x14ac:dyDescent="0.25">
      <c r="AA6202"/>
    </row>
    <row r="6203" spans="27:27" x14ac:dyDescent="0.25">
      <c r="AA6203"/>
    </row>
    <row r="6204" spans="27:27" x14ac:dyDescent="0.25">
      <c r="AA6204"/>
    </row>
    <row r="6205" spans="27:27" x14ac:dyDescent="0.25">
      <c r="AA6205"/>
    </row>
    <row r="6206" spans="27:27" x14ac:dyDescent="0.25">
      <c r="AA6206"/>
    </row>
    <row r="6207" spans="27:27" x14ac:dyDescent="0.25">
      <c r="AA6207"/>
    </row>
    <row r="6208" spans="27:27" x14ac:dyDescent="0.25">
      <c r="AA6208"/>
    </row>
    <row r="6209" spans="27:27" x14ac:dyDescent="0.25">
      <c r="AA6209"/>
    </row>
    <row r="6210" spans="27:27" x14ac:dyDescent="0.25">
      <c r="AA6210"/>
    </row>
    <row r="6211" spans="27:27" x14ac:dyDescent="0.25">
      <c r="AA6211"/>
    </row>
    <row r="6212" spans="27:27" x14ac:dyDescent="0.25">
      <c r="AA6212"/>
    </row>
    <row r="6213" spans="27:27" x14ac:dyDescent="0.25">
      <c r="AA6213"/>
    </row>
    <row r="6214" spans="27:27" x14ac:dyDescent="0.25">
      <c r="AA6214"/>
    </row>
    <row r="6215" spans="27:27" x14ac:dyDescent="0.25">
      <c r="AA6215"/>
    </row>
    <row r="6216" spans="27:27" x14ac:dyDescent="0.25">
      <c r="AA6216"/>
    </row>
    <row r="6217" spans="27:27" x14ac:dyDescent="0.25">
      <c r="AA6217"/>
    </row>
    <row r="6218" spans="27:27" x14ac:dyDescent="0.25">
      <c r="AA6218"/>
    </row>
    <row r="6219" spans="27:27" x14ac:dyDescent="0.25">
      <c r="AA6219"/>
    </row>
    <row r="6220" spans="27:27" x14ac:dyDescent="0.25">
      <c r="AA6220"/>
    </row>
    <row r="6221" spans="27:27" x14ac:dyDescent="0.25">
      <c r="AA6221"/>
    </row>
    <row r="6222" spans="27:27" x14ac:dyDescent="0.25">
      <c r="AA6222"/>
    </row>
    <row r="6223" spans="27:27" x14ac:dyDescent="0.25">
      <c r="AA6223"/>
    </row>
    <row r="6224" spans="27:27" x14ac:dyDescent="0.25">
      <c r="AA6224"/>
    </row>
    <row r="6225" spans="27:27" x14ac:dyDescent="0.25">
      <c r="AA6225"/>
    </row>
    <row r="6226" spans="27:27" x14ac:dyDescent="0.25">
      <c r="AA6226"/>
    </row>
    <row r="6227" spans="27:27" x14ac:dyDescent="0.25">
      <c r="AA6227"/>
    </row>
    <row r="6228" spans="27:27" x14ac:dyDescent="0.25">
      <c r="AA6228"/>
    </row>
    <row r="6229" spans="27:27" x14ac:dyDescent="0.25">
      <c r="AA6229"/>
    </row>
    <row r="6230" spans="27:27" x14ac:dyDescent="0.25">
      <c r="AA6230"/>
    </row>
    <row r="6231" spans="27:27" x14ac:dyDescent="0.25">
      <c r="AA6231"/>
    </row>
    <row r="6232" spans="27:27" x14ac:dyDescent="0.25">
      <c r="AA6232"/>
    </row>
    <row r="6233" spans="27:27" x14ac:dyDescent="0.25">
      <c r="AA6233"/>
    </row>
    <row r="6234" spans="27:27" x14ac:dyDescent="0.25">
      <c r="AA6234"/>
    </row>
    <row r="6235" spans="27:27" x14ac:dyDescent="0.25">
      <c r="AA6235"/>
    </row>
    <row r="6236" spans="27:27" x14ac:dyDescent="0.25">
      <c r="AA6236"/>
    </row>
    <row r="6237" spans="27:27" x14ac:dyDescent="0.25">
      <c r="AA6237"/>
    </row>
    <row r="6238" spans="27:27" x14ac:dyDescent="0.25">
      <c r="AA6238"/>
    </row>
    <row r="6239" spans="27:27" x14ac:dyDescent="0.25">
      <c r="AA6239"/>
    </row>
    <row r="6240" spans="27:27" x14ac:dyDescent="0.25">
      <c r="AA6240"/>
    </row>
    <row r="6241" spans="27:27" x14ac:dyDescent="0.25">
      <c r="AA6241"/>
    </row>
    <row r="6242" spans="27:27" x14ac:dyDescent="0.25">
      <c r="AA6242"/>
    </row>
    <row r="6243" spans="27:27" x14ac:dyDescent="0.25">
      <c r="AA6243"/>
    </row>
    <row r="6244" spans="27:27" x14ac:dyDescent="0.25">
      <c r="AA6244"/>
    </row>
    <row r="6245" spans="27:27" x14ac:dyDescent="0.25">
      <c r="AA6245"/>
    </row>
    <row r="6246" spans="27:27" x14ac:dyDescent="0.25">
      <c r="AA6246"/>
    </row>
    <row r="6247" spans="27:27" x14ac:dyDescent="0.25">
      <c r="AA6247"/>
    </row>
    <row r="6248" spans="27:27" x14ac:dyDescent="0.25">
      <c r="AA6248"/>
    </row>
    <row r="6249" spans="27:27" x14ac:dyDescent="0.25">
      <c r="AA6249"/>
    </row>
    <row r="6250" spans="27:27" x14ac:dyDescent="0.25">
      <c r="AA6250"/>
    </row>
    <row r="6251" spans="27:27" x14ac:dyDescent="0.25">
      <c r="AA6251"/>
    </row>
    <row r="6252" spans="27:27" x14ac:dyDescent="0.25">
      <c r="AA6252"/>
    </row>
    <row r="6253" spans="27:27" x14ac:dyDescent="0.25">
      <c r="AA6253"/>
    </row>
    <row r="6254" spans="27:27" x14ac:dyDescent="0.25">
      <c r="AA6254"/>
    </row>
    <row r="6255" spans="27:27" x14ac:dyDescent="0.25">
      <c r="AA6255"/>
    </row>
    <row r="6256" spans="27:27" x14ac:dyDescent="0.25">
      <c r="AA6256"/>
    </row>
    <row r="6257" spans="27:27" x14ac:dyDescent="0.25">
      <c r="AA6257"/>
    </row>
    <row r="6258" spans="27:27" x14ac:dyDescent="0.25">
      <c r="AA6258"/>
    </row>
    <row r="6259" spans="27:27" x14ac:dyDescent="0.25">
      <c r="AA6259"/>
    </row>
    <row r="6260" spans="27:27" x14ac:dyDescent="0.25">
      <c r="AA6260"/>
    </row>
    <row r="6261" spans="27:27" x14ac:dyDescent="0.25">
      <c r="AA6261"/>
    </row>
    <row r="6262" spans="27:27" x14ac:dyDescent="0.25">
      <c r="AA6262"/>
    </row>
    <row r="6263" spans="27:27" x14ac:dyDescent="0.25">
      <c r="AA6263"/>
    </row>
    <row r="6264" spans="27:27" x14ac:dyDescent="0.25">
      <c r="AA6264"/>
    </row>
    <row r="6265" spans="27:27" x14ac:dyDescent="0.25">
      <c r="AA6265"/>
    </row>
    <row r="6266" spans="27:27" x14ac:dyDescent="0.25">
      <c r="AA6266"/>
    </row>
    <row r="6267" spans="27:27" x14ac:dyDescent="0.25">
      <c r="AA6267"/>
    </row>
    <row r="6268" spans="27:27" x14ac:dyDescent="0.25">
      <c r="AA6268"/>
    </row>
    <row r="6269" spans="27:27" x14ac:dyDescent="0.25">
      <c r="AA6269"/>
    </row>
    <row r="6270" spans="27:27" x14ac:dyDescent="0.25">
      <c r="AA6270"/>
    </row>
    <row r="6271" spans="27:27" x14ac:dyDescent="0.25">
      <c r="AA6271"/>
    </row>
    <row r="6272" spans="27:27" x14ac:dyDescent="0.25">
      <c r="AA6272"/>
    </row>
    <row r="6273" spans="27:27" x14ac:dyDescent="0.25">
      <c r="AA6273"/>
    </row>
    <row r="6274" spans="27:27" x14ac:dyDescent="0.25">
      <c r="AA6274"/>
    </row>
    <row r="6275" spans="27:27" x14ac:dyDescent="0.25">
      <c r="AA6275"/>
    </row>
    <row r="6276" spans="27:27" x14ac:dyDescent="0.25">
      <c r="AA6276"/>
    </row>
    <row r="6277" spans="27:27" x14ac:dyDescent="0.25">
      <c r="AA6277"/>
    </row>
    <row r="6278" spans="27:27" x14ac:dyDescent="0.25">
      <c r="AA6278"/>
    </row>
    <row r="6279" spans="27:27" x14ac:dyDescent="0.25">
      <c r="AA6279"/>
    </row>
    <row r="6280" spans="27:27" x14ac:dyDescent="0.25">
      <c r="AA6280"/>
    </row>
    <row r="6281" spans="27:27" x14ac:dyDescent="0.25">
      <c r="AA6281"/>
    </row>
    <row r="6282" spans="27:27" x14ac:dyDescent="0.25">
      <c r="AA6282"/>
    </row>
    <row r="6283" spans="27:27" x14ac:dyDescent="0.25">
      <c r="AA6283"/>
    </row>
    <row r="6284" spans="27:27" x14ac:dyDescent="0.25">
      <c r="AA6284"/>
    </row>
    <row r="6285" spans="27:27" x14ac:dyDescent="0.25">
      <c r="AA6285"/>
    </row>
    <row r="6286" spans="27:27" x14ac:dyDescent="0.25">
      <c r="AA6286"/>
    </row>
    <row r="6287" spans="27:27" x14ac:dyDescent="0.25">
      <c r="AA6287"/>
    </row>
    <row r="6288" spans="27:27" x14ac:dyDescent="0.25">
      <c r="AA6288"/>
    </row>
    <row r="6289" spans="27:27" x14ac:dyDescent="0.25">
      <c r="AA6289"/>
    </row>
    <row r="6290" spans="27:27" x14ac:dyDescent="0.25">
      <c r="AA6290"/>
    </row>
    <row r="6291" spans="27:27" x14ac:dyDescent="0.25">
      <c r="AA6291"/>
    </row>
    <row r="6292" spans="27:27" x14ac:dyDescent="0.25">
      <c r="AA6292"/>
    </row>
    <row r="6293" spans="27:27" x14ac:dyDescent="0.25">
      <c r="AA6293"/>
    </row>
    <row r="6294" spans="27:27" x14ac:dyDescent="0.25">
      <c r="AA6294"/>
    </row>
    <row r="6295" spans="27:27" x14ac:dyDescent="0.25">
      <c r="AA6295"/>
    </row>
    <row r="6296" spans="27:27" x14ac:dyDescent="0.25">
      <c r="AA6296"/>
    </row>
    <row r="6297" spans="27:27" x14ac:dyDescent="0.25">
      <c r="AA6297"/>
    </row>
    <row r="6298" spans="27:27" x14ac:dyDescent="0.25">
      <c r="AA6298"/>
    </row>
    <row r="6299" spans="27:27" x14ac:dyDescent="0.25">
      <c r="AA6299"/>
    </row>
    <row r="6300" spans="27:27" x14ac:dyDescent="0.25">
      <c r="AA6300"/>
    </row>
    <row r="6301" spans="27:27" x14ac:dyDescent="0.25">
      <c r="AA6301"/>
    </row>
    <row r="6302" spans="27:27" x14ac:dyDescent="0.25">
      <c r="AA6302"/>
    </row>
    <row r="6303" spans="27:27" x14ac:dyDescent="0.25">
      <c r="AA6303"/>
    </row>
    <row r="6304" spans="27:27" x14ac:dyDescent="0.25">
      <c r="AA6304"/>
    </row>
    <row r="6305" spans="27:27" x14ac:dyDescent="0.25">
      <c r="AA6305"/>
    </row>
    <row r="6306" spans="27:27" x14ac:dyDescent="0.25">
      <c r="AA6306"/>
    </row>
    <row r="6307" spans="27:27" x14ac:dyDescent="0.25">
      <c r="AA6307"/>
    </row>
    <row r="6308" spans="27:27" x14ac:dyDescent="0.25">
      <c r="AA6308"/>
    </row>
    <row r="6309" spans="27:27" x14ac:dyDescent="0.25">
      <c r="AA6309"/>
    </row>
    <row r="6310" spans="27:27" x14ac:dyDescent="0.25">
      <c r="AA6310"/>
    </row>
    <row r="6311" spans="27:27" x14ac:dyDescent="0.25">
      <c r="AA6311"/>
    </row>
    <row r="6312" spans="27:27" x14ac:dyDescent="0.25">
      <c r="AA6312"/>
    </row>
    <row r="6313" spans="27:27" x14ac:dyDescent="0.25">
      <c r="AA6313"/>
    </row>
    <row r="6314" spans="27:27" x14ac:dyDescent="0.25">
      <c r="AA6314"/>
    </row>
    <row r="6315" spans="27:27" x14ac:dyDescent="0.25">
      <c r="AA6315"/>
    </row>
    <row r="6316" spans="27:27" x14ac:dyDescent="0.25">
      <c r="AA6316"/>
    </row>
    <row r="6317" spans="27:27" x14ac:dyDescent="0.25">
      <c r="AA6317"/>
    </row>
    <row r="6318" spans="27:27" x14ac:dyDescent="0.25">
      <c r="AA6318"/>
    </row>
    <row r="6319" spans="27:27" x14ac:dyDescent="0.25">
      <c r="AA6319"/>
    </row>
    <row r="6320" spans="27:27" x14ac:dyDescent="0.25">
      <c r="AA6320"/>
    </row>
    <row r="6321" spans="27:27" x14ac:dyDescent="0.25">
      <c r="AA6321"/>
    </row>
    <row r="6322" spans="27:27" x14ac:dyDescent="0.25">
      <c r="AA6322"/>
    </row>
    <row r="6323" spans="27:27" x14ac:dyDescent="0.25">
      <c r="AA6323"/>
    </row>
    <row r="6324" spans="27:27" x14ac:dyDescent="0.25">
      <c r="AA6324"/>
    </row>
    <row r="6325" spans="27:27" x14ac:dyDescent="0.25">
      <c r="AA6325"/>
    </row>
    <row r="6326" spans="27:27" x14ac:dyDescent="0.25">
      <c r="AA6326"/>
    </row>
    <row r="6327" spans="27:27" x14ac:dyDescent="0.25">
      <c r="AA6327"/>
    </row>
    <row r="6328" spans="27:27" x14ac:dyDescent="0.25">
      <c r="AA6328"/>
    </row>
    <row r="6329" spans="27:27" x14ac:dyDescent="0.25">
      <c r="AA6329"/>
    </row>
    <row r="6330" spans="27:27" x14ac:dyDescent="0.25">
      <c r="AA6330"/>
    </row>
    <row r="6331" spans="27:27" x14ac:dyDescent="0.25">
      <c r="AA6331"/>
    </row>
    <row r="6332" spans="27:27" x14ac:dyDescent="0.25">
      <c r="AA6332"/>
    </row>
    <row r="6333" spans="27:27" x14ac:dyDescent="0.25">
      <c r="AA6333"/>
    </row>
    <row r="6334" spans="27:27" x14ac:dyDescent="0.25">
      <c r="AA6334"/>
    </row>
    <row r="6335" spans="27:27" x14ac:dyDescent="0.25">
      <c r="AA6335"/>
    </row>
    <row r="6336" spans="27:27" x14ac:dyDescent="0.25">
      <c r="AA6336"/>
    </row>
    <row r="6337" spans="27:27" x14ac:dyDescent="0.25">
      <c r="AA6337"/>
    </row>
    <row r="6338" spans="27:27" x14ac:dyDescent="0.25">
      <c r="AA6338"/>
    </row>
    <row r="6339" spans="27:27" x14ac:dyDescent="0.25">
      <c r="AA6339"/>
    </row>
    <row r="6340" spans="27:27" x14ac:dyDescent="0.25">
      <c r="AA6340"/>
    </row>
    <row r="6341" spans="27:27" x14ac:dyDescent="0.25">
      <c r="AA6341"/>
    </row>
    <row r="6342" spans="27:27" x14ac:dyDescent="0.25">
      <c r="AA6342"/>
    </row>
    <row r="6343" spans="27:27" x14ac:dyDescent="0.25">
      <c r="AA6343"/>
    </row>
    <row r="6344" spans="27:27" x14ac:dyDescent="0.25">
      <c r="AA6344"/>
    </row>
    <row r="6345" spans="27:27" x14ac:dyDescent="0.25">
      <c r="AA6345"/>
    </row>
    <row r="6346" spans="27:27" x14ac:dyDescent="0.25">
      <c r="AA6346"/>
    </row>
    <row r="6347" spans="27:27" x14ac:dyDescent="0.25">
      <c r="AA6347"/>
    </row>
    <row r="6348" spans="27:27" x14ac:dyDescent="0.25">
      <c r="AA6348"/>
    </row>
    <row r="6349" spans="27:27" x14ac:dyDescent="0.25">
      <c r="AA6349"/>
    </row>
    <row r="6350" spans="27:27" x14ac:dyDescent="0.25">
      <c r="AA6350"/>
    </row>
    <row r="6351" spans="27:27" x14ac:dyDescent="0.25">
      <c r="AA6351"/>
    </row>
    <row r="6352" spans="27:27" x14ac:dyDescent="0.25">
      <c r="AA6352"/>
    </row>
    <row r="6353" spans="27:27" x14ac:dyDescent="0.25">
      <c r="AA6353"/>
    </row>
    <row r="6354" spans="27:27" x14ac:dyDescent="0.25">
      <c r="AA6354"/>
    </row>
    <row r="6355" spans="27:27" x14ac:dyDescent="0.25">
      <c r="AA6355"/>
    </row>
    <row r="6356" spans="27:27" x14ac:dyDescent="0.25">
      <c r="AA6356"/>
    </row>
    <row r="6357" spans="27:27" x14ac:dyDescent="0.25">
      <c r="AA6357"/>
    </row>
    <row r="6358" spans="27:27" x14ac:dyDescent="0.25">
      <c r="AA6358"/>
    </row>
    <row r="6359" spans="27:27" x14ac:dyDescent="0.25">
      <c r="AA6359"/>
    </row>
    <row r="6360" spans="27:27" x14ac:dyDescent="0.25">
      <c r="AA6360"/>
    </row>
    <row r="6361" spans="27:27" x14ac:dyDescent="0.25">
      <c r="AA6361"/>
    </row>
    <row r="6362" spans="27:27" x14ac:dyDescent="0.25">
      <c r="AA6362"/>
    </row>
    <row r="6363" spans="27:27" x14ac:dyDescent="0.25">
      <c r="AA6363"/>
    </row>
    <row r="6364" spans="27:27" x14ac:dyDescent="0.25">
      <c r="AA6364"/>
    </row>
    <row r="6365" spans="27:27" x14ac:dyDescent="0.25">
      <c r="AA6365"/>
    </row>
    <row r="6366" spans="27:27" x14ac:dyDescent="0.25">
      <c r="AA6366"/>
    </row>
    <row r="6367" spans="27:27" x14ac:dyDescent="0.25">
      <c r="AA6367"/>
    </row>
    <row r="6368" spans="27:27" x14ac:dyDescent="0.25">
      <c r="AA6368"/>
    </row>
    <row r="6369" spans="27:27" x14ac:dyDescent="0.25">
      <c r="AA6369"/>
    </row>
    <row r="6370" spans="27:27" x14ac:dyDescent="0.25">
      <c r="AA6370"/>
    </row>
    <row r="6371" spans="27:27" x14ac:dyDescent="0.25">
      <c r="AA6371"/>
    </row>
    <row r="6372" spans="27:27" x14ac:dyDescent="0.25">
      <c r="AA6372"/>
    </row>
    <row r="6373" spans="27:27" x14ac:dyDescent="0.25">
      <c r="AA6373"/>
    </row>
    <row r="6374" spans="27:27" x14ac:dyDescent="0.25">
      <c r="AA6374"/>
    </row>
    <row r="6375" spans="27:27" x14ac:dyDescent="0.25">
      <c r="AA6375"/>
    </row>
    <row r="6376" spans="27:27" x14ac:dyDescent="0.25">
      <c r="AA6376"/>
    </row>
    <row r="6377" spans="27:27" x14ac:dyDescent="0.25">
      <c r="AA6377"/>
    </row>
    <row r="6378" spans="27:27" x14ac:dyDescent="0.25">
      <c r="AA6378"/>
    </row>
    <row r="6379" spans="27:27" x14ac:dyDescent="0.25">
      <c r="AA6379"/>
    </row>
    <row r="6380" spans="27:27" x14ac:dyDescent="0.25">
      <c r="AA6380"/>
    </row>
    <row r="6381" spans="27:27" x14ac:dyDescent="0.25">
      <c r="AA6381"/>
    </row>
    <row r="6382" spans="27:27" x14ac:dyDescent="0.25">
      <c r="AA6382"/>
    </row>
    <row r="6383" spans="27:27" x14ac:dyDescent="0.25">
      <c r="AA6383"/>
    </row>
    <row r="6384" spans="27:27" x14ac:dyDescent="0.25">
      <c r="AA6384"/>
    </row>
    <row r="6385" spans="27:27" x14ac:dyDescent="0.25">
      <c r="AA6385"/>
    </row>
    <row r="6386" spans="27:27" x14ac:dyDescent="0.25">
      <c r="AA6386"/>
    </row>
    <row r="6387" spans="27:27" x14ac:dyDescent="0.25">
      <c r="AA6387"/>
    </row>
    <row r="6388" spans="27:27" x14ac:dyDescent="0.25">
      <c r="AA6388"/>
    </row>
    <row r="6389" spans="27:27" x14ac:dyDescent="0.25">
      <c r="AA6389"/>
    </row>
    <row r="6390" spans="27:27" x14ac:dyDescent="0.25">
      <c r="AA6390"/>
    </row>
    <row r="6391" spans="27:27" x14ac:dyDescent="0.25">
      <c r="AA6391"/>
    </row>
    <row r="6392" spans="27:27" x14ac:dyDescent="0.25">
      <c r="AA6392"/>
    </row>
    <row r="6393" spans="27:27" x14ac:dyDescent="0.25">
      <c r="AA6393"/>
    </row>
    <row r="6394" spans="27:27" x14ac:dyDescent="0.25">
      <c r="AA6394"/>
    </row>
    <row r="6395" spans="27:27" x14ac:dyDescent="0.25">
      <c r="AA6395"/>
    </row>
    <row r="6396" spans="27:27" x14ac:dyDescent="0.25">
      <c r="AA6396"/>
    </row>
    <row r="6397" spans="27:27" x14ac:dyDescent="0.25">
      <c r="AA6397"/>
    </row>
    <row r="6398" spans="27:27" x14ac:dyDescent="0.25">
      <c r="AA6398"/>
    </row>
    <row r="6399" spans="27:27" x14ac:dyDescent="0.25">
      <c r="AA6399"/>
    </row>
    <row r="6400" spans="27:27" x14ac:dyDescent="0.25">
      <c r="AA6400"/>
    </row>
    <row r="6401" spans="27:27" x14ac:dyDescent="0.25">
      <c r="AA6401"/>
    </row>
    <row r="6402" spans="27:27" x14ac:dyDescent="0.25">
      <c r="AA6402"/>
    </row>
    <row r="6403" spans="27:27" x14ac:dyDescent="0.25">
      <c r="AA6403"/>
    </row>
    <row r="6404" spans="27:27" x14ac:dyDescent="0.25">
      <c r="AA6404"/>
    </row>
    <row r="6405" spans="27:27" x14ac:dyDescent="0.25">
      <c r="AA6405"/>
    </row>
    <row r="6406" spans="27:27" x14ac:dyDescent="0.25">
      <c r="AA6406"/>
    </row>
    <row r="6407" spans="27:27" x14ac:dyDescent="0.25">
      <c r="AA6407"/>
    </row>
    <row r="6408" spans="27:27" x14ac:dyDescent="0.25">
      <c r="AA6408"/>
    </row>
    <row r="6409" spans="27:27" x14ac:dyDescent="0.25">
      <c r="AA6409"/>
    </row>
    <row r="6410" spans="27:27" x14ac:dyDescent="0.25">
      <c r="AA6410"/>
    </row>
    <row r="6411" spans="27:27" x14ac:dyDescent="0.25">
      <c r="AA6411"/>
    </row>
    <row r="6412" spans="27:27" x14ac:dyDescent="0.25">
      <c r="AA6412"/>
    </row>
    <row r="6413" spans="27:27" x14ac:dyDescent="0.25">
      <c r="AA6413"/>
    </row>
    <row r="6414" spans="27:27" x14ac:dyDescent="0.25">
      <c r="AA6414"/>
    </row>
    <row r="6415" spans="27:27" x14ac:dyDescent="0.25">
      <c r="AA6415"/>
    </row>
    <row r="6416" spans="27:27" x14ac:dyDescent="0.25">
      <c r="AA6416"/>
    </row>
    <row r="6417" spans="27:27" x14ac:dyDescent="0.25">
      <c r="AA6417"/>
    </row>
    <row r="6418" spans="27:27" x14ac:dyDescent="0.25">
      <c r="AA6418"/>
    </row>
    <row r="6419" spans="27:27" x14ac:dyDescent="0.25">
      <c r="AA6419"/>
    </row>
    <row r="6420" spans="27:27" x14ac:dyDescent="0.25">
      <c r="AA6420"/>
    </row>
    <row r="6421" spans="27:27" x14ac:dyDescent="0.25">
      <c r="AA6421"/>
    </row>
    <row r="6422" spans="27:27" x14ac:dyDescent="0.25">
      <c r="AA6422"/>
    </row>
    <row r="6423" spans="27:27" x14ac:dyDescent="0.25">
      <c r="AA6423"/>
    </row>
    <row r="6424" spans="27:27" x14ac:dyDescent="0.25">
      <c r="AA6424"/>
    </row>
    <row r="6425" spans="27:27" x14ac:dyDescent="0.25">
      <c r="AA6425"/>
    </row>
    <row r="6426" spans="27:27" x14ac:dyDescent="0.25">
      <c r="AA6426"/>
    </row>
    <row r="6427" spans="27:27" x14ac:dyDescent="0.25">
      <c r="AA6427"/>
    </row>
    <row r="6428" spans="27:27" x14ac:dyDescent="0.25">
      <c r="AA6428"/>
    </row>
    <row r="6429" spans="27:27" x14ac:dyDescent="0.25">
      <c r="AA6429"/>
    </row>
    <row r="6430" spans="27:27" x14ac:dyDescent="0.25">
      <c r="AA6430"/>
    </row>
    <row r="6431" spans="27:27" x14ac:dyDescent="0.25">
      <c r="AA6431"/>
    </row>
    <row r="6432" spans="27:27" x14ac:dyDescent="0.25">
      <c r="AA6432"/>
    </row>
    <row r="6433" spans="27:27" x14ac:dyDescent="0.25">
      <c r="AA6433"/>
    </row>
    <row r="6434" spans="27:27" x14ac:dyDescent="0.25">
      <c r="AA6434"/>
    </row>
    <row r="6435" spans="27:27" x14ac:dyDescent="0.25">
      <c r="AA6435"/>
    </row>
    <row r="6436" spans="27:27" x14ac:dyDescent="0.25">
      <c r="AA6436"/>
    </row>
    <row r="6437" spans="27:27" x14ac:dyDescent="0.25">
      <c r="AA6437"/>
    </row>
    <row r="6438" spans="27:27" x14ac:dyDescent="0.25">
      <c r="AA6438"/>
    </row>
    <row r="6439" spans="27:27" x14ac:dyDescent="0.25">
      <c r="AA6439"/>
    </row>
    <row r="6440" spans="27:27" x14ac:dyDescent="0.25">
      <c r="AA6440"/>
    </row>
    <row r="6441" spans="27:27" x14ac:dyDescent="0.25">
      <c r="AA6441"/>
    </row>
    <row r="6442" spans="27:27" x14ac:dyDescent="0.25">
      <c r="AA6442"/>
    </row>
    <row r="6443" spans="27:27" x14ac:dyDescent="0.25">
      <c r="AA6443"/>
    </row>
    <row r="6444" spans="27:27" x14ac:dyDescent="0.25">
      <c r="AA6444"/>
    </row>
    <row r="6445" spans="27:27" x14ac:dyDescent="0.25">
      <c r="AA6445"/>
    </row>
    <row r="6446" spans="27:27" x14ac:dyDescent="0.25">
      <c r="AA6446"/>
    </row>
    <row r="6447" spans="27:27" x14ac:dyDescent="0.25">
      <c r="AA6447"/>
    </row>
    <row r="6448" spans="27:27" x14ac:dyDescent="0.25">
      <c r="AA6448"/>
    </row>
    <row r="6449" spans="27:27" x14ac:dyDescent="0.25">
      <c r="AA6449"/>
    </row>
    <row r="6450" spans="27:27" x14ac:dyDescent="0.25">
      <c r="AA6450"/>
    </row>
    <row r="6451" spans="27:27" x14ac:dyDescent="0.25">
      <c r="AA6451"/>
    </row>
    <row r="6452" spans="27:27" x14ac:dyDescent="0.25">
      <c r="AA6452"/>
    </row>
    <row r="6453" spans="27:27" x14ac:dyDescent="0.25">
      <c r="AA6453"/>
    </row>
    <row r="6454" spans="27:27" x14ac:dyDescent="0.25">
      <c r="AA6454"/>
    </row>
    <row r="6455" spans="27:27" x14ac:dyDescent="0.25">
      <c r="AA6455"/>
    </row>
    <row r="6456" spans="27:27" x14ac:dyDescent="0.25">
      <c r="AA6456"/>
    </row>
    <row r="6457" spans="27:27" x14ac:dyDescent="0.25">
      <c r="AA6457"/>
    </row>
    <row r="6458" spans="27:27" x14ac:dyDescent="0.25">
      <c r="AA6458"/>
    </row>
    <row r="6459" spans="27:27" x14ac:dyDescent="0.25">
      <c r="AA6459"/>
    </row>
    <row r="6460" spans="27:27" x14ac:dyDescent="0.25">
      <c r="AA6460"/>
    </row>
    <row r="6461" spans="27:27" x14ac:dyDescent="0.25">
      <c r="AA6461"/>
    </row>
    <row r="6462" spans="27:27" x14ac:dyDescent="0.25">
      <c r="AA6462"/>
    </row>
    <row r="6463" spans="27:27" x14ac:dyDescent="0.25">
      <c r="AA6463"/>
    </row>
    <row r="6464" spans="27:27" x14ac:dyDescent="0.25">
      <c r="AA6464"/>
    </row>
    <row r="6465" spans="27:27" x14ac:dyDescent="0.25">
      <c r="AA6465"/>
    </row>
    <row r="6466" spans="27:27" x14ac:dyDescent="0.25">
      <c r="AA6466"/>
    </row>
    <row r="6467" spans="27:27" x14ac:dyDescent="0.25">
      <c r="AA6467"/>
    </row>
    <row r="6468" spans="27:27" x14ac:dyDescent="0.25">
      <c r="AA6468"/>
    </row>
    <row r="6469" spans="27:27" x14ac:dyDescent="0.25">
      <c r="AA6469"/>
    </row>
    <row r="6470" spans="27:27" x14ac:dyDescent="0.25">
      <c r="AA6470"/>
    </row>
    <row r="6471" spans="27:27" x14ac:dyDescent="0.25">
      <c r="AA6471"/>
    </row>
    <row r="6472" spans="27:27" x14ac:dyDescent="0.25">
      <c r="AA6472"/>
    </row>
    <row r="6473" spans="27:27" x14ac:dyDescent="0.25">
      <c r="AA6473"/>
    </row>
    <row r="6474" spans="27:27" x14ac:dyDescent="0.25">
      <c r="AA6474"/>
    </row>
    <row r="6475" spans="27:27" x14ac:dyDescent="0.25">
      <c r="AA6475"/>
    </row>
    <row r="6476" spans="27:27" x14ac:dyDescent="0.25">
      <c r="AA6476"/>
    </row>
    <row r="6477" spans="27:27" x14ac:dyDescent="0.25">
      <c r="AA6477"/>
    </row>
    <row r="6478" spans="27:27" x14ac:dyDescent="0.25">
      <c r="AA6478"/>
    </row>
    <row r="6479" spans="27:27" x14ac:dyDescent="0.25">
      <c r="AA6479"/>
    </row>
    <row r="6480" spans="27:27" x14ac:dyDescent="0.25">
      <c r="AA6480"/>
    </row>
    <row r="6481" spans="27:27" x14ac:dyDescent="0.25">
      <c r="AA6481"/>
    </row>
    <row r="6482" spans="27:27" x14ac:dyDescent="0.25">
      <c r="AA6482"/>
    </row>
    <row r="6483" spans="27:27" x14ac:dyDescent="0.25">
      <c r="AA6483"/>
    </row>
    <row r="6484" spans="27:27" x14ac:dyDescent="0.25">
      <c r="AA6484"/>
    </row>
    <row r="6485" spans="27:27" x14ac:dyDescent="0.25">
      <c r="AA6485"/>
    </row>
    <row r="6486" spans="27:27" x14ac:dyDescent="0.25">
      <c r="AA6486"/>
    </row>
    <row r="6487" spans="27:27" x14ac:dyDescent="0.25">
      <c r="AA6487"/>
    </row>
    <row r="6488" spans="27:27" x14ac:dyDescent="0.25">
      <c r="AA6488"/>
    </row>
    <row r="6489" spans="27:27" x14ac:dyDescent="0.25">
      <c r="AA6489"/>
    </row>
    <row r="6490" spans="27:27" x14ac:dyDescent="0.25">
      <c r="AA6490"/>
    </row>
    <row r="6491" spans="27:27" x14ac:dyDescent="0.25">
      <c r="AA6491"/>
    </row>
    <row r="6492" spans="27:27" x14ac:dyDescent="0.25">
      <c r="AA6492"/>
    </row>
    <row r="6493" spans="27:27" x14ac:dyDescent="0.25">
      <c r="AA6493"/>
    </row>
    <row r="6494" spans="27:27" x14ac:dyDescent="0.25">
      <c r="AA6494"/>
    </row>
    <row r="6495" spans="27:27" x14ac:dyDescent="0.25">
      <c r="AA6495"/>
    </row>
    <row r="6496" spans="27:27" x14ac:dyDescent="0.25">
      <c r="AA6496"/>
    </row>
    <row r="6497" spans="27:27" x14ac:dyDescent="0.25">
      <c r="AA6497"/>
    </row>
    <row r="6498" spans="27:27" x14ac:dyDescent="0.25">
      <c r="AA6498"/>
    </row>
    <row r="6499" spans="27:27" x14ac:dyDescent="0.25">
      <c r="AA6499"/>
    </row>
    <row r="6500" spans="27:27" x14ac:dyDescent="0.25">
      <c r="AA6500"/>
    </row>
    <row r="6501" spans="27:27" x14ac:dyDescent="0.25">
      <c r="AA6501"/>
    </row>
    <row r="6502" spans="27:27" x14ac:dyDescent="0.25">
      <c r="AA6502"/>
    </row>
    <row r="6503" spans="27:27" x14ac:dyDescent="0.25">
      <c r="AA6503"/>
    </row>
    <row r="6504" spans="27:27" x14ac:dyDescent="0.25">
      <c r="AA6504"/>
    </row>
    <row r="6505" spans="27:27" x14ac:dyDescent="0.25">
      <c r="AA6505"/>
    </row>
    <row r="6506" spans="27:27" x14ac:dyDescent="0.25">
      <c r="AA6506"/>
    </row>
    <row r="6507" spans="27:27" x14ac:dyDescent="0.25">
      <c r="AA6507"/>
    </row>
    <row r="6508" spans="27:27" x14ac:dyDescent="0.25">
      <c r="AA6508"/>
    </row>
    <row r="6509" spans="27:27" x14ac:dyDescent="0.25">
      <c r="AA6509"/>
    </row>
    <row r="6510" spans="27:27" x14ac:dyDescent="0.25">
      <c r="AA6510"/>
    </row>
    <row r="6511" spans="27:27" x14ac:dyDescent="0.25">
      <c r="AA6511"/>
    </row>
    <row r="6512" spans="27:27" x14ac:dyDescent="0.25">
      <c r="AA6512"/>
    </row>
    <row r="6513" spans="27:27" x14ac:dyDescent="0.25">
      <c r="AA6513"/>
    </row>
    <row r="6514" spans="27:27" x14ac:dyDescent="0.25">
      <c r="AA6514"/>
    </row>
    <row r="6515" spans="27:27" x14ac:dyDescent="0.25">
      <c r="AA6515"/>
    </row>
    <row r="6516" spans="27:27" x14ac:dyDescent="0.25">
      <c r="AA6516"/>
    </row>
    <row r="6517" spans="27:27" x14ac:dyDescent="0.25">
      <c r="AA6517"/>
    </row>
    <row r="6518" spans="27:27" x14ac:dyDescent="0.25">
      <c r="AA6518"/>
    </row>
    <row r="6519" spans="27:27" x14ac:dyDescent="0.25">
      <c r="AA6519"/>
    </row>
    <row r="6520" spans="27:27" x14ac:dyDescent="0.25">
      <c r="AA6520"/>
    </row>
    <row r="6521" spans="27:27" x14ac:dyDescent="0.25">
      <c r="AA6521"/>
    </row>
    <row r="6522" spans="27:27" x14ac:dyDescent="0.25">
      <c r="AA6522"/>
    </row>
    <row r="6523" spans="27:27" x14ac:dyDescent="0.25">
      <c r="AA6523"/>
    </row>
    <row r="6524" spans="27:27" x14ac:dyDescent="0.25">
      <c r="AA6524"/>
    </row>
    <row r="6525" spans="27:27" x14ac:dyDescent="0.25">
      <c r="AA6525"/>
    </row>
    <row r="6526" spans="27:27" x14ac:dyDescent="0.25">
      <c r="AA6526"/>
    </row>
    <row r="6527" spans="27:27" x14ac:dyDescent="0.25">
      <c r="AA6527"/>
    </row>
    <row r="6528" spans="27:27" x14ac:dyDescent="0.25">
      <c r="AA6528"/>
    </row>
    <row r="6529" spans="27:27" x14ac:dyDescent="0.25">
      <c r="AA6529"/>
    </row>
    <row r="6530" spans="27:27" x14ac:dyDescent="0.25">
      <c r="AA6530"/>
    </row>
    <row r="6531" spans="27:27" x14ac:dyDescent="0.25">
      <c r="AA6531"/>
    </row>
    <row r="6532" spans="27:27" x14ac:dyDescent="0.25">
      <c r="AA6532"/>
    </row>
    <row r="6533" spans="27:27" x14ac:dyDescent="0.25">
      <c r="AA6533"/>
    </row>
    <row r="6534" spans="27:27" x14ac:dyDescent="0.25">
      <c r="AA6534"/>
    </row>
    <row r="6535" spans="27:27" x14ac:dyDescent="0.25">
      <c r="AA6535"/>
    </row>
    <row r="6536" spans="27:27" x14ac:dyDescent="0.25">
      <c r="AA6536"/>
    </row>
    <row r="6537" spans="27:27" x14ac:dyDescent="0.25">
      <c r="AA6537"/>
    </row>
    <row r="6538" spans="27:27" x14ac:dyDescent="0.25">
      <c r="AA6538"/>
    </row>
    <row r="6539" spans="27:27" x14ac:dyDescent="0.25">
      <c r="AA6539"/>
    </row>
    <row r="6540" spans="27:27" x14ac:dyDescent="0.25">
      <c r="AA6540"/>
    </row>
    <row r="6541" spans="27:27" x14ac:dyDescent="0.25">
      <c r="AA6541"/>
    </row>
    <row r="6542" spans="27:27" x14ac:dyDescent="0.25">
      <c r="AA6542"/>
    </row>
    <row r="6543" spans="27:27" x14ac:dyDescent="0.25">
      <c r="AA6543"/>
    </row>
    <row r="6544" spans="27:27" x14ac:dyDescent="0.25">
      <c r="AA6544"/>
    </row>
    <row r="6545" spans="27:27" x14ac:dyDescent="0.25">
      <c r="AA6545"/>
    </row>
    <row r="6546" spans="27:27" x14ac:dyDescent="0.25">
      <c r="AA6546"/>
    </row>
    <row r="6547" spans="27:27" x14ac:dyDescent="0.25">
      <c r="AA6547"/>
    </row>
    <row r="6548" spans="27:27" x14ac:dyDescent="0.25">
      <c r="AA6548"/>
    </row>
    <row r="6549" spans="27:27" x14ac:dyDescent="0.25">
      <c r="AA6549"/>
    </row>
    <row r="6550" spans="27:27" x14ac:dyDescent="0.25">
      <c r="AA6550"/>
    </row>
    <row r="6551" spans="27:27" x14ac:dyDescent="0.25">
      <c r="AA6551"/>
    </row>
    <row r="6552" spans="27:27" x14ac:dyDescent="0.25">
      <c r="AA6552"/>
    </row>
    <row r="6553" spans="27:27" x14ac:dyDescent="0.25">
      <c r="AA6553"/>
    </row>
    <row r="6554" spans="27:27" x14ac:dyDescent="0.25">
      <c r="AA6554"/>
    </row>
    <row r="6555" spans="27:27" x14ac:dyDescent="0.25">
      <c r="AA6555"/>
    </row>
    <row r="6556" spans="27:27" x14ac:dyDescent="0.25">
      <c r="AA6556"/>
    </row>
    <row r="6557" spans="27:27" x14ac:dyDescent="0.25">
      <c r="AA6557"/>
    </row>
    <row r="6558" spans="27:27" x14ac:dyDescent="0.25">
      <c r="AA6558"/>
    </row>
    <row r="6559" spans="27:27" x14ac:dyDescent="0.25">
      <c r="AA6559"/>
    </row>
    <row r="6560" spans="27:27" x14ac:dyDescent="0.25">
      <c r="AA6560"/>
    </row>
    <row r="6561" spans="27:27" x14ac:dyDescent="0.25">
      <c r="AA6561"/>
    </row>
    <row r="6562" spans="27:27" x14ac:dyDescent="0.25">
      <c r="AA6562"/>
    </row>
    <row r="6563" spans="27:27" x14ac:dyDescent="0.25">
      <c r="AA6563"/>
    </row>
    <row r="6564" spans="27:27" x14ac:dyDescent="0.25">
      <c r="AA6564"/>
    </row>
    <row r="6565" spans="27:27" x14ac:dyDescent="0.25">
      <c r="AA6565"/>
    </row>
    <row r="6566" spans="27:27" x14ac:dyDescent="0.25">
      <c r="AA6566"/>
    </row>
    <row r="6567" spans="27:27" x14ac:dyDescent="0.25">
      <c r="AA6567"/>
    </row>
    <row r="6568" spans="27:27" x14ac:dyDescent="0.25">
      <c r="AA6568"/>
    </row>
    <row r="6569" spans="27:27" x14ac:dyDescent="0.25">
      <c r="AA6569"/>
    </row>
    <row r="6570" spans="27:27" x14ac:dyDescent="0.25">
      <c r="AA6570"/>
    </row>
    <row r="6571" spans="27:27" x14ac:dyDescent="0.25">
      <c r="AA6571"/>
    </row>
    <row r="6572" spans="27:27" x14ac:dyDescent="0.25">
      <c r="AA6572"/>
    </row>
    <row r="6573" spans="27:27" x14ac:dyDescent="0.25">
      <c r="AA6573"/>
    </row>
    <row r="6574" spans="27:27" x14ac:dyDescent="0.25">
      <c r="AA6574"/>
    </row>
    <row r="6575" spans="27:27" x14ac:dyDescent="0.25">
      <c r="AA6575"/>
    </row>
    <row r="6576" spans="27:27" x14ac:dyDescent="0.25">
      <c r="AA6576"/>
    </row>
    <row r="6577" spans="27:27" x14ac:dyDescent="0.25">
      <c r="AA6577"/>
    </row>
    <row r="6578" spans="27:27" x14ac:dyDescent="0.25">
      <c r="AA6578"/>
    </row>
    <row r="6579" spans="27:27" x14ac:dyDescent="0.25">
      <c r="AA6579"/>
    </row>
    <row r="6580" spans="27:27" x14ac:dyDescent="0.25">
      <c r="AA6580"/>
    </row>
    <row r="6581" spans="27:27" x14ac:dyDescent="0.25">
      <c r="AA6581"/>
    </row>
    <row r="6582" spans="27:27" x14ac:dyDescent="0.25">
      <c r="AA6582"/>
    </row>
    <row r="6583" spans="27:27" x14ac:dyDescent="0.25">
      <c r="AA6583"/>
    </row>
    <row r="6584" spans="27:27" x14ac:dyDescent="0.25">
      <c r="AA6584"/>
    </row>
    <row r="6585" spans="27:27" x14ac:dyDescent="0.25">
      <c r="AA6585"/>
    </row>
    <row r="6586" spans="27:27" x14ac:dyDescent="0.25">
      <c r="AA6586"/>
    </row>
    <row r="6587" spans="27:27" x14ac:dyDescent="0.25">
      <c r="AA6587"/>
    </row>
    <row r="6588" spans="27:27" x14ac:dyDescent="0.25">
      <c r="AA6588"/>
    </row>
    <row r="6589" spans="27:27" x14ac:dyDescent="0.25">
      <c r="AA6589"/>
    </row>
    <row r="6590" spans="27:27" x14ac:dyDescent="0.25">
      <c r="AA6590"/>
    </row>
    <row r="6591" spans="27:27" x14ac:dyDescent="0.25">
      <c r="AA6591"/>
    </row>
    <row r="6592" spans="27:27" x14ac:dyDescent="0.25">
      <c r="AA6592"/>
    </row>
    <row r="6593" spans="27:27" x14ac:dyDescent="0.25">
      <c r="AA6593"/>
    </row>
    <row r="6594" spans="27:27" x14ac:dyDescent="0.25">
      <c r="AA6594"/>
    </row>
    <row r="6595" spans="27:27" x14ac:dyDescent="0.25">
      <c r="AA6595"/>
    </row>
    <row r="6596" spans="27:27" x14ac:dyDescent="0.25">
      <c r="AA6596"/>
    </row>
    <row r="6597" spans="27:27" x14ac:dyDescent="0.25">
      <c r="AA6597"/>
    </row>
    <row r="6598" spans="27:27" x14ac:dyDescent="0.25">
      <c r="AA6598"/>
    </row>
    <row r="6599" spans="27:27" x14ac:dyDescent="0.25">
      <c r="AA6599"/>
    </row>
    <row r="6600" spans="27:27" x14ac:dyDescent="0.25">
      <c r="AA6600"/>
    </row>
    <row r="6601" spans="27:27" x14ac:dyDescent="0.25">
      <c r="AA6601"/>
    </row>
    <row r="6602" spans="27:27" x14ac:dyDescent="0.25">
      <c r="AA6602"/>
    </row>
    <row r="6603" spans="27:27" x14ac:dyDescent="0.25">
      <c r="AA6603"/>
    </row>
    <row r="6604" spans="27:27" x14ac:dyDescent="0.25">
      <c r="AA6604"/>
    </row>
    <row r="6605" spans="27:27" x14ac:dyDescent="0.25">
      <c r="AA6605"/>
    </row>
    <row r="6606" spans="27:27" x14ac:dyDescent="0.25">
      <c r="AA6606"/>
    </row>
    <row r="6607" spans="27:27" x14ac:dyDescent="0.25">
      <c r="AA6607"/>
    </row>
    <row r="6608" spans="27:27" x14ac:dyDescent="0.25">
      <c r="AA6608"/>
    </row>
    <row r="6609" spans="27:27" x14ac:dyDescent="0.25">
      <c r="AA6609"/>
    </row>
    <row r="6610" spans="27:27" x14ac:dyDescent="0.25">
      <c r="AA6610"/>
    </row>
    <row r="6611" spans="27:27" x14ac:dyDescent="0.25">
      <c r="AA6611"/>
    </row>
    <row r="6612" spans="27:27" x14ac:dyDescent="0.25">
      <c r="AA6612"/>
    </row>
    <row r="6613" spans="27:27" x14ac:dyDescent="0.25">
      <c r="AA6613"/>
    </row>
    <row r="6614" spans="27:27" x14ac:dyDescent="0.25">
      <c r="AA6614"/>
    </row>
    <row r="6615" spans="27:27" x14ac:dyDescent="0.25">
      <c r="AA6615"/>
    </row>
    <row r="6616" spans="27:27" x14ac:dyDescent="0.25">
      <c r="AA6616"/>
    </row>
    <row r="6617" spans="27:27" x14ac:dyDescent="0.25">
      <c r="AA6617"/>
    </row>
    <row r="6618" spans="27:27" x14ac:dyDescent="0.25">
      <c r="AA6618"/>
    </row>
    <row r="6619" spans="27:27" x14ac:dyDescent="0.25">
      <c r="AA6619"/>
    </row>
    <row r="6620" spans="27:27" x14ac:dyDescent="0.25">
      <c r="AA6620"/>
    </row>
    <row r="6621" spans="27:27" x14ac:dyDescent="0.25">
      <c r="AA6621"/>
    </row>
    <row r="6622" spans="27:27" x14ac:dyDescent="0.25">
      <c r="AA6622"/>
    </row>
    <row r="6623" spans="27:27" x14ac:dyDescent="0.25">
      <c r="AA6623"/>
    </row>
    <row r="6624" spans="27:27" x14ac:dyDescent="0.25">
      <c r="AA6624"/>
    </row>
    <row r="6625" spans="27:27" x14ac:dyDescent="0.25">
      <c r="AA6625"/>
    </row>
    <row r="6626" spans="27:27" x14ac:dyDescent="0.25">
      <c r="AA6626"/>
    </row>
    <row r="6627" spans="27:27" x14ac:dyDescent="0.25">
      <c r="AA6627"/>
    </row>
    <row r="6628" spans="27:27" x14ac:dyDescent="0.25">
      <c r="AA6628"/>
    </row>
    <row r="6629" spans="27:27" x14ac:dyDescent="0.25">
      <c r="AA6629"/>
    </row>
    <row r="6630" spans="27:27" x14ac:dyDescent="0.25">
      <c r="AA6630"/>
    </row>
    <row r="6631" spans="27:27" x14ac:dyDescent="0.25">
      <c r="AA6631"/>
    </row>
    <row r="6632" spans="27:27" x14ac:dyDescent="0.25">
      <c r="AA6632"/>
    </row>
    <row r="6633" spans="27:27" x14ac:dyDescent="0.25">
      <c r="AA6633"/>
    </row>
    <row r="6634" spans="27:27" x14ac:dyDescent="0.25">
      <c r="AA6634"/>
    </row>
    <row r="6635" spans="27:27" x14ac:dyDescent="0.25">
      <c r="AA6635"/>
    </row>
    <row r="6636" spans="27:27" x14ac:dyDescent="0.25">
      <c r="AA6636"/>
    </row>
    <row r="6637" spans="27:27" x14ac:dyDescent="0.25">
      <c r="AA6637"/>
    </row>
    <row r="6638" spans="27:27" x14ac:dyDescent="0.25">
      <c r="AA6638"/>
    </row>
    <row r="6639" spans="27:27" x14ac:dyDescent="0.25">
      <c r="AA6639"/>
    </row>
    <row r="6640" spans="27:27" x14ac:dyDescent="0.25">
      <c r="AA6640"/>
    </row>
    <row r="6641" spans="27:27" x14ac:dyDescent="0.25">
      <c r="AA6641"/>
    </row>
    <row r="6642" spans="27:27" x14ac:dyDescent="0.25">
      <c r="AA6642"/>
    </row>
    <row r="6643" spans="27:27" x14ac:dyDescent="0.25">
      <c r="AA6643"/>
    </row>
    <row r="6644" spans="27:27" x14ac:dyDescent="0.25">
      <c r="AA6644"/>
    </row>
    <row r="6645" spans="27:27" x14ac:dyDescent="0.25">
      <c r="AA6645"/>
    </row>
    <row r="6646" spans="27:27" x14ac:dyDescent="0.25">
      <c r="AA6646"/>
    </row>
    <row r="6647" spans="27:27" x14ac:dyDescent="0.25">
      <c r="AA6647"/>
    </row>
    <row r="6648" spans="27:27" x14ac:dyDescent="0.25">
      <c r="AA6648"/>
    </row>
    <row r="6649" spans="27:27" x14ac:dyDescent="0.25">
      <c r="AA6649"/>
    </row>
    <row r="6650" spans="27:27" x14ac:dyDescent="0.25">
      <c r="AA6650"/>
    </row>
    <row r="6651" spans="27:27" x14ac:dyDescent="0.25">
      <c r="AA6651"/>
    </row>
    <row r="6652" spans="27:27" x14ac:dyDescent="0.25">
      <c r="AA6652"/>
    </row>
    <row r="6653" spans="27:27" x14ac:dyDescent="0.25">
      <c r="AA6653"/>
    </row>
    <row r="6654" spans="27:27" x14ac:dyDescent="0.25">
      <c r="AA6654"/>
    </row>
    <row r="6655" spans="27:27" x14ac:dyDescent="0.25">
      <c r="AA6655"/>
    </row>
    <row r="6656" spans="27:27" x14ac:dyDescent="0.25">
      <c r="AA6656"/>
    </row>
    <row r="6657" spans="27:27" x14ac:dyDescent="0.25">
      <c r="AA6657"/>
    </row>
    <row r="6658" spans="27:27" x14ac:dyDescent="0.25">
      <c r="AA6658"/>
    </row>
    <row r="6659" spans="27:27" x14ac:dyDescent="0.25">
      <c r="AA6659"/>
    </row>
    <row r="6660" spans="27:27" x14ac:dyDescent="0.25">
      <c r="AA6660"/>
    </row>
    <row r="6661" spans="27:27" x14ac:dyDescent="0.25">
      <c r="AA6661"/>
    </row>
    <row r="6662" spans="27:27" x14ac:dyDescent="0.25">
      <c r="AA6662"/>
    </row>
    <row r="6663" spans="27:27" x14ac:dyDescent="0.25">
      <c r="AA6663"/>
    </row>
    <row r="6664" spans="27:27" x14ac:dyDescent="0.25">
      <c r="AA6664"/>
    </row>
    <row r="6665" spans="27:27" x14ac:dyDescent="0.25">
      <c r="AA6665"/>
    </row>
    <row r="6666" spans="27:27" x14ac:dyDescent="0.25">
      <c r="AA6666"/>
    </row>
    <row r="6667" spans="27:27" x14ac:dyDescent="0.25">
      <c r="AA6667"/>
    </row>
    <row r="6668" spans="27:27" x14ac:dyDescent="0.25">
      <c r="AA6668"/>
    </row>
    <row r="6669" spans="27:27" x14ac:dyDescent="0.25">
      <c r="AA6669"/>
    </row>
    <row r="6670" spans="27:27" x14ac:dyDescent="0.25">
      <c r="AA6670"/>
    </row>
    <row r="6671" spans="27:27" x14ac:dyDescent="0.25">
      <c r="AA6671"/>
    </row>
    <row r="6672" spans="27:27" x14ac:dyDescent="0.25">
      <c r="AA6672"/>
    </row>
    <row r="6673" spans="27:27" x14ac:dyDescent="0.25">
      <c r="AA6673"/>
    </row>
    <row r="6674" spans="27:27" x14ac:dyDescent="0.25">
      <c r="AA6674"/>
    </row>
    <row r="6675" spans="27:27" x14ac:dyDescent="0.25">
      <c r="AA6675"/>
    </row>
    <row r="6676" spans="27:27" x14ac:dyDescent="0.25">
      <c r="AA6676"/>
    </row>
    <row r="6677" spans="27:27" x14ac:dyDescent="0.25">
      <c r="AA6677"/>
    </row>
    <row r="6678" spans="27:27" x14ac:dyDescent="0.25">
      <c r="AA6678"/>
    </row>
    <row r="6679" spans="27:27" x14ac:dyDescent="0.25">
      <c r="AA6679"/>
    </row>
    <row r="6680" spans="27:27" x14ac:dyDescent="0.25">
      <c r="AA6680"/>
    </row>
    <row r="6681" spans="27:27" x14ac:dyDescent="0.25">
      <c r="AA6681"/>
    </row>
    <row r="6682" spans="27:27" x14ac:dyDescent="0.25">
      <c r="AA6682"/>
    </row>
    <row r="6683" spans="27:27" x14ac:dyDescent="0.25">
      <c r="AA6683"/>
    </row>
    <row r="6684" spans="27:27" x14ac:dyDescent="0.25">
      <c r="AA6684"/>
    </row>
    <row r="6685" spans="27:27" x14ac:dyDescent="0.25">
      <c r="AA6685"/>
    </row>
    <row r="6686" spans="27:27" x14ac:dyDescent="0.25">
      <c r="AA6686"/>
    </row>
    <row r="6687" spans="27:27" x14ac:dyDescent="0.25">
      <c r="AA6687"/>
    </row>
    <row r="6688" spans="27:27" x14ac:dyDescent="0.25">
      <c r="AA6688"/>
    </row>
    <row r="6689" spans="27:27" x14ac:dyDescent="0.25">
      <c r="AA6689"/>
    </row>
    <row r="6690" spans="27:27" x14ac:dyDescent="0.25">
      <c r="AA6690"/>
    </row>
    <row r="6691" spans="27:27" x14ac:dyDescent="0.25">
      <c r="AA6691"/>
    </row>
    <row r="6692" spans="27:27" x14ac:dyDescent="0.25">
      <c r="AA6692"/>
    </row>
    <row r="6693" spans="27:27" x14ac:dyDescent="0.25">
      <c r="AA6693"/>
    </row>
    <row r="6694" spans="27:27" x14ac:dyDescent="0.25">
      <c r="AA6694"/>
    </row>
    <row r="6695" spans="27:27" x14ac:dyDescent="0.25">
      <c r="AA6695"/>
    </row>
    <row r="6696" spans="27:27" x14ac:dyDescent="0.25">
      <c r="AA6696"/>
    </row>
    <row r="6697" spans="27:27" x14ac:dyDescent="0.25">
      <c r="AA6697"/>
    </row>
    <row r="6698" spans="27:27" x14ac:dyDescent="0.25">
      <c r="AA6698"/>
    </row>
    <row r="6699" spans="27:27" x14ac:dyDescent="0.25">
      <c r="AA6699"/>
    </row>
    <row r="6700" spans="27:27" x14ac:dyDescent="0.25">
      <c r="AA6700"/>
    </row>
    <row r="6701" spans="27:27" x14ac:dyDescent="0.25">
      <c r="AA6701"/>
    </row>
    <row r="6702" spans="27:27" x14ac:dyDescent="0.25">
      <c r="AA6702"/>
    </row>
    <row r="6703" spans="27:27" x14ac:dyDescent="0.25">
      <c r="AA6703"/>
    </row>
    <row r="6704" spans="27:27" x14ac:dyDescent="0.25">
      <c r="AA6704"/>
    </row>
    <row r="6705" spans="27:27" x14ac:dyDescent="0.25">
      <c r="AA6705"/>
    </row>
    <row r="6706" spans="27:27" x14ac:dyDescent="0.25">
      <c r="AA6706"/>
    </row>
    <row r="6707" spans="27:27" x14ac:dyDescent="0.25">
      <c r="AA6707"/>
    </row>
    <row r="6708" spans="27:27" x14ac:dyDescent="0.25">
      <c r="AA6708"/>
    </row>
    <row r="6709" spans="27:27" x14ac:dyDescent="0.25">
      <c r="AA6709"/>
    </row>
    <row r="6710" spans="27:27" x14ac:dyDescent="0.25">
      <c r="AA6710"/>
    </row>
    <row r="6711" spans="27:27" x14ac:dyDescent="0.25">
      <c r="AA6711"/>
    </row>
    <row r="6712" spans="27:27" x14ac:dyDescent="0.25">
      <c r="AA6712"/>
    </row>
    <row r="6713" spans="27:27" x14ac:dyDescent="0.25">
      <c r="AA6713"/>
    </row>
    <row r="6714" spans="27:27" x14ac:dyDescent="0.25">
      <c r="AA6714"/>
    </row>
    <row r="6715" spans="27:27" x14ac:dyDescent="0.25">
      <c r="AA6715"/>
    </row>
    <row r="6716" spans="27:27" x14ac:dyDescent="0.25">
      <c r="AA6716"/>
    </row>
    <row r="6717" spans="27:27" x14ac:dyDescent="0.25">
      <c r="AA6717"/>
    </row>
    <row r="6718" spans="27:27" x14ac:dyDescent="0.25">
      <c r="AA6718"/>
    </row>
    <row r="6719" spans="27:27" x14ac:dyDescent="0.25">
      <c r="AA6719"/>
    </row>
    <row r="6720" spans="27:27" x14ac:dyDescent="0.25">
      <c r="AA6720"/>
    </row>
    <row r="6721" spans="27:27" x14ac:dyDescent="0.25">
      <c r="AA6721"/>
    </row>
    <row r="6722" spans="27:27" x14ac:dyDescent="0.25">
      <c r="AA6722"/>
    </row>
    <row r="6723" spans="27:27" x14ac:dyDescent="0.25">
      <c r="AA6723"/>
    </row>
    <row r="6724" spans="27:27" x14ac:dyDescent="0.25">
      <c r="AA6724"/>
    </row>
    <row r="6725" spans="27:27" x14ac:dyDescent="0.25">
      <c r="AA6725"/>
    </row>
    <row r="6726" spans="27:27" x14ac:dyDescent="0.25">
      <c r="AA6726"/>
    </row>
    <row r="6727" spans="27:27" x14ac:dyDescent="0.25">
      <c r="AA6727"/>
    </row>
    <row r="6728" spans="27:27" x14ac:dyDescent="0.25">
      <c r="AA6728"/>
    </row>
    <row r="6729" spans="27:27" x14ac:dyDescent="0.25">
      <c r="AA6729"/>
    </row>
    <row r="6730" spans="27:27" x14ac:dyDescent="0.25">
      <c r="AA6730"/>
    </row>
    <row r="6731" spans="27:27" x14ac:dyDescent="0.25">
      <c r="AA6731"/>
    </row>
    <row r="6732" spans="27:27" x14ac:dyDescent="0.25">
      <c r="AA6732"/>
    </row>
    <row r="6733" spans="27:27" x14ac:dyDescent="0.25">
      <c r="AA6733"/>
    </row>
    <row r="6734" spans="27:27" x14ac:dyDescent="0.25">
      <c r="AA6734"/>
    </row>
    <row r="6735" spans="27:27" x14ac:dyDescent="0.25">
      <c r="AA6735"/>
    </row>
    <row r="6736" spans="27:27" x14ac:dyDescent="0.25">
      <c r="AA6736"/>
    </row>
    <row r="6737" spans="27:27" x14ac:dyDescent="0.25">
      <c r="AA6737"/>
    </row>
    <row r="6738" spans="27:27" x14ac:dyDescent="0.25">
      <c r="AA6738"/>
    </row>
    <row r="6739" spans="27:27" x14ac:dyDescent="0.25">
      <c r="AA6739"/>
    </row>
    <row r="6740" spans="27:27" x14ac:dyDescent="0.25">
      <c r="AA6740"/>
    </row>
    <row r="6741" spans="27:27" x14ac:dyDescent="0.25">
      <c r="AA6741"/>
    </row>
    <row r="6742" spans="27:27" x14ac:dyDescent="0.25">
      <c r="AA6742"/>
    </row>
    <row r="6743" spans="27:27" x14ac:dyDescent="0.25">
      <c r="AA6743"/>
    </row>
    <row r="6744" spans="27:27" x14ac:dyDescent="0.25">
      <c r="AA6744"/>
    </row>
    <row r="6745" spans="27:27" x14ac:dyDescent="0.25">
      <c r="AA6745"/>
    </row>
    <row r="6746" spans="27:27" x14ac:dyDescent="0.25">
      <c r="AA6746"/>
    </row>
    <row r="6747" spans="27:27" x14ac:dyDescent="0.25">
      <c r="AA6747"/>
    </row>
    <row r="6748" spans="27:27" x14ac:dyDescent="0.25">
      <c r="AA6748"/>
    </row>
    <row r="6749" spans="27:27" x14ac:dyDescent="0.25">
      <c r="AA6749"/>
    </row>
    <row r="6750" spans="27:27" x14ac:dyDescent="0.25">
      <c r="AA6750"/>
    </row>
    <row r="6751" spans="27:27" x14ac:dyDescent="0.25">
      <c r="AA6751"/>
    </row>
    <row r="6752" spans="27:27" x14ac:dyDescent="0.25">
      <c r="AA6752"/>
    </row>
    <row r="6753" spans="27:27" x14ac:dyDescent="0.25">
      <c r="AA6753"/>
    </row>
    <row r="6754" spans="27:27" x14ac:dyDescent="0.25">
      <c r="AA6754"/>
    </row>
    <row r="6755" spans="27:27" x14ac:dyDescent="0.25">
      <c r="AA6755"/>
    </row>
    <row r="6756" spans="27:27" x14ac:dyDescent="0.25">
      <c r="AA6756"/>
    </row>
    <row r="6757" spans="27:27" x14ac:dyDescent="0.25">
      <c r="AA6757"/>
    </row>
    <row r="6758" spans="27:27" x14ac:dyDescent="0.25">
      <c r="AA6758"/>
    </row>
    <row r="6759" spans="27:27" x14ac:dyDescent="0.25">
      <c r="AA6759"/>
    </row>
    <row r="6760" spans="27:27" x14ac:dyDescent="0.25">
      <c r="AA6760"/>
    </row>
    <row r="6761" spans="27:27" x14ac:dyDescent="0.25">
      <c r="AA6761"/>
    </row>
    <row r="6762" spans="27:27" x14ac:dyDescent="0.25">
      <c r="AA6762"/>
    </row>
    <row r="6763" spans="27:27" x14ac:dyDescent="0.25">
      <c r="AA6763"/>
    </row>
    <row r="6764" spans="27:27" x14ac:dyDescent="0.25">
      <c r="AA6764"/>
    </row>
    <row r="6765" spans="27:27" x14ac:dyDescent="0.25">
      <c r="AA6765"/>
    </row>
    <row r="6766" spans="27:27" x14ac:dyDescent="0.25">
      <c r="AA6766"/>
    </row>
    <row r="6767" spans="27:27" x14ac:dyDescent="0.25">
      <c r="AA6767"/>
    </row>
    <row r="6768" spans="27:27" x14ac:dyDescent="0.25">
      <c r="AA6768"/>
    </row>
    <row r="6769" spans="27:27" x14ac:dyDescent="0.25">
      <c r="AA6769"/>
    </row>
    <row r="6770" spans="27:27" x14ac:dyDescent="0.25">
      <c r="AA6770"/>
    </row>
    <row r="6771" spans="27:27" x14ac:dyDescent="0.25">
      <c r="AA6771"/>
    </row>
    <row r="6772" spans="27:27" x14ac:dyDescent="0.25">
      <c r="AA6772"/>
    </row>
    <row r="6773" spans="27:27" x14ac:dyDescent="0.25">
      <c r="AA6773"/>
    </row>
    <row r="6774" spans="27:27" x14ac:dyDescent="0.25">
      <c r="AA6774"/>
    </row>
    <row r="6775" spans="27:27" x14ac:dyDescent="0.25">
      <c r="AA6775"/>
    </row>
    <row r="6776" spans="27:27" x14ac:dyDescent="0.25">
      <c r="AA6776"/>
    </row>
    <row r="6777" spans="27:27" x14ac:dyDescent="0.25">
      <c r="AA6777"/>
    </row>
    <row r="6778" spans="27:27" x14ac:dyDescent="0.25">
      <c r="AA6778"/>
    </row>
    <row r="6779" spans="27:27" x14ac:dyDescent="0.25">
      <c r="AA6779"/>
    </row>
    <row r="6780" spans="27:27" x14ac:dyDescent="0.25">
      <c r="AA6780"/>
    </row>
    <row r="6781" spans="27:27" x14ac:dyDescent="0.25">
      <c r="AA6781"/>
    </row>
    <row r="6782" spans="27:27" x14ac:dyDescent="0.25">
      <c r="AA6782"/>
    </row>
    <row r="6783" spans="27:27" x14ac:dyDescent="0.25">
      <c r="AA6783"/>
    </row>
    <row r="6784" spans="27:27" x14ac:dyDescent="0.25">
      <c r="AA6784"/>
    </row>
    <row r="6785" spans="27:27" x14ac:dyDescent="0.25">
      <c r="AA6785"/>
    </row>
    <row r="6786" spans="27:27" x14ac:dyDescent="0.25">
      <c r="AA6786"/>
    </row>
    <row r="6787" spans="27:27" x14ac:dyDescent="0.25">
      <c r="AA6787"/>
    </row>
    <row r="6788" spans="27:27" x14ac:dyDescent="0.25">
      <c r="AA6788"/>
    </row>
    <row r="6789" spans="27:27" x14ac:dyDescent="0.25">
      <c r="AA6789"/>
    </row>
    <row r="6790" spans="27:27" x14ac:dyDescent="0.25">
      <c r="AA6790"/>
    </row>
    <row r="6791" spans="27:27" x14ac:dyDescent="0.25">
      <c r="AA6791"/>
    </row>
    <row r="6792" spans="27:27" x14ac:dyDescent="0.25">
      <c r="AA6792"/>
    </row>
    <row r="6793" spans="27:27" x14ac:dyDescent="0.25">
      <c r="AA6793"/>
    </row>
    <row r="6794" spans="27:27" x14ac:dyDescent="0.25">
      <c r="AA6794"/>
    </row>
    <row r="6795" spans="27:27" x14ac:dyDescent="0.25">
      <c r="AA6795"/>
    </row>
    <row r="6796" spans="27:27" x14ac:dyDescent="0.25">
      <c r="AA6796"/>
    </row>
    <row r="6797" spans="27:27" x14ac:dyDescent="0.25">
      <c r="AA6797"/>
    </row>
    <row r="6798" spans="27:27" x14ac:dyDescent="0.25">
      <c r="AA6798"/>
    </row>
    <row r="6799" spans="27:27" x14ac:dyDescent="0.25">
      <c r="AA6799"/>
    </row>
    <row r="6800" spans="27:27" x14ac:dyDescent="0.25">
      <c r="AA6800"/>
    </row>
    <row r="6801" spans="27:27" x14ac:dyDescent="0.25">
      <c r="AA6801"/>
    </row>
    <row r="6802" spans="27:27" x14ac:dyDescent="0.25">
      <c r="AA6802"/>
    </row>
    <row r="6803" spans="27:27" x14ac:dyDescent="0.25">
      <c r="AA6803"/>
    </row>
    <row r="6804" spans="27:27" x14ac:dyDescent="0.25">
      <c r="AA6804"/>
    </row>
    <row r="6805" spans="27:27" x14ac:dyDescent="0.25">
      <c r="AA6805"/>
    </row>
    <row r="6806" spans="27:27" x14ac:dyDescent="0.25">
      <c r="AA6806"/>
    </row>
    <row r="6807" spans="27:27" x14ac:dyDescent="0.25">
      <c r="AA6807"/>
    </row>
    <row r="6808" spans="27:27" x14ac:dyDescent="0.25">
      <c r="AA6808"/>
    </row>
    <row r="6809" spans="27:27" x14ac:dyDescent="0.25">
      <c r="AA6809"/>
    </row>
    <row r="6810" spans="27:27" x14ac:dyDescent="0.25">
      <c r="AA6810"/>
    </row>
    <row r="6811" spans="27:27" x14ac:dyDescent="0.25">
      <c r="AA6811"/>
    </row>
    <row r="6812" spans="27:27" x14ac:dyDescent="0.25">
      <c r="AA6812"/>
    </row>
    <row r="6813" spans="27:27" x14ac:dyDescent="0.25">
      <c r="AA6813"/>
    </row>
    <row r="6814" spans="27:27" x14ac:dyDescent="0.25">
      <c r="AA6814"/>
    </row>
    <row r="6815" spans="27:27" x14ac:dyDescent="0.25">
      <c r="AA6815"/>
    </row>
    <row r="6816" spans="27:27" x14ac:dyDescent="0.25">
      <c r="AA6816"/>
    </row>
    <row r="6817" spans="27:27" x14ac:dyDescent="0.25">
      <c r="AA6817"/>
    </row>
    <row r="6818" spans="27:27" x14ac:dyDescent="0.25">
      <c r="AA6818"/>
    </row>
    <row r="6819" spans="27:27" x14ac:dyDescent="0.25">
      <c r="AA6819"/>
    </row>
    <row r="6820" spans="27:27" x14ac:dyDescent="0.25">
      <c r="AA6820"/>
    </row>
    <row r="6821" spans="27:27" x14ac:dyDescent="0.25">
      <c r="AA6821"/>
    </row>
    <row r="6822" spans="27:27" x14ac:dyDescent="0.25">
      <c r="AA6822"/>
    </row>
    <row r="6823" spans="27:27" x14ac:dyDescent="0.25">
      <c r="AA6823"/>
    </row>
    <row r="6824" spans="27:27" x14ac:dyDescent="0.25">
      <c r="AA6824"/>
    </row>
    <row r="6825" spans="27:27" x14ac:dyDescent="0.25">
      <c r="AA6825"/>
    </row>
    <row r="6826" spans="27:27" x14ac:dyDescent="0.25">
      <c r="AA6826"/>
    </row>
    <row r="6827" spans="27:27" x14ac:dyDescent="0.25">
      <c r="AA6827"/>
    </row>
    <row r="6828" spans="27:27" x14ac:dyDescent="0.25">
      <c r="AA6828"/>
    </row>
    <row r="6829" spans="27:27" x14ac:dyDescent="0.25">
      <c r="AA6829"/>
    </row>
    <row r="6830" spans="27:27" x14ac:dyDescent="0.25">
      <c r="AA6830"/>
    </row>
    <row r="6831" spans="27:27" x14ac:dyDescent="0.25">
      <c r="AA6831"/>
    </row>
    <row r="6832" spans="27:27" x14ac:dyDescent="0.25">
      <c r="AA6832"/>
    </row>
    <row r="6833" spans="27:27" x14ac:dyDescent="0.25">
      <c r="AA6833"/>
    </row>
    <row r="6834" spans="27:27" x14ac:dyDescent="0.25">
      <c r="AA6834"/>
    </row>
    <row r="6835" spans="27:27" x14ac:dyDescent="0.25">
      <c r="AA6835"/>
    </row>
    <row r="6836" spans="27:27" x14ac:dyDescent="0.25">
      <c r="AA6836"/>
    </row>
    <row r="6837" spans="27:27" x14ac:dyDescent="0.25">
      <c r="AA6837"/>
    </row>
    <row r="6838" spans="27:27" x14ac:dyDescent="0.25">
      <c r="AA6838"/>
    </row>
    <row r="6839" spans="27:27" x14ac:dyDescent="0.25">
      <c r="AA6839"/>
    </row>
    <row r="6840" spans="27:27" x14ac:dyDescent="0.25">
      <c r="AA6840"/>
    </row>
    <row r="6841" spans="27:27" x14ac:dyDescent="0.25">
      <c r="AA6841"/>
    </row>
    <row r="6842" spans="27:27" x14ac:dyDescent="0.25">
      <c r="AA6842"/>
    </row>
    <row r="6843" spans="27:27" x14ac:dyDescent="0.25">
      <c r="AA6843"/>
    </row>
    <row r="6844" spans="27:27" x14ac:dyDescent="0.25">
      <c r="AA6844"/>
    </row>
    <row r="6845" spans="27:27" x14ac:dyDescent="0.25">
      <c r="AA6845"/>
    </row>
    <row r="6846" spans="27:27" x14ac:dyDescent="0.25">
      <c r="AA6846"/>
    </row>
    <row r="6847" spans="27:27" x14ac:dyDescent="0.25">
      <c r="AA6847"/>
    </row>
    <row r="6848" spans="27:27" x14ac:dyDescent="0.25">
      <c r="AA6848"/>
    </row>
    <row r="6849" spans="27:27" x14ac:dyDescent="0.25">
      <c r="AA6849"/>
    </row>
    <row r="6850" spans="27:27" x14ac:dyDescent="0.25">
      <c r="AA6850"/>
    </row>
    <row r="6851" spans="27:27" x14ac:dyDescent="0.25">
      <c r="AA6851"/>
    </row>
    <row r="6852" spans="27:27" x14ac:dyDescent="0.25">
      <c r="AA6852"/>
    </row>
    <row r="6853" spans="27:27" x14ac:dyDescent="0.25">
      <c r="AA6853"/>
    </row>
    <row r="6854" spans="27:27" x14ac:dyDescent="0.25">
      <c r="AA6854"/>
    </row>
    <row r="6855" spans="27:27" x14ac:dyDescent="0.25">
      <c r="AA6855"/>
    </row>
    <row r="6856" spans="27:27" x14ac:dyDescent="0.25">
      <c r="AA6856"/>
    </row>
    <row r="6857" spans="27:27" x14ac:dyDescent="0.25">
      <c r="AA6857"/>
    </row>
    <row r="6858" spans="27:27" x14ac:dyDescent="0.25">
      <c r="AA6858"/>
    </row>
    <row r="6859" spans="27:27" x14ac:dyDescent="0.25">
      <c r="AA6859"/>
    </row>
    <row r="6860" spans="27:27" x14ac:dyDescent="0.25">
      <c r="AA6860"/>
    </row>
    <row r="6861" spans="27:27" x14ac:dyDescent="0.25">
      <c r="AA6861"/>
    </row>
    <row r="6862" spans="27:27" x14ac:dyDescent="0.25">
      <c r="AA6862"/>
    </row>
    <row r="6863" spans="27:27" x14ac:dyDescent="0.25">
      <c r="AA6863"/>
    </row>
    <row r="6864" spans="27:27" x14ac:dyDescent="0.25">
      <c r="AA6864"/>
    </row>
    <row r="6865" spans="27:27" x14ac:dyDescent="0.25">
      <c r="AA6865"/>
    </row>
    <row r="6866" spans="27:27" x14ac:dyDescent="0.25">
      <c r="AA6866"/>
    </row>
    <row r="6867" spans="27:27" x14ac:dyDescent="0.25">
      <c r="AA6867"/>
    </row>
    <row r="6868" spans="27:27" x14ac:dyDescent="0.25">
      <c r="AA6868"/>
    </row>
    <row r="6869" spans="27:27" x14ac:dyDescent="0.25">
      <c r="AA6869"/>
    </row>
    <row r="6870" spans="27:27" x14ac:dyDescent="0.25">
      <c r="AA6870"/>
    </row>
    <row r="6871" spans="27:27" x14ac:dyDescent="0.25">
      <c r="AA6871"/>
    </row>
    <row r="6872" spans="27:27" x14ac:dyDescent="0.25">
      <c r="AA6872"/>
    </row>
    <row r="6873" spans="27:27" x14ac:dyDescent="0.25">
      <c r="AA6873"/>
    </row>
    <row r="6874" spans="27:27" x14ac:dyDescent="0.25">
      <c r="AA6874"/>
    </row>
    <row r="6875" spans="27:27" x14ac:dyDescent="0.25">
      <c r="AA6875"/>
    </row>
    <row r="6876" spans="27:27" x14ac:dyDescent="0.25">
      <c r="AA6876"/>
    </row>
    <row r="6877" spans="27:27" x14ac:dyDescent="0.25">
      <c r="AA6877"/>
    </row>
    <row r="6878" spans="27:27" x14ac:dyDescent="0.25">
      <c r="AA6878"/>
    </row>
    <row r="6879" spans="27:27" x14ac:dyDescent="0.25">
      <c r="AA6879"/>
    </row>
    <row r="6880" spans="27:27" x14ac:dyDescent="0.25">
      <c r="AA6880"/>
    </row>
    <row r="6881" spans="27:27" x14ac:dyDescent="0.25">
      <c r="AA6881"/>
    </row>
    <row r="6882" spans="27:27" x14ac:dyDescent="0.25">
      <c r="AA6882"/>
    </row>
    <row r="6883" spans="27:27" x14ac:dyDescent="0.25">
      <c r="AA6883"/>
    </row>
    <row r="6884" spans="27:27" x14ac:dyDescent="0.25">
      <c r="AA6884"/>
    </row>
    <row r="6885" spans="27:27" x14ac:dyDescent="0.25">
      <c r="AA6885"/>
    </row>
    <row r="6886" spans="27:27" x14ac:dyDescent="0.25">
      <c r="AA6886"/>
    </row>
    <row r="6887" spans="27:27" x14ac:dyDescent="0.25">
      <c r="AA6887"/>
    </row>
    <row r="6888" spans="27:27" x14ac:dyDescent="0.25">
      <c r="AA6888"/>
    </row>
    <row r="6889" spans="27:27" x14ac:dyDescent="0.25">
      <c r="AA6889"/>
    </row>
    <row r="6890" spans="27:27" x14ac:dyDescent="0.25">
      <c r="AA6890"/>
    </row>
    <row r="6891" spans="27:27" x14ac:dyDescent="0.25">
      <c r="AA6891"/>
    </row>
    <row r="6892" spans="27:27" x14ac:dyDescent="0.25">
      <c r="AA6892"/>
    </row>
    <row r="6893" spans="27:27" x14ac:dyDescent="0.25">
      <c r="AA6893"/>
    </row>
    <row r="6894" spans="27:27" x14ac:dyDescent="0.25">
      <c r="AA6894"/>
    </row>
    <row r="6895" spans="27:27" x14ac:dyDescent="0.25">
      <c r="AA6895"/>
    </row>
    <row r="6896" spans="27:27" x14ac:dyDescent="0.25">
      <c r="AA6896"/>
    </row>
    <row r="6897" spans="27:27" x14ac:dyDescent="0.25">
      <c r="AA6897"/>
    </row>
    <row r="6898" spans="27:27" x14ac:dyDescent="0.25">
      <c r="AA6898"/>
    </row>
    <row r="6899" spans="27:27" x14ac:dyDescent="0.25">
      <c r="AA6899"/>
    </row>
    <row r="6900" spans="27:27" x14ac:dyDescent="0.25">
      <c r="AA6900"/>
    </row>
    <row r="6901" spans="27:27" x14ac:dyDescent="0.25">
      <c r="AA6901"/>
    </row>
    <row r="6902" spans="27:27" x14ac:dyDescent="0.25">
      <c r="AA6902"/>
    </row>
    <row r="6903" spans="27:27" x14ac:dyDescent="0.25">
      <c r="AA6903"/>
    </row>
    <row r="6904" spans="27:27" x14ac:dyDescent="0.25">
      <c r="AA6904"/>
    </row>
    <row r="6905" spans="27:27" x14ac:dyDescent="0.25">
      <c r="AA6905"/>
    </row>
    <row r="6906" spans="27:27" x14ac:dyDescent="0.25">
      <c r="AA6906"/>
    </row>
    <row r="6907" spans="27:27" x14ac:dyDescent="0.25">
      <c r="AA6907"/>
    </row>
    <row r="6908" spans="27:27" x14ac:dyDescent="0.25">
      <c r="AA6908"/>
    </row>
    <row r="6909" spans="27:27" x14ac:dyDescent="0.25">
      <c r="AA6909"/>
    </row>
    <row r="6910" spans="27:27" x14ac:dyDescent="0.25">
      <c r="AA6910"/>
    </row>
    <row r="6911" spans="27:27" x14ac:dyDescent="0.25">
      <c r="AA6911"/>
    </row>
    <row r="6912" spans="27:27" x14ac:dyDescent="0.25">
      <c r="AA6912"/>
    </row>
    <row r="6913" spans="27:27" x14ac:dyDescent="0.25">
      <c r="AA6913"/>
    </row>
    <row r="6914" spans="27:27" x14ac:dyDescent="0.25">
      <c r="AA6914"/>
    </row>
    <row r="6915" spans="27:27" x14ac:dyDescent="0.25">
      <c r="AA6915"/>
    </row>
    <row r="6916" spans="27:27" x14ac:dyDescent="0.25">
      <c r="AA6916"/>
    </row>
    <row r="6917" spans="27:27" x14ac:dyDescent="0.25">
      <c r="AA6917"/>
    </row>
    <row r="6918" spans="27:27" x14ac:dyDescent="0.25">
      <c r="AA6918"/>
    </row>
    <row r="6919" spans="27:27" x14ac:dyDescent="0.25">
      <c r="AA6919"/>
    </row>
    <row r="6920" spans="27:27" x14ac:dyDescent="0.25">
      <c r="AA6920"/>
    </row>
    <row r="6921" spans="27:27" x14ac:dyDescent="0.25">
      <c r="AA6921"/>
    </row>
    <row r="6922" spans="27:27" x14ac:dyDescent="0.25">
      <c r="AA6922"/>
    </row>
    <row r="6923" spans="27:27" x14ac:dyDescent="0.25">
      <c r="AA6923"/>
    </row>
    <row r="6924" spans="27:27" x14ac:dyDescent="0.25">
      <c r="AA6924"/>
    </row>
    <row r="6925" spans="27:27" x14ac:dyDescent="0.25">
      <c r="AA6925"/>
    </row>
    <row r="6926" spans="27:27" x14ac:dyDescent="0.25">
      <c r="AA6926"/>
    </row>
    <row r="6927" spans="27:27" x14ac:dyDescent="0.25">
      <c r="AA6927"/>
    </row>
    <row r="6928" spans="27:27" x14ac:dyDescent="0.25">
      <c r="AA6928"/>
    </row>
    <row r="6929" spans="27:27" x14ac:dyDescent="0.25">
      <c r="AA6929"/>
    </row>
    <row r="6930" spans="27:27" x14ac:dyDescent="0.25">
      <c r="AA6930"/>
    </row>
    <row r="6931" spans="27:27" x14ac:dyDescent="0.25">
      <c r="AA6931"/>
    </row>
    <row r="6932" spans="27:27" x14ac:dyDescent="0.25">
      <c r="AA6932"/>
    </row>
    <row r="6933" spans="27:27" x14ac:dyDescent="0.25">
      <c r="AA6933"/>
    </row>
    <row r="6934" spans="27:27" x14ac:dyDescent="0.25">
      <c r="AA6934"/>
    </row>
    <row r="6935" spans="27:27" x14ac:dyDescent="0.25">
      <c r="AA6935"/>
    </row>
    <row r="6936" spans="27:27" x14ac:dyDescent="0.25">
      <c r="AA6936"/>
    </row>
    <row r="6937" spans="27:27" x14ac:dyDescent="0.25">
      <c r="AA6937"/>
    </row>
    <row r="6938" spans="27:27" x14ac:dyDescent="0.25">
      <c r="AA6938"/>
    </row>
    <row r="6939" spans="27:27" x14ac:dyDescent="0.25">
      <c r="AA6939"/>
    </row>
    <row r="6940" spans="27:27" x14ac:dyDescent="0.25">
      <c r="AA6940"/>
    </row>
    <row r="6941" spans="27:27" x14ac:dyDescent="0.25">
      <c r="AA6941"/>
    </row>
    <row r="6942" spans="27:27" x14ac:dyDescent="0.25">
      <c r="AA6942"/>
    </row>
    <row r="6943" spans="27:27" x14ac:dyDescent="0.25">
      <c r="AA6943"/>
    </row>
    <row r="6944" spans="27:27" x14ac:dyDescent="0.25">
      <c r="AA6944"/>
    </row>
    <row r="6945" spans="27:27" x14ac:dyDescent="0.25">
      <c r="AA6945"/>
    </row>
    <row r="6946" spans="27:27" x14ac:dyDescent="0.25">
      <c r="AA6946"/>
    </row>
    <row r="6947" spans="27:27" x14ac:dyDescent="0.25">
      <c r="AA6947"/>
    </row>
    <row r="6948" spans="27:27" x14ac:dyDescent="0.25">
      <c r="AA6948"/>
    </row>
    <row r="6949" spans="27:27" x14ac:dyDescent="0.25">
      <c r="AA6949"/>
    </row>
    <row r="6950" spans="27:27" x14ac:dyDescent="0.25">
      <c r="AA6950"/>
    </row>
    <row r="6951" spans="27:27" x14ac:dyDescent="0.25">
      <c r="AA6951"/>
    </row>
    <row r="6952" spans="27:27" x14ac:dyDescent="0.25">
      <c r="AA6952"/>
    </row>
    <row r="6953" spans="27:27" x14ac:dyDescent="0.25">
      <c r="AA6953"/>
    </row>
    <row r="6954" spans="27:27" x14ac:dyDescent="0.25">
      <c r="AA6954"/>
    </row>
    <row r="6955" spans="27:27" x14ac:dyDescent="0.25">
      <c r="AA6955"/>
    </row>
    <row r="6956" spans="27:27" x14ac:dyDescent="0.25">
      <c r="AA6956"/>
    </row>
    <row r="6957" spans="27:27" x14ac:dyDescent="0.25">
      <c r="AA6957"/>
    </row>
    <row r="6958" spans="27:27" x14ac:dyDescent="0.25">
      <c r="AA6958"/>
    </row>
    <row r="6959" spans="27:27" x14ac:dyDescent="0.25">
      <c r="AA6959"/>
    </row>
    <row r="6960" spans="27:27" x14ac:dyDescent="0.25">
      <c r="AA6960"/>
    </row>
    <row r="6961" spans="27:27" x14ac:dyDescent="0.25">
      <c r="AA6961"/>
    </row>
    <row r="6962" spans="27:27" x14ac:dyDescent="0.25">
      <c r="AA6962"/>
    </row>
    <row r="6963" spans="27:27" x14ac:dyDescent="0.25">
      <c r="AA6963"/>
    </row>
    <row r="6964" spans="27:27" x14ac:dyDescent="0.25">
      <c r="AA6964"/>
    </row>
    <row r="6965" spans="27:27" x14ac:dyDescent="0.25">
      <c r="AA6965"/>
    </row>
    <row r="6966" spans="27:27" x14ac:dyDescent="0.25">
      <c r="AA6966"/>
    </row>
    <row r="6967" spans="27:27" x14ac:dyDescent="0.25">
      <c r="AA6967"/>
    </row>
    <row r="6968" spans="27:27" x14ac:dyDescent="0.25">
      <c r="AA6968"/>
    </row>
    <row r="6969" spans="27:27" x14ac:dyDescent="0.25">
      <c r="AA6969"/>
    </row>
    <row r="6970" spans="27:27" x14ac:dyDescent="0.25">
      <c r="AA6970"/>
    </row>
    <row r="6971" spans="27:27" x14ac:dyDescent="0.25">
      <c r="AA6971"/>
    </row>
    <row r="6972" spans="27:27" x14ac:dyDescent="0.25">
      <c r="AA6972"/>
    </row>
    <row r="6973" spans="27:27" x14ac:dyDescent="0.25">
      <c r="AA6973"/>
    </row>
    <row r="6974" spans="27:27" x14ac:dyDescent="0.25">
      <c r="AA6974"/>
    </row>
    <row r="6975" spans="27:27" x14ac:dyDescent="0.25">
      <c r="AA6975"/>
    </row>
    <row r="6976" spans="27:27" x14ac:dyDescent="0.25">
      <c r="AA6976"/>
    </row>
    <row r="6977" spans="27:27" x14ac:dyDescent="0.25">
      <c r="AA6977"/>
    </row>
    <row r="6978" spans="27:27" x14ac:dyDescent="0.25">
      <c r="AA6978"/>
    </row>
    <row r="6979" spans="27:27" x14ac:dyDescent="0.25">
      <c r="AA6979"/>
    </row>
    <row r="6980" spans="27:27" x14ac:dyDescent="0.25">
      <c r="AA6980"/>
    </row>
    <row r="6981" spans="27:27" x14ac:dyDescent="0.25">
      <c r="AA6981"/>
    </row>
    <row r="6982" spans="27:27" x14ac:dyDescent="0.25">
      <c r="AA6982"/>
    </row>
    <row r="6983" spans="27:27" x14ac:dyDescent="0.25">
      <c r="AA6983"/>
    </row>
    <row r="6984" spans="27:27" x14ac:dyDescent="0.25">
      <c r="AA6984"/>
    </row>
    <row r="6985" spans="27:27" x14ac:dyDescent="0.25">
      <c r="AA6985"/>
    </row>
    <row r="6986" spans="27:27" x14ac:dyDescent="0.25">
      <c r="AA6986"/>
    </row>
    <row r="6987" spans="27:27" x14ac:dyDescent="0.25">
      <c r="AA6987"/>
    </row>
    <row r="6988" spans="27:27" x14ac:dyDescent="0.25">
      <c r="AA6988"/>
    </row>
    <row r="6989" spans="27:27" x14ac:dyDescent="0.25">
      <c r="AA6989"/>
    </row>
    <row r="6990" spans="27:27" x14ac:dyDescent="0.25">
      <c r="AA6990"/>
    </row>
    <row r="6991" spans="27:27" x14ac:dyDescent="0.25">
      <c r="AA6991"/>
    </row>
    <row r="6992" spans="27:27" x14ac:dyDescent="0.25">
      <c r="AA6992"/>
    </row>
    <row r="6993" spans="27:27" x14ac:dyDescent="0.25">
      <c r="AA6993"/>
    </row>
    <row r="6994" spans="27:27" x14ac:dyDescent="0.25">
      <c r="AA6994"/>
    </row>
    <row r="6995" spans="27:27" x14ac:dyDescent="0.25">
      <c r="AA6995"/>
    </row>
    <row r="6996" spans="27:27" x14ac:dyDescent="0.25">
      <c r="AA6996"/>
    </row>
    <row r="6997" spans="27:27" x14ac:dyDescent="0.25">
      <c r="AA6997"/>
    </row>
    <row r="6998" spans="27:27" x14ac:dyDescent="0.25">
      <c r="AA6998"/>
    </row>
    <row r="6999" spans="27:27" x14ac:dyDescent="0.25">
      <c r="AA6999"/>
    </row>
    <row r="7000" spans="27:27" x14ac:dyDescent="0.25">
      <c r="AA7000"/>
    </row>
    <row r="7001" spans="27:27" x14ac:dyDescent="0.25">
      <c r="AA7001"/>
    </row>
    <row r="7002" spans="27:27" x14ac:dyDescent="0.25">
      <c r="AA7002"/>
    </row>
    <row r="7003" spans="27:27" x14ac:dyDescent="0.25">
      <c r="AA7003"/>
    </row>
    <row r="7004" spans="27:27" x14ac:dyDescent="0.25">
      <c r="AA7004"/>
    </row>
    <row r="7005" spans="27:27" x14ac:dyDescent="0.25">
      <c r="AA7005"/>
    </row>
    <row r="7006" spans="27:27" x14ac:dyDescent="0.25">
      <c r="AA7006"/>
    </row>
    <row r="7007" spans="27:27" x14ac:dyDescent="0.25">
      <c r="AA7007"/>
    </row>
    <row r="7008" spans="27:27" x14ac:dyDescent="0.25">
      <c r="AA7008"/>
    </row>
    <row r="7009" spans="27:27" x14ac:dyDescent="0.25">
      <c r="AA7009"/>
    </row>
    <row r="7010" spans="27:27" x14ac:dyDescent="0.25">
      <c r="AA7010"/>
    </row>
    <row r="7011" spans="27:27" x14ac:dyDescent="0.25">
      <c r="AA7011"/>
    </row>
    <row r="7012" spans="27:27" x14ac:dyDescent="0.25">
      <c r="AA7012"/>
    </row>
    <row r="7013" spans="27:27" x14ac:dyDescent="0.25">
      <c r="AA7013"/>
    </row>
    <row r="7014" spans="27:27" x14ac:dyDescent="0.25">
      <c r="AA7014"/>
    </row>
    <row r="7015" spans="27:27" x14ac:dyDescent="0.25">
      <c r="AA7015"/>
    </row>
    <row r="7016" spans="27:27" x14ac:dyDescent="0.25">
      <c r="AA7016"/>
    </row>
    <row r="7017" spans="27:27" x14ac:dyDescent="0.25">
      <c r="AA7017"/>
    </row>
    <row r="7018" spans="27:27" x14ac:dyDescent="0.25">
      <c r="AA7018"/>
    </row>
    <row r="7019" spans="27:27" x14ac:dyDescent="0.25">
      <c r="AA7019"/>
    </row>
    <row r="7020" spans="27:27" x14ac:dyDescent="0.25">
      <c r="AA7020"/>
    </row>
    <row r="7021" spans="27:27" x14ac:dyDescent="0.25">
      <c r="AA7021"/>
    </row>
    <row r="7022" spans="27:27" x14ac:dyDescent="0.25">
      <c r="AA7022"/>
    </row>
    <row r="7023" spans="27:27" x14ac:dyDescent="0.25">
      <c r="AA7023"/>
    </row>
    <row r="7024" spans="27:27" x14ac:dyDescent="0.25">
      <c r="AA7024"/>
    </row>
    <row r="7025" spans="27:27" x14ac:dyDescent="0.25">
      <c r="AA7025"/>
    </row>
    <row r="7026" spans="27:27" x14ac:dyDescent="0.25">
      <c r="AA7026"/>
    </row>
    <row r="7027" spans="27:27" x14ac:dyDescent="0.25">
      <c r="AA7027"/>
    </row>
    <row r="7028" spans="27:27" x14ac:dyDescent="0.25">
      <c r="AA7028"/>
    </row>
    <row r="7029" spans="27:27" x14ac:dyDescent="0.25">
      <c r="AA7029"/>
    </row>
    <row r="7030" spans="27:27" x14ac:dyDescent="0.25">
      <c r="AA7030"/>
    </row>
    <row r="7031" spans="27:27" x14ac:dyDescent="0.25">
      <c r="AA7031"/>
    </row>
    <row r="7032" spans="27:27" x14ac:dyDescent="0.25">
      <c r="AA7032"/>
    </row>
    <row r="7033" spans="27:27" x14ac:dyDescent="0.25">
      <c r="AA7033"/>
    </row>
    <row r="7034" spans="27:27" x14ac:dyDescent="0.25">
      <c r="AA7034"/>
    </row>
    <row r="7035" spans="27:27" x14ac:dyDescent="0.25">
      <c r="AA7035"/>
    </row>
    <row r="7036" spans="27:27" x14ac:dyDescent="0.25">
      <c r="AA7036"/>
    </row>
    <row r="7037" spans="27:27" x14ac:dyDescent="0.25">
      <c r="AA7037"/>
    </row>
    <row r="7038" spans="27:27" x14ac:dyDescent="0.25">
      <c r="AA7038"/>
    </row>
    <row r="7039" spans="27:27" x14ac:dyDescent="0.25">
      <c r="AA7039"/>
    </row>
    <row r="7040" spans="27:27" x14ac:dyDescent="0.25">
      <c r="AA7040"/>
    </row>
    <row r="7041" spans="27:27" x14ac:dyDescent="0.25">
      <c r="AA7041"/>
    </row>
    <row r="7042" spans="27:27" x14ac:dyDescent="0.25">
      <c r="AA7042"/>
    </row>
    <row r="7043" spans="27:27" x14ac:dyDescent="0.25">
      <c r="AA7043"/>
    </row>
    <row r="7044" spans="27:27" x14ac:dyDescent="0.25">
      <c r="AA7044"/>
    </row>
    <row r="7045" spans="27:27" x14ac:dyDescent="0.25">
      <c r="AA7045"/>
    </row>
    <row r="7046" spans="27:27" x14ac:dyDescent="0.25">
      <c r="AA7046"/>
    </row>
    <row r="7047" spans="27:27" x14ac:dyDescent="0.25">
      <c r="AA7047"/>
    </row>
    <row r="7048" spans="27:27" x14ac:dyDescent="0.25">
      <c r="AA7048"/>
    </row>
    <row r="7049" spans="27:27" x14ac:dyDescent="0.25">
      <c r="AA7049"/>
    </row>
    <row r="7050" spans="27:27" x14ac:dyDescent="0.25">
      <c r="AA7050"/>
    </row>
    <row r="7051" spans="27:27" x14ac:dyDescent="0.25">
      <c r="AA7051"/>
    </row>
    <row r="7052" spans="27:27" x14ac:dyDescent="0.25">
      <c r="AA7052"/>
    </row>
    <row r="7053" spans="27:27" x14ac:dyDescent="0.25">
      <c r="AA7053"/>
    </row>
    <row r="7054" spans="27:27" x14ac:dyDescent="0.25">
      <c r="AA7054"/>
    </row>
    <row r="7055" spans="27:27" x14ac:dyDescent="0.25">
      <c r="AA7055"/>
    </row>
    <row r="7056" spans="27:27" x14ac:dyDescent="0.25">
      <c r="AA7056"/>
    </row>
    <row r="7057" spans="27:27" x14ac:dyDescent="0.25">
      <c r="AA7057"/>
    </row>
    <row r="7058" spans="27:27" x14ac:dyDescent="0.25">
      <c r="AA7058"/>
    </row>
    <row r="7059" spans="27:27" x14ac:dyDescent="0.25">
      <c r="AA7059"/>
    </row>
    <row r="7060" spans="27:27" x14ac:dyDescent="0.25">
      <c r="AA7060"/>
    </row>
    <row r="7061" spans="27:27" x14ac:dyDescent="0.25">
      <c r="AA7061"/>
    </row>
    <row r="7062" spans="27:27" x14ac:dyDescent="0.25">
      <c r="AA7062"/>
    </row>
    <row r="7063" spans="27:27" x14ac:dyDescent="0.25">
      <c r="AA7063"/>
    </row>
    <row r="7064" spans="27:27" x14ac:dyDescent="0.25">
      <c r="AA7064"/>
    </row>
    <row r="7065" spans="27:27" x14ac:dyDescent="0.25">
      <c r="AA7065"/>
    </row>
    <row r="7066" spans="27:27" x14ac:dyDescent="0.25">
      <c r="AA7066"/>
    </row>
    <row r="7067" spans="27:27" x14ac:dyDescent="0.25">
      <c r="AA7067"/>
    </row>
    <row r="7068" spans="27:27" x14ac:dyDescent="0.25">
      <c r="AA7068"/>
    </row>
    <row r="7069" spans="27:27" x14ac:dyDescent="0.25">
      <c r="AA7069"/>
    </row>
    <row r="7070" spans="27:27" x14ac:dyDescent="0.25">
      <c r="AA7070"/>
    </row>
    <row r="7071" spans="27:27" x14ac:dyDescent="0.25">
      <c r="AA7071"/>
    </row>
    <row r="7072" spans="27:27" x14ac:dyDescent="0.25">
      <c r="AA7072"/>
    </row>
    <row r="7073" spans="27:27" x14ac:dyDescent="0.25">
      <c r="AA7073"/>
    </row>
    <row r="7074" spans="27:27" x14ac:dyDescent="0.25">
      <c r="AA7074"/>
    </row>
    <row r="7075" spans="27:27" x14ac:dyDescent="0.25">
      <c r="AA7075"/>
    </row>
    <row r="7076" spans="27:27" x14ac:dyDescent="0.25">
      <c r="AA7076"/>
    </row>
    <row r="7077" spans="27:27" x14ac:dyDescent="0.25">
      <c r="AA7077"/>
    </row>
    <row r="7078" spans="27:27" x14ac:dyDescent="0.25">
      <c r="AA7078"/>
    </row>
    <row r="7079" spans="27:27" x14ac:dyDescent="0.25">
      <c r="AA7079"/>
    </row>
    <row r="7080" spans="27:27" x14ac:dyDescent="0.25">
      <c r="AA7080"/>
    </row>
    <row r="7081" spans="27:27" x14ac:dyDescent="0.25">
      <c r="AA7081"/>
    </row>
    <row r="7082" spans="27:27" x14ac:dyDescent="0.25">
      <c r="AA7082"/>
    </row>
    <row r="7083" spans="27:27" x14ac:dyDescent="0.25">
      <c r="AA7083"/>
    </row>
    <row r="7084" spans="27:27" x14ac:dyDescent="0.25">
      <c r="AA7084"/>
    </row>
    <row r="7085" spans="27:27" x14ac:dyDescent="0.25">
      <c r="AA7085"/>
    </row>
    <row r="7086" spans="27:27" x14ac:dyDescent="0.25">
      <c r="AA7086"/>
    </row>
    <row r="7087" spans="27:27" x14ac:dyDescent="0.25">
      <c r="AA7087"/>
    </row>
    <row r="7088" spans="27:27" x14ac:dyDescent="0.25">
      <c r="AA7088"/>
    </row>
    <row r="7089" spans="27:27" x14ac:dyDescent="0.25">
      <c r="AA7089"/>
    </row>
    <row r="7090" spans="27:27" x14ac:dyDescent="0.25">
      <c r="AA7090"/>
    </row>
    <row r="7091" spans="27:27" x14ac:dyDescent="0.25">
      <c r="AA7091"/>
    </row>
    <row r="7092" spans="27:27" x14ac:dyDescent="0.25">
      <c r="AA7092"/>
    </row>
    <row r="7093" spans="27:27" x14ac:dyDescent="0.25">
      <c r="AA7093"/>
    </row>
    <row r="7094" spans="27:27" x14ac:dyDescent="0.25">
      <c r="AA7094"/>
    </row>
    <row r="7095" spans="27:27" x14ac:dyDescent="0.25">
      <c r="AA7095"/>
    </row>
    <row r="7096" spans="27:27" x14ac:dyDescent="0.25">
      <c r="AA7096"/>
    </row>
    <row r="7097" spans="27:27" x14ac:dyDescent="0.25">
      <c r="AA7097"/>
    </row>
    <row r="7098" spans="27:27" x14ac:dyDescent="0.25">
      <c r="AA7098"/>
    </row>
    <row r="7099" spans="27:27" x14ac:dyDescent="0.25">
      <c r="AA7099"/>
    </row>
    <row r="7100" spans="27:27" x14ac:dyDescent="0.25">
      <c r="AA7100"/>
    </row>
    <row r="7101" spans="27:27" x14ac:dyDescent="0.25">
      <c r="AA7101"/>
    </row>
    <row r="7102" spans="27:27" x14ac:dyDescent="0.25">
      <c r="AA7102"/>
    </row>
    <row r="7103" spans="27:27" x14ac:dyDescent="0.25">
      <c r="AA7103"/>
    </row>
    <row r="7104" spans="27:27" x14ac:dyDescent="0.25">
      <c r="AA7104"/>
    </row>
    <row r="7105" spans="27:27" x14ac:dyDescent="0.25">
      <c r="AA7105"/>
    </row>
    <row r="7106" spans="27:27" x14ac:dyDescent="0.25">
      <c r="AA7106"/>
    </row>
    <row r="7107" spans="27:27" x14ac:dyDescent="0.25">
      <c r="AA7107"/>
    </row>
    <row r="7108" spans="27:27" x14ac:dyDescent="0.25">
      <c r="AA7108"/>
    </row>
    <row r="7109" spans="27:27" x14ac:dyDescent="0.25">
      <c r="AA7109"/>
    </row>
    <row r="7110" spans="27:27" x14ac:dyDescent="0.25">
      <c r="AA7110"/>
    </row>
    <row r="7111" spans="27:27" x14ac:dyDescent="0.25">
      <c r="AA7111"/>
    </row>
    <row r="7112" spans="27:27" x14ac:dyDescent="0.25">
      <c r="AA7112"/>
    </row>
    <row r="7113" spans="27:27" x14ac:dyDescent="0.25">
      <c r="AA7113"/>
    </row>
    <row r="7114" spans="27:27" x14ac:dyDescent="0.25">
      <c r="AA7114"/>
    </row>
    <row r="7115" spans="27:27" x14ac:dyDescent="0.25">
      <c r="AA7115"/>
    </row>
    <row r="7116" spans="27:27" x14ac:dyDescent="0.25">
      <c r="AA7116"/>
    </row>
    <row r="7117" spans="27:27" x14ac:dyDescent="0.25">
      <c r="AA7117"/>
    </row>
    <row r="7118" spans="27:27" x14ac:dyDescent="0.25">
      <c r="AA7118"/>
    </row>
    <row r="7119" spans="27:27" x14ac:dyDescent="0.25">
      <c r="AA7119"/>
    </row>
    <row r="7120" spans="27:27" x14ac:dyDescent="0.25">
      <c r="AA7120"/>
    </row>
    <row r="7121" spans="27:27" x14ac:dyDescent="0.25">
      <c r="AA7121"/>
    </row>
    <row r="7122" spans="27:27" x14ac:dyDescent="0.25">
      <c r="AA7122"/>
    </row>
    <row r="7123" spans="27:27" x14ac:dyDescent="0.25">
      <c r="AA7123"/>
    </row>
    <row r="7124" spans="27:27" x14ac:dyDescent="0.25">
      <c r="AA7124"/>
    </row>
    <row r="7125" spans="27:27" x14ac:dyDescent="0.25">
      <c r="AA7125"/>
    </row>
    <row r="7126" spans="27:27" x14ac:dyDescent="0.25">
      <c r="AA7126"/>
    </row>
    <row r="7127" spans="27:27" x14ac:dyDescent="0.25">
      <c r="AA7127"/>
    </row>
    <row r="7128" spans="27:27" x14ac:dyDescent="0.25">
      <c r="AA7128"/>
    </row>
    <row r="7129" spans="27:27" x14ac:dyDescent="0.25">
      <c r="AA7129"/>
    </row>
    <row r="7130" spans="27:27" x14ac:dyDescent="0.25">
      <c r="AA7130"/>
    </row>
    <row r="7131" spans="27:27" x14ac:dyDescent="0.25">
      <c r="AA7131"/>
    </row>
    <row r="7132" spans="27:27" x14ac:dyDescent="0.25">
      <c r="AA7132"/>
    </row>
    <row r="7133" spans="27:27" x14ac:dyDescent="0.25">
      <c r="AA7133"/>
    </row>
    <row r="7134" spans="27:27" x14ac:dyDescent="0.25">
      <c r="AA7134"/>
    </row>
    <row r="7135" spans="27:27" x14ac:dyDescent="0.25">
      <c r="AA7135"/>
    </row>
    <row r="7136" spans="27:27" x14ac:dyDescent="0.25">
      <c r="AA7136"/>
    </row>
    <row r="7137" spans="27:27" x14ac:dyDescent="0.25">
      <c r="AA7137"/>
    </row>
    <row r="7138" spans="27:27" x14ac:dyDescent="0.25">
      <c r="AA7138"/>
    </row>
    <row r="7139" spans="27:27" x14ac:dyDescent="0.25">
      <c r="AA7139"/>
    </row>
    <row r="7140" spans="27:27" x14ac:dyDescent="0.25">
      <c r="AA7140"/>
    </row>
    <row r="7141" spans="27:27" x14ac:dyDescent="0.25">
      <c r="AA7141"/>
    </row>
    <row r="7142" spans="27:27" x14ac:dyDescent="0.25">
      <c r="AA7142"/>
    </row>
    <row r="7143" spans="27:27" x14ac:dyDescent="0.25">
      <c r="AA7143"/>
    </row>
    <row r="7144" spans="27:27" x14ac:dyDescent="0.25">
      <c r="AA7144"/>
    </row>
    <row r="7145" spans="27:27" x14ac:dyDescent="0.25">
      <c r="AA7145"/>
    </row>
    <row r="7146" spans="27:27" x14ac:dyDescent="0.25">
      <c r="AA7146"/>
    </row>
    <row r="7147" spans="27:27" x14ac:dyDescent="0.25">
      <c r="AA7147"/>
    </row>
    <row r="7148" spans="27:27" x14ac:dyDescent="0.25">
      <c r="AA7148"/>
    </row>
    <row r="7149" spans="27:27" x14ac:dyDescent="0.25">
      <c r="AA7149"/>
    </row>
    <row r="7150" spans="27:27" x14ac:dyDescent="0.25">
      <c r="AA7150"/>
    </row>
    <row r="7151" spans="27:27" x14ac:dyDescent="0.25">
      <c r="AA7151"/>
    </row>
    <row r="7152" spans="27:27" x14ac:dyDescent="0.25">
      <c r="AA7152"/>
    </row>
    <row r="7153" spans="27:27" x14ac:dyDescent="0.25">
      <c r="AA7153"/>
    </row>
    <row r="7154" spans="27:27" x14ac:dyDescent="0.25">
      <c r="AA7154"/>
    </row>
    <row r="7155" spans="27:27" x14ac:dyDescent="0.25">
      <c r="AA7155"/>
    </row>
    <row r="7156" spans="27:27" x14ac:dyDescent="0.25">
      <c r="AA7156"/>
    </row>
    <row r="7157" spans="27:27" x14ac:dyDescent="0.25">
      <c r="AA7157"/>
    </row>
    <row r="7158" spans="27:27" x14ac:dyDescent="0.25">
      <c r="AA7158"/>
    </row>
    <row r="7159" spans="27:27" x14ac:dyDescent="0.25">
      <c r="AA7159"/>
    </row>
    <row r="7160" spans="27:27" x14ac:dyDescent="0.25">
      <c r="AA7160"/>
    </row>
    <row r="7161" spans="27:27" x14ac:dyDescent="0.25">
      <c r="AA7161"/>
    </row>
    <row r="7162" spans="27:27" x14ac:dyDescent="0.25">
      <c r="AA7162"/>
    </row>
    <row r="7163" spans="27:27" x14ac:dyDescent="0.25">
      <c r="AA7163"/>
    </row>
    <row r="7164" spans="27:27" x14ac:dyDescent="0.25">
      <c r="AA7164"/>
    </row>
    <row r="7165" spans="27:27" x14ac:dyDescent="0.25">
      <c r="AA7165"/>
    </row>
    <row r="7166" spans="27:27" x14ac:dyDescent="0.25">
      <c r="AA7166"/>
    </row>
    <row r="7167" spans="27:27" x14ac:dyDescent="0.25">
      <c r="AA7167"/>
    </row>
    <row r="7168" spans="27:27" x14ac:dyDescent="0.25">
      <c r="AA7168"/>
    </row>
    <row r="7169" spans="27:27" x14ac:dyDescent="0.25">
      <c r="AA7169"/>
    </row>
    <row r="7170" spans="27:27" x14ac:dyDescent="0.25">
      <c r="AA7170"/>
    </row>
    <row r="7171" spans="27:27" x14ac:dyDescent="0.25">
      <c r="AA7171"/>
    </row>
    <row r="7172" spans="27:27" x14ac:dyDescent="0.25">
      <c r="AA7172"/>
    </row>
    <row r="7173" spans="27:27" x14ac:dyDescent="0.25">
      <c r="AA7173"/>
    </row>
    <row r="7174" spans="27:27" x14ac:dyDescent="0.25">
      <c r="AA7174"/>
    </row>
    <row r="7175" spans="27:27" x14ac:dyDescent="0.25">
      <c r="AA7175"/>
    </row>
    <row r="7176" spans="27:27" x14ac:dyDescent="0.25">
      <c r="AA7176"/>
    </row>
    <row r="7177" spans="27:27" x14ac:dyDescent="0.25">
      <c r="AA7177"/>
    </row>
    <row r="7178" spans="27:27" x14ac:dyDescent="0.25">
      <c r="AA7178"/>
    </row>
    <row r="7179" spans="27:27" x14ac:dyDescent="0.25">
      <c r="AA7179"/>
    </row>
    <row r="7180" spans="27:27" x14ac:dyDescent="0.25">
      <c r="AA7180"/>
    </row>
    <row r="7181" spans="27:27" x14ac:dyDescent="0.25">
      <c r="AA7181"/>
    </row>
    <row r="7182" spans="27:27" x14ac:dyDescent="0.25">
      <c r="AA7182"/>
    </row>
    <row r="7183" spans="27:27" x14ac:dyDescent="0.25">
      <c r="AA7183"/>
    </row>
    <row r="7184" spans="27:27" x14ac:dyDescent="0.25">
      <c r="AA7184"/>
    </row>
    <row r="7185" spans="27:27" x14ac:dyDescent="0.25">
      <c r="AA7185"/>
    </row>
    <row r="7186" spans="27:27" x14ac:dyDescent="0.25">
      <c r="AA7186"/>
    </row>
    <row r="7187" spans="27:27" x14ac:dyDescent="0.25">
      <c r="AA7187"/>
    </row>
    <row r="7188" spans="27:27" x14ac:dyDescent="0.25">
      <c r="AA7188"/>
    </row>
    <row r="7189" spans="27:27" x14ac:dyDescent="0.25">
      <c r="AA7189"/>
    </row>
    <row r="7190" spans="27:27" x14ac:dyDescent="0.25">
      <c r="AA7190"/>
    </row>
    <row r="7191" spans="27:27" x14ac:dyDescent="0.25">
      <c r="AA7191"/>
    </row>
    <row r="7192" spans="27:27" x14ac:dyDescent="0.25">
      <c r="AA7192"/>
    </row>
    <row r="7193" spans="27:27" x14ac:dyDescent="0.25">
      <c r="AA7193"/>
    </row>
    <row r="7194" spans="27:27" x14ac:dyDescent="0.25">
      <c r="AA7194"/>
    </row>
    <row r="7195" spans="27:27" x14ac:dyDescent="0.25">
      <c r="AA7195"/>
    </row>
    <row r="7196" spans="27:27" x14ac:dyDescent="0.25">
      <c r="AA7196"/>
    </row>
    <row r="7197" spans="27:27" x14ac:dyDescent="0.25">
      <c r="AA7197"/>
    </row>
    <row r="7198" spans="27:27" x14ac:dyDescent="0.25">
      <c r="AA7198"/>
    </row>
    <row r="7199" spans="27:27" x14ac:dyDescent="0.25">
      <c r="AA7199"/>
    </row>
    <row r="7200" spans="27:27" x14ac:dyDescent="0.25">
      <c r="AA7200"/>
    </row>
    <row r="7201" spans="27:27" x14ac:dyDescent="0.25">
      <c r="AA7201"/>
    </row>
    <row r="7202" spans="27:27" x14ac:dyDescent="0.25">
      <c r="AA7202"/>
    </row>
    <row r="7203" spans="27:27" x14ac:dyDescent="0.25">
      <c r="AA7203"/>
    </row>
    <row r="7204" spans="27:27" x14ac:dyDescent="0.25">
      <c r="AA7204"/>
    </row>
    <row r="7205" spans="27:27" x14ac:dyDescent="0.25">
      <c r="AA7205"/>
    </row>
    <row r="7206" spans="27:27" x14ac:dyDescent="0.25">
      <c r="AA7206"/>
    </row>
    <row r="7207" spans="27:27" x14ac:dyDescent="0.25">
      <c r="AA7207"/>
    </row>
    <row r="7208" spans="27:27" x14ac:dyDescent="0.25">
      <c r="AA7208"/>
    </row>
    <row r="7209" spans="27:27" x14ac:dyDescent="0.25">
      <c r="AA7209"/>
    </row>
    <row r="7210" spans="27:27" x14ac:dyDescent="0.25">
      <c r="AA7210"/>
    </row>
    <row r="7211" spans="27:27" x14ac:dyDescent="0.25">
      <c r="AA7211"/>
    </row>
    <row r="7212" spans="27:27" x14ac:dyDescent="0.25">
      <c r="AA7212"/>
    </row>
    <row r="7213" spans="27:27" x14ac:dyDescent="0.25">
      <c r="AA7213"/>
    </row>
    <row r="7214" spans="27:27" x14ac:dyDescent="0.25">
      <c r="AA7214"/>
    </row>
    <row r="7215" spans="27:27" x14ac:dyDescent="0.25">
      <c r="AA7215"/>
    </row>
    <row r="7216" spans="27:27" x14ac:dyDescent="0.25">
      <c r="AA7216"/>
    </row>
    <row r="7217" spans="27:27" x14ac:dyDescent="0.25">
      <c r="AA7217"/>
    </row>
    <row r="7218" spans="27:27" x14ac:dyDescent="0.25">
      <c r="AA7218"/>
    </row>
    <row r="7219" spans="27:27" x14ac:dyDescent="0.25">
      <c r="AA7219"/>
    </row>
    <row r="7220" spans="27:27" x14ac:dyDescent="0.25">
      <c r="AA7220"/>
    </row>
    <row r="7221" spans="27:27" x14ac:dyDescent="0.25">
      <c r="AA7221"/>
    </row>
    <row r="7222" spans="27:27" x14ac:dyDescent="0.25">
      <c r="AA7222"/>
    </row>
    <row r="7223" spans="27:27" x14ac:dyDescent="0.25">
      <c r="AA7223"/>
    </row>
    <row r="7224" spans="27:27" x14ac:dyDescent="0.25">
      <c r="AA7224"/>
    </row>
    <row r="7225" spans="27:27" x14ac:dyDescent="0.25">
      <c r="AA7225"/>
    </row>
    <row r="7226" spans="27:27" x14ac:dyDescent="0.25">
      <c r="AA7226"/>
    </row>
    <row r="7227" spans="27:27" x14ac:dyDescent="0.25">
      <c r="AA7227"/>
    </row>
    <row r="7228" spans="27:27" x14ac:dyDescent="0.25">
      <c r="AA7228"/>
    </row>
    <row r="7229" spans="27:27" x14ac:dyDescent="0.25">
      <c r="AA7229"/>
    </row>
    <row r="7230" spans="27:27" x14ac:dyDescent="0.25">
      <c r="AA7230"/>
    </row>
    <row r="7231" spans="27:27" x14ac:dyDescent="0.25">
      <c r="AA7231"/>
    </row>
    <row r="7232" spans="27:27" x14ac:dyDescent="0.25">
      <c r="AA7232"/>
    </row>
    <row r="7233" spans="27:27" x14ac:dyDescent="0.25">
      <c r="AA7233"/>
    </row>
    <row r="7234" spans="27:27" x14ac:dyDescent="0.25">
      <c r="AA7234"/>
    </row>
    <row r="7235" spans="27:27" x14ac:dyDescent="0.25">
      <c r="AA7235"/>
    </row>
    <row r="7236" spans="27:27" x14ac:dyDescent="0.25">
      <c r="AA7236"/>
    </row>
    <row r="7237" spans="27:27" x14ac:dyDescent="0.25">
      <c r="AA7237"/>
    </row>
    <row r="7238" spans="27:27" x14ac:dyDescent="0.25">
      <c r="AA7238"/>
    </row>
    <row r="7239" spans="27:27" x14ac:dyDescent="0.25">
      <c r="AA7239"/>
    </row>
    <row r="7240" spans="27:27" x14ac:dyDescent="0.25">
      <c r="AA7240"/>
    </row>
    <row r="7241" spans="27:27" x14ac:dyDescent="0.25">
      <c r="AA7241"/>
    </row>
    <row r="7242" spans="27:27" x14ac:dyDescent="0.25">
      <c r="AA7242"/>
    </row>
    <row r="7243" spans="27:27" x14ac:dyDescent="0.25">
      <c r="AA7243"/>
    </row>
    <row r="7244" spans="27:27" x14ac:dyDescent="0.25">
      <c r="AA7244"/>
    </row>
    <row r="7245" spans="27:27" x14ac:dyDescent="0.25">
      <c r="AA7245"/>
    </row>
    <row r="7246" spans="27:27" x14ac:dyDescent="0.25">
      <c r="AA7246"/>
    </row>
    <row r="7247" spans="27:27" x14ac:dyDescent="0.25">
      <c r="AA7247"/>
    </row>
    <row r="7248" spans="27:27" x14ac:dyDescent="0.25">
      <c r="AA7248"/>
    </row>
    <row r="7249" spans="27:27" x14ac:dyDescent="0.25">
      <c r="AA7249"/>
    </row>
    <row r="7250" spans="27:27" x14ac:dyDescent="0.25">
      <c r="AA7250"/>
    </row>
    <row r="7251" spans="27:27" x14ac:dyDescent="0.25">
      <c r="AA7251"/>
    </row>
    <row r="7252" spans="27:27" x14ac:dyDescent="0.25">
      <c r="AA7252"/>
    </row>
    <row r="7253" spans="27:27" x14ac:dyDescent="0.25">
      <c r="AA7253"/>
    </row>
    <row r="7254" spans="27:27" x14ac:dyDescent="0.25">
      <c r="AA7254"/>
    </row>
    <row r="7255" spans="27:27" x14ac:dyDescent="0.25">
      <c r="AA7255"/>
    </row>
    <row r="7256" spans="27:27" x14ac:dyDescent="0.25">
      <c r="AA7256"/>
    </row>
    <row r="7257" spans="27:27" x14ac:dyDescent="0.25">
      <c r="AA7257"/>
    </row>
    <row r="7258" spans="27:27" x14ac:dyDescent="0.25">
      <c r="AA7258"/>
    </row>
    <row r="7259" spans="27:27" x14ac:dyDescent="0.25">
      <c r="AA7259"/>
    </row>
    <row r="7260" spans="27:27" x14ac:dyDescent="0.25">
      <c r="AA7260"/>
    </row>
    <row r="7261" spans="27:27" x14ac:dyDescent="0.25">
      <c r="AA7261"/>
    </row>
    <row r="7262" spans="27:27" x14ac:dyDescent="0.25">
      <c r="AA7262"/>
    </row>
    <row r="7263" spans="27:27" x14ac:dyDescent="0.25">
      <c r="AA7263"/>
    </row>
    <row r="7264" spans="27:27" x14ac:dyDescent="0.25">
      <c r="AA7264"/>
    </row>
    <row r="7265" spans="27:27" x14ac:dyDescent="0.25">
      <c r="AA7265"/>
    </row>
    <row r="7266" spans="27:27" x14ac:dyDescent="0.25">
      <c r="AA7266"/>
    </row>
    <row r="7267" spans="27:27" x14ac:dyDescent="0.25">
      <c r="AA7267"/>
    </row>
    <row r="7268" spans="27:27" x14ac:dyDescent="0.25">
      <c r="AA7268"/>
    </row>
    <row r="7269" spans="27:27" x14ac:dyDescent="0.25">
      <c r="AA7269"/>
    </row>
    <row r="7270" spans="27:27" x14ac:dyDescent="0.25">
      <c r="AA7270"/>
    </row>
    <row r="7271" spans="27:27" x14ac:dyDescent="0.25">
      <c r="AA7271"/>
    </row>
    <row r="7272" spans="27:27" x14ac:dyDescent="0.25">
      <c r="AA7272"/>
    </row>
    <row r="7273" spans="27:27" x14ac:dyDescent="0.25">
      <c r="AA7273"/>
    </row>
    <row r="7274" spans="27:27" x14ac:dyDescent="0.25">
      <c r="AA7274"/>
    </row>
    <row r="7275" spans="27:27" x14ac:dyDescent="0.25">
      <c r="AA7275"/>
    </row>
    <row r="7276" spans="27:27" x14ac:dyDescent="0.25">
      <c r="AA7276"/>
    </row>
    <row r="7277" spans="27:27" x14ac:dyDescent="0.25">
      <c r="AA7277"/>
    </row>
    <row r="7278" spans="27:27" x14ac:dyDescent="0.25">
      <c r="AA7278"/>
    </row>
    <row r="7279" spans="27:27" x14ac:dyDescent="0.25">
      <c r="AA7279"/>
    </row>
    <row r="7280" spans="27:27" x14ac:dyDescent="0.25">
      <c r="AA7280"/>
    </row>
    <row r="7281" spans="27:27" x14ac:dyDescent="0.25">
      <c r="AA7281"/>
    </row>
    <row r="7282" spans="27:27" x14ac:dyDescent="0.25">
      <c r="AA7282"/>
    </row>
    <row r="7283" spans="27:27" x14ac:dyDescent="0.25">
      <c r="AA7283"/>
    </row>
    <row r="7284" spans="27:27" x14ac:dyDescent="0.25">
      <c r="AA7284"/>
    </row>
    <row r="7285" spans="27:27" x14ac:dyDescent="0.25">
      <c r="AA7285"/>
    </row>
    <row r="7286" spans="27:27" x14ac:dyDescent="0.25">
      <c r="AA7286"/>
    </row>
    <row r="7287" spans="27:27" x14ac:dyDescent="0.25">
      <c r="AA7287"/>
    </row>
    <row r="7288" spans="27:27" x14ac:dyDescent="0.25">
      <c r="AA7288"/>
    </row>
    <row r="7289" spans="27:27" x14ac:dyDescent="0.25">
      <c r="AA7289"/>
    </row>
    <row r="7290" spans="27:27" x14ac:dyDescent="0.25">
      <c r="AA7290"/>
    </row>
    <row r="7291" spans="27:27" x14ac:dyDescent="0.25">
      <c r="AA7291"/>
    </row>
    <row r="7292" spans="27:27" x14ac:dyDescent="0.25">
      <c r="AA7292"/>
    </row>
    <row r="7293" spans="27:27" x14ac:dyDescent="0.25">
      <c r="AA7293"/>
    </row>
    <row r="7294" spans="27:27" x14ac:dyDescent="0.25">
      <c r="AA7294"/>
    </row>
    <row r="7295" spans="27:27" x14ac:dyDescent="0.25">
      <c r="AA7295"/>
    </row>
    <row r="7296" spans="27:27" x14ac:dyDescent="0.25">
      <c r="AA7296"/>
    </row>
    <row r="7297" spans="27:27" x14ac:dyDescent="0.25">
      <c r="AA7297"/>
    </row>
    <row r="7298" spans="27:27" x14ac:dyDescent="0.25">
      <c r="AA7298"/>
    </row>
    <row r="7299" spans="27:27" x14ac:dyDescent="0.25">
      <c r="AA7299"/>
    </row>
    <row r="7300" spans="27:27" x14ac:dyDescent="0.25">
      <c r="AA7300"/>
    </row>
    <row r="7301" spans="27:27" x14ac:dyDescent="0.25">
      <c r="AA7301"/>
    </row>
    <row r="7302" spans="27:27" x14ac:dyDescent="0.25">
      <c r="AA7302"/>
    </row>
    <row r="7303" spans="27:27" x14ac:dyDescent="0.25">
      <c r="AA7303"/>
    </row>
    <row r="7304" spans="27:27" x14ac:dyDescent="0.25">
      <c r="AA7304"/>
    </row>
    <row r="7305" spans="27:27" x14ac:dyDescent="0.25">
      <c r="AA7305"/>
    </row>
    <row r="7306" spans="27:27" x14ac:dyDescent="0.25">
      <c r="AA7306"/>
    </row>
    <row r="7307" spans="27:27" x14ac:dyDescent="0.25">
      <c r="AA7307"/>
    </row>
    <row r="7308" spans="27:27" x14ac:dyDescent="0.25">
      <c r="AA7308"/>
    </row>
    <row r="7309" spans="27:27" x14ac:dyDescent="0.25">
      <c r="AA7309"/>
    </row>
    <row r="7310" spans="27:27" x14ac:dyDescent="0.25">
      <c r="AA7310"/>
    </row>
    <row r="7311" spans="27:27" x14ac:dyDescent="0.25">
      <c r="AA7311"/>
    </row>
    <row r="7312" spans="27:27" x14ac:dyDescent="0.25">
      <c r="AA7312"/>
    </row>
    <row r="7313" spans="27:27" x14ac:dyDescent="0.25">
      <c r="AA7313"/>
    </row>
    <row r="7314" spans="27:27" x14ac:dyDescent="0.25">
      <c r="AA7314"/>
    </row>
    <row r="7315" spans="27:27" x14ac:dyDescent="0.25">
      <c r="AA7315"/>
    </row>
    <row r="7316" spans="27:27" x14ac:dyDescent="0.25">
      <c r="AA7316"/>
    </row>
    <row r="7317" spans="27:27" x14ac:dyDescent="0.25">
      <c r="AA7317"/>
    </row>
    <row r="7318" spans="27:27" x14ac:dyDescent="0.25">
      <c r="AA7318"/>
    </row>
    <row r="7319" spans="27:27" x14ac:dyDescent="0.25">
      <c r="AA7319"/>
    </row>
    <row r="7320" spans="27:27" x14ac:dyDescent="0.25">
      <c r="AA7320"/>
    </row>
    <row r="7321" spans="27:27" x14ac:dyDescent="0.25">
      <c r="AA7321"/>
    </row>
    <row r="7322" spans="27:27" x14ac:dyDescent="0.25">
      <c r="AA7322"/>
    </row>
    <row r="7323" spans="27:27" x14ac:dyDescent="0.25">
      <c r="AA7323"/>
    </row>
    <row r="7324" spans="27:27" x14ac:dyDescent="0.25">
      <c r="AA7324"/>
    </row>
    <row r="7325" spans="27:27" x14ac:dyDescent="0.25">
      <c r="AA7325"/>
    </row>
    <row r="7326" spans="27:27" x14ac:dyDescent="0.25">
      <c r="AA7326"/>
    </row>
    <row r="7327" spans="27:27" x14ac:dyDescent="0.25">
      <c r="AA7327"/>
    </row>
    <row r="7328" spans="27:27" x14ac:dyDescent="0.25">
      <c r="AA7328"/>
    </row>
    <row r="7329" spans="27:27" x14ac:dyDescent="0.25">
      <c r="AA7329"/>
    </row>
    <row r="7330" spans="27:27" x14ac:dyDescent="0.25">
      <c r="AA7330"/>
    </row>
    <row r="7331" spans="27:27" x14ac:dyDescent="0.25">
      <c r="AA7331"/>
    </row>
    <row r="7332" spans="27:27" x14ac:dyDescent="0.25">
      <c r="AA7332"/>
    </row>
    <row r="7333" spans="27:27" x14ac:dyDescent="0.25">
      <c r="AA7333"/>
    </row>
    <row r="7334" spans="27:27" x14ac:dyDescent="0.25">
      <c r="AA7334"/>
    </row>
    <row r="7335" spans="27:27" x14ac:dyDescent="0.25">
      <c r="AA7335"/>
    </row>
    <row r="7336" spans="27:27" x14ac:dyDescent="0.25">
      <c r="AA7336"/>
    </row>
    <row r="7337" spans="27:27" x14ac:dyDescent="0.25">
      <c r="AA7337"/>
    </row>
    <row r="7338" spans="27:27" x14ac:dyDescent="0.25">
      <c r="AA7338"/>
    </row>
    <row r="7339" spans="27:27" x14ac:dyDescent="0.25">
      <c r="AA7339"/>
    </row>
    <row r="7340" spans="27:27" x14ac:dyDescent="0.25">
      <c r="AA7340"/>
    </row>
    <row r="7341" spans="27:27" x14ac:dyDescent="0.25">
      <c r="AA7341"/>
    </row>
    <row r="7342" spans="27:27" x14ac:dyDescent="0.25">
      <c r="AA7342"/>
    </row>
    <row r="7343" spans="27:27" x14ac:dyDescent="0.25">
      <c r="AA7343"/>
    </row>
    <row r="7344" spans="27:27" x14ac:dyDescent="0.25">
      <c r="AA7344"/>
    </row>
    <row r="7345" spans="27:27" x14ac:dyDescent="0.25">
      <c r="AA7345"/>
    </row>
    <row r="7346" spans="27:27" x14ac:dyDescent="0.25">
      <c r="AA7346"/>
    </row>
    <row r="7347" spans="27:27" x14ac:dyDescent="0.25">
      <c r="AA7347"/>
    </row>
    <row r="7348" spans="27:27" x14ac:dyDescent="0.25">
      <c r="AA7348"/>
    </row>
    <row r="7349" spans="27:27" x14ac:dyDescent="0.25">
      <c r="AA7349"/>
    </row>
    <row r="7350" spans="27:27" x14ac:dyDescent="0.25">
      <c r="AA7350"/>
    </row>
    <row r="7351" spans="27:27" x14ac:dyDescent="0.25">
      <c r="AA7351"/>
    </row>
    <row r="7352" spans="27:27" x14ac:dyDescent="0.25">
      <c r="AA7352"/>
    </row>
    <row r="7353" spans="27:27" x14ac:dyDescent="0.25">
      <c r="AA7353"/>
    </row>
    <row r="7354" spans="27:27" x14ac:dyDescent="0.25">
      <c r="AA7354"/>
    </row>
    <row r="7355" spans="27:27" x14ac:dyDescent="0.25">
      <c r="AA7355"/>
    </row>
    <row r="7356" spans="27:27" x14ac:dyDescent="0.25">
      <c r="AA7356"/>
    </row>
    <row r="7357" spans="27:27" x14ac:dyDescent="0.25">
      <c r="AA7357"/>
    </row>
    <row r="7358" spans="27:27" x14ac:dyDescent="0.25">
      <c r="AA7358"/>
    </row>
    <row r="7359" spans="27:27" x14ac:dyDescent="0.25">
      <c r="AA7359"/>
    </row>
    <row r="7360" spans="27:27" x14ac:dyDescent="0.25">
      <c r="AA7360"/>
    </row>
    <row r="7361" spans="27:27" x14ac:dyDescent="0.25">
      <c r="AA7361"/>
    </row>
    <row r="7362" spans="27:27" x14ac:dyDescent="0.25">
      <c r="AA7362"/>
    </row>
    <row r="7363" spans="27:27" x14ac:dyDescent="0.25">
      <c r="AA7363"/>
    </row>
    <row r="7364" spans="27:27" x14ac:dyDescent="0.25">
      <c r="AA7364"/>
    </row>
    <row r="7365" spans="27:27" x14ac:dyDescent="0.25">
      <c r="AA7365"/>
    </row>
    <row r="7366" spans="27:27" x14ac:dyDescent="0.25">
      <c r="AA7366"/>
    </row>
    <row r="7367" spans="27:27" x14ac:dyDescent="0.25">
      <c r="AA7367"/>
    </row>
    <row r="7368" spans="27:27" x14ac:dyDescent="0.25">
      <c r="AA7368"/>
    </row>
    <row r="7369" spans="27:27" x14ac:dyDescent="0.25">
      <c r="AA7369"/>
    </row>
    <row r="7370" spans="27:27" x14ac:dyDescent="0.25">
      <c r="AA7370"/>
    </row>
    <row r="7371" spans="27:27" x14ac:dyDescent="0.25">
      <c r="AA7371"/>
    </row>
    <row r="7372" spans="27:27" x14ac:dyDescent="0.25">
      <c r="AA7372"/>
    </row>
    <row r="7373" spans="27:27" x14ac:dyDescent="0.25">
      <c r="AA7373"/>
    </row>
    <row r="7374" spans="27:27" x14ac:dyDescent="0.25">
      <c r="AA7374"/>
    </row>
    <row r="7375" spans="27:27" x14ac:dyDescent="0.25">
      <c r="AA7375"/>
    </row>
    <row r="7376" spans="27:27" x14ac:dyDescent="0.25">
      <c r="AA7376"/>
    </row>
    <row r="7377" spans="27:27" x14ac:dyDescent="0.25">
      <c r="AA7377"/>
    </row>
    <row r="7378" spans="27:27" x14ac:dyDescent="0.25">
      <c r="AA7378"/>
    </row>
    <row r="7379" spans="27:27" x14ac:dyDescent="0.25">
      <c r="AA7379"/>
    </row>
    <row r="7380" spans="27:27" x14ac:dyDescent="0.25">
      <c r="AA7380"/>
    </row>
    <row r="7381" spans="27:27" x14ac:dyDescent="0.25">
      <c r="AA7381"/>
    </row>
    <row r="7382" spans="27:27" x14ac:dyDescent="0.25">
      <c r="AA7382"/>
    </row>
    <row r="7383" spans="27:27" x14ac:dyDescent="0.25">
      <c r="AA7383"/>
    </row>
    <row r="7384" spans="27:27" x14ac:dyDescent="0.25">
      <c r="AA7384"/>
    </row>
    <row r="7385" spans="27:27" x14ac:dyDescent="0.25">
      <c r="AA7385"/>
    </row>
    <row r="7386" spans="27:27" x14ac:dyDescent="0.25">
      <c r="AA7386"/>
    </row>
    <row r="7387" spans="27:27" x14ac:dyDescent="0.25">
      <c r="AA7387"/>
    </row>
    <row r="7388" spans="27:27" x14ac:dyDescent="0.25">
      <c r="AA7388"/>
    </row>
    <row r="7389" spans="27:27" x14ac:dyDescent="0.25">
      <c r="AA7389"/>
    </row>
    <row r="7390" spans="27:27" x14ac:dyDescent="0.25">
      <c r="AA7390"/>
    </row>
    <row r="7391" spans="27:27" x14ac:dyDescent="0.25">
      <c r="AA7391"/>
    </row>
    <row r="7392" spans="27:27" x14ac:dyDescent="0.25">
      <c r="AA7392"/>
    </row>
    <row r="7393" spans="27:27" x14ac:dyDescent="0.25">
      <c r="AA7393"/>
    </row>
    <row r="7394" spans="27:27" x14ac:dyDescent="0.25">
      <c r="AA7394"/>
    </row>
    <row r="7395" spans="27:27" x14ac:dyDescent="0.25">
      <c r="AA7395"/>
    </row>
    <row r="7396" spans="27:27" x14ac:dyDescent="0.25">
      <c r="AA7396"/>
    </row>
    <row r="7397" spans="27:27" x14ac:dyDescent="0.25">
      <c r="AA7397"/>
    </row>
    <row r="7398" spans="27:27" x14ac:dyDescent="0.25">
      <c r="AA7398"/>
    </row>
    <row r="7399" spans="27:27" x14ac:dyDescent="0.25">
      <c r="AA7399"/>
    </row>
    <row r="7400" spans="27:27" x14ac:dyDescent="0.25">
      <c r="AA7400"/>
    </row>
    <row r="7401" spans="27:27" x14ac:dyDescent="0.25">
      <c r="AA7401"/>
    </row>
    <row r="7402" spans="27:27" x14ac:dyDescent="0.25">
      <c r="AA7402"/>
    </row>
    <row r="7403" spans="27:27" x14ac:dyDescent="0.25">
      <c r="AA7403"/>
    </row>
    <row r="7404" spans="27:27" x14ac:dyDescent="0.25">
      <c r="AA7404"/>
    </row>
    <row r="7405" spans="27:27" x14ac:dyDescent="0.25">
      <c r="AA7405"/>
    </row>
    <row r="7406" spans="27:27" x14ac:dyDescent="0.25">
      <c r="AA7406"/>
    </row>
    <row r="7407" spans="27:27" x14ac:dyDescent="0.25">
      <c r="AA7407"/>
    </row>
    <row r="7408" spans="27:27" x14ac:dyDescent="0.25">
      <c r="AA7408"/>
    </row>
    <row r="7409" spans="27:27" x14ac:dyDescent="0.25">
      <c r="AA7409"/>
    </row>
    <row r="7410" spans="27:27" x14ac:dyDescent="0.25">
      <c r="AA7410"/>
    </row>
    <row r="7411" spans="27:27" x14ac:dyDescent="0.25">
      <c r="AA7411"/>
    </row>
    <row r="7412" spans="27:27" x14ac:dyDescent="0.25">
      <c r="AA7412"/>
    </row>
    <row r="7413" spans="27:27" x14ac:dyDescent="0.25">
      <c r="AA7413"/>
    </row>
    <row r="7414" spans="27:27" x14ac:dyDescent="0.25">
      <c r="AA7414"/>
    </row>
    <row r="7415" spans="27:27" x14ac:dyDescent="0.25">
      <c r="AA7415"/>
    </row>
    <row r="7416" spans="27:27" x14ac:dyDescent="0.25">
      <c r="AA7416"/>
    </row>
    <row r="7417" spans="27:27" x14ac:dyDescent="0.25">
      <c r="AA7417"/>
    </row>
    <row r="7418" spans="27:27" x14ac:dyDescent="0.25">
      <c r="AA7418"/>
    </row>
    <row r="7419" spans="27:27" x14ac:dyDescent="0.25">
      <c r="AA7419"/>
    </row>
    <row r="7420" spans="27:27" x14ac:dyDescent="0.25">
      <c r="AA7420"/>
    </row>
    <row r="7421" spans="27:27" x14ac:dyDescent="0.25">
      <c r="AA7421"/>
    </row>
    <row r="7422" spans="27:27" x14ac:dyDescent="0.25">
      <c r="AA7422"/>
    </row>
    <row r="7423" spans="27:27" x14ac:dyDescent="0.25">
      <c r="AA7423"/>
    </row>
    <row r="7424" spans="27:27" x14ac:dyDescent="0.25">
      <c r="AA7424"/>
    </row>
    <row r="7425" spans="27:27" x14ac:dyDescent="0.25">
      <c r="AA7425"/>
    </row>
    <row r="7426" spans="27:27" x14ac:dyDescent="0.25">
      <c r="AA7426"/>
    </row>
    <row r="7427" spans="27:27" x14ac:dyDescent="0.25">
      <c r="AA7427"/>
    </row>
    <row r="7428" spans="27:27" x14ac:dyDescent="0.25">
      <c r="AA7428"/>
    </row>
    <row r="7429" spans="27:27" x14ac:dyDescent="0.25">
      <c r="AA7429"/>
    </row>
    <row r="7430" spans="27:27" x14ac:dyDescent="0.25">
      <c r="AA7430"/>
    </row>
    <row r="7431" spans="27:27" x14ac:dyDescent="0.25">
      <c r="AA7431"/>
    </row>
    <row r="7432" spans="27:27" x14ac:dyDescent="0.25">
      <c r="AA7432"/>
    </row>
    <row r="7433" spans="27:27" x14ac:dyDescent="0.25">
      <c r="AA7433"/>
    </row>
    <row r="7434" spans="27:27" x14ac:dyDescent="0.25">
      <c r="AA7434"/>
    </row>
    <row r="7435" spans="27:27" x14ac:dyDescent="0.25">
      <c r="AA7435"/>
    </row>
    <row r="7436" spans="27:27" x14ac:dyDescent="0.25">
      <c r="AA7436"/>
    </row>
    <row r="7437" spans="27:27" x14ac:dyDescent="0.25">
      <c r="AA7437"/>
    </row>
    <row r="7438" spans="27:27" x14ac:dyDescent="0.25">
      <c r="AA7438"/>
    </row>
    <row r="7439" spans="27:27" x14ac:dyDescent="0.25">
      <c r="AA7439"/>
    </row>
    <row r="7440" spans="27:27" x14ac:dyDescent="0.25">
      <c r="AA7440"/>
    </row>
    <row r="7441" spans="27:27" x14ac:dyDescent="0.25">
      <c r="AA7441"/>
    </row>
    <row r="7442" spans="27:27" x14ac:dyDescent="0.25">
      <c r="AA7442"/>
    </row>
    <row r="7443" spans="27:27" x14ac:dyDescent="0.25">
      <c r="AA7443"/>
    </row>
    <row r="7444" spans="27:27" x14ac:dyDescent="0.25">
      <c r="AA7444"/>
    </row>
    <row r="7445" spans="27:27" x14ac:dyDescent="0.25">
      <c r="AA7445"/>
    </row>
    <row r="7446" spans="27:27" x14ac:dyDescent="0.25">
      <c r="AA7446"/>
    </row>
    <row r="7447" spans="27:27" x14ac:dyDescent="0.25">
      <c r="AA7447"/>
    </row>
    <row r="7448" spans="27:27" x14ac:dyDescent="0.25">
      <c r="AA7448"/>
    </row>
    <row r="7449" spans="27:27" x14ac:dyDescent="0.25">
      <c r="AA7449"/>
    </row>
    <row r="7450" spans="27:27" x14ac:dyDescent="0.25">
      <c r="AA7450"/>
    </row>
    <row r="7451" spans="27:27" x14ac:dyDescent="0.25">
      <c r="AA7451"/>
    </row>
    <row r="7452" spans="27:27" x14ac:dyDescent="0.25">
      <c r="AA7452"/>
    </row>
    <row r="7453" spans="27:27" x14ac:dyDescent="0.25">
      <c r="AA7453"/>
    </row>
    <row r="7454" spans="27:27" x14ac:dyDescent="0.25">
      <c r="AA7454"/>
    </row>
    <row r="7455" spans="27:27" x14ac:dyDescent="0.25">
      <c r="AA7455"/>
    </row>
    <row r="7456" spans="27:27" x14ac:dyDescent="0.25">
      <c r="AA7456"/>
    </row>
    <row r="7457" spans="27:27" x14ac:dyDescent="0.25">
      <c r="AA7457"/>
    </row>
    <row r="7458" spans="27:27" x14ac:dyDescent="0.25">
      <c r="AA7458"/>
    </row>
    <row r="7459" spans="27:27" x14ac:dyDescent="0.25">
      <c r="AA7459"/>
    </row>
    <row r="7460" spans="27:27" x14ac:dyDescent="0.25">
      <c r="AA7460"/>
    </row>
    <row r="7461" spans="27:27" x14ac:dyDescent="0.25">
      <c r="AA7461"/>
    </row>
    <row r="7462" spans="27:27" x14ac:dyDescent="0.25">
      <c r="AA7462"/>
    </row>
    <row r="7463" spans="27:27" x14ac:dyDescent="0.25">
      <c r="AA7463"/>
    </row>
    <row r="7464" spans="27:27" x14ac:dyDescent="0.25">
      <c r="AA7464"/>
    </row>
    <row r="7465" spans="27:27" x14ac:dyDescent="0.25">
      <c r="AA7465"/>
    </row>
    <row r="7466" spans="27:27" x14ac:dyDescent="0.25">
      <c r="AA7466"/>
    </row>
    <row r="7467" spans="27:27" x14ac:dyDescent="0.25">
      <c r="AA7467"/>
    </row>
    <row r="7468" spans="27:27" x14ac:dyDescent="0.25">
      <c r="AA7468"/>
    </row>
    <row r="7469" spans="27:27" x14ac:dyDescent="0.25">
      <c r="AA7469"/>
    </row>
    <row r="7470" spans="27:27" x14ac:dyDescent="0.25">
      <c r="AA7470"/>
    </row>
    <row r="7471" spans="27:27" x14ac:dyDescent="0.25">
      <c r="AA7471"/>
    </row>
    <row r="7472" spans="27:27" x14ac:dyDescent="0.25">
      <c r="AA7472"/>
    </row>
    <row r="7473" spans="27:27" x14ac:dyDescent="0.25">
      <c r="AA7473"/>
    </row>
    <row r="7474" spans="27:27" x14ac:dyDescent="0.25">
      <c r="AA7474"/>
    </row>
    <row r="7475" spans="27:27" x14ac:dyDescent="0.25">
      <c r="AA7475"/>
    </row>
    <row r="7476" spans="27:27" x14ac:dyDescent="0.25">
      <c r="AA7476"/>
    </row>
    <row r="7477" spans="27:27" x14ac:dyDescent="0.25">
      <c r="AA7477"/>
    </row>
    <row r="7478" spans="27:27" x14ac:dyDescent="0.25">
      <c r="AA7478"/>
    </row>
    <row r="7479" spans="27:27" x14ac:dyDescent="0.25">
      <c r="AA7479"/>
    </row>
    <row r="7480" spans="27:27" x14ac:dyDescent="0.25">
      <c r="AA7480"/>
    </row>
    <row r="7481" spans="27:27" x14ac:dyDescent="0.25">
      <c r="AA7481"/>
    </row>
    <row r="7482" spans="27:27" x14ac:dyDescent="0.25">
      <c r="AA7482"/>
    </row>
    <row r="7483" spans="27:27" x14ac:dyDescent="0.25">
      <c r="AA7483"/>
    </row>
    <row r="7484" spans="27:27" x14ac:dyDescent="0.25">
      <c r="AA7484"/>
    </row>
    <row r="7485" spans="27:27" x14ac:dyDescent="0.25">
      <c r="AA7485"/>
    </row>
    <row r="7486" spans="27:27" x14ac:dyDescent="0.25">
      <c r="AA7486"/>
    </row>
    <row r="7487" spans="27:27" x14ac:dyDescent="0.25">
      <c r="AA7487"/>
    </row>
    <row r="7488" spans="27:27" x14ac:dyDescent="0.25">
      <c r="AA7488"/>
    </row>
    <row r="7489" spans="27:27" x14ac:dyDescent="0.25">
      <c r="AA7489"/>
    </row>
    <row r="7490" spans="27:27" x14ac:dyDescent="0.25">
      <c r="AA7490"/>
    </row>
    <row r="7491" spans="27:27" x14ac:dyDescent="0.25">
      <c r="AA7491"/>
    </row>
    <row r="7492" spans="27:27" x14ac:dyDescent="0.25">
      <c r="AA7492"/>
    </row>
    <row r="7493" spans="27:27" x14ac:dyDescent="0.25">
      <c r="AA7493"/>
    </row>
    <row r="7494" spans="27:27" x14ac:dyDescent="0.25">
      <c r="AA7494"/>
    </row>
    <row r="7495" spans="27:27" x14ac:dyDescent="0.25">
      <c r="AA7495"/>
    </row>
    <row r="7496" spans="27:27" x14ac:dyDescent="0.25">
      <c r="AA7496"/>
    </row>
    <row r="7497" spans="27:27" x14ac:dyDescent="0.25">
      <c r="AA7497"/>
    </row>
    <row r="7498" spans="27:27" x14ac:dyDescent="0.25">
      <c r="AA7498"/>
    </row>
    <row r="7499" spans="27:27" x14ac:dyDescent="0.25">
      <c r="AA7499"/>
    </row>
    <row r="7500" spans="27:27" x14ac:dyDescent="0.25">
      <c r="AA7500"/>
    </row>
    <row r="7501" spans="27:27" x14ac:dyDescent="0.25">
      <c r="AA7501"/>
    </row>
    <row r="7502" spans="27:27" x14ac:dyDescent="0.25">
      <c r="AA7502"/>
    </row>
    <row r="7503" spans="27:27" x14ac:dyDescent="0.25">
      <c r="AA7503"/>
    </row>
    <row r="7504" spans="27:27" x14ac:dyDescent="0.25">
      <c r="AA7504"/>
    </row>
    <row r="7505" spans="27:27" x14ac:dyDescent="0.25">
      <c r="AA7505"/>
    </row>
    <row r="7506" spans="27:27" x14ac:dyDescent="0.25">
      <c r="AA7506"/>
    </row>
    <row r="7507" spans="27:27" x14ac:dyDescent="0.25">
      <c r="AA7507"/>
    </row>
    <row r="7508" spans="27:27" x14ac:dyDescent="0.25">
      <c r="AA7508"/>
    </row>
    <row r="7509" spans="27:27" x14ac:dyDescent="0.25">
      <c r="AA7509"/>
    </row>
    <row r="7510" spans="27:27" x14ac:dyDescent="0.25">
      <c r="AA7510"/>
    </row>
    <row r="7511" spans="27:27" x14ac:dyDescent="0.25">
      <c r="AA7511"/>
    </row>
    <row r="7512" spans="27:27" x14ac:dyDescent="0.25">
      <c r="AA7512"/>
    </row>
    <row r="7513" spans="27:27" x14ac:dyDescent="0.25">
      <c r="AA7513"/>
    </row>
    <row r="7514" spans="27:27" x14ac:dyDescent="0.25">
      <c r="AA7514"/>
    </row>
    <row r="7515" spans="27:27" x14ac:dyDescent="0.25">
      <c r="AA7515"/>
    </row>
    <row r="7516" spans="27:27" x14ac:dyDescent="0.25">
      <c r="AA7516"/>
    </row>
    <row r="7517" spans="27:27" x14ac:dyDescent="0.25">
      <c r="AA7517"/>
    </row>
    <row r="7518" spans="27:27" x14ac:dyDescent="0.25">
      <c r="AA7518"/>
    </row>
    <row r="7519" spans="27:27" x14ac:dyDescent="0.25">
      <c r="AA7519"/>
    </row>
    <row r="7520" spans="27:27" x14ac:dyDescent="0.25">
      <c r="AA7520"/>
    </row>
    <row r="7521" spans="27:27" x14ac:dyDescent="0.25">
      <c r="AA7521"/>
    </row>
    <row r="7522" spans="27:27" x14ac:dyDescent="0.25">
      <c r="AA7522"/>
    </row>
    <row r="7523" spans="27:27" x14ac:dyDescent="0.25">
      <c r="AA7523"/>
    </row>
    <row r="7524" spans="27:27" x14ac:dyDescent="0.25">
      <c r="AA7524"/>
    </row>
    <row r="7525" spans="27:27" x14ac:dyDescent="0.25">
      <c r="AA7525"/>
    </row>
    <row r="7526" spans="27:27" x14ac:dyDescent="0.25">
      <c r="AA7526"/>
    </row>
    <row r="7527" spans="27:27" x14ac:dyDescent="0.25">
      <c r="AA7527"/>
    </row>
    <row r="7528" spans="27:27" x14ac:dyDescent="0.25">
      <c r="AA7528"/>
    </row>
    <row r="7529" spans="27:27" x14ac:dyDescent="0.25">
      <c r="AA7529"/>
    </row>
    <row r="7530" spans="27:27" x14ac:dyDescent="0.25">
      <c r="AA7530"/>
    </row>
    <row r="7531" spans="27:27" x14ac:dyDescent="0.25">
      <c r="AA7531"/>
    </row>
    <row r="7532" spans="27:27" x14ac:dyDescent="0.25">
      <c r="AA7532"/>
    </row>
    <row r="7533" spans="27:27" x14ac:dyDescent="0.25">
      <c r="AA7533"/>
    </row>
    <row r="7534" spans="27:27" x14ac:dyDescent="0.25">
      <c r="AA7534"/>
    </row>
    <row r="7535" spans="27:27" x14ac:dyDescent="0.25">
      <c r="AA7535"/>
    </row>
    <row r="7536" spans="27:27" x14ac:dyDescent="0.25">
      <c r="AA7536"/>
    </row>
    <row r="7537" spans="27:27" x14ac:dyDescent="0.25">
      <c r="AA7537"/>
    </row>
    <row r="7538" spans="27:27" x14ac:dyDescent="0.25">
      <c r="AA7538"/>
    </row>
    <row r="7539" spans="27:27" x14ac:dyDescent="0.25">
      <c r="AA7539"/>
    </row>
    <row r="7540" spans="27:27" x14ac:dyDescent="0.25">
      <c r="AA7540"/>
    </row>
    <row r="7541" spans="27:27" x14ac:dyDescent="0.25">
      <c r="AA7541"/>
    </row>
    <row r="7542" spans="27:27" x14ac:dyDescent="0.25">
      <c r="AA7542"/>
    </row>
    <row r="7543" spans="27:27" x14ac:dyDescent="0.25">
      <c r="AA7543"/>
    </row>
    <row r="7544" spans="27:27" x14ac:dyDescent="0.25">
      <c r="AA7544"/>
    </row>
    <row r="7545" spans="27:27" x14ac:dyDescent="0.25">
      <c r="AA7545"/>
    </row>
    <row r="7546" spans="27:27" x14ac:dyDescent="0.25">
      <c r="AA7546"/>
    </row>
    <row r="7547" spans="27:27" x14ac:dyDescent="0.25">
      <c r="AA7547"/>
    </row>
    <row r="7548" spans="27:27" x14ac:dyDescent="0.25">
      <c r="AA7548"/>
    </row>
    <row r="7549" spans="27:27" x14ac:dyDescent="0.25">
      <c r="AA7549"/>
    </row>
    <row r="7550" spans="27:27" x14ac:dyDescent="0.25">
      <c r="AA7550"/>
    </row>
    <row r="7551" spans="27:27" x14ac:dyDescent="0.25">
      <c r="AA7551"/>
    </row>
    <row r="7552" spans="27:27" x14ac:dyDescent="0.25">
      <c r="AA7552"/>
    </row>
    <row r="7553" spans="27:27" x14ac:dyDescent="0.25">
      <c r="AA7553"/>
    </row>
    <row r="7554" spans="27:27" x14ac:dyDescent="0.25">
      <c r="AA7554"/>
    </row>
    <row r="7555" spans="27:27" x14ac:dyDescent="0.25">
      <c r="AA7555"/>
    </row>
    <row r="7556" spans="27:27" x14ac:dyDescent="0.25">
      <c r="AA7556"/>
    </row>
    <row r="7557" spans="27:27" x14ac:dyDescent="0.25">
      <c r="AA7557"/>
    </row>
    <row r="7558" spans="27:27" x14ac:dyDescent="0.25">
      <c r="AA7558"/>
    </row>
    <row r="7559" spans="27:27" x14ac:dyDescent="0.25">
      <c r="AA7559"/>
    </row>
    <row r="7560" spans="27:27" x14ac:dyDescent="0.25">
      <c r="AA7560"/>
    </row>
    <row r="7561" spans="27:27" x14ac:dyDescent="0.25">
      <c r="AA7561"/>
    </row>
    <row r="7562" spans="27:27" x14ac:dyDescent="0.25">
      <c r="AA7562"/>
    </row>
    <row r="7563" spans="27:27" x14ac:dyDescent="0.25">
      <c r="AA7563"/>
    </row>
    <row r="7564" spans="27:27" x14ac:dyDescent="0.25">
      <c r="AA7564"/>
    </row>
    <row r="7565" spans="27:27" x14ac:dyDescent="0.25">
      <c r="AA7565"/>
    </row>
    <row r="7566" spans="27:27" x14ac:dyDescent="0.25">
      <c r="AA7566"/>
    </row>
    <row r="7567" spans="27:27" x14ac:dyDescent="0.25">
      <c r="AA7567"/>
    </row>
    <row r="7568" spans="27:27" x14ac:dyDescent="0.25">
      <c r="AA7568"/>
    </row>
    <row r="7569" spans="27:27" x14ac:dyDescent="0.25">
      <c r="AA7569"/>
    </row>
    <row r="7570" spans="27:27" x14ac:dyDescent="0.25">
      <c r="AA7570"/>
    </row>
    <row r="7571" spans="27:27" x14ac:dyDescent="0.25">
      <c r="AA7571"/>
    </row>
    <row r="7572" spans="27:27" x14ac:dyDescent="0.25">
      <c r="AA7572"/>
    </row>
    <row r="7573" spans="27:27" x14ac:dyDescent="0.25">
      <c r="AA7573"/>
    </row>
    <row r="7574" spans="27:27" x14ac:dyDescent="0.25">
      <c r="AA7574"/>
    </row>
    <row r="7575" spans="27:27" x14ac:dyDescent="0.25">
      <c r="AA7575"/>
    </row>
    <row r="7576" spans="27:27" x14ac:dyDescent="0.25">
      <c r="AA7576"/>
    </row>
    <row r="7577" spans="27:27" x14ac:dyDescent="0.25">
      <c r="AA7577"/>
    </row>
    <row r="7578" spans="27:27" x14ac:dyDescent="0.25">
      <c r="AA7578"/>
    </row>
    <row r="7579" spans="27:27" x14ac:dyDescent="0.25">
      <c r="AA7579"/>
    </row>
    <row r="7580" spans="27:27" x14ac:dyDescent="0.25">
      <c r="AA7580"/>
    </row>
    <row r="7581" spans="27:27" x14ac:dyDescent="0.25">
      <c r="AA7581"/>
    </row>
    <row r="7582" spans="27:27" x14ac:dyDescent="0.25">
      <c r="AA7582"/>
    </row>
    <row r="7583" spans="27:27" x14ac:dyDescent="0.25">
      <c r="AA7583"/>
    </row>
    <row r="7584" spans="27:27" x14ac:dyDescent="0.25">
      <c r="AA7584"/>
    </row>
    <row r="7585" spans="27:27" x14ac:dyDescent="0.25">
      <c r="AA7585"/>
    </row>
    <row r="7586" spans="27:27" x14ac:dyDescent="0.25">
      <c r="AA7586"/>
    </row>
    <row r="7587" spans="27:27" x14ac:dyDescent="0.25">
      <c r="AA7587"/>
    </row>
    <row r="7588" spans="27:27" x14ac:dyDescent="0.25">
      <c r="AA7588"/>
    </row>
    <row r="7589" spans="27:27" x14ac:dyDescent="0.25">
      <c r="AA7589"/>
    </row>
    <row r="7590" spans="27:27" x14ac:dyDescent="0.25">
      <c r="AA7590"/>
    </row>
    <row r="7591" spans="27:27" x14ac:dyDescent="0.25">
      <c r="AA7591"/>
    </row>
    <row r="7592" spans="27:27" x14ac:dyDescent="0.25">
      <c r="AA7592"/>
    </row>
    <row r="7593" spans="27:27" x14ac:dyDescent="0.25">
      <c r="AA7593"/>
    </row>
    <row r="7594" spans="27:27" x14ac:dyDescent="0.25">
      <c r="AA7594"/>
    </row>
    <row r="7595" spans="27:27" x14ac:dyDescent="0.25">
      <c r="AA7595"/>
    </row>
    <row r="7596" spans="27:27" x14ac:dyDescent="0.25">
      <c r="AA7596"/>
    </row>
    <row r="7597" spans="27:27" x14ac:dyDescent="0.25">
      <c r="AA7597"/>
    </row>
    <row r="7598" spans="27:27" x14ac:dyDescent="0.25">
      <c r="AA7598"/>
    </row>
    <row r="7599" spans="27:27" x14ac:dyDescent="0.25">
      <c r="AA7599"/>
    </row>
    <row r="7600" spans="27:27" x14ac:dyDescent="0.25">
      <c r="AA7600"/>
    </row>
    <row r="7601" spans="27:27" x14ac:dyDescent="0.25">
      <c r="AA7601"/>
    </row>
    <row r="7602" spans="27:27" x14ac:dyDescent="0.25">
      <c r="AA7602"/>
    </row>
    <row r="7603" spans="27:27" x14ac:dyDescent="0.25">
      <c r="AA7603"/>
    </row>
    <row r="7604" spans="27:27" x14ac:dyDescent="0.25">
      <c r="AA7604"/>
    </row>
    <row r="7605" spans="27:27" x14ac:dyDescent="0.25">
      <c r="AA7605"/>
    </row>
    <row r="7606" spans="27:27" x14ac:dyDescent="0.25">
      <c r="AA7606"/>
    </row>
    <row r="7607" spans="27:27" x14ac:dyDescent="0.25">
      <c r="AA7607"/>
    </row>
    <row r="7608" spans="27:27" x14ac:dyDescent="0.25">
      <c r="AA7608"/>
    </row>
    <row r="7609" spans="27:27" x14ac:dyDescent="0.25">
      <c r="AA7609"/>
    </row>
    <row r="7610" spans="27:27" x14ac:dyDescent="0.25">
      <c r="AA7610"/>
    </row>
    <row r="7611" spans="27:27" x14ac:dyDescent="0.25">
      <c r="AA7611"/>
    </row>
    <row r="7612" spans="27:27" x14ac:dyDescent="0.25">
      <c r="AA7612"/>
    </row>
    <row r="7613" spans="27:27" x14ac:dyDescent="0.25">
      <c r="AA7613"/>
    </row>
    <row r="7614" spans="27:27" x14ac:dyDescent="0.25">
      <c r="AA7614"/>
    </row>
    <row r="7615" spans="27:27" x14ac:dyDescent="0.25">
      <c r="AA7615"/>
    </row>
    <row r="7616" spans="27:27" x14ac:dyDescent="0.25">
      <c r="AA7616"/>
    </row>
    <row r="7617" spans="27:27" x14ac:dyDescent="0.25">
      <c r="AA7617"/>
    </row>
    <row r="7618" spans="27:27" x14ac:dyDescent="0.25">
      <c r="AA7618"/>
    </row>
    <row r="7619" spans="27:27" x14ac:dyDescent="0.25">
      <c r="AA7619"/>
    </row>
    <row r="7620" spans="27:27" x14ac:dyDescent="0.25">
      <c r="AA7620"/>
    </row>
    <row r="7621" spans="27:27" x14ac:dyDescent="0.25">
      <c r="AA7621"/>
    </row>
    <row r="7622" spans="27:27" x14ac:dyDescent="0.25">
      <c r="AA7622"/>
    </row>
    <row r="7623" spans="27:27" x14ac:dyDescent="0.25">
      <c r="AA7623"/>
    </row>
    <row r="7624" spans="27:27" x14ac:dyDescent="0.25">
      <c r="AA7624"/>
    </row>
    <row r="7625" spans="27:27" x14ac:dyDescent="0.25">
      <c r="AA7625"/>
    </row>
    <row r="7626" spans="27:27" x14ac:dyDescent="0.25">
      <c r="AA7626"/>
    </row>
    <row r="7627" spans="27:27" x14ac:dyDescent="0.25">
      <c r="AA7627"/>
    </row>
    <row r="7628" spans="27:27" x14ac:dyDescent="0.25">
      <c r="AA7628"/>
    </row>
    <row r="7629" spans="27:27" x14ac:dyDescent="0.25">
      <c r="AA7629"/>
    </row>
    <row r="7630" spans="27:27" x14ac:dyDescent="0.25">
      <c r="AA7630"/>
    </row>
    <row r="7631" spans="27:27" x14ac:dyDescent="0.25">
      <c r="AA7631"/>
    </row>
    <row r="7632" spans="27:27" x14ac:dyDescent="0.25">
      <c r="AA7632"/>
    </row>
    <row r="7633" spans="27:27" x14ac:dyDescent="0.25">
      <c r="AA7633"/>
    </row>
    <row r="7634" spans="27:27" x14ac:dyDescent="0.25">
      <c r="AA7634"/>
    </row>
    <row r="7635" spans="27:27" x14ac:dyDescent="0.25">
      <c r="AA7635"/>
    </row>
    <row r="7636" spans="27:27" x14ac:dyDescent="0.25">
      <c r="AA7636"/>
    </row>
    <row r="7637" spans="27:27" x14ac:dyDescent="0.25">
      <c r="AA7637"/>
    </row>
    <row r="7638" spans="27:27" x14ac:dyDescent="0.25">
      <c r="AA7638"/>
    </row>
    <row r="7639" spans="27:27" x14ac:dyDescent="0.25">
      <c r="AA7639"/>
    </row>
    <row r="7640" spans="27:27" x14ac:dyDescent="0.25">
      <c r="AA7640"/>
    </row>
    <row r="7641" spans="27:27" x14ac:dyDescent="0.25">
      <c r="AA7641"/>
    </row>
    <row r="7642" spans="27:27" x14ac:dyDescent="0.25">
      <c r="AA7642"/>
    </row>
    <row r="7643" spans="27:27" x14ac:dyDescent="0.25">
      <c r="AA7643"/>
    </row>
    <row r="7644" spans="27:27" x14ac:dyDescent="0.25">
      <c r="AA7644"/>
    </row>
    <row r="7645" spans="27:27" x14ac:dyDescent="0.25">
      <c r="AA7645"/>
    </row>
    <row r="7646" spans="27:27" x14ac:dyDescent="0.25">
      <c r="AA7646"/>
    </row>
    <row r="7647" spans="27:27" x14ac:dyDescent="0.25">
      <c r="AA7647"/>
    </row>
    <row r="7648" spans="27:27" x14ac:dyDescent="0.25">
      <c r="AA7648"/>
    </row>
    <row r="7649" spans="27:27" x14ac:dyDescent="0.25">
      <c r="AA7649"/>
    </row>
    <row r="7650" spans="27:27" x14ac:dyDescent="0.25">
      <c r="AA7650"/>
    </row>
    <row r="7651" spans="27:27" x14ac:dyDescent="0.25">
      <c r="AA7651"/>
    </row>
    <row r="7652" spans="27:27" x14ac:dyDescent="0.25">
      <c r="AA7652"/>
    </row>
    <row r="7653" spans="27:27" x14ac:dyDescent="0.25">
      <c r="AA7653"/>
    </row>
    <row r="7654" spans="27:27" x14ac:dyDescent="0.25">
      <c r="AA7654"/>
    </row>
    <row r="7655" spans="27:27" x14ac:dyDescent="0.25">
      <c r="AA7655"/>
    </row>
    <row r="7656" spans="27:27" x14ac:dyDescent="0.25">
      <c r="AA7656"/>
    </row>
    <row r="7657" spans="27:27" x14ac:dyDescent="0.25">
      <c r="AA7657"/>
    </row>
    <row r="7658" spans="27:27" x14ac:dyDescent="0.25">
      <c r="AA7658"/>
    </row>
    <row r="7659" spans="27:27" x14ac:dyDescent="0.25">
      <c r="AA7659"/>
    </row>
    <row r="7660" spans="27:27" x14ac:dyDescent="0.25">
      <c r="AA7660"/>
    </row>
    <row r="7661" spans="27:27" x14ac:dyDescent="0.25">
      <c r="AA7661"/>
    </row>
    <row r="7662" spans="27:27" x14ac:dyDescent="0.25">
      <c r="AA7662"/>
    </row>
    <row r="7663" spans="27:27" x14ac:dyDescent="0.25">
      <c r="AA7663"/>
    </row>
    <row r="7664" spans="27:27" x14ac:dyDescent="0.25">
      <c r="AA7664"/>
    </row>
    <row r="7665" spans="27:27" x14ac:dyDescent="0.25">
      <c r="AA7665"/>
    </row>
    <row r="7666" spans="27:27" x14ac:dyDescent="0.25">
      <c r="AA7666"/>
    </row>
    <row r="7667" spans="27:27" x14ac:dyDescent="0.25">
      <c r="AA7667"/>
    </row>
    <row r="7668" spans="27:27" x14ac:dyDescent="0.25">
      <c r="AA7668"/>
    </row>
    <row r="7669" spans="27:27" x14ac:dyDescent="0.25">
      <c r="AA7669"/>
    </row>
    <row r="7670" spans="27:27" x14ac:dyDescent="0.25">
      <c r="AA7670"/>
    </row>
    <row r="7671" spans="27:27" x14ac:dyDescent="0.25">
      <c r="AA7671"/>
    </row>
    <row r="7672" spans="27:27" x14ac:dyDescent="0.25">
      <c r="AA7672"/>
    </row>
    <row r="7673" spans="27:27" x14ac:dyDescent="0.25">
      <c r="AA7673"/>
    </row>
    <row r="7674" spans="27:27" x14ac:dyDescent="0.25">
      <c r="AA7674"/>
    </row>
    <row r="7675" spans="27:27" x14ac:dyDescent="0.25">
      <c r="AA7675"/>
    </row>
    <row r="7676" spans="27:27" x14ac:dyDescent="0.25">
      <c r="AA7676"/>
    </row>
    <row r="7677" spans="27:27" x14ac:dyDescent="0.25">
      <c r="AA7677"/>
    </row>
    <row r="7678" spans="27:27" x14ac:dyDescent="0.25">
      <c r="AA7678"/>
    </row>
    <row r="7679" spans="27:27" x14ac:dyDescent="0.25">
      <c r="AA7679"/>
    </row>
    <row r="7680" spans="27:27" x14ac:dyDescent="0.25">
      <c r="AA7680"/>
    </row>
    <row r="7681" spans="27:27" x14ac:dyDescent="0.25">
      <c r="AA7681"/>
    </row>
    <row r="7682" spans="27:27" x14ac:dyDescent="0.25">
      <c r="AA7682"/>
    </row>
    <row r="7683" spans="27:27" x14ac:dyDescent="0.25">
      <c r="AA7683"/>
    </row>
    <row r="7684" spans="27:27" x14ac:dyDescent="0.25">
      <c r="AA7684"/>
    </row>
    <row r="7685" spans="27:27" x14ac:dyDescent="0.25">
      <c r="AA7685"/>
    </row>
    <row r="7686" spans="27:27" x14ac:dyDescent="0.25">
      <c r="AA7686"/>
    </row>
    <row r="7687" spans="27:27" x14ac:dyDescent="0.25">
      <c r="AA7687"/>
    </row>
    <row r="7688" spans="27:27" x14ac:dyDescent="0.25">
      <c r="AA7688"/>
    </row>
    <row r="7689" spans="27:27" x14ac:dyDescent="0.25">
      <c r="AA7689"/>
    </row>
    <row r="7690" spans="27:27" x14ac:dyDescent="0.25">
      <c r="AA7690"/>
    </row>
    <row r="7691" spans="27:27" x14ac:dyDescent="0.25">
      <c r="AA7691"/>
    </row>
    <row r="7692" spans="27:27" x14ac:dyDescent="0.25">
      <c r="AA7692"/>
    </row>
    <row r="7693" spans="27:27" x14ac:dyDescent="0.25">
      <c r="AA7693"/>
    </row>
    <row r="7694" spans="27:27" x14ac:dyDescent="0.25">
      <c r="AA7694"/>
    </row>
    <row r="7695" spans="27:27" x14ac:dyDescent="0.25">
      <c r="AA7695"/>
    </row>
    <row r="7696" spans="27:27" x14ac:dyDescent="0.25">
      <c r="AA7696"/>
    </row>
    <row r="7697" spans="27:27" x14ac:dyDescent="0.25">
      <c r="AA7697"/>
    </row>
    <row r="7698" spans="27:27" x14ac:dyDescent="0.25">
      <c r="AA7698"/>
    </row>
    <row r="7699" spans="27:27" x14ac:dyDescent="0.25">
      <c r="AA7699"/>
    </row>
    <row r="7700" spans="27:27" x14ac:dyDescent="0.25">
      <c r="AA7700"/>
    </row>
    <row r="7701" spans="27:27" x14ac:dyDescent="0.25">
      <c r="AA7701"/>
    </row>
    <row r="7702" spans="27:27" x14ac:dyDescent="0.25">
      <c r="AA7702"/>
    </row>
    <row r="7703" spans="27:27" x14ac:dyDescent="0.25">
      <c r="AA7703"/>
    </row>
    <row r="7704" spans="27:27" x14ac:dyDescent="0.25">
      <c r="AA7704"/>
    </row>
    <row r="7705" spans="27:27" x14ac:dyDescent="0.25">
      <c r="AA7705"/>
    </row>
    <row r="7706" spans="27:27" x14ac:dyDescent="0.25">
      <c r="AA7706"/>
    </row>
    <row r="7707" spans="27:27" x14ac:dyDescent="0.25">
      <c r="AA7707"/>
    </row>
    <row r="7708" spans="27:27" x14ac:dyDescent="0.25">
      <c r="AA7708"/>
    </row>
    <row r="7709" spans="27:27" x14ac:dyDescent="0.25">
      <c r="AA7709"/>
    </row>
    <row r="7710" spans="27:27" x14ac:dyDescent="0.25">
      <c r="AA7710"/>
    </row>
    <row r="7711" spans="27:27" x14ac:dyDescent="0.25">
      <c r="AA7711"/>
    </row>
    <row r="7712" spans="27:27" x14ac:dyDescent="0.25">
      <c r="AA7712"/>
    </row>
    <row r="7713" spans="27:27" x14ac:dyDescent="0.25">
      <c r="AA7713"/>
    </row>
    <row r="7714" spans="27:27" x14ac:dyDescent="0.25">
      <c r="AA7714"/>
    </row>
    <row r="7715" spans="27:27" x14ac:dyDescent="0.25">
      <c r="AA7715"/>
    </row>
    <row r="7716" spans="27:27" x14ac:dyDescent="0.25">
      <c r="AA7716"/>
    </row>
    <row r="7717" spans="27:27" x14ac:dyDescent="0.25">
      <c r="AA7717"/>
    </row>
    <row r="7718" spans="27:27" x14ac:dyDescent="0.25">
      <c r="AA7718"/>
    </row>
    <row r="7719" spans="27:27" x14ac:dyDescent="0.25">
      <c r="AA7719"/>
    </row>
    <row r="7720" spans="27:27" x14ac:dyDescent="0.25">
      <c r="AA7720"/>
    </row>
    <row r="7721" spans="27:27" x14ac:dyDescent="0.25">
      <c r="AA7721"/>
    </row>
    <row r="7722" spans="27:27" x14ac:dyDescent="0.25">
      <c r="AA7722"/>
    </row>
    <row r="7723" spans="27:27" x14ac:dyDescent="0.25">
      <c r="AA7723"/>
    </row>
    <row r="7724" spans="27:27" x14ac:dyDescent="0.25">
      <c r="AA7724"/>
    </row>
    <row r="7725" spans="27:27" x14ac:dyDescent="0.25">
      <c r="AA7725"/>
    </row>
    <row r="7726" spans="27:27" x14ac:dyDescent="0.25">
      <c r="AA7726"/>
    </row>
    <row r="7727" spans="27:27" x14ac:dyDescent="0.25">
      <c r="AA7727"/>
    </row>
    <row r="7728" spans="27:27" x14ac:dyDescent="0.25">
      <c r="AA7728"/>
    </row>
    <row r="7729" spans="27:27" x14ac:dyDescent="0.25">
      <c r="AA7729"/>
    </row>
    <row r="7730" spans="27:27" x14ac:dyDescent="0.25">
      <c r="AA7730"/>
    </row>
    <row r="7731" spans="27:27" x14ac:dyDescent="0.25">
      <c r="AA7731"/>
    </row>
    <row r="7732" spans="27:27" x14ac:dyDescent="0.25">
      <c r="AA7732"/>
    </row>
    <row r="7733" spans="27:27" x14ac:dyDescent="0.25">
      <c r="AA7733"/>
    </row>
    <row r="7734" spans="27:27" x14ac:dyDescent="0.25">
      <c r="AA7734"/>
    </row>
    <row r="7735" spans="27:27" x14ac:dyDescent="0.25">
      <c r="AA7735"/>
    </row>
    <row r="7736" spans="27:27" x14ac:dyDescent="0.25">
      <c r="AA7736"/>
    </row>
    <row r="7737" spans="27:27" x14ac:dyDescent="0.25">
      <c r="AA7737"/>
    </row>
    <row r="7738" spans="27:27" x14ac:dyDescent="0.25">
      <c r="AA7738"/>
    </row>
    <row r="7739" spans="27:27" x14ac:dyDescent="0.25">
      <c r="AA7739"/>
    </row>
    <row r="7740" spans="27:27" x14ac:dyDescent="0.25">
      <c r="AA7740"/>
    </row>
    <row r="7741" spans="27:27" x14ac:dyDescent="0.25">
      <c r="AA7741"/>
    </row>
    <row r="7742" spans="27:27" x14ac:dyDescent="0.25">
      <c r="AA7742"/>
    </row>
    <row r="7743" spans="27:27" x14ac:dyDescent="0.25">
      <c r="AA7743"/>
    </row>
    <row r="7744" spans="27:27" x14ac:dyDescent="0.25">
      <c r="AA7744"/>
    </row>
    <row r="7745" spans="27:27" x14ac:dyDescent="0.25">
      <c r="AA7745"/>
    </row>
    <row r="7746" spans="27:27" x14ac:dyDescent="0.25">
      <c r="AA7746"/>
    </row>
    <row r="7747" spans="27:27" x14ac:dyDescent="0.25">
      <c r="AA7747"/>
    </row>
    <row r="7748" spans="27:27" x14ac:dyDescent="0.25">
      <c r="AA7748"/>
    </row>
    <row r="7749" spans="27:27" x14ac:dyDescent="0.25">
      <c r="AA7749"/>
    </row>
    <row r="7750" spans="27:27" x14ac:dyDescent="0.25">
      <c r="AA7750"/>
    </row>
    <row r="7751" spans="27:27" x14ac:dyDescent="0.25">
      <c r="AA7751"/>
    </row>
    <row r="7752" spans="27:27" x14ac:dyDescent="0.25">
      <c r="AA7752"/>
    </row>
    <row r="7753" spans="27:27" x14ac:dyDescent="0.25">
      <c r="AA7753"/>
    </row>
    <row r="7754" spans="27:27" x14ac:dyDescent="0.25">
      <c r="AA7754"/>
    </row>
    <row r="7755" spans="27:27" x14ac:dyDescent="0.25">
      <c r="AA7755"/>
    </row>
    <row r="7756" spans="27:27" x14ac:dyDescent="0.25">
      <c r="AA7756"/>
    </row>
    <row r="7757" spans="27:27" x14ac:dyDescent="0.25">
      <c r="AA7757"/>
    </row>
    <row r="7758" spans="27:27" x14ac:dyDescent="0.25">
      <c r="AA7758"/>
    </row>
    <row r="7759" spans="27:27" x14ac:dyDescent="0.25">
      <c r="AA7759"/>
    </row>
    <row r="7760" spans="27:27" x14ac:dyDescent="0.25">
      <c r="AA7760"/>
    </row>
    <row r="7761" spans="27:27" x14ac:dyDescent="0.25">
      <c r="AA7761"/>
    </row>
    <row r="7762" spans="27:27" x14ac:dyDescent="0.25">
      <c r="AA7762"/>
    </row>
    <row r="7763" spans="27:27" x14ac:dyDescent="0.25">
      <c r="AA7763"/>
    </row>
    <row r="7764" spans="27:27" x14ac:dyDescent="0.25">
      <c r="AA7764"/>
    </row>
    <row r="7765" spans="27:27" x14ac:dyDescent="0.25">
      <c r="AA7765"/>
    </row>
    <row r="7766" spans="27:27" x14ac:dyDescent="0.25">
      <c r="AA7766"/>
    </row>
    <row r="7767" spans="27:27" x14ac:dyDescent="0.25">
      <c r="AA7767"/>
    </row>
    <row r="7768" spans="27:27" x14ac:dyDescent="0.25">
      <c r="AA7768"/>
    </row>
    <row r="7769" spans="27:27" x14ac:dyDescent="0.25">
      <c r="AA7769"/>
    </row>
    <row r="7770" spans="27:27" x14ac:dyDescent="0.25">
      <c r="AA7770"/>
    </row>
    <row r="7771" spans="27:27" x14ac:dyDescent="0.25">
      <c r="AA7771"/>
    </row>
    <row r="7772" spans="27:27" x14ac:dyDescent="0.25">
      <c r="AA7772"/>
    </row>
    <row r="7773" spans="27:27" x14ac:dyDescent="0.25">
      <c r="AA7773"/>
    </row>
    <row r="7774" spans="27:27" x14ac:dyDescent="0.25">
      <c r="AA7774"/>
    </row>
    <row r="7775" spans="27:27" x14ac:dyDescent="0.25">
      <c r="AA7775"/>
    </row>
    <row r="7776" spans="27:27" x14ac:dyDescent="0.25">
      <c r="AA7776"/>
    </row>
    <row r="7777" spans="27:27" x14ac:dyDescent="0.25">
      <c r="AA7777"/>
    </row>
    <row r="7778" spans="27:27" x14ac:dyDescent="0.25">
      <c r="AA7778"/>
    </row>
    <row r="7779" spans="27:27" x14ac:dyDescent="0.25">
      <c r="AA7779"/>
    </row>
    <row r="7780" spans="27:27" x14ac:dyDescent="0.25">
      <c r="AA7780"/>
    </row>
    <row r="7781" spans="27:27" x14ac:dyDescent="0.25">
      <c r="AA7781"/>
    </row>
    <row r="7782" spans="27:27" x14ac:dyDescent="0.25">
      <c r="AA7782"/>
    </row>
    <row r="7783" spans="27:27" x14ac:dyDescent="0.25">
      <c r="AA7783"/>
    </row>
    <row r="7784" spans="27:27" x14ac:dyDescent="0.25">
      <c r="AA7784"/>
    </row>
    <row r="7785" spans="27:27" x14ac:dyDescent="0.25">
      <c r="AA7785"/>
    </row>
    <row r="7786" spans="27:27" x14ac:dyDescent="0.25">
      <c r="AA7786"/>
    </row>
    <row r="7787" spans="27:27" x14ac:dyDescent="0.25">
      <c r="AA7787"/>
    </row>
    <row r="7788" spans="27:27" x14ac:dyDescent="0.25">
      <c r="AA7788"/>
    </row>
    <row r="7789" spans="27:27" x14ac:dyDescent="0.25">
      <c r="AA7789"/>
    </row>
    <row r="7790" spans="27:27" x14ac:dyDescent="0.25">
      <c r="AA7790"/>
    </row>
    <row r="7791" spans="27:27" x14ac:dyDescent="0.25">
      <c r="AA7791"/>
    </row>
    <row r="7792" spans="27:27" x14ac:dyDescent="0.25">
      <c r="AA7792"/>
    </row>
    <row r="7793" spans="27:27" x14ac:dyDescent="0.25">
      <c r="AA7793"/>
    </row>
    <row r="7794" spans="27:27" x14ac:dyDescent="0.25">
      <c r="AA7794"/>
    </row>
    <row r="7795" spans="27:27" x14ac:dyDescent="0.25">
      <c r="AA7795"/>
    </row>
    <row r="7796" spans="27:27" x14ac:dyDescent="0.25">
      <c r="AA7796"/>
    </row>
    <row r="7797" spans="27:27" x14ac:dyDescent="0.25">
      <c r="AA7797"/>
    </row>
    <row r="7798" spans="27:27" x14ac:dyDescent="0.25">
      <c r="AA7798"/>
    </row>
    <row r="7799" spans="27:27" x14ac:dyDescent="0.25">
      <c r="AA7799"/>
    </row>
    <row r="7800" spans="27:27" x14ac:dyDescent="0.25">
      <c r="AA7800"/>
    </row>
    <row r="7801" spans="27:27" x14ac:dyDescent="0.25">
      <c r="AA7801"/>
    </row>
    <row r="7802" spans="27:27" x14ac:dyDescent="0.25">
      <c r="AA7802"/>
    </row>
    <row r="7803" spans="27:27" x14ac:dyDescent="0.25">
      <c r="AA7803"/>
    </row>
    <row r="7804" spans="27:27" x14ac:dyDescent="0.25">
      <c r="AA7804"/>
    </row>
    <row r="7805" spans="27:27" x14ac:dyDescent="0.25">
      <c r="AA7805"/>
    </row>
    <row r="7806" spans="27:27" x14ac:dyDescent="0.25">
      <c r="AA7806"/>
    </row>
    <row r="7807" spans="27:27" x14ac:dyDescent="0.25">
      <c r="AA7807"/>
    </row>
    <row r="7808" spans="27:27" x14ac:dyDescent="0.25">
      <c r="AA7808"/>
    </row>
    <row r="7809" spans="27:27" x14ac:dyDescent="0.25">
      <c r="AA7809"/>
    </row>
    <row r="7810" spans="27:27" x14ac:dyDescent="0.25">
      <c r="AA7810"/>
    </row>
    <row r="7811" spans="27:27" x14ac:dyDescent="0.25">
      <c r="AA7811"/>
    </row>
    <row r="7812" spans="27:27" x14ac:dyDescent="0.25">
      <c r="AA7812"/>
    </row>
    <row r="7813" spans="27:27" x14ac:dyDescent="0.25">
      <c r="AA7813"/>
    </row>
    <row r="7814" spans="27:27" x14ac:dyDescent="0.25">
      <c r="AA7814"/>
    </row>
    <row r="7815" spans="27:27" x14ac:dyDescent="0.25">
      <c r="AA7815"/>
    </row>
    <row r="7816" spans="27:27" x14ac:dyDescent="0.25">
      <c r="AA7816"/>
    </row>
    <row r="7817" spans="27:27" x14ac:dyDescent="0.25">
      <c r="AA7817"/>
    </row>
    <row r="7818" spans="27:27" x14ac:dyDescent="0.25">
      <c r="AA7818"/>
    </row>
    <row r="7819" spans="27:27" x14ac:dyDescent="0.25">
      <c r="AA7819"/>
    </row>
    <row r="7820" spans="27:27" x14ac:dyDescent="0.25">
      <c r="AA7820"/>
    </row>
    <row r="7821" spans="27:27" x14ac:dyDescent="0.25">
      <c r="AA7821"/>
    </row>
    <row r="7822" spans="27:27" x14ac:dyDescent="0.25">
      <c r="AA7822"/>
    </row>
    <row r="7823" spans="27:27" x14ac:dyDescent="0.25">
      <c r="AA7823"/>
    </row>
    <row r="7824" spans="27:27" x14ac:dyDescent="0.25">
      <c r="AA7824"/>
    </row>
    <row r="7825" spans="27:27" x14ac:dyDescent="0.25">
      <c r="AA7825"/>
    </row>
    <row r="7826" spans="27:27" x14ac:dyDescent="0.25">
      <c r="AA7826"/>
    </row>
    <row r="7827" spans="27:27" x14ac:dyDescent="0.25">
      <c r="AA7827"/>
    </row>
    <row r="7828" spans="27:27" x14ac:dyDescent="0.25">
      <c r="AA7828"/>
    </row>
    <row r="7829" spans="27:27" x14ac:dyDescent="0.25">
      <c r="AA7829"/>
    </row>
    <row r="7830" spans="27:27" x14ac:dyDescent="0.25">
      <c r="AA7830"/>
    </row>
    <row r="7831" spans="27:27" x14ac:dyDescent="0.25">
      <c r="AA7831"/>
    </row>
    <row r="7832" spans="27:27" x14ac:dyDescent="0.25">
      <c r="AA7832"/>
    </row>
    <row r="7833" spans="27:27" x14ac:dyDescent="0.25">
      <c r="AA7833"/>
    </row>
    <row r="7834" spans="27:27" x14ac:dyDescent="0.25">
      <c r="AA7834"/>
    </row>
    <row r="7835" spans="27:27" x14ac:dyDescent="0.25">
      <c r="AA7835"/>
    </row>
    <row r="7836" spans="27:27" x14ac:dyDescent="0.25">
      <c r="AA7836"/>
    </row>
    <row r="7837" spans="27:27" x14ac:dyDescent="0.25">
      <c r="AA7837"/>
    </row>
    <row r="7838" spans="27:27" x14ac:dyDescent="0.25">
      <c r="AA7838"/>
    </row>
    <row r="7839" spans="27:27" x14ac:dyDescent="0.25">
      <c r="AA7839"/>
    </row>
    <row r="7840" spans="27:27" x14ac:dyDescent="0.25">
      <c r="AA7840"/>
    </row>
    <row r="7841" spans="27:27" x14ac:dyDescent="0.25">
      <c r="AA7841"/>
    </row>
    <row r="7842" spans="27:27" x14ac:dyDescent="0.25">
      <c r="AA7842"/>
    </row>
    <row r="7843" spans="27:27" x14ac:dyDescent="0.25">
      <c r="AA7843"/>
    </row>
    <row r="7844" spans="27:27" x14ac:dyDescent="0.25">
      <c r="AA7844"/>
    </row>
    <row r="7845" spans="27:27" x14ac:dyDescent="0.25">
      <c r="AA7845"/>
    </row>
    <row r="7846" spans="27:27" x14ac:dyDescent="0.25">
      <c r="AA7846"/>
    </row>
    <row r="7847" spans="27:27" x14ac:dyDescent="0.25">
      <c r="AA7847"/>
    </row>
    <row r="7848" spans="27:27" x14ac:dyDescent="0.25">
      <c r="AA7848"/>
    </row>
    <row r="7849" spans="27:27" x14ac:dyDescent="0.25">
      <c r="AA7849"/>
    </row>
    <row r="7850" spans="27:27" x14ac:dyDescent="0.25">
      <c r="AA7850"/>
    </row>
    <row r="7851" spans="27:27" x14ac:dyDescent="0.25">
      <c r="AA7851"/>
    </row>
    <row r="7852" spans="27:27" x14ac:dyDescent="0.25">
      <c r="AA7852"/>
    </row>
    <row r="7853" spans="27:27" x14ac:dyDescent="0.25">
      <c r="AA7853"/>
    </row>
    <row r="7854" spans="27:27" x14ac:dyDescent="0.25">
      <c r="AA7854"/>
    </row>
    <row r="7855" spans="27:27" x14ac:dyDescent="0.25">
      <c r="AA7855"/>
    </row>
    <row r="7856" spans="27:27" x14ac:dyDescent="0.25">
      <c r="AA7856"/>
    </row>
    <row r="7857" spans="27:27" x14ac:dyDescent="0.25">
      <c r="AA7857"/>
    </row>
    <row r="7858" spans="27:27" x14ac:dyDescent="0.25">
      <c r="AA7858"/>
    </row>
    <row r="7859" spans="27:27" x14ac:dyDescent="0.25">
      <c r="AA7859"/>
    </row>
    <row r="7860" spans="27:27" x14ac:dyDescent="0.25">
      <c r="AA7860"/>
    </row>
    <row r="7861" spans="27:27" x14ac:dyDescent="0.25">
      <c r="AA7861"/>
    </row>
    <row r="7862" spans="27:27" x14ac:dyDescent="0.25">
      <c r="AA7862"/>
    </row>
    <row r="7863" spans="27:27" x14ac:dyDescent="0.25">
      <c r="AA7863"/>
    </row>
    <row r="7864" spans="27:27" x14ac:dyDescent="0.25">
      <c r="AA7864"/>
    </row>
    <row r="7865" spans="27:27" x14ac:dyDescent="0.25">
      <c r="AA7865"/>
    </row>
    <row r="7866" spans="27:27" x14ac:dyDescent="0.25">
      <c r="AA7866"/>
    </row>
    <row r="7867" spans="27:27" x14ac:dyDescent="0.25">
      <c r="AA7867"/>
    </row>
    <row r="7868" spans="27:27" x14ac:dyDescent="0.25">
      <c r="AA7868"/>
    </row>
    <row r="7869" spans="27:27" x14ac:dyDescent="0.25">
      <c r="AA7869"/>
    </row>
    <row r="7870" spans="27:27" x14ac:dyDescent="0.25">
      <c r="AA7870"/>
    </row>
    <row r="7871" spans="27:27" x14ac:dyDescent="0.25">
      <c r="AA7871"/>
    </row>
    <row r="7872" spans="27:27" x14ac:dyDescent="0.25">
      <c r="AA7872"/>
    </row>
    <row r="7873" spans="27:27" x14ac:dyDescent="0.25">
      <c r="AA7873"/>
    </row>
    <row r="7874" spans="27:27" x14ac:dyDescent="0.25">
      <c r="AA7874"/>
    </row>
    <row r="7875" spans="27:27" x14ac:dyDescent="0.25">
      <c r="AA7875"/>
    </row>
    <row r="7876" spans="27:27" x14ac:dyDescent="0.25">
      <c r="AA7876"/>
    </row>
    <row r="7877" spans="27:27" x14ac:dyDescent="0.25">
      <c r="AA7877"/>
    </row>
    <row r="7878" spans="27:27" x14ac:dyDescent="0.25">
      <c r="AA7878"/>
    </row>
    <row r="7879" spans="27:27" x14ac:dyDescent="0.25">
      <c r="AA7879"/>
    </row>
    <row r="7880" spans="27:27" x14ac:dyDescent="0.25">
      <c r="AA7880"/>
    </row>
    <row r="7881" spans="27:27" x14ac:dyDescent="0.25">
      <c r="AA7881"/>
    </row>
    <row r="7882" spans="27:27" x14ac:dyDescent="0.25">
      <c r="AA7882"/>
    </row>
    <row r="7883" spans="27:27" x14ac:dyDescent="0.25">
      <c r="AA7883"/>
    </row>
    <row r="7884" spans="27:27" x14ac:dyDescent="0.25">
      <c r="AA7884"/>
    </row>
    <row r="7885" spans="27:27" x14ac:dyDescent="0.25">
      <c r="AA7885"/>
    </row>
    <row r="7886" spans="27:27" x14ac:dyDescent="0.25">
      <c r="AA7886"/>
    </row>
    <row r="7887" spans="27:27" x14ac:dyDescent="0.25">
      <c r="AA7887"/>
    </row>
    <row r="7888" spans="27:27" x14ac:dyDescent="0.25">
      <c r="AA7888"/>
    </row>
    <row r="7889" spans="27:27" x14ac:dyDescent="0.25">
      <c r="AA7889"/>
    </row>
    <row r="7890" spans="27:27" x14ac:dyDescent="0.25">
      <c r="AA7890"/>
    </row>
    <row r="7891" spans="27:27" x14ac:dyDescent="0.25">
      <c r="AA7891"/>
    </row>
    <row r="7892" spans="27:27" x14ac:dyDescent="0.25">
      <c r="AA7892"/>
    </row>
    <row r="7893" spans="27:27" x14ac:dyDescent="0.25">
      <c r="AA7893"/>
    </row>
    <row r="7894" spans="27:27" x14ac:dyDescent="0.25">
      <c r="AA7894"/>
    </row>
    <row r="7895" spans="27:27" x14ac:dyDescent="0.25">
      <c r="AA7895"/>
    </row>
    <row r="7896" spans="27:27" x14ac:dyDescent="0.25">
      <c r="AA7896"/>
    </row>
    <row r="7897" spans="27:27" x14ac:dyDescent="0.25">
      <c r="AA7897"/>
    </row>
    <row r="7898" spans="27:27" x14ac:dyDescent="0.25">
      <c r="AA7898"/>
    </row>
    <row r="7899" spans="27:27" x14ac:dyDescent="0.25">
      <c r="AA7899"/>
    </row>
    <row r="7900" spans="27:27" x14ac:dyDescent="0.25">
      <c r="AA7900"/>
    </row>
    <row r="7901" spans="27:27" x14ac:dyDescent="0.25">
      <c r="AA7901"/>
    </row>
    <row r="7902" spans="27:27" x14ac:dyDescent="0.25">
      <c r="AA7902"/>
    </row>
    <row r="7903" spans="27:27" x14ac:dyDescent="0.25">
      <c r="AA7903"/>
    </row>
    <row r="7904" spans="27:27" x14ac:dyDescent="0.25">
      <c r="AA7904"/>
    </row>
    <row r="7905" spans="27:27" x14ac:dyDescent="0.25">
      <c r="AA7905"/>
    </row>
    <row r="7906" spans="27:27" x14ac:dyDescent="0.25">
      <c r="AA7906"/>
    </row>
    <row r="7907" spans="27:27" x14ac:dyDescent="0.25">
      <c r="AA7907"/>
    </row>
    <row r="7908" spans="27:27" x14ac:dyDescent="0.25">
      <c r="AA7908"/>
    </row>
    <row r="7909" spans="27:27" x14ac:dyDescent="0.25">
      <c r="AA7909"/>
    </row>
    <row r="7910" spans="27:27" x14ac:dyDescent="0.25">
      <c r="AA7910"/>
    </row>
    <row r="7911" spans="27:27" x14ac:dyDescent="0.25">
      <c r="AA7911"/>
    </row>
    <row r="7912" spans="27:27" x14ac:dyDescent="0.25">
      <c r="AA7912"/>
    </row>
    <row r="7913" spans="27:27" x14ac:dyDescent="0.25">
      <c r="AA7913"/>
    </row>
    <row r="7914" spans="27:27" x14ac:dyDescent="0.25">
      <c r="AA7914"/>
    </row>
    <row r="7915" spans="27:27" x14ac:dyDescent="0.25">
      <c r="AA7915"/>
    </row>
    <row r="7916" spans="27:27" x14ac:dyDescent="0.25">
      <c r="AA7916"/>
    </row>
    <row r="7917" spans="27:27" x14ac:dyDescent="0.25">
      <c r="AA7917"/>
    </row>
    <row r="7918" spans="27:27" x14ac:dyDescent="0.25">
      <c r="AA7918"/>
    </row>
    <row r="7919" spans="27:27" x14ac:dyDescent="0.25">
      <c r="AA7919"/>
    </row>
    <row r="7920" spans="27:27" x14ac:dyDescent="0.25">
      <c r="AA7920"/>
    </row>
    <row r="7921" spans="27:27" x14ac:dyDescent="0.25">
      <c r="AA7921"/>
    </row>
    <row r="7922" spans="27:27" x14ac:dyDescent="0.25">
      <c r="AA7922"/>
    </row>
    <row r="7923" spans="27:27" x14ac:dyDescent="0.25">
      <c r="AA7923"/>
    </row>
    <row r="7924" spans="27:27" x14ac:dyDescent="0.25">
      <c r="AA7924"/>
    </row>
    <row r="7925" spans="27:27" x14ac:dyDescent="0.25">
      <c r="AA7925"/>
    </row>
    <row r="7926" spans="27:27" x14ac:dyDescent="0.25">
      <c r="AA7926"/>
    </row>
    <row r="7927" spans="27:27" x14ac:dyDescent="0.25">
      <c r="AA7927"/>
    </row>
    <row r="7928" spans="27:27" x14ac:dyDescent="0.25">
      <c r="AA7928"/>
    </row>
    <row r="7929" spans="27:27" x14ac:dyDescent="0.25">
      <c r="AA7929"/>
    </row>
    <row r="7930" spans="27:27" x14ac:dyDescent="0.25">
      <c r="AA7930"/>
    </row>
    <row r="7931" spans="27:27" x14ac:dyDescent="0.25">
      <c r="AA7931"/>
    </row>
    <row r="7932" spans="27:27" x14ac:dyDescent="0.25">
      <c r="AA7932"/>
    </row>
    <row r="7933" spans="27:27" x14ac:dyDescent="0.25">
      <c r="AA7933"/>
    </row>
    <row r="7934" spans="27:27" x14ac:dyDescent="0.25">
      <c r="AA7934"/>
    </row>
    <row r="7935" spans="27:27" x14ac:dyDescent="0.25">
      <c r="AA7935"/>
    </row>
    <row r="7936" spans="27:27" x14ac:dyDescent="0.25">
      <c r="AA7936"/>
    </row>
    <row r="7937" spans="27:27" x14ac:dyDescent="0.25">
      <c r="AA7937"/>
    </row>
    <row r="7938" spans="27:27" x14ac:dyDescent="0.25">
      <c r="AA7938"/>
    </row>
    <row r="7939" spans="27:27" x14ac:dyDescent="0.25">
      <c r="AA7939"/>
    </row>
    <row r="7940" spans="27:27" x14ac:dyDescent="0.25">
      <c r="AA7940"/>
    </row>
    <row r="7941" spans="27:27" x14ac:dyDescent="0.25">
      <c r="AA7941"/>
    </row>
    <row r="7942" spans="27:27" x14ac:dyDescent="0.25">
      <c r="AA7942"/>
    </row>
    <row r="7943" spans="27:27" x14ac:dyDescent="0.25">
      <c r="AA7943"/>
    </row>
    <row r="7944" spans="27:27" x14ac:dyDescent="0.25">
      <c r="AA7944"/>
    </row>
    <row r="7945" spans="27:27" x14ac:dyDescent="0.25">
      <c r="AA7945"/>
    </row>
    <row r="7946" spans="27:27" x14ac:dyDescent="0.25">
      <c r="AA7946"/>
    </row>
    <row r="7947" spans="27:27" x14ac:dyDescent="0.25">
      <c r="AA7947"/>
    </row>
    <row r="7948" spans="27:27" x14ac:dyDescent="0.25">
      <c r="AA7948"/>
    </row>
    <row r="7949" spans="27:27" x14ac:dyDescent="0.25">
      <c r="AA7949"/>
    </row>
    <row r="7950" spans="27:27" x14ac:dyDescent="0.25">
      <c r="AA7950"/>
    </row>
    <row r="7951" spans="27:27" x14ac:dyDescent="0.25">
      <c r="AA7951"/>
    </row>
    <row r="7952" spans="27:27" x14ac:dyDescent="0.25">
      <c r="AA7952"/>
    </row>
    <row r="7953" spans="27:27" x14ac:dyDescent="0.25">
      <c r="AA7953"/>
    </row>
    <row r="7954" spans="27:27" x14ac:dyDescent="0.25">
      <c r="AA7954"/>
    </row>
    <row r="7955" spans="27:27" x14ac:dyDescent="0.25">
      <c r="AA7955"/>
    </row>
    <row r="7956" spans="27:27" x14ac:dyDescent="0.25">
      <c r="AA7956"/>
    </row>
    <row r="7957" spans="27:27" x14ac:dyDescent="0.25">
      <c r="AA7957"/>
    </row>
    <row r="7958" spans="27:27" x14ac:dyDescent="0.25">
      <c r="AA7958"/>
    </row>
    <row r="7959" spans="27:27" x14ac:dyDescent="0.25">
      <c r="AA7959"/>
    </row>
    <row r="7960" spans="27:27" x14ac:dyDescent="0.25">
      <c r="AA7960"/>
    </row>
    <row r="7961" spans="27:27" x14ac:dyDescent="0.25">
      <c r="AA7961"/>
    </row>
    <row r="7962" spans="27:27" x14ac:dyDescent="0.25">
      <c r="AA7962"/>
    </row>
    <row r="7963" spans="27:27" x14ac:dyDescent="0.25">
      <c r="AA7963"/>
    </row>
    <row r="7964" spans="27:27" x14ac:dyDescent="0.25">
      <c r="AA7964"/>
    </row>
    <row r="7965" spans="27:27" x14ac:dyDescent="0.25">
      <c r="AA7965"/>
    </row>
    <row r="7966" spans="27:27" x14ac:dyDescent="0.25">
      <c r="AA7966"/>
    </row>
    <row r="7967" spans="27:27" x14ac:dyDescent="0.25">
      <c r="AA7967"/>
    </row>
    <row r="7968" spans="27:27" x14ac:dyDescent="0.25">
      <c r="AA7968"/>
    </row>
    <row r="7969" spans="27:27" x14ac:dyDescent="0.25">
      <c r="AA7969"/>
    </row>
    <row r="7970" spans="27:27" x14ac:dyDescent="0.25">
      <c r="AA7970"/>
    </row>
    <row r="7971" spans="27:27" x14ac:dyDescent="0.25">
      <c r="AA7971"/>
    </row>
    <row r="7972" spans="27:27" x14ac:dyDescent="0.25">
      <c r="AA7972"/>
    </row>
    <row r="7973" spans="27:27" x14ac:dyDescent="0.25">
      <c r="AA7973"/>
    </row>
    <row r="7974" spans="27:27" x14ac:dyDescent="0.25">
      <c r="AA7974"/>
    </row>
    <row r="7975" spans="27:27" x14ac:dyDescent="0.25">
      <c r="AA7975"/>
    </row>
    <row r="7976" spans="27:27" x14ac:dyDescent="0.25">
      <c r="AA7976"/>
    </row>
    <row r="7977" spans="27:27" x14ac:dyDescent="0.25">
      <c r="AA7977"/>
    </row>
    <row r="7978" spans="27:27" x14ac:dyDescent="0.25">
      <c r="AA7978"/>
    </row>
    <row r="7979" spans="27:27" x14ac:dyDescent="0.25">
      <c r="AA7979"/>
    </row>
    <row r="7980" spans="27:27" x14ac:dyDescent="0.25">
      <c r="AA7980"/>
    </row>
    <row r="7981" spans="27:27" x14ac:dyDescent="0.25">
      <c r="AA7981"/>
    </row>
    <row r="7982" spans="27:27" x14ac:dyDescent="0.25">
      <c r="AA7982"/>
    </row>
    <row r="7983" spans="27:27" x14ac:dyDescent="0.25">
      <c r="AA7983"/>
    </row>
    <row r="7984" spans="27:27" x14ac:dyDescent="0.25">
      <c r="AA7984"/>
    </row>
    <row r="7985" spans="27:27" x14ac:dyDescent="0.25">
      <c r="AA7985"/>
    </row>
    <row r="7986" spans="27:27" x14ac:dyDescent="0.25">
      <c r="AA7986"/>
    </row>
    <row r="7987" spans="27:27" x14ac:dyDescent="0.25">
      <c r="AA7987"/>
    </row>
    <row r="7988" spans="27:27" x14ac:dyDescent="0.25">
      <c r="AA7988"/>
    </row>
    <row r="7989" spans="27:27" x14ac:dyDescent="0.25">
      <c r="AA7989"/>
    </row>
    <row r="7990" spans="27:27" x14ac:dyDescent="0.25">
      <c r="AA7990"/>
    </row>
    <row r="7991" spans="27:27" x14ac:dyDescent="0.25">
      <c r="AA7991"/>
    </row>
    <row r="7992" spans="27:27" x14ac:dyDescent="0.25">
      <c r="AA7992"/>
    </row>
    <row r="7993" spans="27:27" x14ac:dyDescent="0.25">
      <c r="AA7993"/>
    </row>
    <row r="7994" spans="27:27" x14ac:dyDescent="0.25">
      <c r="AA7994"/>
    </row>
    <row r="7995" spans="27:27" x14ac:dyDescent="0.25">
      <c r="AA7995"/>
    </row>
    <row r="7996" spans="27:27" x14ac:dyDescent="0.25">
      <c r="AA7996"/>
    </row>
    <row r="7997" spans="27:27" x14ac:dyDescent="0.25">
      <c r="AA7997"/>
    </row>
    <row r="7998" spans="27:27" x14ac:dyDescent="0.25">
      <c r="AA7998"/>
    </row>
    <row r="7999" spans="27:27" x14ac:dyDescent="0.25">
      <c r="AA7999"/>
    </row>
    <row r="8000" spans="27:27" x14ac:dyDescent="0.25">
      <c r="AA8000"/>
    </row>
    <row r="8001" spans="27:27" x14ac:dyDescent="0.25">
      <c r="AA8001"/>
    </row>
    <row r="8002" spans="27:27" x14ac:dyDescent="0.25">
      <c r="AA8002"/>
    </row>
    <row r="8003" spans="27:27" x14ac:dyDescent="0.25">
      <c r="AA8003"/>
    </row>
    <row r="8004" spans="27:27" x14ac:dyDescent="0.25">
      <c r="AA8004"/>
    </row>
    <row r="8005" spans="27:27" x14ac:dyDescent="0.25">
      <c r="AA8005"/>
    </row>
    <row r="8006" spans="27:27" x14ac:dyDescent="0.25">
      <c r="AA8006"/>
    </row>
    <row r="8007" spans="27:27" x14ac:dyDescent="0.25">
      <c r="AA8007"/>
    </row>
    <row r="8008" spans="27:27" x14ac:dyDescent="0.25">
      <c r="AA8008"/>
    </row>
    <row r="8009" spans="27:27" x14ac:dyDescent="0.25">
      <c r="AA8009"/>
    </row>
    <row r="8010" spans="27:27" x14ac:dyDescent="0.25">
      <c r="AA8010"/>
    </row>
    <row r="8011" spans="27:27" x14ac:dyDescent="0.25">
      <c r="AA8011"/>
    </row>
    <row r="8012" spans="27:27" x14ac:dyDescent="0.25">
      <c r="AA8012"/>
    </row>
    <row r="8013" spans="27:27" x14ac:dyDescent="0.25">
      <c r="AA8013"/>
    </row>
    <row r="8014" spans="27:27" x14ac:dyDescent="0.25">
      <c r="AA8014"/>
    </row>
    <row r="8015" spans="27:27" x14ac:dyDescent="0.25">
      <c r="AA8015"/>
    </row>
    <row r="8016" spans="27:27" x14ac:dyDescent="0.25">
      <c r="AA8016"/>
    </row>
    <row r="8017" spans="27:27" x14ac:dyDescent="0.25">
      <c r="AA8017"/>
    </row>
    <row r="8018" spans="27:27" x14ac:dyDescent="0.25">
      <c r="AA8018"/>
    </row>
    <row r="8019" spans="27:27" x14ac:dyDescent="0.25">
      <c r="AA8019"/>
    </row>
    <row r="8020" spans="27:27" x14ac:dyDescent="0.25">
      <c r="AA8020"/>
    </row>
    <row r="8021" spans="27:27" x14ac:dyDescent="0.25">
      <c r="AA8021"/>
    </row>
    <row r="8022" spans="27:27" x14ac:dyDescent="0.25">
      <c r="AA8022"/>
    </row>
    <row r="8023" spans="27:27" x14ac:dyDescent="0.25">
      <c r="AA8023"/>
    </row>
    <row r="8024" spans="27:27" x14ac:dyDescent="0.25">
      <c r="AA8024"/>
    </row>
    <row r="8025" spans="27:27" x14ac:dyDescent="0.25">
      <c r="AA8025"/>
    </row>
    <row r="8026" spans="27:27" x14ac:dyDescent="0.25">
      <c r="AA8026"/>
    </row>
    <row r="8027" spans="27:27" x14ac:dyDescent="0.25">
      <c r="AA8027"/>
    </row>
    <row r="8028" spans="27:27" x14ac:dyDescent="0.25">
      <c r="AA8028"/>
    </row>
    <row r="8029" spans="27:27" x14ac:dyDescent="0.25">
      <c r="AA8029"/>
    </row>
    <row r="8030" spans="27:27" x14ac:dyDescent="0.25">
      <c r="AA8030"/>
    </row>
    <row r="8031" spans="27:27" x14ac:dyDescent="0.25">
      <c r="AA8031"/>
    </row>
    <row r="8032" spans="27:27" x14ac:dyDescent="0.25">
      <c r="AA8032"/>
    </row>
    <row r="8033" spans="27:27" x14ac:dyDescent="0.25">
      <c r="AA8033"/>
    </row>
    <row r="8034" spans="27:27" x14ac:dyDescent="0.25">
      <c r="AA8034"/>
    </row>
    <row r="8035" spans="27:27" x14ac:dyDescent="0.25">
      <c r="AA8035"/>
    </row>
    <row r="8036" spans="27:27" x14ac:dyDescent="0.25">
      <c r="AA8036"/>
    </row>
    <row r="8037" spans="27:27" x14ac:dyDescent="0.25">
      <c r="AA8037"/>
    </row>
    <row r="8038" spans="27:27" x14ac:dyDescent="0.25">
      <c r="AA8038"/>
    </row>
    <row r="8039" spans="27:27" x14ac:dyDescent="0.25">
      <c r="AA8039"/>
    </row>
    <row r="8040" spans="27:27" x14ac:dyDescent="0.25">
      <c r="AA8040"/>
    </row>
    <row r="8041" spans="27:27" x14ac:dyDescent="0.25">
      <c r="AA8041"/>
    </row>
    <row r="8042" spans="27:27" x14ac:dyDescent="0.25">
      <c r="AA8042"/>
    </row>
    <row r="8043" spans="27:27" x14ac:dyDescent="0.25">
      <c r="AA8043"/>
    </row>
    <row r="8044" spans="27:27" x14ac:dyDescent="0.25">
      <c r="AA8044"/>
    </row>
    <row r="8045" spans="27:27" x14ac:dyDescent="0.25">
      <c r="AA8045"/>
    </row>
    <row r="8046" spans="27:27" x14ac:dyDescent="0.25">
      <c r="AA8046"/>
    </row>
    <row r="8047" spans="27:27" x14ac:dyDescent="0.25">
      <c r="AA8047"/>
    </row>
    <row r="8048" spans="27:27" x14ac:dyDescent="0.25">
      <c r="AA8048"/>
    </row>
    <row r="8049" spans="27:27" x14ac:dyDescent="0.25">
      <c r="AA8049"/>
    </row>
    <row r="8050" spans="27:27" x14ac:dyDescent="0.25">
      <c r="AA8050"/>
    </row>
    <row r="8051" spans="27:27" x14ac:dyDescent="0.25">
      <c r="AA8051"/>
    </row>
    <row r="8052" spans="27:27" x14ac:dyDescent="0.25">
      <c r="AA8052"/>
    </row>
    <row r="8053" spans="27:27" x14ac:dyDescent="0.25">
      <c r="AA8053"/>
    </row>
    <row r="8054" spans="27:27" x14ac:dyDescent="0.25">
      <c r="AA8054"/>
    </row>
    <row r="8055" spans="27:27" x14ac:dyDescent="0.25">
      <c r="AA8055"/>
    </row>
    <row r="8056" spans="27:27" x14ac:dyDescent="0.25">
      <c r="AA8056"/>
    </row>
    <row r="8057" spans="27:27" x14ac:dyDescent="0.25">
      <c r="AA8057"/>
    </row>
    <row r="8058" spans="27:27" x14ac:dyDescent="0.25">
      <c r="AA8058"/>
    </row>
    <row r="8059" spans="27:27" x14ac:dyDescent="0.25">
      <c r="AA8059"/>
    </row>
    <row r="8060" spans="27:27" x14ac:dyDescent="0.25">
      <c r="AA8060"/>
    </row>
    <row r="8061" spans="27:27" x14ac:dyDescent="0.25">
      <c r="AA8061"/>
    </row>
    <row r="8062" spans="27:27" x14ac:dyDescent="0.25">
      <c r="AA8062"/>
    </row>
    <row r="8063" spans="27:27" x14ac:dyDescent="0.25">
      <c r="AA8063"/>
    </row>
    <row r="8064" spans="27:27" x14ac:dyDescent="0.25">
      <c r="AA8064"/>
    </row>
    <row r="8065" spans="27:27" x14ac:dyDescent="0.25">
      <c r="AA8065"/>
    </row>
    <row r="8066" spans="27:27" x14ac:dyDescent="0.25">
      <c r="AA8066"/>
    </row>
    <row r="8067" spans="27:27" x14ac:dyDescent="0.25">
      <c r="AA8067"/>
    </row>
    <row r="8068" spans="27:27" x14ac:dyDescent="0.25">
      <c r="AA8068"/>
    </row>
    <row r="8069" spans="27:27" x14ac:dyDescent="0.25">
      <c r="AA8069"/>
    </row>
    <row r="8070" spans="27:27" x14ac:dyDescent="0.25">
      <c r="AA8070"/>
    </row>
    <row r="8071" spans="27:27" x14ac:dyDescent="0.25">
      <c r="AA8071"/>
    </row>
    <row r="8072" spans="27:27" x14ac:dyDescent="0.25">
      <c r="AA8072"/>
    </row>
    <row r="8073" spans="27:27" x14ac:dyDescent="0.25">
      <c r="AA8073"/>
    </row>
    <row r="8074" spans="27:27" x14ac:dyDescent="0.25">
      <c r="AA8074"/>
    </row>
    <row r="8075" spans="27:27" x14ac:dyDescent="0.25">
      <c r="AA8075"/>
    </row>
    <row r="8076" spans="27:27" x14ac:dyDescent="0.25">
      <c r="AA8076"/>
    </row>
    <row r="8077" spans="27:27" x14ac:dyDescent="0.25">
      <c r="AA8077"/>
    </row>
    <row r="8078" spans="27:27" x14ac:dyDescent="0.25">
      <c r="AA8078"/>
    </row>
    <row r="8079" spans="27:27" x14ac:dyDescent="0.25">
      <c r="AA8079"/>
    </row>
    <row r="8080" spans="27:27" x14ac:dyDescent="0.25">
      <c r="AA8080"/>
    </row>
    <row r="8081" spans="27:27" x14ac:dyDescent="0.25">
      <c r="AA8081"/>
    </row>
    <row r="8082" spans="27:27" x14ac:dyDescent="0.25">
      <c r="AA8082"/>
    </row>
    <row r="8083" spans="27:27" x14ac:dyDescent="0.25">
      <c r="AA8083"/>
    </row>
    <row r="8084" spans="27:27" x14ac:dyDescent="0.25">
      <c r="AA8084"/>
    </row>
    <row r="8085" spans="27:27" x14ac:dyDescent="0.25">
      <c r="AA8085"/>
    </row>
    <row r="8086" spans="27:27" x14ac:dyDescent="0.25">
      <c r="AA8086"/>
    </row>
    <row r="8087" spans="27:27" x14ac:dyDescent="0.25">
      <c r="AA8087"/>
    </row>
    <row r="8088" spans="27:27" x14ac:dyDescent="0.25">
      <c r="AA8088"/>
    </row>
    <row r="8089" spans="27:27" x14ac:dyDescent="0.25">
      <c r="AA8089"/>
    </row>
    <row r="8090" spans="27:27" x14ac:dyDescent="0.25">
      <c r="AA8090"/>
    </row>
    <row r="8091" spans="27:27" x14ac:dyDescent="0.25">
      <c r="AA8091"/>
    </row>
    <row r="8092" spans="27:27" x14ac:dyDescent="0.25">
      <c r="AA8092"/>
    </row>
    <row r="8093" spans="27:27" x14ac:dyDescent="0.25">
      <c r="AA8093"/>
    </row>
    <row r="8094" spans="27:27" x14ac:dyDescent="0.25">
      <c r="AA8094"/>
    </row>
    <row r="8095" spans="27:27" x14ac:dyDescent="0.25">
      <c r="AA8095"/>
    </row>
    <row r="8096" spans="27:27" x14ac:dyDescent="0.25">
      <c r="AA8096"/>
    </row>
    <row r="8097" spans="27:27" x14ac:dyDescent="0.25">
      <c r="AA8097"/>
    </row>
    <row r="8098" spans="27:27" x14ac:dyDescent="0.25">
      <c r="AA8098"/>
    </row>
    <row r="8099" spans="27:27" x14ac:dyDescent="0.25">
      <c r="AA8099"/>
    </row>
    <row r="8100" spans="27:27" x14ac:dyDescent="0.25">
      <c r="AA8100"/>
    </row>
    <row r="8101" spans="27:27" x14ac:dyDescent="0.25">
      <c r="AA8101"/>
    </row>
    <row r="8102" spans="27:27" x14ac:dyDescent="0.25">
      <c r="AA8102"/>
    </row>
    <row r="8103" spans="27:27" x14ac:dyDescent="0.25">
      <c r="AA8103"/>
    </row>
    <row r="8104" spans="27:27" x14ac:dyDescent="0.25">
      <c r="AA8104"/>
    </row>
    <row r="8105" spans="27:27" x14ac:dyDescent="0.25">
      <c r="AA8105"/>
    </row>
    <row r="8106" spans="27:27" x14ac:dyDescent="0.25">
      <c r="AA8106"/>
    </row>
    <row r="8107" spans="27:27" x14ac:dyDescent="0.25">
      <c r="AA8107"/>
    </row>
    <row r="8108" spans="27:27" x14ac:dyDescent="0.25">
      <c r="AA8108"/>
    </row>
    <row r="8109" spans="27:27" x14ac:dyDescent="0.25">
      <c r="AA8109"/>
    </row>
    <row r="8110" spans="27:27" x14ac:dyDescent="0.25">
      <c r="AA8110"/>
    </row>
    <row r="8111" spans="27:27" x14ac:dyDescent="0.25">
      <c r="AA8111"/>
    </row>
    <row r="8112" spans="27:27" x14ac:dyDescent="0.25">
      <c r="AA8112"/>
    </row>
    <row r="8113" spans="27:27" x14ac:dyDescent="0.25">
      <c r="AA8113"/>
    </row>
    <row r="8114" spans="27:27" x14ac:dyDescent="0.25">
      <c r="AA8114"/>
    </row>
    <row r="8115" spans="27:27" x14ac:dyDescent="0.25">
      <c r="AA8115"/>
    </row>
    <row r="8116" spans="27:27" x14ac:dyDescent="0.25">
      <c r="AA8116"/>
    </row>
    <row r="8117" spans="27:27" x14ac:dyDescent="0.25">
      <c r="AA8117"/>
    </row>
    <row r="8118" spans="27:27" x14ac:dyDescent="0.25">
      <c r="AA8118"/>
    </row>
    <row r="8119" spans="27:27" x14ac:dyDescent="0.25">
      <c r="AA8119"/>
    </row>
    <row r="8120" spans="27:27" x14ac:dyDescent="0.25">
      <c r="AA8120"/>
    </row>
    <row r="8121" spans="27:27" x14ac:dyDescent="0.25">
      <c r="AA8121"/>
    </row>
    <row r="8122" spans="27:27" x14ac:dyDescent="0.25">
      <c r="AA8122"/>
    </row>
    <row r="8123" spans="27:27" x14ac:dyDescent="0.25">
      <c r="AA8123"/>
    </row>
    <row r="8124" spans="27:27" x14ac:dyDescent="0.25">
      <c r="AA8124"/>
    </row>
    <row r="8125" spans="27:27" x14ac:dyDescent="0.25">
      <c r="AA8125"/>
    </row>
    <row r="8126" spans="27:27" x14ac:dyDescent="0.25">
      <c r="AA8126"/>
    </row>
    <row r="8127" spans="27:27" x14ac:dyDescent="0.25">
      <c r="AA8127"/>
    </row>
    <row r="8128" spans="27:27" x14ac:dyDescent="0.25">
      <c r="AA8128"/>
    </row>
    <row r="8129" spans="27:27" x14ac:dyDescent="0.25">
      <c r="AA8129"/>
    </row>
    <row r="8130" spans="27:27" x14ac:dyDescent="0.25">
      <c r="AA8130"/>
    </row>
    <row r="8131" spans="27:27" x14ac:dyDescent="0.25">
      <c r="AA8131"/>
    </row>
    <row r="8132" spans="27:27" x14ac:dyDescent="0.25">
      <c r="AA8132"/>
    </row>
    <row r="8133" spans="27:27" x14ac:dyDescent="0.25">
      <c r="AA8133"/>
    </row>
    <row r="8134" spans="27:27" x14ac:dyDescent="0.25">
      <c r="AA8134"/>
    </row>
    <row r="8135" spans="27:27" x14ac:dyDescent="0.25">
      <c r="AA8135"/>
    </row>
    <row r="8136" spans="27:27" x14ac:dyDescent="0.25">
      <c r="AA8136"/>
    </row>
    <row r="8137" spans="27:27" x14ac:dyDescent="0.25">
      <c r="AA8137"/>
    </row>
    <row r="8138" spans="27:27" x14ac:dyDescent="0.25">
      <c r="AA8138"/>
    </row>
    <row r="8139" spans="27:27" x14ac:dyDescent="0.25">
      <c r="AA8139"/>
    </row>
    <row r="8140" spans="27:27" x14ac:dyDescent="0.25">
      <c r="AA8140"/>
    </row>
    <row r="8141" spans="27:27" x14ac:dyDescent="0.25">
      <c r="AA8141"/>
    </row>
    <row r="8142" spans="27:27" x14ac:dyDescent="0.25">
      <c r="AA8142"/>
    </row>
    <row r="8143" spans="27:27" x14ac:dyDescent="0.25">
      <c r="AA8143"/>
    </row>
    <row r="8144" spans="27:27" x14ac:dyDescent="0.25">
      <c r="AA8144"/>
    </row>
    <row r="8145" spans="27:27" x14ac:dyDescent="0.25">
      <c r="AA8145"/>
    </row>
    <row r="8146" spans="27:27" x14ac:dyDescent="0.25">
      <c r="AA8146"/>
    </row>
    <row r="8147" spans="27:27" x14ac:dyDescent="0.25">
      <c r="AA8147"/>
    </row>
    <row r="8148" spans="27:27" x14ac:dyDescent="0.25">
      <c r="AA8148"/>
    </row>
    <row r="8149" spans="27:27" x14ac:dyDescent="0.25">
      <c r="AA8149"/>
    </row>
    <row r="8150" spans="27:27" x14ac:dyDescent="0.25">
      <c r="AA8150"/>
    </row>
    <row r="8151" spans="27:27" x14ac:dyDescent="0.25">
      <c r="AA8151"/>
    </row>
    <row r="8152" spans="27:27" x14ac:dyDescent="0.25">
      <c r="AA8152"/>
    </row>
    <row r="8153" spans="27:27" x14ac:dyDescent="0.25">
      <c r="AA8153"/>
    </row>
    <row r="8154" spans="27:27" x14ac:dyDescent="0.25">
      <c r="AA8154"/>
    </row>
    <row r="8155" spans="27:27" x14ac:dyDescent="0.25">
      <c r="AA8155"/>
    </row>
    <row r="8156" spans="27:27" x14ac:dyDescent="0.25">
      <c r="AA8156"/>
    </row>
    <row r="8157" spans="27:27" x14ac:dyDescent="0.25">
      <c r="AA8157"/>
    </row>
    <row r="8158" spans="27:27" x14ac:dyDescent="0.25">
      <c r="AA8158"/>
    </row>
    <row r="8159" spans="27:27" x14ac:dyDescent="0.25">
      <c r="AA8159"/>
    </row>
    <row r="8160" spans="27:27" x14ac:dyDescent="0.25">
      <c r="AA8160"/>
    </row>
    <row r="8161" spans="27:27" x14ac:dyDescent="0.25">
      <c r="AA8161"/>
    </row>
    <row r="8162" spans="27:27" x14ac:dyDescent="0.25">
      <c r="AA8162"/>
    </row>
    <row r="8163" spans="27:27" x14ac:dyDescent="0.25">
      <c r="AA8163"/>
    </row>
    <row r="8164" spans="27:27" x14ac:dyDescent="0.25">
      <c r="AA8164"/>
    </row>
    <row r="8165" spans="27:27" x14ac:dyDescent="0.25">
      <c r="AA8165"/>
    </row>
    <row r="8166" spans="27:27" x14ac:dyDescent="0.25">
      <c r="AA8166"/>
    </row>
    <row r="8167" spans="27:27" x14ac:dyDescent="0.25">
      <c r="AA8167"/>
    </row>
    <row r="8168" spans="27:27" x14ac:dyDescent="0.25">
      <c r="AA8168"/>
    </row>
    <row r="8169" spans="27:27" x14ac:dyDescent="0.25">
      <c r="AA8169"/>
    </row>
    <row r="8170" spans="27:27" x14ac:dyDescent="0.25">
      <c r="AA8170"/>
    </row>
    <row r="8171" spans="27:27" x14ac:dyDescent="0.25">
      <c r="AA8171"/>
    </row>
    <row r="8172" spans="27:27" x14ac:dyDescent="0.25">
      <c r="AA8172"/>
    </row>
    <row r="8173" spans="27:27" x14ac:dyDescent="0.25">
      <c r="AA8173"/>
    </row>
    <row r="8174" spans="27:27" x14ac:dyDescent="0.25">
      <c r="AA8174"/>
    </row>
    <row r="8175" spans="27:27" x14ac:dyDescent="0.25">
      <c r="AA8175"/>
    </row>
    <row r="8176" spans="27:27" x14ac:dyDescent="0.25">
      <c r="AA8176"/>
    </row>
    <row r="8177" spans="27:27" x14ac:dyDescent="0.25">
      <c r="AA8177"/>
    </row>
    <row r="8178" spans="27:27" x14ac:dyDescent="0.25">
      <c r="AA8178"/>
    </row>
    <row r="8179" spans="27:27" x14ac:dyDescent="0.25">
      <c r="AA8179"/>
    </row>
    <row r="8180" spans="27:27" x14ac:dyDescent="0.25">
      <c r="AA8180"/>
    </row>
    <row r="8181" spans="27:27" x14ac:dyDescent="0.25">
      <c r="AA8181"/>
    </row>
    <row r="8182" spans="27:27" x14ac:dyDescent="0.25">
      <c r="AA8182"/>
    </row>
    <row r="8183" spans="27:27" x14ac:dyDescent="0.25">
      <c r="AA8183"/>
    </row>
    <row r="8184" spans="27:27" x14ac:dyDescent="0.25">
      <c r="AA8184"/>
    </row>
    <row r="8185" spans="27:27" x14ac:dyDescent="0.25">
      <c r="AA8185"/>
    </row>
    <row r="8186" spans="27:27" x14ac:dyDescent="0.25">
      <c r="AA8186"/>
    </row>
    <row r="8187" spans="27:27" x14ac:dyDescent="0.25">
      <c r="AA8187"/>
    </row>
    <row r="8188" spans="27:27" x14ac:dyDescent="0.25">
      <c r="AA8188"/>
    </row>
    <row r="8189" spans="27:27" x14ac:dyDescent="0.25">
      <c r="AA8189"/>
    </row>
    <row r="8190" spans="27:27" x14ac:dyDescent="0.25">
      <c r="AA8190"/>
    </row>
    <row r="8191" spans="27:27" x14ac:dyDescent="0.25">
      <c r="AA8191"/>
    </row>
    <row r="8192" spans="27:27" x14ac:dyDescent="0.25">
      <c r="AA8192"/>
    </row>
    <row r="8193" spans="27:27" x14ac:dyDescent="0.25">
      <c r="AA8193"/>
    </row>
    <row r="8194" spans="27:27" x14ac:dyDescent="0.25">
      <c r="AA8194"/>
    </row>
    <row r="8195" spans="27:27" x14ac:dyDescent="0.25">
      <c r="AA8195"/>
    </row>
    <row r="8196" spans="27:27" x14ac:dyDescent="0.25">
      <c r="AA8196"/>
    </row>
    <row r="8197" spans="27:27" x14ac:dyDescent="0.25">
      <c r="AA8197"/>
    </row>
    <row r="8198" spans="27:27" x14ac:dyDescent="0.25">
      <c r="AA8198"/>
    </row>
    <row r="8199" spans="27:27" x14ac:dyDescent="0.25">
      <c r="AA8199"/>
    </row>
    <row r="8200" spans="27:27" x14ac:dyDescent="0.25">
      <c r="AA8200"/>
    </row>
    <row r="8201" spans="27:27" x14ac:dyDescent="0.25">
      <c r="AA8201"/>
    </row>
    <row r="8202" spans="27:27" x14ac:dyDescent="0.25">
      <c r="AA8202"/>
    </row>
    <row r="8203" spans="27:27" x14ac:dyDescent="0.25">
      <c r="AA8203"/>
    </row>
    <row r="8204" spans="27:27" x14ac:dyDescent="0.25">
      <c r="AA8204"/>
    </row>
    <row r="8205" spans="27:27" x14ac:dyDescent="0.25">
      <c r="AA8205"/>
    </row>
    <row r="8206" spans="27:27" x14ac:dyDescent="0.25">
      <c r="AA8206"/>
    </row>
    <row r="8207" spans="27:27" x14ac:dyDescent="0.25">
      <c r="AA8207"/>
    </row>
    <row r="8208" spans="27:27" x14ac:dyDescent="0.25">
      <c r="AA8208"/>
    </row>
    <row r="8209" spans="27:27" x14ac:dyDescent="0.25">
      <c r="AA8209"/>
    </row>
    <row r="8210" spans="27:27" x14ac:dyDescent="0.25">
      <c r="AA8210"/>
    </row>
    <row r="8211" spans="27:27" x14ac:dyDescent="0.25">
      <c r="AA8211"/>
    </row>
    <row r="8212" spans="27:27" x14ac:dyDescent="0.25">
      <c r="AA8212"/>
    </row>
    <row r="8213" spans="27:27" x14ac:dyDescent="0.25">
      <c r="AA8213"/>
    </row>
    <row r="8214" spans="27:27" x14ac:dyDescent="0.25">
      <c r="AA8214"/>
    </row>
    <row r="8215" spans="27:27" x14ac:dyDescent="0.25">
      <c r="AA8215"/>
    </row>
    <row r="8216" spans="27:27" x14ac:dyDescent="0.25">
      <c r="AA8216"/>
    </row>
    <row r="8217" spans="27:27" x14ac:dyDescent="0.25">
      <c r="AA8217"/>
    </row>
    <row r="8218" spans="27:27" x14ac:dyDescent="0.25">
      <c r="AA8218"/>
    </row>
    <row r="8219" spans="27:27" x14ac:dyDescent="0.25">
      <c r="AA8219"/>
    </row>
    <row r="8220" spans="27:27" x14ac:dyDescent="0.25">
      <c r="AA8220"/>
    </row>
    <row r="8221" spans="27:27" x14ac:dyDescent="0.25">
      <c r="AA8221"/>
    </row>
    <row r="8222" spans="27:27" x14ac:dyDescent="0.25">
      <c r="AA8222"/>
    </row>
    <row r="8223" spans="27:27" x14ac:dyDescent="0.25">
      <c r="AA8223"/>
    </row>
    <row r="8224" spans="27:27" x14ac:dyDescent="0.25">
      <c r="AA8224"/>
    </row>
    <row r="8225" spans="27:27" x14ac:dyDescent="0.25">
      <c r="AA8225"/>
    </row>
    <row r="8226" spans="27:27" x14ac:dyDescent="0.25">
      <c r="AA8226"/>
    </row>
    <row r="8227" spans="27:27" x14ac:dyDescent="0.25">
      <c r="AA8227"/>
    </row>
    <row r="8228" spans="27:27" x14ac:dyDescent="0.25">
      <c r="AA8228"/>
    </row>
    <row r="8229" spans="27:27" x14ac:dyDescent="0.25">
      <c r="AA8229"/>
    </row>
    <row r="8230" spans="27:27" x14ac:dyDescent="0.25">
      <c r="AA8230"/>
    </row>
    <row r="8231" spans="27:27" x14ac:dyDescent="0.25">
      <c r="AA8231"/>
    </row>
    <row r="8232" spans="27:27" x14ac:dyDescent="0.25">
      <c r="AA8232"/>
    </row>
    <row r="8233" spans="27:27" x14ac:dyDescent="0.25">
      <c r="AA8233"/>
    </row>
    <row r="8234" spans="27:27" x14ac:dyDescent="0.25">
      <c r="AA8234"/>
    </row>
    <row r="8235" spans="27:27" x14ac:dyDescent="0.25">
      <c r="AA8235"/>
    </row>
    <row r="8236" spans="27:27" x14ac:dyDescent="0.25">
      <c r="AA8236"/>
    </row>
    <row r="8237" spans="27:27" x14ac:dyDescent="0.25">
      <c r="AA8237"/>
    </row>
    <row r="8238" spans="27:27" x14ac:dyDescent="0.25">
      <c r="AA8238"/>
    </row>
    <row r="8239" spans="27:27" x14ac:dyDescent="0.25">
      <c r="AA8239"/>
    </row>
    <row r="8240" spans="27:27" x14ac:dyDescent="0.25">
      <c r="AA8240"/>
    </row>
    <row r="8241" spans="27:27" x14ac:dyDescent="0.25">
      <c r="AA8241"/>
    </row>
    <row r="8242" spans="27:27" x14ac:dyDescent="0.25">
      <c r="AA8242"/>
    </row>
    <row r="8243" spans="27:27" x14ac:dyDescent="0.25">
      <c r="AA8243"/>
    </row>
    <row r="8244" spans="27:27" x14ac:dyDescent="0.25">
      <c r="AA8244"/>
    </row>
    <row r="8245" spans="27:27" x14ac:dyDescent="0.25">
      <c r="AA8245"/>
    </row>
    <row r="8246" spans="27:27" x14ac:dyDescent="0.25">
      <c r="AA8246"/>
    </row>
    <row r="8247" spans="27:27" x14ac:dyDescent="0.25">
      <c r="AA8247"/>
    </row>
    <row r="8248" spans="27:27" x14ac:dyDescent="0.25">
      <c r="AA8248"/>
    </row>
    <row r="8249" spans="27:27" x14ac:dyDescent="0.25">
      <c r="AA8249"/>
    </row>
    <row r="8250" spans="27:27" x14ac:dyDescent="0.25">
      <c r="AA8250"/>
    </row>
    <row r="8251" spans="27:27" x14ac:dyDescent="0.25">
      <c r="AA8251"/>
    </row>
    <row r="8252" spans="27:27" x14ac:dyDescent="0.25">
      <c r="AA8252"/>
    </row>
    <row r="8253" spans="27:27" x14ac:dyDescent="0.25">
      <c r="AA8253"/>
    </row>
    <row r="8254" spans="27:27" x14ac:dyDescent="0.25">
      <c r="AA8254"/>
    </row>
    <row r="8255" spans="27:27" x14ac:dyDescent="0.25">
      <c r="AA8255"/>
    </row>
    <row r="8256" spans="27:27" x14ac:dyDescent="0.25">
      <c r="AA8256"/>
    </row>
    <row r="8257" spans="27:27" x14ac:dyDescent="0.25">
      <c r="AA8257"/>
    </row>
    <row r="8258" spans="27:27" x14ac:dyDescent="0.25">
      <c r="AA8258"/>
    </row>
    <row r="8259" spans="27:27" x14ac:dyDescent="0.25">
      <c r="AA8259"/>
    </row>
    <row r="8260" spans="27:27" x14ac:dyDescent="0.25">
      <c r="AA8260"/>
    </row>
    <row r="8261" spans="27:27" x14ac:dyDescent="0.25">
      <c r="AA8261"/>
    </row>
    <row r="8262" spans="27:27" x14ac:dyDescent="0.25">
      <c r="AA8262"/>
    </row>
    <row r="8263" spans="27:27" x14ac:dyDescent="0.25">
      <c r="AA8263"/>
    </row>
    <row r="8264" spans="27:27" x14ac:dyDescent="0.25">
      <c r="AA8264"/>
    </row>
    <row r="8265" spans="27:27" x14ac:dyDescent="0.25">
      <c r="AA8265"/>
    </row>
    <row r="8266" spans="27:27" x14ac:dyDescent="0.25">
      <c r="AA8266"/>
    </row>
    <row r="8267" spans="27:27" x14ac:dyDescent="0.25">
      <c r="AA8267"/>
    </row>
    <row r="8268" spans="27:27" x14ac:dyDescent="0.25">
      <c r="AA8268"/>
    </row>
    <row r="8269" spans="27:27" x14ac:dyDescent="0.25">
      <c r="AA8269"/>
    </row>
    <row r="8270" spans="27:27" x14ac:dyDescent="0.25">
      <c r="AA8270"/>
    </row>
    <row r="8271" spans="27:27" x14ac:dyDescent="0.25">
      <c r="AA8271"/>
    </row>
    <row r="8272" spans="27:27" x14ac:dyDescent="0.25">
      <c r="AA8272"/>
    </row>
    <row r="8273" spans="27:27" x14ac:dyDescent="0.25">
      <c r="AA8273"/>
    </row>
    <row r="8274" spans="27:27" x14ac:dyDescent="0.25">
      <c r="AA8274"/>
    </row>
    <row r="8275" spans="27:27" x14ac:dyDescent="0.25">
      <c r="AA8275"/>
    </row>
    <row r="8276" spans="27:27" x14ac:dyDescent="0.25">
      <c r="AA8276"/>
    </row>
    <row r="8277" spans="27:27" x14ac:dyDescent="0.25">
      <c r="AA8277"/>
    </row>
    <row r="8278" spans="27:27" x14ac:dyDescent="0.25">
      <c r="AA8278"/>
    </row>
    <row r="8279" spans="27:27" x14ac:dyDescent="0.25">
      <c r="AA8279"/>
    </row>
    <row r="8280" spans="27:27" x14ac:dyDescent="0.25">
      <c r="AA8280"/>
    </row>
    <row r="8281" spans="27:27" x14ac:dyDescent="0.25">
      <c r="AA8281"/>
    </row>
    <row r="8282" spans="27:27" x14ac:dyDescent="0.25">
      <c r="AA8282"/>
    </row>
    <row r="8283" spans="27:27" x14ac:dyDescent="0.25">
      <c r="AA8283"/>
    </row>
    <row r="8284" spans="27:27" x14ac:dyDescent="0.25">
      <c r="AA8284"/>
    </row>
    <row r="8285" spans="27:27" x14ac:dyDescent="0.25">
      <c r="AA8285"/>
    </row>
    <row r="8286" spans="27:27" x14ac:dyDescent="0.25">
      <c r="AA8286"/>
    </row>
    <row r="8287" spans="27:27" x14ac:dyDescent="0.25">
      <c r="AA8287"/>
    </row>
    <row r="8288" spans="27:27" x14ac:dyDescent="0.25">
      <c r="AA8288"/>
    </row>
    <row r="8289" spans="27:27" x14ac:dyDescent="0.25">
      <c r="AA8289"/>
    </row>
    <row r="8290" spans="27:27" x14ac:dyDescent="0.25">
      <c r="AA8290"/>
    </row>
    <row r="8291" spans="27:27" x14ac:dyDescent="0.25">
      <c r="AA8291"/>
    </row>
    <row r="8292" spans="27:27" x14ac:dyDescent="0.25">
      <c r="AA8292"/>
    </row>
    <row r="8293" spans="27:27" x14ac:dyDescent="0.25">
      <c r="AA8293"/>
    </row>
    <row r="8294" spans="27:27" x14ac:dyDescent="0.25">
      <c r="AA8294"/>
    </row>
    <row r="8295" spans="27:27" x14ac:dyDescent="0.25">
      <c r="AA8295"/>
    </row>
    <row r="8296" spans="27:27" x14ac:dyDescent="0.25">
      <c r="AA8296"/>
    </row>
    <row r="8297" spans="27:27" x14ac:dyDescent="0.25">
      <c r="AA8297"/>
    </row>
    <row r="8298" spans="27:27" x14ac:dyDescent="0.25">
      <c r="AA8298"/>
    </row>
    <row r="8299" spans="27:27" x14ac:dyDescent="0.25">
      <c r="AA8299"/>
    </row>
    <row r="8300" spans="27:27" x14ac:dyDescent="0.25">
      <c r="AA8300"/>
    </row>
    <row r="8301" spans="27:27" x14ac:dyDescent="0.25">
      <c r="AA8301"/>
    </row>
    <row r="8302" spans="27:27" x14ac:dyDescent="0.25">
      <c r="AA8302"/>
    </row>
    <row r="8303" spans="27:27" x14ac:dyDescent="0.25">
      <c r="AA8303"/>
    </row>
    <row r="8304" spans="27:27" x14ac:dyDescent="0.25">
      <c r="AA8304"/>
    </row>
    <row r="8305" spans="27:27" x14ac:dyDescent="0.25">
      <c r="AA8305"/>
    </row>
    <row r="8306" spans="27:27" x14ac:dyDescent="0.25">
      <c r="AA8306"/>
    </row>
    <row r="8307" spans="27:27" x14ac:dyDescent="0.25">
      <c r="AA8307"/>
    </row>
    <row r="8308" spans="27:27" x14ac:dyDescent="0.25">
      <c r="AA8308"/>
    </row>
    <row r="8309" spans="27:27" x14ac:dyDescent="0.25">
      <c r="AA8309"/>
    </row>
    <row r="8310" spans="27:27" x14ac:dyDescent="0.25">
      <c r="AA8310"/>
    </row>
    <row r="8311" spans="27:27" x14ac:dyDescent="0.25">
      <c r="AA8311"/>
    </row>
    <row r="8312" spans="27:27" x14ac:dyDescent="0.25">
      <c r="AA8312"/>
    </row>
    <row r="8313" spans="27:27" x14ac:dyDescent="0.25">
      <c r="AA8313"/>
    </row>
    <row r="8314" spans="27:27" x14ac:dyDescent="0.25">
      <c r="AA8314"/>
    </row>
    <row r="8315" spans="27:27" x14ac:dyDescent="0.25">
      <c r="AA8315"/>
    </row>
    <row r="8316" spans="27:27" x14ac:dyDescent="0.25">
      <c r="AA8316"/>
    </row>
    <row r="8317" spans="27:27" x14ac:dyDescent="0.25">
      <c r="AA8317"/>
    </row>
    <row r="8318" spans="27:27" x14ac:dyDescent="0.25">
      <c r="AA8318"/>
    </row>
    <row r="8319" spans="27:27" x14ac:dyDescent="0.25">
      <c r="AA8319"/>
    </row>
    <row r="8320" spans="27:27" x14ac:dyDescent="0.25">
      <c r="AA8320"/>
    </row>
    <row r="8321" spans="27:27" x14ac:dyDescent="0.25">
      <c r="AA8321"/>
    </row>
    <row r="8322" spans="27:27" x14ac:dyDescent="0.25">
      <c r="AA8322"/>
    </row>
    <row r="8323" spans="27:27" x14ac:dyDescent="0.25">
      <c r="AA8323"/>
    </row>
    <row r="8324" spans="27:27" x14ac:dyDescent="0.25">
      <c r="AA8324"/>
    </row>
    <row r="8325" spans="27:27" x14ac:dyDescent="0.25">
      <c r="AA8325"/>
    </row>
    <row r="8326" spans="27:27" x14ac:dyDescent="0.25">
      <c r="AA8326"/>
    </row>
    <row r="8327" spans="27:27" x14ac:dyDescent="0.25">
      <c r="AA8327"/>
    </row>
    <row r="8328" spans="27:27" x14ac:dyDescent="0.25">
      <c r="AA8328"/>
    </row>
    <row r="8329" spans="27:27" x14ac:dyDescent="0.25">
      <c r="AA8329"/>
    </row>
    <row r="8330" spans="27:27" x14ac:dyDescent="0.25">
      <c r="AA8330"/>
    </row>
    <row r="8331" spans="27:27" x14ac:dyDescent="0.25">
      <c r="AA8331"/>
    </row>
    <row r="8332" spans="27:27" x14ac:dyDescent="0.25">
      <c r="AA8332"/>
    </row>
    <row r="8333" spans="27:27" x14ac:dyDescent="0.25">
      <c r="AA8333"/>
    </row>
    <row r="8334" spans="27:27" x14ac:dyDescent="0.25">
      <c r="AA8334"/>
    </row>
    <row r="8335" spans="27:27" x14ac:dyDescent="0.25">
      <c r="AA8335"/>
    </row>
    <row r="8336" spans="27:27" x14ac:dyDescent="0.25">
      <c r="AA8336"/>
    </row>
    <row r="8337" spans="27:27" x14ac:dyDescent="0.25">
      <c r="AA8337"/>
    </row>
    <row r="8338" spans="27:27" x14ac:dyDescent="0.25">
      <c r="AA8338"/>
    </row>
    <row r="8339" spans="27:27" x14ac:dyDescent="0.25">
      <c r="AA8339"/>
    </row>
    <row r="8340" spans="27:27" x14ac:dyDescent="0.25">
      <c r="AA8340"/>
    </row>
    <row r="8341" spans="27:27" x14ac:dyDescent="0.25">
      <c r="AA8341"/>
    </row>
    <row r="8342" spans="27:27" x14ac:dyDescent="0.25">
      <c r="AA8342"/>
    </row>
    <row r="8343" spans="27:27" x14ac:dyDescent="0.25">
      <c r="AA8343"/>
    </row>
    <row r="8344" spans="27:27" x14ac:dyDescent="0.25">
      <c r="AA8344"/>
    </row>
    <row r="8345" spans="27:27" x14ac:dyDescent="0.25">
      <c r="AA8345"/>
    </row>
    <row r="8346" spans="27:27" x14ac:dyDescent="0.25">
      <c r="AA8346"/>
    </row>
    <row r="8347" spans="27:27" x14ac:dyDescent="0.25">
      <c r="AA8347"/>
    </row>
    <row r="8348" spans="27:27" x14ac:dyDescent="0.25">
      <c r="AA8348"/>
    </row>
    <row r="8349" spans="27:27" x14ac:dyDescent="0.25">
      <c r="AA8349"/>
    </row>
    <row r="8350" spans="27:27" x14ac:dyDescent="0.25">
      <c r="AA8350"/>
    </row>
    <row r="8351" spans="27:27" x14ac:dyDescent="0.25">
      <c r="AA8351"/>
    </row>
    <row r="8352" spans="27:27" x14ac:dyDescent="0.25">
      <c r="AA8352"/>
    </row>
    <row r="8353" spans="27:27" x14ac:dyDescent="0.25">
      <c r="AA8353"/>
    </row>
    <row r="8354" spans="27:27" x14ac:dyDescent="0.25">
      <c r="AA8354"/>
    </row>
    <row r="8355" spans="27:27" x14ac:dyDescent="0.25">
      <c r="AA8355"/>
    </row>
    <row r="8356" spans="27:27" x14ac:dyDescent="0.25">
      <c r="AA8356"/>
    </row>
    <row r="8357" spans="27:27" x14ac:dyDescent="0.25">
      <c r="AA8357"/>
    </row>
    <row r="8358" spans="27:27" x14ac:dyDescent="0.25">
      <c r="AA8358"/>
    </row>
    <row r="8359" spans="27:27" x14ac:dyDescent="0.25">
      <c r="AA8359"/>
    </row>
    <row r="8360" spans="27:27" x14ac:dyDescent="0.25">
      <c r="AA8360"/>
    </row>
    <row r="8361" spans="27:27" x14ac:dyDescent="0.25">
      <c r="AA8361"/>
    </row>
    <row r="8362" spans="27:27" x14ac:dyDescent="0.25">
      <c r="AA8362"/>
    </row>
    <row r="8363" spans="27:27" x14ac:dyDescent="0.25">
      <c r="AA8363"/>
    </row>
    <row r="8364" spans="27:27" x14ac:dyDescent="0.25">
      <c r="AA8364"/>
    </row>
    <row r="8365" spans="27:27" x14ac:dyDescent="0.25">
      <c r="AA8365"/>
    </row>
    <row r="8366" spans="27:27" x14ac:dyDescent="0.25">
      <c r="AA8366"/>
    </row>
    <row r="8367" spans="27:27" x14ac:dyDescent="0.25">
      <c r="AA8367"/>
    </row>
    <row r="8368" spans="27:27" x14ac:dyDescent="0.25">
      <c r="AA8368"/>
    </row>
    <row r="8369" spans="27:27" x14ac:dyDescent="0.25">
      <c r="AA8369"/>
    </row>
    <row r="8370" spans="27:27" x14ac:dyDescent="0.25">
      <c r="AA8370"/>
    </row>
    <row r="8371" spans="27:27" x14ac:dyDescent="0.25">
      <c r="AA8371"/>
    </row>
    <row r="8372" spans="27:27" x14ac:dyDescent="0.25">
      <c r="AA8372"/>
    </row>
    <row r="8373" spans="27:27" x14ac:dyDescent="0.25">
      <c r="AA8373"/>
    </row>
    <row r="8374" spans="27:27" x14ac:dyDescent="0.25">
      <c r="AA8374"/>
    </row>
    <row r="8375" spans="27:27" x14ac:dyDescent="0.25">
      <c r="AA8375"/>
    </row>
    <row r="8376" spans="27:27" x14ac:dyDescent="0.25">
      <c r="AA8376"/>
    </row>
    <row r="8377" spans="27:27" x14ac:dyDescent="0.25">
      <c r="AA8377"/>
    </row>
    <row r="8378" spans="27:27" x14ac:dyDescent="0.25">
      <c r="AA8378"/>
    </row>
    <row r="8379" spans="27:27" x14ac:dyDescent="0.25">
      <c r="AA8379"/>
    </row>
    <row r="8380" spans="27:27" x14ac:dyDescent="0.25">
      <c r="AA8380"/>
    </row>
    <row r="8381" spans="27:27" x14ac:dyDescent="0.25">
      <c r="AA8381"/>
    </row>
    <row r="8382" spans="27:27" x14ac:dyDescent="0.25">
      <c r="AA8382"/>
    </row>
    <row r="8383" spans="27:27" x14ac:dyDescent="0.25">
      <c r="AA8383"/>
    </row>
    <row r="8384" spans="27:27" x14ac:dyDescent="0.25">
      <c r="AA8384"/>
    </row>
    <row r="8385" spans="27:27" x14ac:dyDescent="0.25">
      <c r="AA8385"/>
    </row>
    <row r="8386" spans="27:27" x14ac:dyDescent="0.25">
      <c r="AA8386"/>
    </row>
    <row r="8387" spans="27:27" x14ac:dyDescent="0.25">
      <c r="AA8387"/>
    </row>
    <row r="8388" spans="27:27" x14ac:dyDescent="0.25">
      <c r="AA8388"/>
    </row>
    <row r="8389" spans="27:27" x14ac:dyDescent="0.25">
      <c r="AA8389"/>
    </row>
    <row r="8390" spans="27:27" x14ac:dyDescent="0.25">
      <c r="AA8390"/>
    </row>
    <row r="8391" spans="27:27" x14ac:dyDescent="0.25">
      <c r="AA8391"/>
    </row>
    <row r="8392" spans="27:27" x14ac:dyDescent="0.25">
      <c r="AA8392"/>
    </row>
    <row r="8393" spans="27:27" x14ac:dyDescent="0.25">
      <c r="AA8393"/>
    </row>
    <row r="8394" spans="27:27" x14ac:dyDescent="0.25">
      <c r="AA8394"/>
    </row>
    <row r="8395" spans="27:27" x14ac:dyDescent="0.25">
      <c r="AA8395"/>
    </row>
    <row r="8396" spans="27:27" x14ac:dyDescent="0.25">
      <c r="AA8396"/>
    </row>
    <row r="8397" spans="27:27" x14ac:dyDescent="0.25">
      <c r="AA8397"/>
    </row>
    <row r="8398" spans="27:27" x14ac:dyDescent="0.25">
      <c r="AA8398"/>
    </row>
    <row r="8399" spans="27:27" x14ac:dyDescent="0.25">
      <c r="AA8399"/>
    </row>
    <row r="8400" spans="27:27" x14ac:dyDescent="0.25">
      <c r="AA8400"/>
    </row>
    <row r="8401" spans="27:27" x14ac:dyDescent="0.25">
      <c r="AA8401"/>
    </row>
    <row r="8402" spans="27:27" x14ac:dyDescent="0.25">
      <c r="AA8402"/>
    </row>
    <row r="8403" spans="27:27" x14ac:dyDescent="0.25">
      <c r="AA8403"/>
    </row>
    <row r="8404" spans="27:27" x14ac:dyDescent="0.25">
      <c r="AA8404"/>
    </row>
    <row r="8405" spans="27:27" x14ac:dyDescent="0.25">
      <c r="AA8405"/>
    </row>
    <row r="8406" spans="27:27" x14ac:dyDescent="0.25">
      <c r="AA8406"/>
    </row>
    <row r="8407" spans="27:27" x14ac:dyDescent="0.25">
      <c r="AA8407"/>
    </row>
    <row r="8408" spans="27:27" x14ac:dyDescent="0.25">
      <c r="AA8408"/>
    </row>
    <row r="8409" spans="27:27" x14ac:dyDescent="0.25">
      <c r="AA8409"/>
    </row>
    <row r="8410" spans="27:27" x14ac:dyDescent="0.25">
      <c r="AA8410"/>
    </row>
    <row r="8411" spans="27:27" x14ac:dyDescent="0.25">
      <c r="AA8411"/>
    </row>
    <row r="8412" spans="27:27" x14ac:dyDescent="0.25">
      <c r="AA8412"/>
    </row>
    <row r="8413" spans="27:27" x14ac:dyDescent="0.25">
      <c r="AA8413"/>
    </row>
    <row r="8414" spans="27:27" x14ac:dyDescent="0.25">
      <c r="AA8414"/>
    </row>
    <row r="8415" spans="27:27" x14ac:dyDescent="0.25">
      <c r="AA8415"/>
    </row>
    <row r="8416" spans="27:27" x14ac:dyDescent="0.25">
      <c r="AA8416"/>
    </row>
    <row r="8417" spans="27:27" x14ac:dyDescent="0.25">
      <c r="AA8417"/>
    </row>
    <row r="8418" spans="27:27" x14ac:dyDescent="0.25">
      <c r="AA8418"/>
    </row>
    <row r="8419" spans="27:27" x14ac:dyDescent="0.25">
      <c r="AA8419"/>
    </row>
    <row r="8420" spans="27:27" x14ac:dyDescent="0.25">
      <c r="AA8420"/>
    </row>
    <row r="8421" spans="27:27" x14ac:dyDescent="0.25">
      <c r="AA8421"/>
    </row>
    <row r="8422" spans="27:27" x14ac:dyDescent="0.25">
      <c r="AA8422"/>
    </row>
    <row r="8423" spans="27:27" x14ac:dyDescent="0.25">
      <c r="AA8423"/>
    </row>
    <row r="8424" spans="27:27" x14ac:dyDescent="0.25">
      <c r="AA8424"/>
    </row>
    <row r="8425" spans="27:27" x14ac:dyDescent="0.25">
      <c r="AA8425"/>
    </row>
    <row r="8426" spans="27:27" x14ac:dyDescent="0.25">
      <c r="AA8426"/>
    </row>
    <row r="8427" spans="27:27" x14ac:dyDescent="0.25">
      <c r="AA8427"/>
    </row>
    <row r="8428" spans="27:27" x14ac:dyDescent="0.25">
      <c r="AA8428"/>
    </row>
    <row r="8429" spans="27:27" x14ac:dyDescent="0.25">
      <c r="AA8429"/>
    </row>
    <row r="8430" spans="27:27" x14ac:dyDescent="0.25">
      <c r="AA8430"/>
    </row>
    <row r="8431" spans="27:27" x14ac:dyDescent="0.25">
      <c r="AA8431"/>
    </row>
    <row r="8432" spans="27:27" x14ac:dyDescent="0.25">
      <c r="AA8432"/>
    </row>
    <row r="8433" spans="27:27" x14ac:dyDescent="0.25">
      <c r="AA8433"/>
    </row>
    <row r="8434" spans="27:27" x14ac:dyDescent="0.25">
      <c r="AA8434"/>
    </row>
    <row r="8435" spans="27:27" x14ac:dyDescent="0.25">
      <c r="AA8435"/>
    </row>
    <row r="8436" spans="27:27" x14ac:dyDescent="0.25">
      <c r="AA8436"/>
    </row>
    <row r="8437" spans="27:27" x14ac:dyDescent="0.25">
      <c r="AA8437"/>
    </row>
    <row r="8438" spans="27:27" x14ac:dyDescent="0.25">
      <c r="AA8438"/>
    </row>
    <row r="8439" spans="27:27" x14ac:dyDescent="0.25">
      <c r="AA8439"/>
    </row>
    <row r="8440" spans="27:27" x14ac:dyDescent="0.25">
      <c r="AA8440"/>
    </row>
    <row r="8441" spans="27:27" x14ac:dyDescent="0.25">
      <c r="AA8441"/>
    </row>
    <row r="8442" spans="27:27" x14ac:dyDescent="0.25">
      <c r="AA8442"/>
    </row>
    <row r="8443" spans="27:27" x14ac:dyDescent="0.25">
      <c r="AA8443"/>
    </row>
    <row r="8444" spans="27:27" x14ac:dyDescent="0.25">
      <c r="AA8444"/>
    </row>
    <row r="8445" spans="27:27" x14ac:dyDescent="0.25">
      <c r="AA8445"/>
    </row>
    <row r="8446" spans="27:27" x14ac:dyDescent="0.25">
      <c r="AA8446"/>
    </row>
    <row r="8447" spans="27:27" x14ac:dyDescent="0.25">
      <c r="AA8447"/>
    </row>
    <row r="8448" spans="27:27" x14ac:dyDescent="0.25">
      <c r="AA8448"/>
    </row>
    <row r="8449" spans="27:27" x14ac:dyDescent="0.25">
      <c r="AA8449"/>
    </row>
    <row r="8450" spans="27:27" x14ac:dyDescent="0.25">
      <c r="AA8450"/>
    </row>
    <row r="8451" spans="27:27" x14ac:dyDescent="0.25">
      <c r="AA8451"/>
    </row>
    <row r="8452" spans="27:27" x14ac:dyDescent="0.25">
      <c r="AA8452"/>
    </row>
    <row r="8453" spans="27:27" x14ac:dyDescent="0.25">
      <c r="AA8453"/>
    </row>
    <row r="8454" spans="27:27" x14ac:dyDescent="0.25">
      <c r="AA8454"/>
    </row>
    <row r="8455" spans="27:27" x14ac:dyDescent="0.25">
      <c r="AA8455"/>
    </row>
    <row r="8456" spans="27:27" x14ac:dyDescent="0.25">
      <c r="AA8456"/>
    </row>
    <row r="8457" spans="27:27" x14ac:dyDescent="0.25">
      <c r="AA8457"/>
    </row>
    <row r="8458" spans="27:27" x14ac:dyDescent="0.25">
      <c r="AA8458"/>
    </row>
    <row r="8459" spans="27:27" x14ac:dyDescent="0.25">
      <c r="AA8459"/>
    </row>
    <row r="8460" spans="27:27" x14ac:dyDescent="0.25">
      <c r="AA8460"/>
    </row>
    <row r="8461" spans="27:27" x14ac:dyDescent="0.25">
      <c r="AA8461"/>
    </row>
    <row r="8462" spans="27:27" x14ac:dyDescent="0.25">
      <c r="AA8462"/>
    </row>
    <row r="8463" spans="27:27" x14ac:dyDescent="0.25">
      <c r="AA8463"/>
    </row>
    <row r="8464" spans="27:27" x14ac:dyDescent="0.25">
      <c r="AA8464"/>
    </row>
    <row r="8465" spans="27:27" x14ac:dyDescent="0.25">
      <c r="AA8465"/>
    </row>
    <row r="8466" spans="27:27" x14ac:dyDescent="0.25">
      <c r="AA8466"/>
    </row>
    <row r="8467" spans="27:27" x14ac:dyDescent="0.25">
      <c r="AA8467"/>
    </row>
    <row r="8468" spans="27:27" x14ac:dyDescent="0.25">
      <c r="AA8468"/>
    </row>
    <row r="8469" spans="27:27" x14ac:dyDescent="0.25">
      <c r="AA8469"/>
    </row>
    <row r="8470" spans="27:27" x14ac:dyDescent="0.25">
      <c r="AA8470"/>
    </row>
    <row r="8471" spans="27:27" x14ac:dyDescent="0.25">
      <c r="AA8471"/>
    </row>
    <row r="8472" spans="27:27" x14ac:dyDescent="0.25">
      <c r="AA8472"/>
    </row>
    <row r="8473" spans="27:27" x14ac:dyDescent="0.25">
      <c r="AA8473"/>
    </row>
    <row r="8474" spans="27:27" x14ac:dyDescent="0.25">
      <c r="AA8474"/>
    </row>
    <row r="8475" spans="27:27" x14ac:dyDescent="0.25">
      <c r="AA8475"/>
    </row>
    <row r="8476" spans="27:27" x14ac:dyDescent="0.25">
      <c r="AA8476"/>
    </row>
    <row r="8477" spans="27:27" x14ac:dyDescent="0.25">
      <c r="AA8477"/>
    </row>
    <row r="8478" spans="27:27" x14ac:dyDescent="0.25">
      <c r="AA8478"/>
    </row>
    <row r="8479" spans="27:27" x14ac:dyDescent="0.25">
      <c r="AA8479"/>
    </row>
    <row r="8480" spans="27:27" x14ac:dyDescent="0.25">
      <c r="AA8480"/>
    </row>
    <row r="8481" spans="27:27" x14ac:dyDescent="0.25">
      <c r="AA8481"/>
    </row>
    <row r="8482" spans="27:27" x14ac:dyDescent="0.25">
      <c r="AA8482"/>
    </row>
    <row r="8483" spans="27:27" x14ac:dyDescent="0.25">
      <c r="AA8483"/>
    </row>
    <row r="8484" spans="27:27" x14ac:dyDescent="0.25">
      <c r="AA8484"/>
    </row>
    <row r="8485" spans="27:27" x14ac:dyDescent="0.25">
      <c r="AA8485"/>
    </row>
    <row r="8486" spans="27:27" x14ac:dyDescent="0.25">
      <c r="AA8486"/>
    </row>
    <row r="8487" spans="27:27" x14ac:dyDescent="0.25">
      <c r="AA8487"/>
    </row>
    <row r="8488" spans="27:27" x14ac:dyDescent="0.25">
      <c r="AA8488"/>
    </row>
    <row r="8489" spans="27:27" x14ac:dyDescent="0.25">
      <c r="AA8489"/>
    </row>
    <row r="8490" spans="27:27" x14ac:dyDescent="0.25">
      <c r="AA8490"/>
    </row>
    <row r="8491" spans="27:27" x14ac:dyDescent="0.25">
      <c r="AA8491"/>
    </row>
    <row r="8492" spans="27:27" x14ac:dyDescent="0.25">
      <c r="AA8492"/>
    </row>
    <row r="8493" spans="27:27" x14ac:dyDescent="0.25">
      <c r="AA8493"/>
    </row>
    <row r="8494" spans="27:27" x14ac:dyDescent="0.25">
      <c r="AA8494"/>
    </row>
    <row r="8495" spans="27:27" x14ac:dyDescent="0.25">
      <c r="AA8495"/>
    </row>
    <row r="8496" spans="27:27" x14ac:dyDescent="0.25">
      <c r="AA8496"/>
    </row>
    <row r="8497" spans="27:27" x14ac:dyDescent="0.25">
      <c r="AA8497"/>
    </row>
    <row r="8498" spans="27:27" x14ac:dyDescent="0.25">
      <c r="AA8498"/>
    </row>
    <row r="8499" spans="27:27" x14ac:dyDescent="0.25">
      <c r="AA8499"/>
    </row>
    <row r="8500" spans="27:27" x14ac:dyDescent="0.25">
      <c r="AA8500"/>
    </row>
    <row r="8501" spans="27:27" x14ac:dyDescent="0.25">
      <c r="AA8501"/>
    </row>
    <row r="8502" spans="27:27" x14ac:dyDescent="0.25">
      <c r="AA8502"/>
    </row>
    <row r="8503" spans="27:27" x14ac:dyDescent="0.25">
      <c r="AA8503"/>
    </row>
    <row r="8504" spans="27:27" x14ac:dyDescent="0.25">
      <c r="AA8504"/>
    </row>
    <row r="8505" spans="27:27" x14ac:dyDescent="0.25">
      <c r="AA8505"/>
    </row>
    <row r="8506" spans="27:27" x14ac:dyDescent="0.25">
      <c r="AA8506"/>
    </row>
    <row r="8507" spans="27:27" x14ac:dyDescent="0.25">
      <c r="AA8507"/>
    </row>
    <row r="8508" spans="27:27" x14ac:dyDescent="0.25">
      <c r="AA8508"/>
    </row>
    <row r="8509" spans="27:27" x14ac:dyDescent="0.25">
      <c r="AA8509"/>
    </row>
    <row r="8510" spans="27:27" x14ac:dyDescent="0.25">
      <c r="AA8510"/>
    </row>
    <row r="8511" spans="27:27" x14ac:dyDescent="0.25">
      <c r="AA8511"/>
    </row>
    <row r="8512" spans="27:27" x14ac:dyDescent="0.25">
      <c r="AA8512"/>
    </row>
    <row r="8513" spans="27:27" x14ac:dyDescent="0.25">
      <c r="AA8513"/>
    </row>
    <row r="8514" spans="27:27" x14ac:dyDescent="0.25">
      <c r="AA8514"/>
    </row>
    <row r="8515" spans="27:27" x14ac:dyDescent="0.25">
      <c r="AA8515"/>
    </row>
    <row r="8516" spans="27:27" x14ac:dyDescent="0.25">
      <c r="AA8516"/>
    </row>
    <row r="8517" spans="27:27" x14ac:dyDescent="0.25">
      <c r="AA8517"/>
    </row>
    <row r="8518" spans="27:27" x14ac:dyDescent="0.25">
      <c r="AA8518"/>
    </row>
    <row r="8519" spans="27:27" x14ac:dyDescent="0.25">
      <c r="AA8519"/>
    </row>
    <row r="8520" spans="27:27" x14ac:dyDescent="0.25">
      <c r="AA8520"/>
    </row>
    <row r="8521" spans="27:27" x14ac:dyDescent="0.25">
      <c r="AA8521"/>
    </row>
    <row r="8522" spans="27:27" x14ac:dyDescent="0.25">
      <c r="AA8522"/>
    </row>
    <row r="8523" spans="27:27" x14ac:dyDescent="0.25">
      <c r="AA8523"/>
    </row>
    <row r="8524" spans="27:27" x14ac:dyDescent="0.25">
      <c r="AA8524"/>
    </row>
    <row r="8525" spans="27:27" x14ac:dyDescent="0.25">
      <c r="AA8525"/>
    </row>
    <row r="8526" spans="27:27" x14ac:dyDescent="0.25">
      <c r="AA8526"/>
    </row>
    <row r="8527" spans="27:27" x14ac:dyDescent="0.25">
      <c r="AA8527"/>
    </row>
    <row r="8528" spans="27:27" x14ac:dyDescent="0.25">
      <c r="AA8528"/>
    </row>
    <row r="8529" spans="27:27" x14ac:dyDescent="0.25">
      <c r="AA8529"/>
    </row>
    <row r="8530" spans="27:27" x14ac:dyDescent="0.25">
      <c r="AA8530"/>
    </row>
    <row r="8531" spans="27:27" x14ac:dyDescent="0.25">
      <c r="AA8531"/>
    </row>
    <row r="8532" spans="27:27" x14ac:dyDescent="0.25">
      <c r="AA8532"/>
    </row>
    <row r="8533" spans="27:27" x14ac:dyDescent="0.25">
      <c r="AA8533"/>
    </row>
    <row r="8534" spans="27:27" x14ac:dyDescent="0.25">
      <c r="AA8534"/>
    </row>
    <row r="8535" spans="27:27" x14ac:dyDescent="0.25">
      <c r="AA8535"/>
    </row>
    <row r="8536" spans="27:27" x14ac:dyDescent="0.25">
      <c r="AA8536"/>
    </row>
    <row r="8537" spans="27:27" x14ac:dyDescent="0.25">
      <c r="AA8537"/>
    </row>
    <row r="8538" spans="27:27" x14ac:dyDescent="0.25">
      <c r="AA8538"/>
    </row>
    <row r="8539" spans="27:27" x14ac:dyDescent="0.25">
      <c r="AA8539"/>
    </row>
    <row r="8540" spans="27:27" x14ac:dyDescent="0.25">
      <c r="AA8540"/>
    </row>
    <row r="8541" spans="27:27" x14ac:dyDescent="0.25">
      <c r="AA8541"/>
    </row>
    <row r="8542" spans="27:27" x14ac:dyDescent="0.25">
      <c r="AA8542"/>
    </row>
    <row r="8543" spans="27:27" x14ac:dyDescent="0.25">
      <c r="AA8543"/>
    </row>
    <row r="8544" spans="27:27" x14ac:dyDescent="0.25">
      <c r="AA8544"/>
    </row>
    <row r="8545" spans="27:27" x14ac:dyDescent="0.25">
      <c r="AA8545"/>
    </row>
    <row r="8546" spans="27:27" x14ac:dyDescent="0.25">
      <c r="AA8546"/>
    </row>
    <row r="8547" spans="27:27" x14ac:dyDescent="0.25">
      <c r="AA8547"/>
    </row>
    <row r="8548" spans="27:27" x14ac:dyDescent="0.25">
      <c r="AA8548"/>
    </row>
    <row r="8549" spans="27:27" x14ac:dyDescent="0.25">
      <c r="AA8549"/>
    </row>
    <row r="8550" spans="27:27" x14ac:dyDescent="0.25">
      <c r="AA8550"/>
    </row>
    <row r="8551" spans="27:27" x14ac:dyDescent="0.25">
      <c r="AA8551"/>
    </row>
    <row r="8552" spans="27:27" x14ac:dyDescent="0.25">
      <c r="AA8552"/>
    </row>
    <row r="8553" spans="27:27" x14ac:dyDescent="0.25">
      <c r="AA8553"/>
    </row>
    <row r="8554" spans="27:27" x14ac:dyDescent="0.25">
      <c r="AA8554"/>
    </row>
    <row r="8555" spans="27:27" x14ac:dyDescent="0.25">
      <c r="AA8555"/>
    </row>
    <row r="8556" spans="27:27" x14ac:dyDescent="0.25">
      <c r="AA8556"/>
    </row>
    <row r="8557" spans="27:27" x14ac:dyDescent="0.25">
      <c r="AA8557"/>
    </row>
    <row r="8558" spans="27:27" x14ac:dyDescent="0.25">
      <c r="AA8558"/>
    </row>
    <row r="8559" spans="27:27" x14ac:dyDescent="0.25">
      <c r="AA8559"/>
    </row>
    <row r="8560" spans="27:27" x14ac:dyDescent="0.25">
      <c r="AA8560"/>
    </row>
    <row r="8561" spans="27:27" x14ac:dyDescent="0.25">
      <c r="AA8561"/>
    </row>
    <row r="8562" spans="27:27" x14ac:dyDescent="0.25">
      <c r="AA8562"/>
    </row>
    <row r="8563" spans="27:27" x14ac:dyDescent="0.25">
      <c r="AA8563"/>
    </row>
    <row r="8564" spans="27:27" x14ac:dyDescent="0.25">
      <c r="AA8564"/>
    </row>
    <row r="8565" spans="27:27" x14ac:dyDescent="0.25">
      <c r="AA8565"/>
    </row>
    <row r="8566" spans="27:27" x14ac:dyDescent="0.25">
      <c r="AA8566"/>
    </row>
    <row r="8567" spans="27:27" x14ac:dyDescent="0.25">
      <c r="AA8567"/>
    </row>
    <row r="8568" spans="27:27" x14ac:dyDescent="0.25">
      <c r="AA8568"/>
    </row>
    <row r="8569" spans="27:27" x14ac:dyDescent="0.25">
      <c r="AA8569"/>
    </row>
    <row r="8570" spans="27:27" x14ac:dyDescent="0.25">
      <c r="AA8570"/>
    </row>
    <row r="8571" spans="27:27" x14ac:dyDescent="0.25">
      <c r="AA8571"/>
    </row>
    <row r="8572" spans="27:27" x14ac:dyDescent="0.25">
      <c r="AA8572"/>
    </row>
    <row r="8573" spans="27:27" x14ac:dyDescent="0.25">
      <c r="AA8573"/>
    </row>
    <row r="8574" spans="27:27" x14ac:dyDescent="0.25">
      <c r="AA8574"/>
    </row>
    <row r="8575" spans="27:27" x14ac:dyDescent="0.25">
      <c r="AA8575"/>
    </row>
    <row r="8576" spans="27:27" x14ac:dyDescent="0.25">
      <c r="AA8576"/>
    </row>
    <row r="8577" spans="27:27" x14ac:dyDescent="0.25">
      <c r="AA8577"/>
    </row>
    <row r="8578" spans="27:27" x14ac:dyDescent="0.25">
      <c r="AA8578"/>
    </row>
    <row r="8579" spans="27:27" x14ac:dyDescent="0.25">
      <c r="AA8579"/>
    </row>
    <row r="8580" spans="27:27" x14ac:dyDescent="0.25">
      <c r="AA8580"/>
    </row>
    <row r="8581" spans="27:27" x14ac:dyDescent="0.25">
      <c r="AA8581"/>
    </row>
    <row r="8582" spans="27:27" x14ac:dyDescent="0.25">
      <c r="AA8582"/>
    </row>
    <row r="8583" spans="27:27" x14ac:dyDescent="0.25">
      <c r="AA8583"/>
    </row>
    <row r="8584" spans="27:27" x14ac:dyDescent="0.25">
      <c r="AA8584"/>
    </row>
    <row r="8585" spans="27:27" x14ac:dyDescent="0.25">
      <c r="AA8585"/>
    </row>
    <row r="8586" spans="27:27" x14ac:dyDescent="0.25">
      <c r="AA8586"/>
    </row>
    <row r="8587" spans="27:27" x14ac:dyDescent="0.25">
      <c r="AA8587"/>
    </row>
    <row r="8588" spans="27:27" x14ac:dyDescent="0.25">
      <c r="AA8588"/>
    </row>
    <row r="8589" spans="27:27" x14ac:dyDescent="0.25">
      <c r="AA8589"/>
    </row>
    <row r="8590" spans="27:27" x14ac:dyDescent="0.25">
      <c r="AA8590"/>
    </row>
    <row r="8591" spans="27:27" x14ac:dyDescent="0.25">
      <c r="AA8591"/>
    </row>
    <row r="8592" spans="27:27" x14ac:dyDescent="0.25">
      <c r="AA8592"/>
    </row>
    <row r="8593" spans="27:27" x14ac:dyDescent="0.25">
      <c r="AA8593"/>
    </row>
    <row r="8594" spans="27:27" x14ac:dyDescent="0.25">
      <c r="AA8594"/>
    </row>
    <row r="8595" spans="27:27" x14ac:dyDescent="0.25">
      <c r="AA8595"/>
    </row>
    <row r="8596" spans="27:27" x14ac:dyDescent="0.25">
      <c r="AA8596"/>
    </row>
    <row r="8597" spans="27:27" x14ac:dyDescent="0.25">
      <c r="AA8597"/>
    </row>
    <row r="8598" spans="27:27" x14ac:dyDescent="0.25">
      <c r="AA8598"/>
    </row>
    <row r="8599" spans="27:27" x14ac:dyDescent="0.25">
      <c r="AA8599"/>
    </row>
    <row r="8600" spans="27:27" x14ac:dyDescent="0.25">
      <c r="AA8600"/>
    </row>
    <row r="8601" spans="27:27" x14ac:dyDescent="0.25">
      <c r="AA8601"/>
    </row>
    <row r="8602" spans="27:27" x14ac:dyDescent="0.25">
      <c r="AA8602"/>
    </row>
    <row r="8603" spans="27:27" x14ac:dyDescent="0.25">
      <c r="AA8603"/>
    </row>
    <row r="8604" spans="27:27" x14ac:dyDescent="0.25">
      <c r="AA8604"/>
    </row>
    <row r="8605" spans="27:27" x14ac:dyDescent="0.25">
      <c r="AA8605"/>
    </row>
    <row r="8606" spans="27:27" x14ac:dyDescent="0.25">
      <c r="AA8606"/>
    </row>
    <row r="8607" spans="27:27" x14ac:dyDescent="0.25">
      <c r="AA8607"/>
    </row>
    <row r="8608" spans="27:27" x14ac:dyDescent="0.25">
      <c r="AA8608"/>
    </row>
    <row r="8609" spans="27:27" x14ac:dyDescent="0.25">
      <c r="AA8609"/>
    </row>
    <row r="8610" spans="27:27" x14ac:dyDescent="0.25">
      <c r="AA8610"/>
    </row>
    <row r="8611" spans="27:27" x14ac:dyDescent="0.25">
      <c r="AA8611"/>
    </row>
    <row r="8612" spans="27:27" x14ac:dyDescent="0.25">
      <c r="AA8612"/>
    </row>
    <row r="8613" spans="27:27" x14ac:dyDescent="0.25">
      <c r="AA8613"/>
    </row>
    <row r="8614" spans="27:27" x14ac:dyDescent="0.25">
      <c r="AA8614"/>
    </row>
    <row r="8615" spans="27:27" x14ac:dyDescent="0.25">
      <c r="AA8615"/>
    </row>
    <row r="8616" spans="27:27" x14ac:dyDescent="0.25">
      <c r="AA8616"/>
    </row>
    <row r="8617" spans="27:27" x14ac:dyDescent="0.25">
      <c r="AA8617"/>
    </row>
    <row r="8618" spans="27:27" x14ac:dyDescent="0.25">
      <c r="AA8618"/>
    </row>
    <row r="8619" spans="27:27" x14ac:dyDescent="0.25">
      <c r="AA8619"/>
    </row>
    <row r="8620" spans="27:27" x14ac:dyDescent="0.25">
      <c r="AA8620"/>
    </row>
    <row r="8621" spans="27:27" x14ac:dyDescent="0.25">
      <c r="AA8621"/>
    </row>
    <row r="8622" spans="27:27" x14ac:dyDescent="0.25">
      <c r="AA8622"/>
    </row>
    <row r="8623" spans="27:27" x14ac:dyDescent="0.25">
      <c r="AA8623"/>
    </row>
    <row r="8624" spans="27:27" x14ac:dyDescent="0.25">
      <c r="AA8624"/>
    </row>
    <row r="8625" spans="27:27" x14ac:dyDescent="0.25">
      <c r="AA8625"/>
    </row>
    <row r="8626" spans="27:27" x14ac:dyDescent="0.25">
      <c r="AA8626"/>
    </row>
    <row r="8627" spans="27:27" x14ac:dyDescent="0.25">
      <c r="AA8627"/>
    </row>
    <row r="8628" spans="27:27" x14ac:dyDescent="0.25">
      <c r="AA8628"/>
    </row>
    <row r="8629" spans="27:27" x14ac:dyDescent="0.25">
      <c r="AA8629"/>
    </row>
    <row r="8630" spans="27:27" x14ac:dyDescent="0.25">
      <c r="AA8630"/>
    </row>
    <row r="8631" spans="27:27" x14ac:dyDescent="0.25">
      <c r="AA8631"/>
    </row>
    <row r="8632" spans="27:27" x14ac:dyDescent="0.25">
      <c r="AA8632"/>
    </row>
    <row r="8633" spans="27:27" x14ac:dyDescent="0.25">
      <c r="AA8633"/>
    </row>
    <row r="8634" spans="27:27" x14ac:dyDescent="0.25">
      <c r="AA8634"/>
    </row>
    <row r="8635" spans="27:27" x14ac:dyDescent="0.25">
      <c r="AA8635"/>
    </row>
    <row r="8636" spans="27:27" x14ac:dyDescent="0.25">
      <c r="AA8636"/>
    </row>
    <row r="8637" spans="27:27" x14ac:dyDescent="0.25">
      <c r="AA8637"/>
    </row>
    <row r="8638" spans="27:27" x14ac:dyDescent="0.25">
      <c r="AA8638"/>
    </row>
    <row r="8639" spans="27:27" x14ac:dyDescent="0.25">
      <c r="AA8639"/>
    </row>
    <row r="8640" spans="27:27" x14ac:dyDescent="0.25">
      <c r="AA8640"/>
    </row>
    <row r="8641" spans="27:27" x14ac:dyDescent="0.25">
      <c r="AA8641"/>
    </row>
    <row r="8642" spans="27:27" x14ac:dyDescent="0.25">
      <c r="AA8642"/>
    </row>
    <row r="8643" spans="27:27" x14ac:dyDescent="0.25">
      <c r="AA8643"/>
    </row>
    <row r="8644" spans="27:27" x14ac:dyDescent="0.25">
      <c r="AA8644"/>
    </row>
    <row r="8645" spans="27:27" x14ac:dyDescent="0.25">
      <c r="AA8645"/>
    </row>
    <row r="8646" spans="27:27" x14ac:dyDescent="0.25">
      <c r="AA8646"/>
    </row>
    <row r="8647" spans="27:27" x14ac:dyDescent="0.25">
      <c r="AA8647"/>
    </row>
    <row r="8648" spans="27:27" x14ac:dyDescent="0.25">
      <c r="AA8648"/>
    </row>
    <row r="8649" spans="27:27" x14ac:dyDescent="0.25">
      <c r="AA8649"/>
    </row>
    <row r="8650" spans="27:27" x14ac:dyDescent="0.25">
      <c r="AA8650"/>
    </row>
    <row r="8651" spans="27:27" x14ac:dyDescent="0.25">
      <c r="AA8651"/>
    </row>
    <row r="8652" spans="27:27" x14ac:dyDescent="0.25">
      <c r="AA8652"/>
    </row>
    <row r="8653" spans="27:27" x14ac:dyDescent="0.25">
      <c r="AA8653"/>
    </row>
    <row r="8654" spans="27:27" x14ac:dyDescent="0.25">
      <c r="AA8654"/>
    </row>
    <row r="8655" spans="27:27" x14ac:dyDescent="0.25">
      <c r="AA8655"/>
    </row>
    <row r="8656" spans="27:27" x14ac:dyDescent="0.25">
      <c r="AA8656"/>
    </row>
    <row r="8657" spans="27:27" x14ac:dyDescent="0.25">
      <c r="AA8657"/>
    </row>
    <row r="8658" spans="27:27" x14ac:dyDescent="0.25">
      <c r="AA8658"/>
    </row>
    <row r="8659" spans="27:27" x14ac:dyDescent="0.25">
      <c r="AA8659"/>
    </row>
    <row r="8660" spans="27:27" x14ac:dyDescent="0.25">
      <c r="AA8660"/>
    </row>
    <row r="8661" spans="27:27" x14ac:dyDescent="0.25">
      <c r="AA8661"/>
    </row>
    <row r="8662" spans="27:27" x14ac:dyDescent="0.25">
      <c r="AA8662"/>
    </row>
    <row r="8663" spans="27:27" x14ac:dyDescent="0.25">
      <c r="AA8663"/>
    </row>
    <row r="8664" spans="27:27" x14ac:dyDescent="0.25">
      <c r="AA8664"/>
    </row>
    <row r="8665" spans="27:27" x14ac:dyDescent="0.25">
      <c r="AA8665"/>
    </row>
    <row r="8666" spans="27:27" x14ac:dyDescent="0.25">
      <c r="AA8666"/>
    </row>
    <row r="8667" spans="27:27" x14ac:dyDescent="0.25">
      <c r="AA8667"/>
    </row>
    <row r="8668" spans="27:27" x14ac:dyDescent="0.25">
      <c r="AA8668"/>
    </row>
    <row r="8669" spans="27:27" x14ac:dyDescent="0.25">
      <c r="AA8669"/>
    </row>
    <row r="8670" spans="27:27" x14ac:dyDescent="0.25">
      <c r="AA8670"/>
    </row>
    <row r="8671" spans="27:27" x14ac:dyDescent="0.25">
      <c r="AA8671"/>
    </row>
    <row r="8672" spans="27:27" x14ac:dyDescent="0.25">
      <c r="AA8672"/>
    </row>
    <row r="8673" spans="27:27" x14ac:dyDescent="0.25">
      <c r="AA8673"/>
    </row>
    <row r="8674" spans="27:27" x14ac:dyDescent="0.25">
      <c r="AA8674"/>
    </row>
    <row r="8675" spans="27:27" x14ac:dyDescent="0.25">
      <c r="AA8675"/>
    </row>
    <row r="8676" spans="27:27" x14ac:dyDescent="0.25">
      <c r="AA8676"/>
    </row>
    <row r="8677" spans="27:27" x14ac:dyDescent="0.25">
      <c r="AA8677"/>
    </row>
    <row r="8678" spans="27:27" x14ac:dyDescent="0.25">
      <c r="AA8678"/>
    </row>
    <row r="8679" spans="27:27" x14ac:dyDescent="0.25">
      <c r="AA8679"/>
    </row>
    <row r="8680" spans="27:27" x14ac:dyDescent="0.25">
      <c r="AA8680"/>
    </row>
    <row r="8681" spans="27:27" x14ac:dyDescent="0.25">
      <c r="AA8681"/>
    </row>
    <row r="8682" spans="27:27" x14ac:dyDescent="0.25">
      <c r="AA8682"/>
    </row>
    <row r="8683" spans="27:27" x14ac:dyDescent="0.25">
      <c r="AA8683"/>
    </row>
    <row r="8684" spans="27:27" x14ac:dyDescent="0.25">
      <c r="AA8684"/>
    </row>
    <row r="8685" spans="27:27" x14ac:dyDescent="0.25">
      <c r="AA8685"/>
    </row>
    <row r="8686" spans="27:27" x14ac:dyDescent="0.25">
      <c r="AA8686"/>
    </row>
    <row r="8687" spans="27:27" x14ac:dyDescent="0.25">
      <c r="AA8687"/>
    </row>
    <row r="8688" spans="27:27" x14ac:dyDescent="0.25">
      <c r="AA8688"/>
    </row>
    <row r="8689" spans="27:27" x14ac:dyDescent="0.25">
      <c r="AA8689"/>
    </row>
    <row r="8690" spans="27:27" x14ac:dyDescent="0.25">
      <c r="AA8690"/>
    </row>
    <row r="8691" spans="27:27" x14ac:dyDescent="0.25">
      <c r="AA8691"/>
    </row>
    <row r="8692" spans="27:27" x14ac:dyDescent="0.25">
      <c r="AA8692"/>
    </row>
    <row r="8693" spans="27:27" x14ac:dyDescent="0.25">
      <c r="AA8693"/>
    </row>
    <row r="8694" spans="27:27" x14ac:dyDescent="0.25">
      <c r="AA8694"/>
    </row>
    <row r="8695" spans="27:27" x14ac:dyDescent="0.25">
      <c r="AA8695"/>
    </row>
    <row r="8696" spans="27:27" x14ac:dyDescent="0.25">
      <c r="AA8696"/>
    </row>
    <row r="8697" spans="27:27" x14ac:dyDescent="0.25">
      <c r="AA8697"/>
    </row>
    <row r="8698" spans="27:27" x14ac:dyDescent="0.25">
      <c r="AA8698"/>
    </row>
    <row r="8699" spans="27:27" x14ac:dyDescent="0.25">
      <c r="AA8699"/>
    </row>
    <row r="8700" spans="27:27" x14ac:dyDescent="0.25">
      <c r="AA8700"/>
    </row>
    <row r="8701" spans="27:27" x14ac:dyDescent="0.25">
      <c r="AA8701"/>
    </row>
    <row r="8702" spans="27:27" x14ac:dyDescent="0.25">
      <c r="AA8702"/>
    </row>
    <row r="8703" spans="27:27" x14ac:dyDescent="0.25">
      <c r="AA8703"/>
    </row>
    <row r="8704" spans="27:27" x14ac:dyDescent="0.25">
      <c r="AA8704"/>
    </row>
    <row r="8705" spans="27:27" x14ac:dyDescent="0.25">
      <c r="AA8705"/>
    </row>
    <row r="8706" spans="27:27" x14ac:dyDescent="0.25">
      <c r="AA8706"/>
    </row>
    <row r="8707" spans="27:27" x14ac:dyDescent="0.25">
      <c r="AA8707"/>
    </row>
    <row r="8708" spans="27:27" x14ac:dyDescent="0.25">
      <c r="AA8708"/>
    </row>
    <row r="8709" spans="27:27" x14ac:dyDescent="0.25">
      <c r="AA8709"/>
    </row>
    <row r="8710" spans="27:27" x14ac:dyDescent="0.25">
      <c r="AA8710"/>
    </row>
    <row r="8711" spans="27:27" x14ac:dyDescent="0.25">
      <c r="AA8711"/>
    </row>
    <row r="8712" spans="27:27" x14ac:dyDescent="0.25">
      <c r="AA8712"/>
    </row>
    <row r="8713" spans="27:27" x14ac:dyDescent="0.25">
      <c r="AA8713"/>
    </row>
    <row r="8714" spans="27:27" x14ac:dyDescent="0.25">
      <c r="AA8714"/>
    </row>
    <row r="8715" spans="27:27" x14ac:dyDescent="0.25">
      <c r="AA8715"/>
    </row>
    <row r="8716" spans="27:27" x14ac:dyDescent="0.25">
      <c r="AA8716"/>
    </row>
    <row r="8717" spans="27:27" x14ac:dyDescent="0.25">
      <c r="AA8717"/>
    </row>
    <row r="8718" spans="27:27" x14ac:dyDescent="0.25">
      <c r="AA8718"/>
    </row>
    <row r="8719" spans="27:27" x14ac:dyDescent="0.25">
      <c r="AA8719"/>
    </row>
    <row r="8720" spans="27:27" x14ac:dyDescent="0.25">
      <c r="AA8720"/>
    </row>
    <row r="8721" spans="27:27" x14ac:dyDescent="0.25">
      <c r="AA8721"/>
    </row>
    <row r="8722" spans="27:27" x14ac:dyDescent="0.25">
      <c r="AA8722"/>
    </row>
    <row r="8723" spans="27:27" x14ac:dyDescent="0.25">
      <c r="AA8723"/>
    </row>
    <row r="8724" spans="27:27" x14ac:dyDescent="0.25">
      <c r="AA8724"/>
    </row>
    <row r="8725" spans="27:27" x14ac:dyDescent="0.25">
      <c r="AA8725"/>
    </row>
    <row r="8726" spans="27:27" x14ac:dyDescent="0.25">
      <c r="AA8726"/>
    </row>
    <row r="8727" spans="27:27" x14ac:dyDescent="0.25">
      <c r="AA8727"/>
    </row>
    <row r="8728" spans="27:27" x14ac:dyDescent="0.25">
      <c r="AA8728"/>
    </row>
    <row r="8729" spans="27:27" x14ac:dyDescent="0.25">
      <c r="AA8729"/>
    </row>
    <row r="8730" spans="27:27" x14ac:dyDescent="0.25">
      <c r="AA8730"/>
    </row>
    <row r="8731" spans="27:27" x14ac:dyDescent="0.25">
      <c r="AA8731"/>
    </row>
    <row r="8732" spans="27:27" x14ac:dyDescent="0.25">
      <c r="AA8732"/>
    </row>
    <row r="8733" spans="27:27" x14ac:dyDescent="0.25">
      <c r="AA8733"/>
    </row>
    <row r="8734" spans="27:27" x14ac:dyDescent="0.25">
      <c r="AA8734"/>
    </row>
    <row r="8735" spans="27:27" x14ac:dyDescent="0.25">
      <c r="AA8735"/>
    </row>
    <row r="8736" spans="27:27" x14ac:dyDescent="0.25">
      <c r="AA8736"/>
    </row>
    <row r="8737" spans="27:27" x14ac:dyDescent="0.25">
      <c r="AA8737"/>
    </row>
    <row r="8738" spans="27:27" x14ac:dyDescent="0.25">
      <c r="AA8738"/>
    </row>
    <row r="8739" spans="27:27" x14ac:dyDescent="0.25">
      <c r="AA8739"/>
    </row>
    <row r="8740" spans="27:27" x14ac:dyDescent="0.25">
      <c r="AA8740"/>
    </row>
    <row r="8741" spans="27:27" x14ac:dyDescent="0.25">
      <c r="AA8741"/>
    </row>
    <row r="8742" spans="27:27" x14ac:dyDescent="0.25">
      <c r="AA8742"/>
    </row>
    <row r="8743" spans="27:27" x14ac:dyDescent="0.25">
      <c r="AA8743"/>
    </row>
    <row r="8744" spans="27:27" x14ac:dyDescent="0.25">
      <c r="AA8744"/>
    </row>
    <row r="8745" spans="27:27" x14ac:dyDescent="0.25">
      <c r="AA8745"/>
    </row>
    <row r="8746" spans="27:27" x14ac:dyDescent="0.25">
      <c r="AA8746"/>
    </row>
    <row r="8747" spans="27:27" x14ac:dyDescent="0.25">
      <c r="AA8747"/>
    </row>
    <row r="8748" spans="27:27" x14ac:dyDescent="0.25">
      <c r="AA8748"/>
    </row>
    <row r="8749" spans="27:27" x14ac:dyDescent="0.25">
      <c r="AA8749"/>
    </row>
    <row r="8750" spans="27:27" x14ac:dyDescent="0.25">
      <c r="AA8750"/>
    </row>
    <row r="8751" spans="27:27" x14ac:dyDescent="0.25">
      <c r="AA8751"/>
    </row>
    <row r="8752" spans="27:27" x14ac:dyDescent="0.25">
      <c r="AA8752"/>
    </row>
    <row r="8753" spans="27:27" x14ac:dyDescent="0.25">
      <c r="AA8753"/>
    </row>
    <row r="8754" spans="27:27" x14ac:dyDescent="0.25">
      <c r="AA8754"/>
    </row>
    <row r="8755" spans="27:27" x14ac:dyDescent="0.25">
      <c r="AA8755"/>
    </row>
    <row r="8756" spans="27:27" x14ac:dyDescent="0.25">
      <c r="AA8756"/>
    </row>
    <row r="8757" spans="27:27" x14ac:dyDescent="0.25">
      <c r="AA8757"/>
    </row>
    <row r="8758" spans="27:27" x14ac:dyDescent="0.25">
      <c r="AA8758"/>
    </row>
    <row r="8759" spans="27:27" x14ac:dyDescent="0.25">
      <c r="AA8759"/>
    </row>
    <row r="8760" spans="27:27" x14ac:dyDescent="0.25">
      <c r="AA8760"/>
    </row>
    <row r="8761" spans="27:27" x14ac:dyDescent="0.25">
      <c r="AA8761"/>
    </row>
    <row r="8762" spans="27:27" x14ac:dyDescent="0.25">
      <c r="AA8762"/>
    </row>
    <row r="8763" spans="27:27" x14ac:dyDescent="0.25">
      <c r="AA8763"/>
    </row>
    <row r="8764" spans="27:27" x14ac:dyDescent="0.25">
      <c r="AA8764"/>
    </row>
    <row r="8765" spans="27:27" x14ac:dyDescent="0.25">
      <c r="AA8765"/>
    </row>
    <row r="8766" spans="27:27" x14ac:dyDescent="0.25">
      <c r="AA8766"/>
    </row>
    <row r="8767" spans="27:27" x14ac:dyDescent="0.25">
      <c r="AA8767"/>
    </row>
    <row r="8768" spans="27:27" x14ac:dyDescent="0.25">
      <c r="AA8768"/>
    </row>
    <row r="8769" spans="27:27" x14ac:dyDescent="0.25">
      <c r="AA8769"/>
    </row>
    <row r="8770" spans="27:27" x14ac:dyDescent="0.25">
      <c r="AA8770"/>
    </row>
    <row r="8771" spans="27:27" x14ac:dyDescent="0.25">
      <c r="AA8771"/>
    </row>
    <row r="8772" spans="27:27" x14ac:dyDescent="0.25">
      <c r="AA8772"/>
    </row>
    <row r="8773" spans="27:27" x14ac:dyDescent="0.25">
      <c r="AA8773"/>
    </row>
    <row r="8774" spans="27:27" x14ac:dyDescent="0.25">
      <c r="AA8774"/>
    </row>
    <row r="8775" spans="27:27" x14ac:dyDescent="0.25">
      <c r="AA8775"/>
    </row>
    <row r="8776" spans="27:27" x14ac:dyDescent="0.25">
      <c r="AA8776"/>
    </row>
    <row r="8777" spans="27:27" x14ac:dyDescent="0.25">
      <c r="AA8777"/>
    </row>
    <row r="8778" spans="27:27" x14ac:dyDescent="0.25">
      <c r="AA8778"/>
    </row>
    <row r="8779" spans="27:27" x14ac:dyDescent="0.25">
      <c r="AA8779"/>
    </row>
    <row r="8780" spans="27:27" x14ac:dyDescent="0.25">
      <c r="AA8780"/>
    </row>
    <row r="8781" spans="27:27" x14ac:dyDescent="0.25">
      <c r="AA8781"/>
    </row>
    <row r="8782" spans="27:27" x14ac:dyDescent="0.25">
      <c r="AA8782"/>
    </row>
    <row r="8783" spans="27:27" x14ac:dyDescent="0.25">
      <c r="AA8783"/>
    </row>
    <row r="8784" spans="27:27" x14ac:dyDescent="0.25">
      <c r="AA8784"/>
    </row>
    <row r="8785" spans="27:27" x14ac:dyDescent="0.25">
      <c r="AA8785"/>
    </row>
    <row r="8786" spans="27:27" x14ac:dyDescent="0.25">
      <c r="AA8786"/>
    </row>
    <row r="8787" spans="27:27" x14ac:dyDescent="0.25">
      <c r="AA8787"/>
    </row>
    <row r="8788" spans="27:27" x14ac:dyDescent="0.25">
      <c r="AA8788"/>
    </row>
    <row r="8789" spans="27:27" x14ac:dyDescent="0.25">
      <c r="AA8789"/>
    </row>
    <row r="8790" spans="27:27" x14ac:dyDescent="0.25">
      <c r="AA8790"/>
    </row>
    <row r="8791" spans="27:27" x14ac:dyDescent="0.25">
      <c r="AA8791"/>
    </row>
    <row r="8792" spans="27:27" x14ac:dyDescent="0.25">
      <c r="AA8792"/>
    </row>
    <row r="8793" spans="27:27" x14ac:dyDescent="0.25">
      <c r="AA8793"/>
    </row>
    <row r="8794" spans="27:27" x14ac:dyDescent="0.25">
      <c r="AA8794"/>
    </row>
    <row r="8795" spans="27:27" x14ac:dyDescent="0.25">
      <c r="AA8795"/>
    </row>
    <row r="8796" spans="27:27" x14ac:dyDescent="0.25">
      <c r="AA8796"/>
    </row>
    <row r="8797" spans="27:27" x14ac:dyDescent="0.25">
      <c r="AA8797"/>
    </row>
    <row r="8798" spans="27:27" x14ac:dyDescent="0.25">
      <c r="AA8798"/>
    </row>
    <row r="8799" spans="27:27" x14ac:dyDescent="0.25">
      <c r="AA8799"/>
    </row>
    <row r="8800" spans="27:27" x14ac:dyDescent="0.25">
      <c r="AA8800"/>
    </row>
    <row r="8801" spans="27:27" x14ac:dyDescent="0.25">
      <c r="AA8801"/>
    </row>
    <row r="8802" spans="27:27" x14ac:dyDescent="0.25">
      <c r="AA8802"/>
    </row>
    <row r="8803" spans="27:27" x14ac:dyDescent="0.25">
      <c r="AA8803"/>
    </row>
    <row r="8804" spans="27:27" x14ac:dyDescent="0.25">
      <c r="AA8804"/>
    </row>
    <row r="8805" spans="27:27" x14ac:dyDescent="0.25">
      <c r="AA8805"/>
    </row>
    <row r="8806" spans="27:27" x14ac:dyDescent="0.25">
      <c r="AA8806"/>
    </row>
    <row r="8807" spans="27:27" x14ac:dyDescent="0.25">
      <c r="AA8807"/>
    </row>
    <row r="8808" spans="27:27" x14ac:dyDescent="0.25">
      <c r="AA8808"/>
    </row>
    <row r="8809" spans="27:27" x14ac:dyDescent="0.25">
      <c r="AA8809"/>
    </row>
    <row r="8810" spans="27:27" x14ac:dyDescent="0.25">
      <c r="AA8810"/>
    </row>
    <row r="8811" spans="27:27" x14ac:dyDescent="0.25">
      <c r="AA8811"/>
    </row>
    <row r="8812" spans="27:27" x14ac:dyDescent="0.25">
      <c r="AA8812"/>
    </row>
    <row r="8813" spans="27:27" x14ac:dyDescent="0.25">
      <c r="AA8813"/>
    </row>
    <row r="8814" spans="27:27" x14ac:dyDescent="0.25">
      <c r="AA8814"/>
    </row>
    <row r="8815" spans="27:27" x14ac:dyDescent="0.25">
      <c r="AA8815"/>
    </row>
    <row r="8816" spans="27:27" x14ac:dyDescent="0.25">
      <c r="AA8816"/>
    </row>
    <row r="8817" spans="27:27" x14ac:dyDescent="0.25">
      <c r="AA8817"/>
    </row>
    <row r="8818" spans="27:27" x14ac:dyDescent="0.25">
      <c r="AA8818"/>
    </row>
    <row r="8819" spans="27:27" x14ac:dyDescent="0.25">
      <c r="AA8819"/>
    </row>
    <row r="8820" spans="27:27" x14ac:dyDescent="0.25">
      <c r="AA8820"/>
    </row>
    <row r="8821" spans="27:27" x14ac:dyDescent="0.25">
      <c r="AA8821"/>
    </row>
    <row r="8822" spans="27:27" x14ac:dyDescent="0.25">
      <c r="AA8822"/>
    </row>
    <row r="8823" spans="27:27" x14ac:dyDescent="0.25">
      <c r="AA8823"/>
    </row>
    <row r="8824" spans="27:27" x14ac:dyDescent="0.25">
      <c r="AA8824"/>
    </row>
    <row r="8825" spans="27:27" x14ac:dyDescent="0.25">
      <c r="AA8825"/>
    </row>
    <row r="8826" spans="27:27" x14ac:dyDescent="0.25">
      <c r="AA8826"/>
    </row>
    <row r="8827" spans="27:27" x14ac:dyDescent="0.25">
      <c r="AA8827"/>
    </row>
    <row r="8828" spans="27:27" x14ac:dyDescent="0.25">
      <c r="AA8828"/>
    </row>
    <row r="8829" spans="27:27" x14ac:dyDescent="0.25">
      <c r="AA8829"/>
    </row>
    <row r="8830" spans="27:27" x14ac:dyDescent="0.25">
      <c r="AA8830"/>
    </row>
    <row r="8831" spans="27:27" x14ac:dyDescent="0.25">
      <c r="AA8831"/>
    </row>
    <row r="8832" spans="27:27" x14ac:dyDescent="0.25">
      <c r="AA8832"/>
    </row>
    <row r="8833" spans="27:27" x14ac:dyDescent="0.25">
      <c r="AA8833"/>
    </row>
    <row r="8834" spans="27:27" x14ac:dyDescent="0.25">
      <c r="AA8834"/>
    </row>
    <row r="8835" spans="27:27" x14ac:dyDescent="0.25">
      <c r="AA8835"/>
    </row>
    <row r="8836" spans="27:27" x14ac:dyDescent="0.25">
      <c r="AA8836"/>
    </row>
    <row r="8837" spans="27:27" x14ac:dyDescent="0.25">
      <c r="AA8837"/>
    </row>
    <row r="8838" spans="27:27" x14ac:dyDescent="0.25">
      <c r="AA8838"/>
    </row>
    <row r="8839" spans="27:27" x14ac:dyDescent="0.25">
      <c r="AA8839"/>
    </row>
    <row r="8840" spans="27:27" x14ac:dyDescent="0.25">
      <c r="AA8840"/>
    </row>
    <row r="8841" spans="27:27" x14ac:dyDescent="0.25">
      <c r="AA8841"/>
    </row>
    <row r="8842" spans="27:27" x14ac:dyDescent="0.25">
      <c r="AA8842"/>
    </row>
    <row r="8843" spans="27:27" x14ac:dyDescent="0.25">
      <c r="AA8843"/>
    </row>
    <row r="8844" spans="27:27" x14ac:dyDescent="0.25">
      <c r="AA8844"/>
    </row>
    <row r="8845" spans="27:27" x14ac:dyDescent="0.25">
      <c r="AA8845"/>
    </row>
    <row r="8846" spans="27:27" x14ac:dyDescent="0.25">
      <c r="AA8846"/>
    </row>
    <row r="8847" spans="27:27" x14ac:dyDescent="0.25">
      <c r="AA8847"/>
    </row>
    <row r="8848" spans="27:27" x14ac:dyDescent="0.25">
      <c r="AA8848"/>
    </row>
    <row r="8849" spans="27:27" x14ac:dyDescent="0.25">
      <c r="AA8849"/>
    </row>
    <row r="8850" spans="27:27" x14ac:dyDescent="0.25">
      <c r="AA8850"/>
    </row>
    <row r="8851" spans="27:27" x14ac:dyDescent="0.25">
      <c r="AA8851"/>
    </row>
    <row r="8852" spans="27:27" x14ac:dyDescent="0.25">
      <c r="AA8852"/>
    </row>
    <row r="8853" spans="27:27" x14ac:dyDescent="0.25">
      <c r="AA8853"/>
    </row>
    <row r="8854" spans="27:27" x14ac:dyDescent="0.25">
      <c r="AA8854"/>
    </row>
    <row r="8855" spans="27:27" x14ac:dyDescent="0.25">
      <c r="AA8855"/>
    </row>
    <row r="8856" spans="27:27" x14ac:dyDescent="0.25">
      <c r="AA8856"/>
    </row>
    <row r="8857" spans="27:27" x14ac:dyDescent="0.25">
      <c r="AA8857"/>
    </row>
    <row r="8858" spans="27:27" x14ac:dyDescent="0.25">
      <c r="AA8858"/>
    </row>
    <row r="8859" spans="27:27" x14ac:dyDescent="0.25">
      <c r="AA8859"/>
    </row>
    <row r="8860" spans="27:27" x14ac:dyDescent="0.25">
      <c r="AA8860"/>
    </row>
    <row r="8861" spans="27:27" x14ac:dyDescent="0.25">
      <c r="AA8861"/>
    </row>
    <row r="8862" spans="27:27" x14ac:dyDescent="0.25">
      <c r="AA8862"/>
    </row>
    <row r="8863" spans="27:27" x14ac:dyDescent="0.25">
      <c r="AA8863"/>
    </row>
    <row r="8864" spans="27:27" x14ac:dyDescent="0.25">
      <c r="AA8864"/>
    </row>
    <row r="8865" spans="27:27" x14ac:dyDescent="0.25">
      <c r="AA8865"/>
    </row>
    <row r="8866" spans="27:27" x14ac:dyDescent="0.25">
      <c r="AA8866"/>
    </row>
    <row r="8867" spans="27:27" x14ac:dyDescent="0.25">
      <c r="AA8867"/>
    </row>
    <row r="8868" spans="27:27" x14ac:dyDescent="0.25">
      <c r="AA8868"/>
    </row>
    <row r="8869" spans="27:27" x14ac:dyDescent="0.25">
      <c r="AA8869"/>
    </row>
    <row r="8870" spans="27:27" x14ac:dyDescent="0.25">
      <c r="AA8870"/>
    </row>
    <row r="8871" spans="27:27" x14ac:dyDescent="0.25">
      <c r="AA8871"/>
    </row>
    <row r="8872" spans="27:27" x14ac:dyDescent="0.25">
      <c r="AA8872"/>
    </row>
    <row r="8873" spans="27:27" x14ac:dyDescent="0.25">
      <c r="AA8873"/>
    </row>
    <row r="8874" spans="27:27" x14ac:dyDescent="0.25">
      <c r="AA8874"/>
    </row>
    <row r="8875" spans="27:27" x14ac:dyDescent="0.25">
      <c r="AA8875"/>
    </row>
    <row r="8876" spans="27:27" x14ac:dyDescent="0.25">
      <c r="AA8876"/>
    </row>
    <row r="8877" spans="27:27" x14ac:dyDescent="0.25">
      <c r="AA8877"/>
    </row>
    <row r="8878" spans="27:27" x14ac:dyDescent="0.25">
      <c r="AA8878"/>
    </row>
    <row r="8879" spans="27:27" x14ac:dyDescent="0.25">
      <c r="AA8879"/>
    </row>
    <row r="8880" spans="27:27" x14ac:dyDescent="0.25">
      <c r="AA8880"/>
    </row>
    <row r="8881" spans="27:27" x14ac:dyDescent="0.25">
      <c r="AA8881"/>
    </row>
    <row r="8882" spans="27:27" x14ac:dyDescent="0.25">
      <c r="AA8882"/>
    </row>
    <row r="8883" spans="27:27" x14ac:dyDescent="0.25">
      <c r="AA8883"/>
    </row>
    <row r="8884" spans="27:27" x14ac:dyDescent="0.25">
      <c r="AA8884"/>
    </row>
    <row r="8885" spans="27:27" x14ac:dyDescent="0.25">
      <c r="AA8885"/>
    </row>
    <row r="8886" spans="27:27" x14ac:dyDescent="0.25">
      <c r="AA8886"/>
    </row>
    <row r="8887" spans="27:27" x14ac:dyDescent="0.25">
      <c r="AA8887"/>
    </row>
    <row r="8888" spans="27:27" x14ac:dyDescent="0.25">
      <c r="AA8888"/>
    </row>
    <row r="8889" spans="27:27" x14ac:dyDescent="0.25">
      <c r="AA8889"/>
    </row>
    <row r="8890" spans="27:27" x14ac:dyDescent="0.25">
      <c r="AA8890"/>
    </row>
    <row r="8891" spans="27:27" x14ac:dyDescent="0.25">
      <c r="AA8891"/>
    </row>
    <row r="8892" spans="27:27" x14ac:dyDescent="0.25">
      <c r="AA8892"/>
    </row>
    <row r="8893" spans="27:27" x14ac:dyDescent="0.25">
      <c r="AA8893"/>
    </row>
    <row r="8894" spans="27:27" x14ac:dyDescent="0.25">
      <c r="AA8894"/>
    </row>
    <row r="8895" spans="27:27" x14ac:dyDescent="0.25">
      <c r="AA8895"/>
    </row>
    <row r="8896" spans="27:27" x14ac:dyDescent="0.25">
      <c r="AA8896"/>
    </row>
    <row r="8897" spans="27:27" x14ac:dyDescent="0.25">
      <c r="AA8897"/>
    </row>
    <row r="8898" spans="27:27" x14ac:dyDescent="0.25">
      <c r="AA8898"/>
    </row>
    <row r="8899" spans="27:27" x14ac:dyDescent="0.25">
      <c r="AA8899"/>
    </row>
    <row r="8900" spans="27:27" x14ac:dyDescent="0.25">
      <c r="AA8900"/>
    </row>
    <row r="8901" spans="27:27" x14ac:dyDescent="0.25">
      <c r="AA8901"/>
    </row>
    <row r="8902" spans="27:27" x14ac:dyDescent="0.25">
      <c r="AA8902"/>
    </row>
    <row r="8903" spans="27:27" x14ac:dyDescent="0.25">
      <c r="AA8903"/>
    </row>
    <row r="8904" spans="27:27" x14ac:dyDescent="0.25">
      <c r="AA8904"/>
    </row>
    <row r="8905" spans="27:27" x14ac:dyDescent="0.25">
      <c r="AA8905"/>
    </row>
    <row r="8906" spans="27:27" x14ac:dyDescent="0.25">
      <c r="AA8906"/>
    </row>
    <row r="8907" spans="27:27" x14ac:dyDescent="0.25">
      <c r="AA8907"/>
    </row>
    <row r="8908" spans="27:27" x14ac:dyDescent="0.25">
      <c r="AA8908"/>
    </row>
    <row r="8909" spans="27:27" x14ac:dyDescent="0.25">
      <c r="AA8909"/>
    </row>
    <row r="8910" spans="27:27" x14ac:dyDescent="0.25">
      <c r="AA8910"/>
    </row>
    <row r="8911" spans="27:27" x14ac:dyDescent="0.25">
      <c r="AA8911"/>
    </row>
    <row r="8912" spans="27:27" x14ac:dyDescent="0.25">
      <c r="AA8912"/>
    </row>
    <row r="8913" spans="27:27" x14ac:dyDescent="0.25">
      <c r="AA8913"/>
    </row>
    <row r="8914" spans="27:27" x14ac:dyDescent="0.25">
      <c r="AA8914"/>
    </row>
    <row r="8915" spans="27:27" x14ac:dyDescent="0.25">
      <c r="AA8915"/>
    </row>
    <row r="8916" spans="27:27" x14ac:dyDescent="0.25">
      <c r="AA8916"/>
    </row>
    <row r="8917" spans="27:27" x14ac:dyDescent="0.25">
      <c r="AA8917"/>
    </row>
    <row r="8918" spans="27:27" x14ac:dyDescent="0.25">
      <c r="AA8918"/>
    </row>
    <row r="8919" spans="27:27" x14ac:dyDescent="0.25">
      <c r="AA8919"/>
    </row>
    <row r="8920" spans="27:27" x14ac:dyDescent="0.25">
      <c r="AA8920"/>
    </row>
    <row r="8921" spans="27:27" x14ac:dyDescent="0.25">
      <c r="AA8921"/>
    </row>
    <row r="8922" spans="27:27" x14ac:dyDescent="0.25">
      <c r="AA8922"/>
    </row>
    <row r="8923" spans="27:27" x14ac:dyDescent="0.25">
      <c r="AA8923"/>
    </row>
    <row r="8924" spans="27:27" x14ac:dyDescent="0.25">
      <c r="AA8924"/>
    </row>
    <row r="8925" spans="27:27" x14ac:dyDescent="0.25">
      <c r="AA8925"/>
    </row>
    <row r="8926" spans="27:27" x14ac:dyDescent="0.25">
      <c r="AA8926"/>
    </row>
    <row r="8927" spans="27:27" x14ac:dyDescent="0.25">
      <c r="AA8927"/>
    </row>
    <row r="8928" spans="27:27" x14ac:dyDescent="0.25">
      <c r="AA8928"/>
    </row>
    <row r="8929" spans="27:27" x14ac:dyDescent="0.25">
      <c r="AA8929"/>
    </row>
    <row r="8930" spans="27:27" x14ac:dyDescent="0.25">
      <c r="AA8930"/>
    </row>
    <row r="8931" spans="27:27" x14ac:dyDescent="0.25">
      <c r="AA8931"/>
    </row>
    <row r="8932" spans="27:27" x14ac:dyDescent="0.25">
      <c r="AA8932"/>
    </row>
    <row r="8933" spans="27:27" x14ac:dyDescent="0.25">
      <c r="AA8933"/>
    </row>
    <row r="8934" spans="27:27" x14ac:dyDescent="0.25">
      <c r="AA8934"/>
    </row>
    <row r="8935" spans="27:27" x14ac:dyDescent="0.25">
      <c r="AA8935"/>
    </row>
    <row r="8936" spans="27:27" x14ac:dyDescent="0.25">
      <c r="AA8936"/>
    </row>
    <row r="8937" spans="27:27" x14ac:dyDescent="0.25">
      <c r="AA8937"/>
    </row>
    <row r="8938" spans="27:27" x14ac:dyDescent="0.25">
      <c r="AA8938"/>
    </row>
    <row r="8939" spans="27:27" x14ac:dyDescent="0.25">
      <c r="AA8939"/>
    </row>
    <row r="8940" spans="27:27" x14ac:dyDescent="0.25">
      <c r="AA8940"/>
    </row>
    <row r="8941" spans="27:27" x14ac:dyDescent="0.25">
      <c r="AA8941"/>
    </row>
    <row r="8942" spans="27:27" x14ac:dyDescent="0.25">
      <c r="AA8942"/>
    </row>
    <row r="8943" spans="27:27" x14ac:dyDescent="0.25">
      <c r="AA8943"/>
    </row>
    <row r="8944" spans="27:27" x14ac:dyDescent="0.25">
      <c r="AA8944"/>
    </row>
    <row r="8945" spans="27:27" x14ac:dyDescent="0.25">
      <c r="AA8945"/>
    </row>
    <row r="8946" spans="27:27" x14ac:dyDescent="0.25">
      <c r="AA8946"/>
    </row>
    <row r="8947" spans="27:27" x14ac:dyDescent="0.25">
      <c r="AA8947"/>
    </row>
    <row r="8948" spans="27:27" x14ac:dyDescent="0.25">
      <c r="AA8948"/>
    </row>
    <row r="8949" spans="27:27" x14ac:dyDescent="0.25">
      <c r="AA8949"/>
    </row>
    <row r="8950" spans="27:27" x14ac:dyDescent="0.25">
      <c r="AA8950"/>
    </row>
    <row r="8951" spans="27:27" x14ac:dyDescent="0.25">
      <c r="AA8951"/>
    </row>
    <row r="8952" spans="27:27" x14ac:dyDescent="0.25">
      <c r="AA8952"/>
    </row>
    <row r="8953" spans="27:27" x14ac:dyDescent="0.25">
      <c r="AA8953"/>
    </row>
    <row r="8954" spans="27:27" x14ac:dyDescent="0.25">
      <c r="AA8954"/>
    </row>
    <row r="8955" spans="27:27" x14ac:dyDescent="0.25">
      <c r="AA8955"/>
    </row>
    <row r="8956" spans="27:27" x14ac:dyDescent="0.25">
      <c r="AA8956"/>
    </row>
    <row r="8957" spans="27:27" x14ac:dyDescent="0.25">
      <c r="AA8957"/>
    </row>
    <row r="8958" spans="27:27" x14ac:dyDescent="0.25">
      <c r="AA8958"/>
    </row>
    <row r="8959" spans="27:27" x14ac:dyDescent="0.25">
      <c r="AA8959"/>
    </row>
    <row r="8960" spans="27:27" x14ac:dyDescent="0.25">
      <c r="AA8960"/>
    </row>
    <row r="8961" spans="27:27" x14ac:dyDescent="0.25">
      <c r="AA8961"/>
    </row>
    <row r="8962" spans="27:27" x14ac:dyDescent="0.25">
      <c r="AA8962"/>
    </row>
    <row r="8963" spans="27:27" x14ac:dyDescent="0.25">
      <c r="AA8963"/>
    </row>
    <row r="8964" spans="27:27" x14ac:dyDescent="0.25">
      <c r="AA8964"/>
    </row>
    <row r="8965" spans="27:27" x14ac:dyDescent="0.25">
      <c r="AA8965"/>
    </row>
    <row r="8966" spans="27:27" x14ac:dyDescent="0.25">
      <c r="AA8966"/>
    </row>
    <row r="8967" spans="27:27" x14ac:dyDescent="0.25">
      <c r="AA8967"/>
    </row>
    <row r="8968" spans="27:27" x14ac:dyDescent="0.25">
      <c r="AA8968"/>
    </row>
    <row r="8969" spans="27:27" x14ac:dyDescent="0.25">
      <c r="AA8969"/>
    </row>
    <row r="8970" spans="27:27" x14ac:dyDescent="0.25">
      <c r="AA8970"/>
    </row>
    <row r="8971" spans="27:27" x14ac:dyDescent="0.25">
      <c r="AA8971"/>
    </row>
    <row r="8972" spans="27:27" x14ac:dyDescent="0.25">
      <c r="AA8972"/>
    </row>
    <row r="8973" spans="27:27" x14ac:dyDescent="0.25">
      <c r="AA8973"/>
    </row>
    <row r="8974" spans="27:27" x14ac:dyDescent="0.25">
      <c r="AA8974"/>
    </row>
    <row r="8975" spans="27:27" x14ac:dyDescent="0.25">
      <c r="AA8975"/>
    </row>
    <row r="8976" spans="27:27" x14ac:dyDescent="0.25">
      <c r="AA8976"/>
    </row>
    <row r="8977" spans="27:27" x14ac:dyDescent="0.25">
      <c r="AA8977"/>
    </row>
    <row r="8978" spans="27:27" x14ac:dyDescent="0.25">
      <c r="AA8978"/>
    </row>
    <row r="8979" spans="27:27" x14ac:dyDescent="0.25">
      <c r="AA8979"/>
    </row>
    <row r="8980" spans="27:27" x14ac:dyDescent="0.25">
      <c r="AA8980"/>
    </row>
    <row r="8981" spans="27:27" x14ac:dyDescent="0.25">
      <c r="AA8981"/>
    </row>
    <row r="8982" spans="27:27" x14ac:dyDescent="0.25">
      <c r="AA8982"/>
    </row>
    <row r="8983" spans="27:27" x14ac:dyDescent="0.25">
      <c r="AA8983"/>
    </row>
    <row r="8984" spans="27:27" x14ac:dyDescent="0.25">
      <c r="AA8984"/>
    </row>
    <row r="8985" spans="27:27" x14ac:dyDescent="0.25">
      <c r="AA8985"/>
    </row>
    <row r="8986" spans="27:27" x14ac:dyDescent="0.25">
      <c r="AA8986"/>
    </row>
    <row r="8987" spans="27:27" x14ac:dyDescent="0.25">
      <c r="AA8987"/>
    </row>
    <row r="8988" spans="27:27" x14ac:dyDescent="0.25">
      <c r="AA8988"/>
    </row>
    <row r="8989" spans="27:27" x14ac:dyDescent="0.25">
      <c r="AA8989"/>
    </row>
    <row r="8990" spans="27:27" x14ac:dyDescent="0.25">
      <c r="AA8990"/>
    </row>
    <row r="8991" spans="27:27" x14ac:dyDescent="0.25">
      <c r="AA8991"/>
    </row>
    <row r="8992" spans="27:27" x14ac:dyDescent="0.25">
      <c r="AA8992"/>
    </row>
    <row r="8993" spans="27:27" x14ac:dyDescent="0.25">
      <c r="AA8993"/>
    </row>
    <row r="8994" spans="27:27" x14ac:dyDescent="0.25">
      <c r="AA8994"/>
    </row>
    <row r="8995" spans="27:27" x14ac:dyDescent="0.25">
      <c r="AA8995"/>
    </row>
    <row r="8996" spans="27:27" x14ac:dyDescent="0.25">
      <c r="AA8996"/>
    </row>
    <row r="8997" spans="27:27" x14ac:dyDescent="0.25">
      <c r="AA8997"/>
    </row>
    <row r="8998" spans="27:27" x14ac:dyDescent="0.25">
      <c r="AA8998"/>
    </row>
    <row r="8999" spans="27:27" x14ac:dyDescent="0.25">
      <c r="AA8999"/>
    </row>
    <row r="9000" spans="27:27" x14ac:dyDescent="0.25">
      <c r="AA9000"/>
    </row>
    <row r="9001" spans="27:27" x14ac:dyDescent="0.25">
      <c r="AA9001"/>
    </row>
    <row r="9002" spans="27:27" x14ac:dyDescent="0.25">
      <c r="AA9002"/>
    </row>
    <row r="9003" spans="27:27" x14ac:dyDescent="0.25">
      <c r="AA9003"/>
    </row>
    <row r="9004" spans="27:27" x14ac:dyDescent="0.25">
      <c r="AA9004"/>
    </row>
    <row r="9005" spans="27:27" x14ac:dyDescent="0.25">
      <c r="AA9005"/>
    </row>
    <row r="9006" spans="27:27" x14ac:dyDescent="0.25">
      <c r="AA9006"/>
    </row>
    <row r="9007" spans="27:27" x14ac:dyDescent="0.25">
      <c r="AA9007"/>
    </row>
    <row r="9008" spans="27:27" x14ac:dyDescent="0.25">
      <c r="AA9008"/>
    </row>
    <row r="9009" spans="27:27" x14ac:dyDescent="0.25">
      <c r="AA9009"/>
    </row>
    <row r="9010" spans="27:27" x14ac:dyDescent="0.25">
      <c r="AA9010"/>
    </row>
    <row r="9011" spans="27:27" x14ac:dyDescent="0.25">
      <c r="AA9011"/>
    </row>
    <row r="9012" spans="27:27" x14ac:dyDescent="0.25">
      <c r="AA9012"/>
    </row>
    <row r="9013" spans="27:27" x14ac:dyDescent="0.25">
      <c r="AA9013"/>
    </row>
    <row r="9014" spans="27:27" x14ac:dyDescent="0.25">
      <c r="AA9014"/>
    </row>
    <row r="9015" spans="27:27" x14ac:dyDescent="0.25">
      <c r="AA9015"/>
    </row>
    <row r="9016" spans="27:27" x14ac:dyDescent="0.25">
      <c r="AA9016"/>
    </row>
    <row r="9017" spans="27:27" x14ac:dyDescent="0.25">
      <c r="AA9017"/>
    </row>
    <row r="9018" spans="27:27" x14ac:dyDescent="0.25">
      <c r="AA9018"/>
    </row>
    <row r="9019" spans="27:27" x14ac:dyDescent="0.25">
      <c r="AA9019"/>
    </row>
    <row r="9020" spans="27:27" x14ac:dyDescent="0.25">
      <c r="AA9020"/>
    </row>
    <row r="9021" spans="27:27" x14ac:dyDescent="0.25">
      <c r="AA9021"/>
    </row>
    <row r="9022" spans="27:27" x14ac:dyDescent="0.25">
      <c r="AA9022"/>
    </row>
    <row r="9023" spans="27:27" x14ac:dyDescent="0.25">
      <c r="AA9023"/>
    </row>
    <row r="9024" spans="27:27" x14ac:dyDescent="0.25">
      <c r="AA9024"/>
    </row>
    <row r="9025" spans="27:27" x14ac:dyDescent="0.25">
      <c r="AA9025"/>
    </row>
    <row r="9026" spans="27:27" x14ac:dyDescent="0.25">
      <c r="AA9026"/>
    </row>
    <row r="9027" spans="27:27" x14ac:dyDescent="0.25">
      <c r="AA9027"/>
    </row>
    <row r="9028" spans="27:27" x14ac:dyDescent="0.25">
      <c r="AA9028"/>
    </row>
    <row r="9029" spans="27:27" x14ac:dyDescent="0.25">
      <c r="AA9029"/>
    </row>
    <row r="9030" spans="27:27" x14ac:dyDescent="0.25">
      <c r="AA9030"/>
    </row>
    <row r="9031" spans="27:27" x14ac:dyDescent="0.25">
      <c r="AA9031"/>
    </row>
    <row r="9032" spans="27:27" x14ac:dyDescent="0.25">
      <c r="AA9032"/>
    </row>
    <row r="9033" spans="27:27" x14ac:dyDescent="0.25">
      <c r="AA9033"/>
    </row>
    <row r="9034" spans="27:27" x14ac:dyDescent="0.25">
      <c r="AA9034"/>
    </row>
    <row r="9035" spans="27:27" x14ac:dyDescent="0.25">
      <c r="AA9035"/>
    </row>
    <row r="9036" spans="27:27" x14ac:dyDescent="0.25">
      <c r="AA9036"/>
    </row>
    <row r="9037" spans="27:27" x14ac:dyDescent="0.25">
      <c r="AA9037"/>
    </row>
    <row r="9038" spans="27:27" x14ac:dyDescent="0.25">
      <c r="AA9038"/>
    </row>
    <row r="9039" spans="27:27" x14ac:dyDescent="0.25">
      <c r="AA9039"/>
    </row>
    <row r="9040" spans="27:27" x14ac:dyDescent="0.25">
      <c r="AA9040"/>
    </row>
    <row r="9041" spans="27:27" x14ac:dyDescent="0.25">
      <c r="AA9041"/>
    </row>
    <row r="9042" spans="27:27" x14ac:dyDescent="0.25">
      <c r="AA9042"/>
    </row>
    <row r="9043" spans="27:27" x14ac:dyDescent="0.25">
      <c r="AA9043"/>
    </row>
    <row r="9044" spans="27:27" x14ac:dyDescent="0.25">
      <c r="AA9044"/>
    </row>
    <row r="9045" spans="27:27" x14ac:dyDescent="0.25">
      <c r="AA9045"/>
    </row>
    <row r="9046" spans="27:27" x14ac:dyDescent="0.25">
      <c r="AA9046"/>
    </row>
    <row r="9047" spans="27:27" x14ac:dyDescent="0.25">
      <c r="AA9047"/>
    </row>
    <row r="9048" spans="27:27" x14ac:dyDescent="0.25">
      <c r="AA9048"/>
    </row>
    <row r="9049" spans="27:27" x14ac:dyDescent="0.25">
      <c r="AA9049"/>
    </row>
    <row r="9050" spans="27:27" x14ac:dyDescent="0.25">
      <c r="AA9050"/>
    </row>
    <row r="9051" spans="27:27" x14ac:dyDescent="0.25">
      <c r="AA9051"/>
    </row>
    <row r="9052" spans="27:27" x14ac:dyDescent="0.25">
      <c r="AA9052"/>
    </row>
    <row r="9053" spans="27:27" x14ac:dyDescent="0.25">
      <c r="AA9053"/>
    </row>
    <row r="9054" spans="27:27" x14ac:dyDescent="0.25">
      <c r="AA9054"/>
    </row>
    <row r="9055" spans="27:27" x14ac:dyDescent="0.25">
      <c r="AA9055"/>
    </row>
    <row r="9056" spans="27:27" x14ac:dyDescent="0.25">
      <c r="AA9056"/>
    </row>
    <row r="9057" spans="27:27" x14ac:dyDescent="0.25">
      <c r="AA9057"/>
    </row>
    <row r="9058" spans="27:27" x14ac:dyDescent="0.25">
      <c r="AA9058"/>
    </row>
    <row r="9059" spans="27:27" x14ac:dyDescent="0.25">
      <c r="AA9059"/>
    </row>
    <row r="9060" spans="27:27" x14ac:dyDescent="0.25">
      <c r="AA9060"/>
    </row>
    <row r="9061" spans="27:27" x14ac:dyDescent="0.25">
      <c r="AA9061"/>
    </row>
    <row r="9062" spans="27:27" x14ac:dyDescent="0.25">
      <c r="AA9062"/>
    </row>
    <row r="9063" spans="27:27" x14ac:dyDescent="0.25">
      <c r="AA9063"/>
    </row>
    <row r="9064" spans="27:27" x14ac:dyDescent="0.25">
      <c r="AA9064"/>
    </row>
    <row r="9065" spans="27:27" x14ac:dyDescent="0.25">
      <c r="AA9065"/>
    </row>
    <row r="9066" spans="27:27" x14ac:dyDescent="0.25">
      <c r="AA9066"/>
    </row>
    <row r="9067" spans="27:27" x14ac:dyDescent="0.25">
      <c r="AA9067"/>
    </row>
    <row r="9068" spans="27:27" x14ac:dyDescent="0.25">
      <c r="AA9068"/>
    </row>
    <row r="9069" spans="27:27" x14ac:dyDescent="0.25">
      <c r="AA9069"/>
    </row>
    <row r="9070" spans="27:27" x14ac:dyDescent="0.25">
      <c r="AA9070"/>
    </row>
    <row r="9071" spans="27:27" x14ac:dyDescent="0.25">
      <c r="AA9071"/>
    </row>
    <row r="9072" spans="27:27" x14ac:dyDescent="0.25">
      <c r="AA9072"/>
    </row>
    <row r="9073" spans="27:27" x14ac:dyDescent="0.25">
      <c r="AA9073"/>
    </row>
    <row r="9074" spans="27:27" x14ac:dyDescent="0.25">
      <c r="AA9074"/>
    </row>
    <row r="9075" spans="27:27" x14ac:dyDescent="0.25">
      <c r="AA9075"/>
    </row>
    <row r="9076" spans="27:27" x14ac:dyDescent="0.25">
      <c r="AA9076"/>
    </row>
    <row r="9077" spans="27:27" x14ac:dyDescent="0.25">
      <c r="AA9077"/>
    </row>
    <row r="9078" spans="27:27" x14ac:dyDescent="0.25">
      <c r="AA9078"/>
    </row>
    <row r="9079" spans="27:27" x14ac:dyDescent="0.25">
      <c r="AA9079"/>
    </row>
    <row r="9080" spans="27:27" x14ac:dyDescent="0.25">
      <c r="AA9080"/>
    </row>
    <row r="9081" spans="27:27" x14ac:dyDescent="0.25">
      <c r="AA9081"/>
    </row>
    <row r="9082" spans="27:27" x14ac:dyDescent="0.25">
      <c r="AA9082"/>
    </row>
    <row r="9083" spans="27:27" x14ac:dyDescent="0.25">
      <c r="AA9083"/>
    </row>
    <row r="9084" spans="27:27" x14ac:dyDescent="0.25">
      <c r="AA9084"/>
    </row>
    <row r="9085" spans="27:27" x14ac:dyDescent="0.25">
      <c r="AA9085"/>
    </row>
    <row r="9086" spans="27:27" x14ac:dyDescent="0.25">
      <c r="AA9086"/>
    </row>
    <row r="9087" spans="27:27" x14ac:dyDescent="0.25">
      <c r="AA9087"/>
    </row>
    <row r="9088" spans="27:27" x14ac:dyDescent="0.25">
      <c r="AA9088"/>
    </row>
    <row r="9089" spans="27:27" x14ac:dyDescent="0.25">
      <c r="AA9089"/>
    </row>
    <row r="9090" spans="27:27" x14ac:dyDescent="0.25">
      <c r="AA9090"/>
    </row>
    <row r="9091" spans="27:27" x14ac:dyDescent="0.25">
      <c r="AA9091"/>
    </row>
    <row r="9092" spans="27:27" x14ac:dyDescent="0.25">
      <c r="AA9092"/>
    </row>
    <row r="9093" spans="27:27" x14ac:dyDescent="0.25">
      <c r="AA9093"/>
    </row>
    <row r="9094" spans="27:27" x14ac:dyDescent="0.25">
      <c r="AA9094"/>
    </row>
    <row r="9095" spans="27:27" x14ac:dyDescent="0.25">
      <c r="AA9095"/>
    </row>
    <row r="9096" spans="27:27" x14ac:dyDescent="0.25">
      <c r="AA9096"/>
    </row>
    <row r="9097" spans="27:27" x14ac:dyDescent="0.25">
      <c r="AA9097"/>
    </row>
    <row r="9098" spans="27:27" x14ac:dyDescent="0.25">
      <c r="AA9098"/>
    </row>
    <row r="9099" spans="27:27" x14ac:dyDescent="0.25">
      <c r="AA9099"/>
    </row>
    <row r="9100" spans="27:27" x14ac:dyDescent="0.25">
      <c r="AA9100"/>
    </row>
    <row r="9101" spans="27:27" x14ac:dyDescent="0.25">
      <c r="AA9101"/>
    </row>
    <row r="9102" spans="27:27" x14ac:dyDescent="0.25">
      <c r="AA9102"/>
    </row>
    <row r="9103" spans="27:27" x14ac:dyDescent="0.25">
      <c r="AA9103"/>
    </row>
    <row r="9104" spans="27:27" x14ac:dyDescent="0.25">
      <c r="AA9104"/>
    </row>
    <row r="9105" spans="27:27" x14ac:dyDescent="0.25">
      <c r="AA9105"/>
    </row>
    <row r="9106" spans="27:27" x14ac:dyDescent="0.25">
      <c r="AA9106"/>
    </row>
    <row r="9107" spans="27:27" x14ac:dyDescent="0.25">
      <c r="AA9107"/>
    </row>
    <row r="9108" spans="27:27" x14ac:dyDescent="0.25">
      <c r="AA9108"/>
    </row>
    <row r="9109" spans="27:27" x14ac:dyDescent="0.25">
      <c r="AA9109"/>
    </row>
    <row r="9110" spans="27:27" x14ac:dyDescent="0.25">
      <c r="AA9110"/>
    </row>
    <row r="9111" spans="27:27" x14ac:dyDescent="0.25">
      <c r="AA9111"/>
    </row>
    <row r="9112" spans="27:27" x14ac:dyDescent="0.25">
      <c r="AA9112"/>
    </row>
    <row r="9113" spans="27:27" x14ac:dyDescent="0.25">
      <c r="AA9113"/>
    </row>
    <row r="9114" spans="27:27" x14ac:dyDescent="0.25">
      <c r="AA9114"/>
    </row>
    <row r="9115" spans="27:27" x14ac:dyDescent="0.25">
      <c r="AA9115"/>
    </row>
    <row r="9116" spans="27:27" x14ac:dyDescent="0.25">
      <c r="AA9116"/>
    </row>
    <row r="9117" spans="27:27" x14ac:dyDescent="0.25">
      <c r="AA9117"/>
    </row>
    <row r="9118" spans="27:27" x14ac:dyDescent="0.25">
      <c r="AA9118"/>
    </row>
    <row r="9119" spans="27:27" x14ac:dyDescent="0.25">
      <c r="AA9119"/>
    </row>
    <row r="9120" spans="27:27" x14ac:dyDescent="0.25">
      <c r="AA9120"/>
    </row>
    <row r="9121" spans="27:27" x14ac:dyDescent="0.25">
      <c r="AA9121"/>
    </row>
    <row r="9122" spans="27:27" x14ac:dyDescent="0.25">
      <c r="AA9122"/>
    </row>
    <row r="9123" spans="27:27" x14ac:dyDescent="0.25">
      <c r="AA9123"/>
    </row>
    <row r="9124" spans="27:27" x14ac:dyDescent="0.25">
      <c r="AA9124"/>
    </row>
    <row r="9125" spans="27:27" x14ac:dyDescent="0.25">
      <c r="AA9125"/>
    </row>
    <row r="9126" spans="27:27" x14ac:dyDescent="0.25">
      <c r="AA9126"/>
    </row>
    <row r="9127" spans="27:27" x14ac:dyDescent="0.25">
      <c r="AA9127"/>
    </row>
    <row r="9128" spans="27:27" x14ac:dyDescent="0.25">
      <c r="AA9128"/>
    </row>
    <row r="9129" spans="27:27" x14ac:dyDescent="0.25">
      <c r="AA9129"/>
    </row>
    <row r="9130" spans="27:27" x14ac:dyDescent="0.25">
      <c r="AA9130"/>
    </row>
    <row r="9131" spans="27:27" x14ac:dyDescent="0.25">
      <c r="AA9131"/>
    </row>
    <row r="9132" spans="27:27" x14ac:dyDescent="0.25">
      <c r="AA9132"/>
    </row>
    <row r="9133" spans="27:27" x14ac:dyDescent="0.25">
      <c r="AA9133"/>
    </row>
    <row r="9134" spans="27:27" x14ac:dyDescent="0.25">
      <c r="AA9134"/>
    </row>
    <row r="9135" spans="27:27" x14ac:dyDescent="0.25">
      <c r="AA9135"/>
    </row>
    <row r="9136" spans="27:27" x14ac:dyDescent="0.25">
      <c r="AA9136"/>
    </row>
    <row r="9137" spans="27:27" x14ac:dyDescent="0.25">
      <c r="AA9137"/>
    </row>
    <row r="9138" spans="27:27" x14ac:dyDescent="0.25">
      <c r="AA9138"/>
    </row>
    <row r="9139" spans="27:27" x14ac:dyDescent="0.25">
      <c r="AA9139"/>
    </row>
    <row r="9140" spans="27:27" x14ac:dyDescent="0.25">
      <c r="AA9140"/>
    </row>
    <row r="9141" spans="27:27" x14ac:dyDescent="0.25">
      <c r="AA9141"/>
    </row>
    <row r="9142" spans="27:27" x14ac:dyDescent="0.25">
      <c r="AA9142"/>
    </row>
    <row r="9143" spans="27:27" x14ac:dyDescent="0.25">
      <c r="AA9143"/>
    </row>
    <row r="9144" spans="27:27" x14ac:dyDescent="0.25">
      <c r="AA9144"/>
    </row>
    <row r="9145" spans="27:27" x14ac:dyDescent="0.25">
      <c r="AA9145"/>
    </row>
    <row r="9146" spans="27:27" x14ac:dyDescent="0.25">
      <c r="AA9146"/>
    </row>
    <row r="9147" spans="27:27" x14ac:dyDescent="0.25">
      <c r="AA9147"/>
    </row>
    <row r="9148" spans="27:27" x14ac:dyDescent="0.25">
      <c r="AA9148"/>
    </row>
    <row r="9149" spans="27:27" x14ac:dyDescent="0.25">
      <c r="AA9149"/>
    </row>
    <row r="9150" spans="27:27" x14ac:dyDescent="0.25">
      <c r="AA9150"/>
    </row>
    <row r="9151" spans="27:27" x14ac:dyDescent="0.25">
      <c r="AA9151"/>
    </row>
    <row r="9152" spans="27:27" x14ac:dyDescent="0.25">
      <c r="AA9152"/>
    </row>
    <row r="9153" spans="27:27" x14ac:dyDescent="0.25">
      <c r="AA9153"/>
    </row>
    <row r="9154" spans="27:27" x14ac:dyDescent="0.25">
      <c r="AA9154"/>
    </row>
    <row r="9155" spans="27:27" x14ac:dyDescent="0.25">
      <c r="AA9155"/>
    </row>
    <row r="9156" spans="27:27" x14ac:dyDescent="0.25">
      <c r="AA9156"/>
    </row>
    <row r="9157" spans="27:27" x14ac:dyDescent="0.25">
      <c r="AA9157"/>
    </row>
    <row r="9158" spans="27:27" x14ac:dyDescent="0.25">
      <c r="AA9158"/>
    </row>
    <row r="9159" spans="27:27" x14ac:dyDescent="0.25">
      <c r="AA9159"/>
    </row>
    <row r="9160" spans="27:27" x14ac:dyDescent="0.25">
      <c r="AA9160"/>
    </row>
    <row r="9161" spans="27:27" x14ac:dyDescent="0.25">
      <c r="AA9161"/>
    </row>
    <row r="9162" spans="27:27" x14ac:dyDescent="0.25">
      <c r="AA9162"/>
    </row>
    <row r="9163" spans="27:27" x14ac:dyDescent="0.25">
      <c r="AA9163"/>
    </row>
    <row r="9164" spans="27:27" x14ac:dyDescent="0.25">
      <c r="AA9164"/>
    </row>
    <row r="9165" spans="27:27" x14ac:dyDescent="0.25">
      <c r="AA9165"/>
    </row>
    <row r="9166" spans="27:27" x14ac:dyDescent="0.25">
      <c r="AA9166"/>
    </row>
    <row r="9167" spans="27:27" x14ac:dyDescent="0.25">
      <c r="AA9167"/>
    </row>
    <row r="9168" spans="27:27" x14ac:dyDescent="0.25">
      <c r="AA9168"/>
    </row>
    <row r="9169" spans="27:27" x14ac:dyDescent="0.25">
      <c r="AA9169"/>
    </row>
    <row r="9170" spans="27:27" x14ac:dyDescent="0.25">
      <c r="AA9170"/>
    </row>
    <row r="9171" spans="27:27" x14ac:dyDescent="0.25">
      <c r="AA9171"/>
    </row>
    <row r="9172" spans="27:27" x14ac:dyDescent="0.25">
      <c r="AA9172"/>
    </row>
    <row r="9173" spans="27:27" x14ac:dyDescent="0.25">
      <c r="AA9173"/>
    </row>
    <row r="9174" spans="27:27" x14ac:dyDescent="0.25">
      <c r="AA9174"/>
    </row>
    <row r="9175" spans="27:27" x14ac:dyDescent="0.25">
      <c r="AA9175"/>
    </row>
    <row r="9176" spans="27:27" x14ac:dyDescent="0.25">
      <c r="AA9176"/>
    </row>
    <row r="9177" spans="27:27" x14ac:dyDescent="0.25">
      <c r="AA9177"/>
    </row>
    <row r="9178" spans="27:27" x14ac:dyDescent="0.25">
      <c r="AA9178"/>
    </row>
    <row r="9179" spans="27:27" x14ac:dyDescent="0.25">
      <c r="AA9179"/>
    </row>
    <row r="9180" spans="27:27" x14ac:dyDescent="0.25">
      <c r="AA9180"/>
    </row>
    <row r="9181" spans="27:27" x14ac:dyDescent="0.25">
      <c r="AA9181"/>
    </row>
    <row r="9182" spans="27:27" x14ac:dyDescent="0.25">
      <c r="AA9182"/>
    </row>
    <row r="9183" spans="27:27" x14ac:dyDescent="0.25">
      <c r="AA9183"/>
    </row>
    <row r="9184" spans="27:27" x14ac:dyDescent="0.25">
      <c r="AA9184"/>
    </row>
    <row r="9185" spans="27:27" x14ac:dyDescent="0.25">
      <c r="AA9185"/>
    </row>
    <row r="9186" spans="27:27" x14ac:dyDescent="0.25">
      <c r="AA9186"/>
    </row>
    <row r="9187" spans="27:27" x14ac:dyDescent="0.25">
      <c r="AA9187"/>
    </row>
    <row r="9188" spans="27:27" x14ac:dyDescent="0.25">
      <c r="AA9188"/>
    </row>
    <row r="9189" spans="27:27" x14ac:dyDescent="0.25">
      <c r="AA9189"/>
    </row>
    <row r="9190" spans="27:27" x14ac:dyDescent="0.25">
      <c r="AA9190"/>
    </row>
    <row r="9191" spans="27:27" x14ac:dyDescent="0.25">
      <c r="AA9191"/>
    </row>
    <row r="9192" spans="27:27" x14ac:dyDescent="0.25">
      <c r="AA9192"/>
    </row>
    <row r="9193" spans="27:27" x14ac:dyDescent="0.25">
      <c r="AA9193"/>
    </row>
    <row r="9194" spans="27:27" x14ac:dyDescent="0.25">
      <c r="AA9194"/>
    </row>
    <row r="9195" spans="27:27" x14ac:dyDescent="0.25">
      <c r="AA9195"/>
    </row>
    <row r="9196" spans="27:27" x14ac:dyDescent="0.25">
      <c r="AA9196"/>
    </row>
    <row r="9197" spans="27:27" x14ac:dyDescent="0.25">
      <c r="AA9197"/>
    </row>
    <row r="9198" spans="27:27" x14ac:dyDescent="0.25">
      <c r="AA9198"/>
    </row>
    <row r="9199" spans="27:27" x14ac:dyDescent="0.25">
      <c r="AA9199"/>
    </row>
    <row r="9200" spans="27:27" x14ac:dyDescent="0.25">
      <c r="AA9200"/>
    </row>
    <row r="9201" spans="27:27" x14ac:dyDescent="0.25">
      <c r="AA9201"/>
    </row>
    <row r="9202" spans="27:27" x14ac:dyDescent="0.25">
      <c r="AA9202"/>
    </row>
    <row r="9203" spans="27:27" x14ac:dyDescent="0.25">
      <c r="AA9203"/>
    </row>
    <row r="9204" spans="27:27" x14ac:dyDescent="0.25">
      <c r="AA9204"/>
    </row>
    <row r="9205" spans="27:27" x14ac:dyDescent="0.25">
      <c r="AA9205"/>
    </row>
    <row r="9206" spans="27:27" x14ac:dyDescent="0.25">
      <c r="AA9206"/>
    </row>
    <row r="9207" spans="27:27" x14ac:dyDescent="0.25">
      <c r="AA9207"/>
    </row>
    <row r="9208" spans="27:27" x14ac:dyDescent="0.25">
      <c r="AA9208"/>
    </row>
    <row r="9209" spans="27:27" x14ac:dyDescent="0.25">
      <c r="AA9209"/>
    </row>
    <row r="9210" spans="27:27" x14ac:dyDescent="0.25">
      <c r="AA9210"/>
    </row>
    <row r="9211" spans="27:27" x14ac:dyDescent="0.25">
      <c r="AA9211"/>
    </row>
    <row r="9212" spans="27:27" x14ac:dyDescent="0.25">
      <c r="AA9212"/>
    </row>
    <row r="9213" spans="27:27" x14ac:dyDescent="0.25">
      <c r="AA9213"/>
    </row>
    <row r="9214" spans="27:27" x14ac:dyDescent="0.25">
      <c r="AA9214"/>
    </row>
    <row r="9215" spans="27:27" x14ac:dyDescent="0.25">
      <c r="AA9215"/>
    </row>
    <row r="9216" spans="27:27" x14ac:dyDescent="0.25">
      <c r="AA9216"/>
    </row>
    <row r="9217" spans="27:27" x14ac:dyDescent="0.25">
      <c r="AA9217"/>
    </row>
    <row r="9218" spans="27:27" x14ac:dyDescent="0.25">
      <c r="AA9218"/>
    </row>
    <row r="9219" spans="27:27" x14ac:dyDescent="0.25">
      <c r="AA9219"/>
    </row>
    <row r="9220" spans="27:27" x14ac:dyDescent="0.25">
      <c r="AA9220"/>
    </row>
    <row r="9221" spans="27:27" x14ac:dyDescent="0.25">
      <c r="AA9221"/>
    </row>
    <row r="9222" spans="27:27" x14ac:dyDescent="0.25">
      <c r="AA9222"/>
    </row>
    <row r="9223" spans="27:27" x14ac:dyDescent="0.25">
      <c r="AA9223"/>
    </row>
    <row r="9224" spans="27:27" x14ac:dyDescent="0.25">
      <c r="AA9224"/>
    </row>
    <row r="9225" spans="27:27" x14ac:dyDescent="0.25">
      <c r="AA9225"/>
    </row>
    <row r="9226" spans="27:27" x14ac:dyDescent="0.25">
      <c r="AA9226"/>
    </row>
    <row r="9227" spans="27:27" x14ac:dyDescent="0.25">
      <c r="AA9227"/>
    </row>
    <row r="9228" spans="27:27" x14ac:dyDescent="0.25">
      <c r="AA9228"/>
    </row>
    <row r="9229" spans="27:27" x14ac:dyDescent="0.25">
      <c r="AA9229"/>
    </row>
    <row r="9230" spans="27:27" x14ac:dyDescent="0.25">
      <c r="AA9230"/>
    </row>
    <row r="9231" spans="27:27" x14ac:dyDescent="0.25">
      <c r="AA9231"/>
    </row>
    <row r="9232" spans="27:27" x14ac:dyDescent="0.25">
      <c r="AA9232"/>
    </row>
    <row r="9233" spans="27:27" x14ac:dyDescent="0.25">
      <c r="AA9233"/>
    </row>
    <row r="9234" spans="27:27" x14ac:dyDescent="0.25">
      <c r="AA9234"/>
    </row>
    <row r="9235" spans="27:27" x14ac:dyDescent="0.25">
      <c r="AA9235"/>
    </row>
    <row r="9236" spans="27:27" x14ac:dyDescent="0.25">
      <c r="AA9236"/>
    </row>
    <row r="9237" spans="27:27" x14ac:dyDescent="0.25">
      <c r="AA9237"/>
    </row>
    <row r="9238" spans="27:27" x14ac:dyDescent="0.25">
      <c r="AA9238"/>
    </row>
    <row r="9239" spans="27:27" x14ac:dyDescent="0.25">
      <c r="AA9239"/>
    </row>
    <row r="9240" spans="27:27" x14ac:dyDescent="0.25">
      <c r="AA9240"/>
    </row>
    <row r="9241" spans="27:27" x14ac:dyDescent="0.25">
      <c r="AA9241"/>
    </row>
    <row r="9242" spans="27:27" x14ac:dyDescent="0.25">
      <c r="AA9242"/>
    </row>
    <row r="9243" spans="27:27" x14ac:dyDescent="0.25">
      <c r="AA9243"/>
    </row>
    <row r="9244" spans="27:27" x14ac:dyDescent="0.25">
      <c r="AA9244"/>
    </row>
    <row r="9245" spans="27:27" x14ac:dyDescent="0.25">
      <c r="AA9245"/>
    </row>
    <row r="9246" spans="27:27" x14ac:dyDescent="0.25">
      <c r="AA9246"/>
    </row>
    <row r="9247" spans="27:27" x14ac:dyDescent="0.25">
      <c r="AA9247"/>
    </row>
    <row r="9248" spans="27:27" x14ac:dyDescent="0.25">
      <c r="AA9248"/>
    </row>
    <row r="9249" spans="27:27" x14ac:dyDescent="0.25">
      <c r="AA9249"/>
    </row>
    <row r="9250" spans="27:27" x14ac:dyDescent="0.25">
      <c r="AA9250"/>
    </row>
    <row r="9251" spans="27:27" x14ac:dyDescent="0.25">
      <c r="AA9251"/>
    </row>
    <row r="9252" spans="27:27" x14ac:dyDescent="0.25">
      <c r="AA9252"/>
    </row>
    <row r="9253" spans="27:27" x14ac:dyDescent="0.25">
      <c r="AA9253"/>
    </row>
    <row r="9254" spans="27:27" x14ac:dyDescent="0.25">
      <c r="AA9254"/>
    </row>
    <row r="9255" spans="27:27" x14ac:dyDescent="0.25">
      <c r="AA9255"/>
    </row>
    <row r="9256" spans="27:27" x14ac:dyDescent="0.25">
      <c r="AA9256"/>
    </row>
    <row r="9257" spans="27:27" x14ac:dyDescent="0.25">
      <c r="AA9257"/>
    </row>
    <row r="9258" spans="27:27" x14ac:dyDescent="0.25">
      <c r="AA9258"/>
    </row>
    <row r="9259" spans="27:27" x14ac:dyDescent="0.25">
      <c r="AA9259"/>
    </row>
    <row r="9260" spans="27:27" x14ac:dyDescent="0.25">
      <c r="AA9260"/>
    </row>
    <row r="9261" spans="27:27" x14ac:dyDescent="0.25">
      <c r="AA9261"/>
    </row>
    <row r="9262" spans="27:27" x14ac:dyDescent="0.25">
      <c r="AA9262"/>
    </row>
    <row r="9263" spans="27:27" x14ac:dyDescent="0.25">
      <c r="AA9263"/>
    </row>
    <row r="9264" spans="27:27" x14ac:dyDescent="0.25">
      <c r="AA9264"/>
    </row>
    <row r="9265" spans="27:27" x14ac:dyDescent="0.25">
      <c r="AA9265"/>
    </row>
    <row r="9266" spans="27:27" x14ac:dyDescent="0.25">
      <c r="AA9266"/>
    </row>
    <row r="9267" spans="27:27" x14ac:dyDescent="0.25">
      <c r="AA9267"/>
    </row>
    <row r="9268" spans="27:27" x14ac:dyDescent="0.25">
      <c r="AA9268"/>
    </row>
    <row r="9269" spans="27:27" x14ac:dyDescent="0.25">
      <c r="AA9269"/>
    </row>
    <row r="9270" spans="27:27" x14ac:dyDescent="0.25">
      <c r="AA9270"/>
    </row>
    <row r="9271" spans="27:27" x14ac:dyDescent="0.25">
      <c r="AA9271"/>
    </row>
    <row r="9272" spans="27:27" x14ac:dyDescent="0.25">
      <c r="AA9272"/>
    </row>
    <row r="9273" spans="27:27" x14ac:dyDescent="0.25">
      <c r="AA9273"/>
    </row>
    <row r="9274" spans="27:27" x14ac:dyDescent="0.25">
      <c r="AA9274"/>
    </row>
    <row r="9275" spans="27:27" x14ac:dyDescent="0.25">
      <c r="AA9275"/>
    </row>
    <row r="9276" spans="27:27" x14ac:dyDescent="0.25">
      <c r="AA9276"/>
    </row>
    <row r="9277" spans="27:27" x14ac:dyDescent="0.25">
      <c r="AA9277"/>
    </row>
    <row r="9278" spans="27:27" x14ac:dyDescent="0.25">
      <c r="AA9278"/>
    </row>
    <row r="9279" spans="27:27" x14ac:dyDescent="0.25">
      <c r="AA9279"/>
    </row>
    <row r="9280" spans="27:27" x14ac:dyDescent="0.25">
      <c r="AA9280"/>
    </row>
    <row r="9281" spans="27:27" x14ac:dyDescent="0.25">
      <c r="AA9281"/>
    </row>
    <row r="9282" spans="27:27" x14ac:dyDescent="0.25">
      <c r="AA9282"/>
    </row>
    <row r="9283" spans="27:27" x14ac:dyDescent="0.25">
      <c r="AA9283"/>
    </row>
    <row r="9284" spans="27:27" x14ac:dyDescent="0.25">
      <c r="AA9284"/>
    </row>
    <row r="9285" spans="27:27" x14ac:dyDescent="0.25">
      <c r="AA9285"/>
    </row>
    <row r="9286" spans="27:27" x14ac:dyDescent="0.25">
      <c r="AA9286"/>
    </row>
    <row r="9287" spans="27:27" x14ac:dyDescent="0.25">
      <c r="AA9287"/>
    </row>
    <row r="9288" spans="27:27" x14ac:dyDescent="0.25">
      <c r="AA9288"/>
    </row>
    <row r="9289" spans="27:27" x14ac:dyDescent="0.25">
      <c r="AA9289"/>
    </row>
    <row r="9290" spans="27:27" x14ac:dyDescent="0.25">
      <c r="AA9290"/>
    </row>
    <row r="9291" spans="27:27" x14ac:dyDescent="0.25">
      <c r="AA9291"/>
    </row>
    <row r="9292" spans="27:27" x14ac:dyDescent="0.25">
      <c r="AA9292"/>
    </row>
    <row r="9293" spans="27:27" x14ac:dyDescent="0.25">
      <c r="AA9293"/>
    </row>
    <row r="9294" spans="27:27" x14ac:dyDescent="0.25">
      <c r="AA9294"/>
    </row>
    <row r="9295" spans="27:27" x14ac:dyDescent="0.25">
      <c r="AA9295"/>
    </row>
    <row r="9296" spans="27:27" x14ac:dyDescent="0.25">
      <c r="AA9296"/>
    </row>
    <row r="9297" spans="27:27" x14ac:dyDescent="0.25">
      <c r="AA9297"/>
    </row>
    <row r="9298" spans="27:27" x14ac:dyDescent="0.25">
      <c r="AA9298"/>
    </row>
    <row r="9299" spans="27:27" x14ac:dyDescent="0.25">
      <c r="AA9299"/>
    </row>
    <row r="9300" spans="27:27" x14ac:dyDescent="0.25">
      <c r="AA9300"/>
    </row>
    <row r="9301" spans="27:27" x14ac:dyDescent="0.25">
      <c r="AA9301"/>
    </row>
    <row r="9302" spans="27:27" x14ac:dyDescent="0.25">
      <c r="AA9302"/>
    </row>
    <row r="9303" spans="27:27" x14ac:dyDescent="0.25">
      <c r="AA9303"/>
    </row>
    <row r="9304" spans="27:27" x14ac:dyDescent="0.25">
      <c r="AA9304"/>
    </row>
    <row r="9305" spans="27:27" x14ac:dyDescent="0.25">
      <c r="AA9305"/>
    </row>
    <row r="9306" spans="27:27" x14ac:dyDescent="0.25">
      <c r="AA9306"/>
    </row>
    <row r="9307" spans="27:27" x14ac:dyDescent="0.25">
      <c r="AA9307"/>
    </row>
    <row r="9308" spans="27:27" x14ac:dyDescent="0.25">
      <c r="AA9308"/>
    </row>
    <row r="9309" spans="27:27" x14ac:dyDescent="0.25">
      <c r="AA9309"/>
    </row>
    <row r="9310" spans="27:27" x14ac:dyDescent="0.25">
      <c r="AA9310"/>
    </row>
    <row r="9311" spans="27:27" x14ac:dyDescent="0.25">
      <c r="AA9311"/>
    </row>
    <row r="9312" spans="27:27" x14ac:dyDescent="0.25">
      <c r="AA9312"/>
    </row>
    <row r="9313" spans="27:27" x14ac:dyDescent="0.25">
      <c r="AA9313"/>
    </row>
    <row r="9314" spans="27:27" x14ac:dyDescent="0.25">
      <c r="AA9314"/>
    </row>
    <row r="9315" spans="27:27" x14ac:dyDescent="0.25">
      <c r="AA9315"/>
    </row>
    <row r="9316" spans="27:27" x14ac:dyDescent="0.25">
      <c r="AA9316"/>
    </row>
    <row r="9317" spans="27:27" x14ac:dyDescent="0.25">
      <c r="AA9317"/>
    </row>
    <row r="9318" spans="27:27" x14ac:dyDescent="0.25">
      <c r="AA9318"/>
    </row>
    <row r="9319" spans="27:27" x14ac:dyDescent="0.25">
      <c r="AA9319"/>
    </row>
    <row r="9320" spans="27:27" x14ac:dyDescent="0.25">
      <c r="AA9320"/>
    </row>
    <row r="9321" spans="27:27" x14ac:dyDescent="0.25">
      <c r="AA9321"/>
    </row>
    <row r="9322" spans="27:27" x14ac:dyDescent="0.25">
      <c r="AA9322"/>
    </row>
    <row r="9323" spans="27:27" x14ac:dyDescent="0.25">
      <c r="AA9323"/>
    </row>
    <row r="9324" spans="27:27" x14ac:dyDescent="0.25">
      <c r="AA9324"/>
    </row>
    <row r="9325" spans="27:27" x14ac:dyDescent="0.25">
      <c r="AA9325"/>
    </row>
    <row r="9326" spans="27:27" x14ac:dyDescent="0.25">
      <c r="AA9326"/>
    </row>
    <row r="9327" spans="27:27" x14ac:dyDescent="0.25">
      <c r="AA9327"/>
    </row>
    <row r="9328" spans="27:27" x14ac:dyDescent="0.25">
      <c r="AA9328"/>
    </row>
    <row r="9329" spans="27:27" x14ac:dyDescent="0.25">
      <c r="AA9329"/>
    </row>
    <row r="9330" spans="27:27" x14ac:dyDescent="0.25">
      <c r="AA9330"/>
    </row>
    <row r="9331" spans="27:27" x14ac:dyDescent="0.25">
      <c r="AA9331"/>
    </row>
    <row r="9332" spans="27:27" x14ac:dyDescent="0.25">
      <c r="AA9332"/>
    </row>
    <row r="9333" spans="27:27" x14ac:dyDescent="0.25">
      <c r="AA9333"/>
    </row>
    <row r="9334" spans="27:27" x14ac:dyDescent="0.25">
      <c r="AA9334"/>
    </row>
    <row r="9335" spans="27:27" x14ac:dyDescent="0.25">
      <c r="AA9335"/>
    </row>
    <row r="9336" spans="27:27" x14ac:dyDescent="0.25">
      <c r="AA9336"/>
    </row>
    <row r="9337" spans="27:27" x14ac:dyDescent="0.25">
      <c r="AA9337"/>
    </row>
    <row r="9338" spans="27:27" x14ac:dyDescent="0.25">
      <c r="AA9338"/>
    </row>
    <row r="9339" spans="27:27" x14ac:dyDescent="0.25">
      <c r="AA9339"/>
    </row>
    <row r="9340" spans="27:27" x14ac:dyDescent="0.25">
      <c r="AA9340"/>
    </row>
    <row r="9341" spans="27:27" x14ac:dyDescent="0.25">
      <c r="AA9341"/>
    </row>
    <row r="9342" spans="27:27" x14ac:dyDescent="0.25">
      <c r="AA9342"/>
    </row>
    <row r="9343" spans="27:27" x14ac:dyDescent="0.25">
      <c r="AA9343"/>
    </row>
    <row r="9344" spans="27:27" x14ac:dyDescent="0.25">
      <c r="AA9344"/>
    </row>
    <row r="9345" spans="27:27" x14ac:dyDescent="0.25">
      <c r="AA9345"/>
    </row>
    <row r="9346" spans="27:27" x14ac:dyDescent="0.25">
      <c r="AA9346"/>
    </row>
    <row r="9347" spans="27:27" x14ac:dyDescent="0.25">
      <c r="AA9347"/>
    </row>
    <row r="9348" spans="27:27" x14ac:dyDescent="0.25">
      <c r="AA9348"/>
    </row>
    <row r="9349" spans="27:27" x14ac:dyDescent="0.25">
      <c r="AA9349"/>
    </row>
    <row r="9350" spans="27:27" x14ac:dyDescent="0.25">
      <c r="AA9350"/>
    </row>
    <row r="9351" spans="27:27" x14ac:dyDescent="0.25">
      <c r="AA9351"/>
    </row>
    <row r="9352" spans="27:27" x14ac:dyDescent="0.25">
      <c r="AA9352"/>
    </row>
    <row r="9353" spans="27:27" x14ac:dyDescent="0.25">
      <c r="AA9353"/>
    </row>
    <row r="9354" spans="27:27" x14ac:dyDescent="0.25">
      <c r="AA9354"/>
    </row>
    <row r="9355" spans="27:27" x14ac:dyDescent="0.25">
      <c r="AA9355"/>
    </row>
    <row r="9356" spans="27:27" x14ac:dyDescent="0.25">
      <c r="AA9356"/>
    </row>
    <row r="9357" spans="27:27" x14ac:dyDescent="0.25">
      <c r="AA9357"/>
    </row>
    <row r="9358" spans="27:27" x14ac:dyDescent="0.25">
      <c r="AA9358"/>
    </row>
    <row r="9359" spans="27:27" x14ac:dyDescent="0.25">
      <c r="AA9359"/>
    </row>
    <row r="9360" spans="27:27" x14ac:dyDescent="0.25">
      <c r="AA9360"/>
    </row>
    <row r="9361" spans="27:27" x14ac:dyDescent="0.25">
      <c r="AA9361"/>
    </row>
    <row r="9362" spans="27:27" x14ac:dyDescent="0.25">
      <c r="AA9362"/>
    </row>
    <row r="9363" spans="27:27" x14ac:dyDescent="0.25">
      <c r="AA9363"/>
    </row>
    <row r="9364" spans="27:27" x14ac:dyDescent="0.25">
      <c r="AA9364"/>
    </row>
    <row r="9365" spans="27:27" x14ac:dyDescent="0.25">
      <c r="AA9365"/>
    </row>
    <row r="9366" spans="27:27" x14ac:dyDescent="0.25">
      <c r="AA9366"/>
    </row>
    <row r="9367" spans="27:27" x14ac:dyDescent="0.25">
      <c r="AA9367"/>
    </row>
    <row r="9368" spans="27:27" x14ac:dyDescent="0.25">
      <c r="AA9368"/>
    </row>
    <row r="9369" spans="27:27" x14ac:dyDescent="0.25">
      <c r="AA9369"/>
    </row>
    <row r="9370" spans="27:27" x14ac:dyDescent="0.25">
      <c r="AA9370"/>
    </row>
    <row r="9371" spans="27:27" x14ac:dyDescent="0.25">
      <c r="AA9371"/>
    </row>
    <row r="9372" spans="27:27" x14ac:dyDescent="0.25">
      <c r="AA9372"/>
    </row>
    <row r="9373" spans="27:27" x14ac:dyDescent="0.25">
      <c r="AA9373"/>
    </row>
    <row r="9374" spans="27:27" x14ac:dyDescent="0.25">
      <c r="AA9374"/>
    </row>
    <row r="9375" spans="27:27" x14ac:dyDescent="0.25">
      <c r="AA9375"/>
    </row>
    <row r="9376" spans="27:27" x14ac:dyDescent="0.25">
      <c r="AA9376"/>
    </row>
    <row r="9377" spans="27:27" x14ac:dyDescent="0.25">
      <c r="AA9377"/>
    </row>
    <row r="9378" spans="27:27" x14ac:dyDescent="0.25">
      <c r="AA9378"/>
    </row>
    <row r="9379" spans="27:27" x14ac:dyDescent="0.25">
      <c r="AA9379"/>
    </row>
    <row r="9380" spans="27:27" x14ac:dyDescent="0.25">
      <c r="AA9380"/>
    </row>
    <row r="9381" spans="27:27" x14ac:dyDescent="0.25">
      <c r="AA9381"/>
    </row>
    <row r="9382" spans="27:27" x14ac:dyDescent="0.25">
      <c r="AA9382"/>
    </row>
    <row r="9383" spans="27:27" x14ac:dyDescent="0.25">
      <c r="AA9383"/>
    </row>
    <row r="9384" spans="27:27" x14ac:dyDescent="0.25">
      <c r="AA9384"/>
    </row>
    <row r="9385" spans="27:27" x14ac:dyDescent="0.25">
      <c r="AA9385"/>
    </row>
    <row r="9386" spans="27:27" x14ac:dyDescent="0.25">
      <c r="AA9386"/>
    </row>
    <row r="9387" spans="27:27" x14ac:dyDescent="0.25">
      <c r="AA9387"/>
    </row>
    <row r="9388" spans="27:27" x14ac:dyDescent="0.25">
      <c r="AA9388"/>
    </row>
    <row r="9389" spans="27:27" x14ac:dyDescent="0.25">
      <c r="AA9389"/>
    </row>
    <row r="9390" spans="27:27" x14ac:dyDescent="0.25">
      <c r="AA9390"/>
    </row>
    <row r="9391" spans="27:27" x14ac:dyDescent="0.25">
      <c r="AA9391"/>
    </row>
    <row r="9392" spans="27:27" x14ac:dyDescent="0.25">
      <c r="AA9392"/>
    </row>
    <row r="9393" spans="27:27" x14ac:dyDescent="0.25">
      <c r="AA9393"/>
    </row>
    <row r="9394" spans="27:27" x14ac:dyDescent="0.25">
      <c r="AA9394"/>
    </row>
    <row r="9395" spans="27:27" x14ac:dyDescent="0.25">
      <c r="AA9395"/>
    </row>
    <row r="9396" spans="27:27" x14ac:dyDescent="0.25">
      <c r="AA9396"/>
    </row>
    <row r="9397" spans="27:27" x14ac:dyDescent="0.25">
      <c r="AA9397"/>
    </row>
    <row r="9398" spans="27:27" x14ac:dyDescent="0.25">
      <c r="AA9398"/>
    </row>
    <row r="9399" spans="27:27" x14ac:dyDescent="0.25">
      <c r="AA9399"/>
    </row>
    <row r="9400" spans="27:27" x14ac:dyDescent="0.25">
      <c r="AA9400"/>
    </row>
    <row r="9401" spans="27:27" x14ac:dyDescent="0.25">
      <c r="AA9401"/>
    </row>
    <row r="9402" spans="27:27" x14ac:dyDescent="0.25">
      <c r="AA9402"/>
    </row>
    <row r="9403" spans="27:27" x14ac:dyDescent="0.25">
      <c r="AA9403"/>
    </row>
    <row r="9404" spans="27:27" x14ac:dyDescent="0.25">
      <c r="AA9404"/>
    </row>
    <row r="9405" spans="27:27" x14ac:dyDescent="0.25">
      <c r="AA9405"/>
    </row>
    <row r="9406" spans="27:27" x14ac:dyDescent="0.25">
      <c r="AA9406"/>
    </row>
    <row r="9407" spans="27:27" x14ac:dyDescent="0.25">
      <c r="AA9407"/>
    </row>
    <row r="9408" spans="27:27" x14ac:dyDescent="0.25">
      <c r="AA9408"/>
    </row>
    <row r="9409" spans="27:27" x14ac:dyDescent="0.25">
      <c r="AA9409"/>
    </row>
    <row r="9410" spans="27:27" x14ac:dyDescent="0.25">
      <c r="AA9410"/>
    </row>
    <row r="9411" spans="27:27" x14ac:dyDescent="0.25">
      <c r="AA9411"/>
    </row>
    <row r="9412" spans="27:27" x14ac:dyDescent="0.25">
      <c r="AA9412"/>
    </row>
    <row r="9413" spans="27:27" x14ac:dyDescent="0.25">
      <c r="AA9413"/>
    </row>
    <row r="9414" spans="27:27" x14ac:dyDescent="0.25">
      <c r="AA9414"/>
    </row>
    <row r="9415" spans="27:27" x14ac:dyDescent="0.25">
      <c r="AA9415"/>
    </row>
    <row r="9416" spans="27:27" x14ac:dyDescent="0.25">
      <c r="AA9416"/>
    </row>
    <row r="9417" spans="27:27" x14ac:dyDescent="0.25">
      <c r="AA9417"/>
    </row>
    <row r="9418" spans="27:27" x14ac:dyDescent="0.25">
      <c r="AA9418"/>
    </row>
    <row r="9419" spans="27:27" x14ac:dyDescent="0.25">
      <c r="AA9419"/>
    </row>
    <row r="9420" spans="27:27" x14ac:dyDescent="0.25">
      <c r="AA9420"/>
    </row>
    <row r="9421" spans="27:27" x14ac:dyDescent="0.25">
      <c r="AA9421"/>
    </row>
    <row r="9422" spans="27:27" x14ac:dyDescent="0.25">
      <c r="AA9422"/>
    </row>
    <row r="9423" spans="27:27" x14ac:dyDescent="0.25">
      <c r="AA9423"/>
    </row>
    <row r="9424" spans="27:27" x14ac:dyDescent="0.25">
      <c r="AA9424"/>
    </row>
    <row r="9425" spans="27:27" x14ac:dyDescent="0.25">
      <c r="AA9425"/>
    </row>
    <row r="9426" spans="27:27" x14ac:dyDescent="0.25">
      <c r="AA9426"/>
    </row>
    <row r="9427" spans="27:27" x14ac:dyDescent="0.25">
      <c r="AA9427"/>
    </row>
    <row r="9428" spans="27:27" x14ac:dyDescent="0.25">
      <c r="AA9428"/>
    </row>
    <row r="9429" spans="27:27" x14ac:dyDescent="0.25">
      <c r="AA9429"/>
    </row>
    <row r="9430" spans="27:27" x14ac:dyDescent="0.25">
      <c r="AA9430"/>
    </row>
    <row r="9431" spans="27:27" x14ac:dyDescent="0.25">
      <c r="AA9431"/>
    </row>
    <row r="9432" spans="27:27" x14ac:dyDescent="0.25">
      <c r="AA9432"/>
    </row>
    <row r="9433" spans="27:27" x14ac:dyDescent="0.25">
      <c r="AA9433"/>
    </row>
    <row r="9434" spans="27:27" x14ac:dyDescent="0.25">
      <c r="AA9434"/>
    </row>
    <row r="9435" spans="27:27" x14ac:dyDescent="0.25">
      <c r="AA9435"/>
    </row>
    <row r="9436" spans="27:27" x14ac:dyDescent="0.25">
      <c r="AA9436"/>
    </row>
    <row r="9437" spans="27:27" x14ac:dyDescent="0.25">
      <c r="AA9437"/>
    </row>
    <row r="9438" spans="27:27" x14ac:dyDescent="0.25">
      <c r="AA9438"/>
    </row>
    <row r="9439" spans="27:27" x14ac:dyDescent="0.25">
      <c r="AA9439"/>
    </row>
    <row r="9440" spans="27:27" x14ac:dyDescent="0.25">
      <c r="AA9440"/>
    </row>
    <row r="9441" spans="27:27" x14ac:dyDescent="0.25">
      <c r="AA9441"/>
    </row>
    <row r="9442" spans="27:27" x14ac:dyDescent="0.25">
      <c r="AA9442"/>
    </row>
    <row r="9443" spans="27:27" x14ac:dyDescent="0.25">
      <c r="AA9443"/>
    </row>
    <row r="9444" spans="27:27" x14ac:dyDescent="0.25">
      <c r="AA9444"/>
    </row>
    <row r="9445" spans="27:27" x14ac:dyDescent="0.25">
      <c r="AA9445"/>
    </row>
    <row r="9446" spans="27:27" x14ac:dyDescent="0.25">
      <c r="AA9446"/>
    </row>
    <row r="9447" spans="27:27" x14ac:dyDescent="0.25">
      <c r="AA9447"/>
    </row>
    <row r="9448" spans="27:27" x14ac:dyDescent="0.25">
      <c r="AA9448"/>
    </row>
    <row r="9449" spans="27:27" x14ac:dyDescent="0.25">
      <c r="AA9449"/>
    </row>
    <row r="9450" spans="27:27" x14ac:dyDescent="0.25">
      <c r="AA9450"/>
    </row>
    <row r="9451" spans="27:27" x14ac:dyDescent="0.25">
      <c r="AA9451"/>
    </row>
    <row r="9452" spans="27:27" x14ac:dyDescent="0.25">
      <c r="AA9452"/>
    </row>
    <row r="9453" spans="27:27" x14ac:dyDescent="0.25">
      <c r="AA9453"/>
    </row>
    <row r="9454" spans="27:27" x14ac:dyDescent="0.25">
      <c r="AA9454"/>
    </row>
    <row r="9455" spans="27:27" x14ac:dyDescent="0.25">
      <c r="AA9455"/>
    </row>
    <row r="9456" spans="27:27" x14ac:dyDescent="0.25">
      <c r="AA9456"/>
    </row>
    <row r="9457" spans="27:27" x14ac:dyDescent="0.25">
      <c r="AA9457"/>
    </row>
    <row r="9458" spans="27:27" x14ac:dyDescent="0.25">
      <c r="AA9458"/>
    </row>
    <row r="9459" spans="27:27" x14ac:dyDescent="0.25">
      <c r="AA9459"/>
    </row>
    <row r="9460" spans="27:27" x14ac:dyDescent="0.25">
      <c r="AA9460"/>
    </row>
    <row r="9461" spans="27:27" x14ac:dyDescent="0.25">
      <c r="AA9461"/>
    </row>
    <row r="9462" spans="27:27" x14ac:dyDescent="0.25">
      <c r="AA9462"/>
    </row>
    <row r="9463" spans="27:27" x14ac:dyDescent="0.25">
      <c r="AA9463"/>
    </row>
    <row r="9464" spans="27:27" x14ac:dyDescent="0.25">
      <c r="AA9464"/>
    </row>
    <row r="9465" spans="27:27" x14ac:dyDescent="0.25">
      <c r="AA9465"/>
    </row>
    <row r="9466" spans="27:27" x14ac:dyDescent="0.25">
      <c r="AA9466"/>
    </row>
    <row r="9467" spans="27:27" x14ac:dyDescent="0.25">
      <c r="AA9467"/>
    </row>
    <row r="9468" spans="27:27" x14ac:dyDescent="0.25">
      <c r="AA9468"/>
    </row>
    <row r="9469" spans="27:27" x14ac:dyDescent="0.25">
      <c r="AA9469"/>
    </row>
    <row r="9470" spans="27:27" x14ac:dyDescent="0.25">
      <c r="AA9470"/>
    </row>
    <row r="9471" spans="27:27" x14ac:dyDescent="0.25">
      <c r="AA9471"/>
    </row>
    <row r="9472" spans="27:27" x14ac:dyDescent="0.25">
      <c r="AA9472"/>
    </row>
    <row r="9473" spans="27:27" x14ac:dyDescent="0.25">
      <c r="AA9473"/>
    </row>
    <row r="9474" spans="27:27" x14ac:dyDescent="0.25">
      <c r="AA9474"/>
    </row>
    <row r="9475" spans="27:27" x14ac:dyDescent="0.25">
      <c r="AA9475"/>
    </row>
    <row r="9476" spans="27:27" x14ac:dyDescent="0.25">
      <c r="AA9476"/>
    </row>
    <row r="9477" spans="27:27" x14ac:dyDescent="0.25">
      <c r="AA9477"/>
    </row>
    <row r="9478" spans="27:27" x14ac:dyDescent="0.25">
      <c r="AA9478"/>
    </row>
    <row r="9479" spans="27:27" x14ac:dyDescent="0.25">
      <c r="AA9479"/>
    </row>
    <row r="9480" spans="27:27" x14ac:dyDescent="0.25">
      <c r="AA9480"/>
    </row>
    <row r="9481" spans="27:27" x14ac:dyDescent="0.25">
      <c r="AA9481"/>
    </row>
    <row r="9482" spans="27:27" x14ac:dyDescent="0.25">
      <c r="AA9482"/>
    </row>
    <row r="9483" spans="27:27" x14ac:dyDescent="0.25">
      <c r="AA9483"/>
    </row>
    <row r="9484" spans="27:27" x14ac:dyDescent="0.25">
      <c r="AA9484"/>
    </row>
    <row r="9485" spans="27:27" x14ac:dyDescent="0.25">
      <c r="AA9485"/>
    </row>
    <row r="9486" spans="27:27" x14ac:dyDescent="0.25">
      <c r="AA9486"/>
    </row>
    <row r="9487" spans="27:27" x14ac:dyDescent="0.25">
      <c r="AA9487"/>
    </row>
    <row r="9488" spans="27:27" x14ac:dyDescent="0.25">
      <c r="AA9488"/>
    </row>
    <row r="9489" spans="27:27" x14ac:dyDescent="0.25">
      <c r="AA9489"/>
    </row>
    <row r="9490" spans="27:27" x14ac:dyDescent="0.25">
      <c r="AA9490"/>
    </row>
    <row r="9491" spans="27:27" x14ac:dyDescent="0.25">
      <c r="AA9491"/>
    </row>
    <row r="9492" spans="27:27" x14ac:dyDescent="0.25">
      <c r="AA9492"/>
    </row>
    <row r="9493" spans="27:27" x14ac:dyDescent="0.25">
      <c r="AA9493"/>
    </row>
    <row r="9494" spans="27:27" x14ac:dyDescent="0.25">
      <c r="AA9494"/>
    </row>
    <row r="9495" spans="27:27" x14ac:dyDescent="0.25">
      <c r="AA9495"/>
    </row>
    <row r="9496" spans="27:27" x14ac:dyDescent="0.25">
      <c r="AA9496"/>
    </row>
    <row r="9497" spans="27:27" x14ac:dyDescent="0.25">
      <c r="AA9497"/>
    </row>
    <row r="9498" spans="27:27" x14ac:dyDescent="0.25">
      <c r="AA9498"/>
    </row>
    <row r="9499" spans="27:27" x14ac:dyDescent="0.25">
      <c r="AA9499"/>
    </row>
    <row r="9500" spans="27:27" x14ac:dyDescent="0.25">
      <c r="AA9500"/>
    </row>
    <row r="9501" spans="27:27" x14ac:dyDescent="0.25">
      <c r="AA9501"/>
    </row>
    <row r="9502" spans="27:27" x14ac:dyDescent="0.25">
      <c r="AA9502"/>
    </row>
    <row r="9503" spans="27:27" x14ac:dyDescent="0.25">
      <c r="AA9503"/>
    </row>
    <row r="9504" spans="27:27" x14ac:dyDescent="0.25">
      <c r="AA9504"/>
    </row>
    <row r="9505" spans="27:27" x14ac:dyDescent="0.25">
      <c r="AA9505"/>
    </row>
    <row r="9506" spans="27:27" x14ac:dyDescent="0.25">
      <c r="AA9506"/>
    </row>
    <row r="9507" spans="27:27" x14ac:dyDescent="0.25">
      <c r="AA9507"/>
    </row>
    <row r="9508" spans="27:27" x14ac:dyDescent="0.25">
      <c r="AA9508"/>
    </row>
    <row r="9509" spans="27:27" x14ac:dyDescent="0.25">
      <c r="AA9509"/>
    </row>
    <row r="9510" spans="27:27" x14ac:dyDescent="0.25">
      <c r="AA9510"/>
    </row>
    <row r="9511" spans="27:27" x14ac:dyDescent="0.25">
      <c r="AA9511"/>
    </row>
    <row r="9512" spans="27:27" x14ac:dyDescent="0.25">
      <c r="AA9512"/>
    </row>
    <row r="9513" spans="27:27" x14ac:dyDescent="0.25">
      <c r="AA9513"/>
    </row>
    <row r="9514" spans="27:27" x14ac:dyDescent="0.25">
      <c r="AA9514"/>
    </row>
    <row r="9515" spans="27:27" x14ac:dyDescent="0.25">
      <c r="AA9515"/>
    </row>
    <row r="9516" spans="27:27" x14ac:dyDescent="0.25">
      <c r="AA9516"/>
    </row>
    <row r="9517" spans="27:27" x14ac:dyDescent="0.25">
      <c r="AA9517"/>
    </row>
    <row r="9518" spans="27:27" x14ac:dyDescent="0.25">
      <c r="AA9518"/>
    </row>
    <row r="9519" spans="27:27" x14ac:dyDescent="0.25">
      <c r="AA9519"/>
    </row>
    <row r="9520" spans="27:27" x14ac:dyDescent="0.25">
      <c r="AA9520"/>
    </row>
    <row r="9521" spans="27:27" x14ac:dyDescent="0.25">
      <c r="AA9521"/>
    </row>
    <row r="9522" spans="27:27" x14ac:dyDescent="0.25">
      <c r="AA9522"/>
    </row>
    <row r="9523" spans="27:27" x14ac:dyDescent="0.25">
      <c r="AA9523"/>
    </row>
    <row r="9524" spans="27:27" x14ac:dyDescent="0.25">
      <c r="AA9524"/>
    </row>
    <row r="9525" spans="27:27" x14ac:dyDescent="0.25">
      <c r="AA9525"/>
    </row>
    <row r="9526" spans="27:27" x14ac:dyDescent="0.25">
      <c r="AA9526"/>
    </row>
    <row r="9527" spans="27:27" x14ac:dyDescent="0.25">
      <c r="AA9527"/>
    </row>
    <row r="9528" spans="27:27" x14ac:dyDescent="0.25">
      <c r="AA9528"/>
    </row>
    <row r="9529" spans="27:27" x14ac:dyDescent="0.25">
      <c r="AA9529"/>
    </row>
    <row r="9530" spans="27:27" x14ac:dyDescent="0.25">
      <c r="AA9530"/>
    </row>
    <row r="9531" spans="27:27" x14ac:dyDescent="0.25">
      <c r="AA9531"/>
    </row>
    <row r="9532" spans="27:27" x14ac:dyDescent="0.25">
      <c r="AA9532"/>
    </row>
    <row r="9533" spans="27:27" x14ac:dyDescent="0.25">
      <c r="AA9533"/>
    </row>
    <row r="9534" spans="27:27" x14ac:dyDescent="0.25">
      <c r="AA9534"/>
    </row>
    <row r="9535" spans="27:27" x14ac:dyDescent="0.25">
      <c r="AA9535"/>
    </row>
    <row r="9536" spans="27:27" x14ac:dyDescent="0.25">
      <c r="AA9536"/>
    </row>
    <row r="9537" spans="27:27" x14ac:dyDescent="0.25">
      <c r="AA9537"/>
    </row>
    <row r="9538" spans="27:27" x14ac:dyDescent="0.25">
      <c r="AA9538"/>
    </row>
    <row r="9539" spans="27:27" x14ac:dyDescent="0.25">
      <c r="AA9539"/>
    </row>
    <row r="9540" spans="27:27" x14ac:dyDescent="0.25">
      <c r="AA9540"/>
    </row>
    <row r="9541" spans="27:27" x14ac:dyDescent="0.25">
      <c r="AA9541"/>
    </row>
    <row r="9542" spans="27:27" x14ac:dyDescent="0.25">
      <c r="AA9542"/>
    </row>
    <row r="9543" spans="27:27" x14ac:dyDescent="0.25">
      <c r="AA9543"/>
    </row>
    <row r="9544" spans="27:27" x14ac:dyDescent="0.25">
      <c r="AA9544"/>
    </row>
    <row r="9545" spans="27:27" x14ac:dyDescent="0.25">
      <c r="AA9545"/>
    </row>
    <row r="9546" spans="27:27" x14ac:dyDescent="0.25">
      <c r="AA9546"/>
    </row>
    <row r="9547" spans="27:27" x14ac:dyDescent="0.25">
      <c r="AA9547"/>
    </row>
    <row r="9548" spans="27:27" x14ac:dyDescent="0.25">
      <c r="AA9548"/>
    </row>
    <row r="9549" spans="27:27" x14ac:dyDescent="0.25">
      <c r="AA9549"/>
    </row>
    <row r="9550" spans="27:27" x14ac:dyDescent="0.25">
      <c r="AA9550"/>
    </row>
    <row r="9551" spans="27:27" x14ac:dyDescent="0.25">
      <c r="AA9551"/>
    </row>
    <row r="9552" spans="27:27" x14ac:dyDescent="0.25">
      <c r="AA9552"/>
    </row>
    <row r="9553" spans="27:27" x14ac:dyDescent="0.25">
      <c r="AA9553"/>
    </row>
    <row r="9554" spans="27:27" x14ac:dyDescent="0.25">
      <c r="AA9554"/>
    </row>
    <row r="9555" spans="27:27" x14ac:dyDescent="0.25">
      <c r="AA9555"/>
    </row>
    <row r="9556" spans="27:27" x14ac:dyDescent="0.25">
      <c r="AA9556"/>
    </row>
    <row r="9557" spans="27:27" x14ac:dyDescent="0.25">
      <c r="AA9557"/>
    </row>
    <row r="9558" spans="27:27" x14ac:dyDescent="0.25">
      <c r="AA9558"/>
    </row>
    <row r="9559" spans="27:27" x14ac:dyDescent="0.25">
      <c r="AA9559"/>
    </row>
    <row r="9560" spans="27:27" x14ac:dyDescent="0.25">
      <c r="AA9560"/>
    </row>
    <row r="9561" spans="27:27" x14ac:dyDescent="0.25">
      <c r="AA9561"/>
    </row>
    <row r="9562" spans="27:27" x14ac:dyDescent="0.25">
      <c r="AA9562"/>
    </row>
    <row r="9563" spans="27:27" x14ac:dyDescent="0.25">
      <c r="AA9563"/>
    </row>
    <row r="9564" spans="27:27" x14ac:dyDescent="0.25">
      <c r="AA9564"/>
    </row>
    <row r="9565" spans="27:27" x14ac:dyDescent="0.25">
      <c r="AA9565"/>
    </row>
    <row r="9566" spans="27:27" x14ac:dyDescent="0.25">
      <c r="AA9566"/>
    </row>
    <row r="9567" spans="27:27" x14ac:dyDescent="0.25">
      <c r="AA9567"/>
    </row>
    <row r="9568" spans="27:27" x14ac:dyDescent="0.25">
      <c r="AA9568"/>
    </row>
    <row r="9569" spans="27:27" x14ac:dyDescent="0.25">
      <c r="AA9569"/>
    </row>
    <row r="9570" spans="27:27" x14ac:dyDescent="0.25">
      <c r="AA9570"/>
    </row>
    <row r="9571" spans="27:27" x14ac:dyDescent="0.25">
      <c r="AA9571"/>
    </row>
    <row r="9572" spans="27:27" x14ac:dyDescent="0.25">
      <c r="AA9572"/>
    </row>
    <row r="9573" spans="27:27" x14ac:dyDescent="0.25">
      <c r="AA9573"/>
    </row>
    <row r="9574" spans="27:27" x14ac:dyDescent="0.25">
      <c r="AA9574"/>
    </row>
    <row r="9575" spans="27:27" x14ac:dyDescent="0.25">
      <c r="AA9575"/>
    </row>
    <row r="9576" spans="27:27" x14ac:dyDescent="0.25">
      <c r="AA9576"/>
    </row>
    <row r="9577" spans="27:27" x14ac:dyDescent="0.25">
      <c r="AA9577"/>
    </row>
    <row r="9578" spans="27:27" x14ac:dyDescent="0.25">
      <c r="AA9578"/>
    </row>
    <row r="9579" spans="27:27" x14ac:dyDescent="0.25">
      <c r="AA9579"/>
    </row>
    <row r="9580" spans="27:27" x14ac:dyDescent="0.25">
      <c r="AA9580"/>
    </row>
    <row r="9581" spans="27:27" x14ac:dyDescent="0.25">
      <c r="AA9581"/>
    </row>
    <row r="9582" spans="27:27" x14ac:dyDescent="0.25">
      <c r="AA9582"/>
    </row>
    <row r="9583" spans="27:27" x14ac:dyDescent="0.25">
      <c r="AA9583"/>
    </row>
    <row r="9584" spans="27:27" x14ac:dyDescent="0.25">
      <c r="AA9584"/>
    </row>
    <row r="9585" spans="27:27" x14ac:dyDescent="0.25">
      <c r="AA9585"/>
    </row>
    <row r="9586" spans="27:27" x14ac:dyDescent="0.25">
      <c r="AA9586"/>
    </row>
    <row r="9587" spans="27:27" x14ac:dyDescent="0.25">
      <c r="AA9587"/>
    </row>
    <row r="9588" spans="27:27" x14ac:dyDescent="0.25">
      <c r="AA9588"/>
    </row>
    <row r="9589" spans="27:27" x14ac:dyDescent="0.25">
      <c r="AA9589"/>
    </row>
    <row r="9590" spans="27:27" x14ac:dyDescent="0.25">
      <c r="AA9590"/>
    </row>
    <row r="9591" spans="27:27" x14ac:dyDescent="0.25">
      <c r="AA9591"/>
    </row>
    <row r="9592" spans="27:27" x14ac:dyDescent="0.25">
      <c r="AA9592"/>
    </row>
    <row r="9593" spans="27:27" x14ac:dyDescent="0.25">
      <c r="AA9593"/>
    </row>
    <row r="9594" spans="27:27" x14ac:dyDescent="0.25">
      <c r="AA9594"/>
    </row>
    <row r="9595" spans="27:27" x14ac:dyDescent="0.25">
      <c r="AA9595"/>
    </row>
    <row r="9596" spans="27:27" x14ac:dyDescent="0.25">
      <c r="AA9596"/>
    </row>
    <row r="9597" spans="27:27" x14ac:dyDescent="0.25">
      <c r="AA9597"/>
    </row>
    <row r="9598" spans="27:27" x14ac:dyDescent="0.25">
      <c r="AA9598"/>
    </row>
    <row r="9599" spans="27:27" x14ac:dyDescent="0.25">
      <c r="AA9599"/>
    </row>
    <row r="9600" spans="27:27" x14ac:dyDescent="0.25">
      <c r="AA9600"/>
    </row>
    <row r="9601" spans="27:27" x14ac:dyDescent="0.25">
      <c r="AA9601"/>
    </row>
    <row r="9602" spans="27:27" x14ac:dyDescent="0.25">
      <c r="AA9602"/>
    </row>
    <row r="9603" spans="27:27" x14ac:dyDescent="0.25">
      <c r="AA9603"/>
    </row>
    <row r="9604" spans="27:27" x14ac:dyDescent="0.25">
      <c r="AA9604"/>
    </row>
    <row r="9605" spans="27:27" x14ac:dyDescent="0.25">
      <c r="AA9605"/>
    </row>
    <row r="9606" spans="27:27" x14ac:dyDescent="0.25">
      <c r="AA9606"/>
    </row>
    <row r="9607" spans="27:27" x14ac:dyDescent="0.25">
      <c r="AA9607"/>
    </row>
    <row r="9608" spans="27:27" x14ac:dyDescent="0.25">
      <c r="AA9608"/>
    </row>
    <row r="9609" spans="27:27" x14ac:dyDescent="0.25">
      <c r="AA9609"/>
    </row>
    <row r="9610" spans="27:27" x14ac:dyDescent="0.25">
      <c r="AA9610"/>
    </row>
    <row r="9611" spans="27:27" x14ac:dyDescent="0.25">
      <c r="AA9611"/>
    </row>
    <row r="9612" spans="27:27" x14ac:dyDescent="0.25">
      <c r="AA9612"/>
    </row>
    <row r="9613" spans="27:27" x14ac:dyDescent="0.25">
      <c r="AA9613"/>
    </row>
    <row r="9614" spans="27:27" x14ac:dyDescent="0.25">
      <c r="AA9614"/>
    </row>
    <row r="9615" spans="27:27" x14ac:dyDescent="0.25">
      <c r="AA9615"/>
    </row>
    <row r="9616" spans="27:27" x14ac:dyDescent="0.25">
      <c r="AA9616"/>
    </row>
    <row r="9617" spans="27:27" x14ac:dyDescent="0.25">
      <c r="AA9617"/>
    </row>
    <row r="9618" spans="27:27" x14ac:dyDescent="0.25">
      <c r="AA9618"/>
    </row>
    <row r="9619" spans="27:27" x14ac:dyDescent="0.25">
      <c r="AA9619"/>
    </row>
    <row r="9620" spans="27:27" x14ac:dyDescent="0.25">
      <c r="AA9620"/>
    </row>
    <row r="9621" spans="27:27" x14ac:dyDescent="0.25">
      <c r="AA9621"/>
    </row>
    <row r="9622" spans="27:27" x14ac:dyDescent="0.25">
      <c r="AA9622"/>
    </row>
    <row r="9623" spans="27:27" x14ac:dyDescent="0.25">
      <c r="AA9623"/>
    </row>
    <row r="9624" spans="27:27" x14ac:dyDescent="0.25">
      <c r="AA9624"/>
    </row>
    <row r="9625" spans="27:27" x14ac:dyDescent="0.25">
      <c r="AA9625"/>
    </row>
    <row r="9626" spans="27:27" x14ac:dyDescent="0.25">
      <c r="AA9626"/>
    </row>
    <row r="9627" spans="27:27" x14ac:dyDescent="0.25">
      <c r="AA9627"/>
    </row>
    <row r="9628" spans="27:27" x14ac:dyDescent="0.25">
      <c r="AA9628"/>
    </row>
    <row r="9629" spans="27:27" x14ac:dyDescent="0.25">
      <c r="AA9629"/>
    </row>
    <row r="9630" spans="27:27" x14ac:dyDescent="0.25">
      <c r="AA9630"/>
    </row>
    <row r="9631" spans="27:27" x14ac:dyDescent="0.25">
      <c r="AA9631"/>
    </row>
    <row r="9632" spans="27:27" x14ac:dyDescent="0.25">
      <c r="AA9632"/>
    </row>
    <row r="9633" spans="27:27" x14ac:dyDescent="0.25">
      <c r="AA9633"/>
    </row>
    <row r="9634" spans="27:27" x14ac:dyDescent="0.25">
      <c r="AA9634"/>
    </row>
    <row r="9635" spans="27:27" x14ac:dyDescent="0.25">
      <c r="AA9635"/>
    </row>
    <row r="9636" spans="27:27" x14ac:dyDescent="0.25">
      <c r="AA9636"/>
    </row>
    <row r="9637" spans="27:27" x14ac:dyDescent="0.25">
      <c r="AA9637"/>
    </row>
    <row r="9638" spans="27:27" x14ac:dyDescent="0.25">
      <c r="AA9638"/>
    </row>
    <row r="9639" spans="27:27" x14ac:dyDescent="0.25">
      <c r="AA9639"/>
    </row>
    <row r="9640" spans="27:27" x14ac:dyDescent="0.25">
      <c r="AA9640"/>
    </row>
    <row r="9641" spans="27:27" x14ac:dyDescent="0.25">
      <c r="AA9641"/>
    </row>
    <row r="9642" spans="27:27" x14ac:dyDescent="0.25">
      <c r="AA9642"/>
    </row>
    <row r="9643" spans="27:27" x14ac:dyDescent="0.25">
      <c r="AA9643"/>
    </row>
    <row r="9644" spans="27:27" x14ac:dyDescent="0.25">
      <c r="AA9644"/>
    </row>
    <row r="9645" spans="27:27" x14ac:dyDescent="0.25">
      <c r="AA9645"/>
    </row>
    <row r="9646" spans="27:27" x14ac:dyDescent="0.25">
      <c r="AA9646"/>
    </row>
    <row r="9647" spans="27:27" x14ac:dyDescent="0.25">
      <c r="AA9647"/>
    </row>
    <row r="9648" spans="27:27" x14ac:dyDescent="0.25">
      <c r="AA9648"/>
    </row>
    <row r="9649" spans="27:27" x14ac:dyDescent="0.25">
      <c r="AA9649"/>
    </row>
    <row r="9650" spans="27:27" x14ac:dyDescent="0.25">
      <c r="AA9650"/>
    </row>
    <row r="9651" spans="27:27" x14ac:dyDescent="0.25">
      <c r="AA9651"/>
    </row>
    <row r="9652" spans="27:27" x14ac:dyDescent="0.25">
      <c r="AA9652"/>
    </row>
    <row r="9653" spans="27:27" x14ac:dyDescent="0.25">
      <c r="AA9653"/>
    </row>
    <row r="9654" spans="27:27" x14ac:dyDescent="0.25">
      <c r="AA9654"/>
    </row>
    <row r="9655" spans="27:27" x14ac:dyDescent="0.25">
      <c r="AA9655"/>
    </row>
    <row r="9656" spans="27:27" x14ac:dyDescent="0.25">
      <c r="AA9656"/>
    </row>
    <row r="9657" spans="27:27" x14ac:dyDescent="0.25">
      <c r="AA9657"/>
    </row>
    <row r="9658" spans="27:27" x14ac:dyDescent="0.25">
      <c r="AA9658"/>
    </row>
    <row r="9659" spans="27:27" x14ac:dyDescent="0.25">
      <c r="AA9659"/>
    </row>
    <row r="9660" spans="27:27" x14ac:dyDescent="0.25">
      <c r="AA9660"/>
    </row>
    <row r="9661" spans="27:27" x14ac:dyDescent="0.25">
      <c r="AA9661"/>
    </row>
    <row r="9662" spans="27:27" x14ac:dyDescent="0.25">
      <c r="AA9662"/>
    </row>
    <row r="9663" spans="27:27" x14ac:dyDescent="0.25">
      <c r="AA9663"/>
    </row>
    <row r="9664" spans="27:27" x14ac:dyDescent="0.25">
      <c r="AA9664"/>
    </row>
    <row r="9665" spans="27:27" x14ac:dyDescent="0.25">
      <c r="AA9665"/>
    </row>
    <row r="9666" spans="27:27" x14ac:dyDescent="0.25">
      <c r="AA9666"/>
    </row>
    <row r="9667" spans="27:27" x14ac:dyDescent="0.25">
      <c r="AA9667"/>
    </row>
    <row r="9668" spans="27:27" x14ac:dyDescent="0.25">
      <c r="AA9668"/>
    </row>
    <row r="9669" spans="27:27" x14ac:dyDescent="0.25">
      <c r="AA9669"/>
    </row>
    <row r="9670" spans="27:27" x14ac:dyDescent="0.25">
      <c r="AA9670"/>
    </row>
    <row r="9671" spans="27:27" x14ac:dyDescent="0.25">
      <c r="AA9671"/>
    </row>
    <row r="9672" spans="27:27" x14ac:dyDescent="0.25">
      <c r="AA9672"/>
    </row>
    <row r="9673" spans="27:27" x14ac:dyDescent="0.25">
      <c r="AA9673"/>
    </row>
    <row r="9674" spans="27:27" x14ac:dyDescent="0.25">
      <c r="AA9674"/>
    </row>
    <row r="9675" spans="27:27" x14ac:dyDescent="0.25">
      <c r="AA9675"/>
    </row>
    <row r="9676" spans="27:27" x14ac:dyDescent="0.25">
      <c r="AA9676"/>
    </row>
    <row r="9677" spans="27:27" x14ac:dyDescent="0.25">
      <c r="AA9677"/>
    </row>
    <row r="9678" spans="27:27" x14ac:dyDescent="0.25">
      <c r="AA9678"/>
    </row>
    <row r="9679" spans="27:27" x14ac:dyDescent="0.25">
      <c r="AA9679"/>
    </row>
    <row r="9680" spans="27:27" x14ac:dyDescent="0.25">
      <c r="AA9680"/>
    </row>
    <row r="9681" spans="27:27" x14ac:dyDescent="0.25">
      <c r="AA9681"/>
    </row>
    <row r="9682" spans="27:27" x14ac:dyDescent="0.25">
      <c r="AA9682"/>
    </row>
    <row r="9683" spans="27:27" x14ac:dyDescent="0.25">
      <c r="AA9683"/>
    </row>
    <row r="9684" spans="27:27" x14ac:dyDescent="0.25">
      <c r="AA9684"/>
    </row>
    <row r="9685" spans="27:27" x14ac:dyDescent="0.25">
      <c r="AA9685"/>
    </row>
    <row r="9686" spans="27:27" x14ac:dyDescent="0.25">
      <c r="AA9686"/>
    </row>
    <row r="9687" spans="27:27" x14ac:dyDescent="0.25">
      <c r="AA9687"/>
    </row>
    <row r="9688" spans="27:27" x14ac:dyDescent="0.25">
      <c r="AA9688"/>
    </row>
    <row r="9689" spans="27:27" x14ac:dyDescent="0.25">
      <c r="AA9689"/>
    </row>
    <row r="9690" spans="27:27" x14ac:dyDescent="0.25">
      <c r="AA9690"/>
    </row>
    <row r="9691" spans="27:27" x14ac:dyDescent="0.25">
      <c r="AA9691"/>
    </row>
    <row r="9692" spans="27:27" x14ac:dyDescent="0.25">
      <c r="AA9692"/>
    </row>
    <row r="9693" spans="27:27" x14ac:dyDescent="0.25">
      <c r="AA9693"/>
    </row>
    <row r="9694" spans="27:27" x14ac:dyDescent="0.25">
      <c r="AA9694"/>
    </row>
    <row r="9695" spans="27:27" x14ac:dyDescent="0.25">
      <c r="AA9695"/>
    </row>
    <row r="9696" spans="27:27" x14ac:dyDescent="0.25">
      <c r="AA9696"/>
    </row>
    <row r="9697" spans="27:27" x14ac:dyDescent="0.25">
      <c r="AA9697"/>
    </row>
    <row r="9698" spans="27:27" x14ac:dyDescent="0.25">
      <c r="AA9698"/>
    </row>
    <row r="9699" spans="27:27" x14ac:dyDescent="0.25">
      <c r="AA9699"/>
    </row>
    <row r="9700" spans="27:27" x14ac:dyDescent="0.25">
      <c r="AA9700"/>
    </row>
    <row r="9701" spans="27:27" x14ac:dyDescent="0.25">
      <c r="AA9701"/>
    </row>
    <row r="9702" spans="27:27" x14ac:dyDescent="0.25">
      <c r="AA9702"/>
    </row>
    <row r="9703" spans="27:27" x14ac:dyDescent="0.25">
      <c r="AA9703"/>
    </row>
    <row r="9704" spans="27:27" x14ac:dyDescent="0.25">
      <c r="AA9704"/>
    </row>
    <row r="9705" spans="27:27" x14ac:dyDescent="0.25">
      <c r="AA9705"/>
    </row>
    <row r="9706" spans="27:27" x14ac:dyDescent="0.25">
      <c r="AA9706"/>
    </row>
    <row r="9707" spans="27:27" x14ac:dyDescent="0.25">
      <c r="AA9707"/>
    </row>
    <row r="9708" spans="27:27" x14ac:dyDescent="0.25">
      <c r="AA9708"/>
    </row>
    <row r="9709" spans="27:27" x14ac:dyDescent="0.25">
      <c r="AA9709"/>
    </row>
    <row r="9710" spans="27:27" x14ac:dyDescent="0.25">
      <c r="AA9710"/>
    </row>
    <row r="9711" spans="27:27" x14ac:dyDescent="0.25">
      <c r="AA9711"/>
    </row>
    <row r="9712" spans="27:27" x14ac:dyDescent="0.25">
      <c r="AA9712"/>
    </row>
    <row r="9713" spans="27:27" x14ac:dyDescent="0.25">
      <c r="AA9713"/>
    </row>
    <row r="9714" spans="27:27" x14ac:dyDescent="0.25">
      <c r="AA9714"/>
    </row>
    <row r="9715" spans="27:27" x14ac:dyDescent="0.25">
      <c r="AA9715"/>
    </row>
    <row r="9716" spans="27:27" x14ac:dyDescent="0.25">
      <c r="AA9716"/>
    </row>
    <row r="9717" spans="27:27" x14ac:dyDescent="0.25">
      <c r="AA9717"/>
    </row>
    <row r="9718" spans="27:27" x14ac:dyDescent="0.25">
      <c r="AA9718"/>
    </row>
    <row r="9719" spans="27:27" x14ac:dyDescent="0.25">
      <c r="AA9719"/>
    </row>
    <row r="9720" spans="27:27" x14ac:dyDescent="0.25">
      <c r="AA9720"/>
    </row>
    <row r="9721" spans="27:27" x14ac:dyDescent="0.25">
      <c r="AA9721"/>
    </row>
    <row r="9722" spans="27:27" x14ac:dyDescent="0.25">
      <c r="AA9722"/>
    </row>
    <row r="9723" spans="27:27" x14ac:dyDescent="0.25">
      <c r="AA9723"/>
    </row>
    <row r="9724" spans="27:27" x14ac:dyDescent="0.25">
      <c r="AA9724"/>
    </row>
    <row r="9725" spans="27:27" x14ac:dyDescent="0.25">
      <c r="AA9725"/>
    </row>
    <row r="9726" spans="27:27" x14ac:dyDescent="0.25">
      <c r="AA9726"/>
    </row>
    <row r="9727" spans="27:27" x14ac:dyDescent="0.25">
      <c r="AA9727"/>
    </row>
    <row r="9728" spans="27:27" x14ac:dyDescent="0.25">
      <c r="AA9728"/>
    </row>
    <row r="9729" spans="27:27" x14ac:dyDescent="0.25">
      <c r="AA9729"/>
    </row>
    <row r="9730" spans="27:27" x14ac:dyDescent="0.25">
      <c r="AA9730"/>
    </row>
    <row r="9731" spans="27:27" x14ac:dyDescent="0.25">
      <c r="AA9731"/>
    </row>
    <row r="9732" spans="27:27" x14ac:dyDescent="0.25">
      <c r="AA9732"/>
    </row>
    <row r="9733" spans="27:27" x14ac:dyDescent="0.25">
      <c r="AA9733"/>
    </row>
    <row r="9734" spans="27:27" x14ac:dyDescent="0.25">
      <c r="AA9734"/>
    </row>
    <row r="9735" spans="27:27" x14ac:dyDescent="0.25">
      <c r="AA9735"/>
    </row>
    <row r="9736" spans="27:27" x14ac:dyDescent="0.25">
      <c r="AA9736"/>
    </row>
    <row r="9737" spans="27:27" x14ac:dyDescent="0.25">
      <c r="AA9737"/>
    </row>
    <row r="9738" spans="27:27" x14ac:dyDescent="0.25">
      <c r="AA9738"/>
    </row>
    <row r="9739" spans="27:27" x14ac:dyDescent="0.25">
      <c r="AA9739"/>
    </row>
    <row r="9740" spans="27:27" x14ac:dyDescent="0.25">
      <c r="AA9740"/>
    </row>
    <row r="9741" spans="27:27" x14ac:dyDescent="0.25">
      <c r="AA9741"/>
    </row>
    <row r="9742" spans="27:27" x14ac:dyDescent="0.25">
      <c r="AA9742"/>
    </row>
    <row r="9743" spans="27:27" x14ac:dyDescent="0.25">
      <c r="AA9743"/>
    </row>
    <row r="9744" spans="27:27" x14ac:dyDescent="0.25">
      <c r="AA9744"/>
    </row>
    <row r="9745" spans="27:27" x14ac:dyDescent="0.25">
      <c r="AA9745"/>
    </row>
    <row r="9746" spans="27:27" x14ac:dyDescent="0.25">
      <c r="AA9746"/>
    </row>
    <row r="9747" spans="27:27" x14ac:dyDescent="0.25">
      <c r="AA9747"/>
    </row>
    <row r="9748" spans="27:27" x14ac:dyDescent="0.25">
      <c r="AA9748"/>
    </row>
    <row r="9749" spans="27:27" x14ac:dyDescent="0.25">
      <c r="AA9749"/>
    </row>
    <row r="9750" spans="27:27" x14ac:dyDescent="0.25">
      <c r="AA9750"/>
    </row>
    <row r="9751" spans="27:27" x14ac:dyDescent="0.25">
      <c r="AA9751"/>
    </row>
    <row r="9752" spans="27:27" x14ac:dyDescent="0.25">
      <c r="AA9752"/>
    </row>
    <row r="9753" spans="27:27" x14ac:dyDescent="0.25">
      <c r="AA9753"/>
    </row>
    <row r="9754" spans="27:27" x14ac:dyDescent="0.25">
      <c r="AA9754"/>
    </row>
    <row r="9755" spans="27:27" x14ac:dyDescent="0.25">
      <c r="AA9755"/>
    </row>
    <row r="9756" spans="27:27" x14ac:dyDescent="0.25">
      <c r="AA9756"/>
    </row>
    <row r="9757" spans="27:27" x14ac:dyDescent="0.25">
      <c r="AA9757"/>
    </row>
    <row r="9758" spans="27:27" x14ac:dyDescent="0.25">
      <c r="AA9758"/>
    </row>
    <row r="9759" spans="27:27" x14ac:dyDescent="0.25">
      <c r="AA9759"/>
    </row>
    <row r="9760" spans="27:27" x14ac:dyDescent="0.25">
      <c r="AA9760"/>
    </row>
    <row r="9761" spans="27:27" x14ac:dyDescent="0.25">
      <c r="AA9761"/>
    </row>
    <row r="9762" spans="27:27" x14ac:dyDescent="0.25">
      <c r="AA9762"/>
    </row>
    <row r="9763" spans="27:27" x14ac:dyDescent="0.25">
      <c r="AA9763"/>
    </row>
    <row r="9764" spans="27:27" x14ac:dyDescent="0.25">
      <c r="AA9764"/>
    </row>
    <row r="9765" spans="27:27" x14ac:dyDescent="0.25">
      <c r="AA9765"/>
    </row>
    <row r="9766" spans="27:27" x14ac:dyDescent="0.25">
      <c r="AA9766"/>
    </row>
    <row r="9767" spans="27:27" x14ac:dyDescent="0.25">
      <c r="AA9767"/>
    </row>
    <row r="9768" spans="27:27" x14ac:dyDescent="0.25">
      <c r="AA9768"/>
    </row>
    <row r="9769" spans="27:27" x14ac:dyDescent="0.25">
      <c r="AA9769"/>
    </row>
    <row r="9770" spans="27:27" x14ac:dyDescent="0.25">
      <c r="AA9770"/>
    </row>
    <row r="9771" spans="27:27" x14ac:dyDescent="0.25">
      <c r="AA9771"/>
    </row>
    <row r="9772" spans="27:27" x14ac:dyDescent="0.25">
      <c r="AA9772"/>
    </row>
    <row r="9773" spans="27:27" x14ac:dyDescent="0.25">
      <c r="AA9773"/>
    </row>
    <row r="9774" spans="27:27" x14ac:dyDescent="0.25">
      <c r="AA9774"/>
    </row>
    <row r="9775" spans="27:27" x14ac:dyDescent="0.25">
      <c r="AA9775"/>
    </row>
    <row r="9776" spans="27:27" x14ac:dyDescent="0.25">
      <c r="AA9776"/>
    </row>
    <row r="9777" spans="27:27" x14ac:dyDescent="0.25">
      <c r="AA9777"/>
    </row>
    <row r="9778" spans="27:27" x14ac:dyDescent="0.25">
      <c r="AA9778"/>
    </row>
    <row r="9779" spans="27:27" x14ac:dyDescent="0.25">
      <c r="AA9779"/>
    </row>
    <row r="9780" spans="27:27" x14ac:dyDescent="0.25">
      <c r="AA9780"/>
    </row>
    <row r="9781" spans="27:27" x14ac:dyDescent="0.25">
      <c r="AA9781"/>
    </row>
    <row r="9782" spans="27:27" x14ac:dyDescent="0.25">
      <c r="AA9782"/>
    </row>
    <row r="9783" spans="27:27" x14ac:dyDescent="0.25">
      <c r="AA9783"/>
    </row>
    <row r="9784" spans="27:27" x14ac:dyDescent="0.25">
      <c r="AA9784"/>
    </row>
    <row r="9785" spans="27:27" x14ac:dyDescent="0.25">
      <c r="AA9785"/>
    </row>
    <row r="9786" spans="27:27" x14ac:dyDescent="0.25">
      <c r="AA9786"/>
    </row>
    <row r="9787" spans="27:27" x14ac:dyDescent="0.25">
      <c r="AA9787"/>
    </row>
    <row r="9788" spans="27:27" x14ac:dyDescent="0.25">
      <c r="AA9788"/>
    </row>
    <row r="9789" spans="27:27" x14ac:dyDescent="0.25">
      <c r="AA9789"/>
    </row>
    <row r="9790" spans="27:27" x14ac:dyDescent="0.25">
      <c r="AA9790"/>
    </row>
    <row r="9791" spans="27:27" x14ac:dyDescent="0.25">
      <c r="AA9791"/>
    </row>
    <row r="9792" spans="27:27" x14ac:dyDescent="0.25">
      <c r="AA9792"/>
    </row>
    <row r="9793" spans="27:27" x14ac:dyDescent="0.25">
      <c r="AA9793"/>
    </row>
    <row r="9794" spans="27:27" x14ac:dyDescent="0.25">
      <c r="AA9794"/>
    </row>
    <row r="9795" spans="27:27" x14ac:dyDescent="0.25">
      <c r="AA9795"/>
    </row>
    <row r="9796" spans="27:27" x14ac:dyDescent="0.25">
      <c r="AA9796"/>
    </row>
    <row r="9797" spans="27:27" x14ac:dyDescent="0.25">
      <c r="AA9797"/>
    </row>
    <row r="9798" spans="27:27" x14ac:dyDescent="0.25">
      <c r="AA9798"/>
    </row>
    <row r="9799" spans="27:27" x14ac:dyDescent="0.25">
      <c r="AA9799"/>
    </row>
    <row r="9800" spans="27:27" x14ac:dyDescent="0.25">
      <c r="AA9800"/>
    </row>
    <row r="9801" spans="27:27" x14ac:dyDescent="0.25">
      <c r="AA9801"/>
    </row>
    <row r="9802" spans="27:27" x14ac:dyDescent="0.25">
      <c r="AA9802"/>
    </row>
    <row r="9803" spans="27:27" x14ac:dyDescent="0.25">
      <c r="AA9803"/>
    </row>
    <row r="9804" spans="27:27" x14ac:dyDescent="0.25">
      <c r="AA9804"/>
    </row>
    <row r="9805" spans="27:27" x14ac:dyDescent="0.25">
      <c r="AA9805"/>
    </row>
    <row r="9806" spans="27:27" x14ac:dyDescent="0.25">
      <c r="AA9806"/>
    </row>
    <row r="9807" spans="27:27" x14ac:dyDescent="0.25">
      <c r="AA9807"/>
    </row>
    <row r="9808" spans="27:27" x14ac:dyDescent="0.25">
      <c r="AA9808"/>
    </row>
    <row r="9809" spans="27:27" x14ac:dyDescent="0.25">
      <c r="AA9809"/>
    </row>
    <row r="9810" spans="27:27" x14ac:dyDescent="0.25">
      <c r="AA9810"/>
    </row>
    <row r="9811" spans="27:27" x14ac:dyDescent="0.25">
      <c r="AA9811"/>
    </row>
    <row r="9812" spans="27:27" x14ac:dyDescent="0.25">
      <c r="AA9812"/>
    </row>
    <row r="9813" spans="27:27" x14ac:dyDescent="0.25">
      <c r="AA9813"/>
    </row>
    <row r="9814" spans="27:27" x14ac:dyDescent="0.25">
      <c r="AA9814"/>
    </row>
    <row r="9815" spans="27:27" x14ac:dyDescent="0.25">
      <c r="AA9815"/>
    </row>
    <row r="9816" spans="27:27" x14ac:dyDescent="0.25">
      <c r="AA9816"/>
    </row>
    <row r="9817" spans="27:27" x14ac:dyDescent="0.25">
      <c r="AA9817"/>
    </row>
    <row r="9818" spans="27:27" x14ac:dyDescent="0.25">
      <c r="AA9818"/>
    </row>
    <row r="9819" spans="27:27" x14ac:dyDescent="0.25">
      <c r="AA9819"/>
    </row>
    <row r="9820" spans="27:27" x14ac:dyDescent="0.25">
      <c r="AA9820"/>
    </row>
    <row r="9821" spans="27:27" x14ac:dyDescent="0.25">
      <c r="AA9821"/>
    </row>
    <row r="9822" spans="27:27" x14ac:dyDescent="0.25">
      <c r="AA9822"/>
    </row>
    <row r="9823" spans="27:27" x14ac:dyDescent="0.25">
      <c r="AA9823"/>
    </row>
    <row r="9824" spans="27:27" x14ac:dyDescent="0.25">
      <c r="AA9824"/>
    </row>
    <row r="9825" spans="27:27" x14ac:dyDescent="0.25">
      <c r="AA9825"/>
    </row>
    <row r="9826" spans="27:27" x14ac:dyDescent="0.25">
      <c r="AA9826"/>
    </row>
    <row r="9827" spans="27:27" x14ac:dyDescent="0.25">
      <c r="AA9827"/>
    </row>
    <row r="9828" spans="27:27" x14ac:dyDescent="0.25">
      <c r="AA9828"/>
    </row>
    <row r="9829" spans="27:27" x14ac:dyDescent="0.25">
      <c r="AA9829"/>
    </row>
    <row r="9830" spans="27:27" x14ac:dyDescent="0.25">
      <c r="AA9830"/>
    </row>
    <row r="9831" spans="27:27" x14ac:dyDescent="0.25">
      <c r="AA9831"/>
    </row>
    <row r="9832" spans="27:27" x14ac:dyDescent="0.25">
      <c r="AA9832"/>
    </row>
    <row r="9833" spans="27:27" x14ac:dyDescent="0.25">
      <c r="AA9833"/>
    </row>
    <row r="9834" spans="27:27" x14ac:dyDescent="0.25">
      <c r="AA9834"/>
    </row>
    <row r="9835" spans="27:27" x14ac:dyDescent="0.25">
      <c r="AA9835"/>
    </row>
    <row r="9836" spans="27:27" x14ac:dyDescent="0.25">
      <c r="AA9836"/>
    </row>
    <row r="9837" spans="27:27" x14ac:dyDescent="0.25">
      <c r="AA9837"/>
    </row>
    <row r="9838" spans="27:27" x14ac:dyDescent="0.25">
      <c r="AA9838"/>
    </row>
    <row r="9839" spans="27:27" x14ac:dyDescent="0.25">
      <c r="AA9839"/>
    </row>
    <row r="9840" spans="27:27" x14ac:dyDescent="0.25">
      <c r="AA9840"/>
    </row>
    <row r="9841" spans="27:27" x14ac:dyDescent="0.25">
      <c r="AA9841"/>
    </row>
    <row r="9842" spans="27:27" x14ac:dyDescent="0.25">
      <c r="AA9842"/>
    </row>
    <row r="9843" spans="27:27" x14ac:dyDescent="0.25">
      <c r="AA9843"/>
    </row>
    <row r="9844" spans="27:27" x14ac:dyDescent="0.25">
      <c r="AA9844"/>
    </row>
    <row r="9845" spans="27:27" x14ac:dyDescent="0.25">
      <c r="AA9845"/>
    </row>
    <row r="9846" spans="27:27" x14ac:dyDescent="0.25">
      <c r="AA9846"/>
    </row>
    <row r="9847" spans="27:27" x14ac:dyDescent="0.25">
      <c r="AA9847"/>
    </row>
    <row r="9848" spans="27:27" x14ac:dyDescent="0.25">
      <c r="AA9848"/>
    </row>
    <row r="9849" spans="27:27" x14ac:dyDescent="0.25">
      <c r="AA9849"/>
    </row>
    <row r="9850" spans="27:27" x14ac:dyDescent="0.25">
      <c r="AA9850"/>
    </row>
    <row r="9851" spans="27:27" x14ac:dyDescent="0.25">
      <c r="AA9851"/>
    </row>
    <row r="9852" spans="27:27" x14ac:dyDescent="0.25">
      <c r="AA9852"/>
    </row>
    <row r="9853" spans="27:27" x14ac:dyDescent="0.25">
      <c r="AA9853"/>
    </row>
    <row r="9854" spans="27:27" x14ac:dyDescent="0.25">
      <c r="AA9854"/>
    </row>
    <row r="9855" spans="27:27" x14ac:dyDescent="0.25">
      <c r="AA9855"/>
    </row>
    <row r="9856" spans="27:27" x14ac:dyDescent="0.25">
      <c r="AA9856"/>
    </row>
    <row r="9857" spans="27:27" x14ac:dyDescent="0.25">
      <c r="AA9857"/>
    </row>
    <row r="9858" spans="27:27" x14ac:dyDescent="0.25">
      <c r="AA9858"/>
    </row>
    <row r="9859" spans="27:27" x14ac:dyDescent="0.25">
      <c r="AA9859"/>
    </row>
    <row r="9860" spans="27:27" x14ac:dyDescent="0.25">
      <c r="AA9860"/>
    </row>
    <row r="9861" spans="27:27" x14ac:dyDescent="0.25">
      <c r="AA9861"/>
    </row>
    <row r="9862" spans="27:27" x14ac:dyDescent="0.25">
      <c r="AA9862"/>
    </row>
    <row r="9863" spans="27:27" x14ac:dyDescent="0.25">
      <c r="AA9863"/>
    </row>
    <row r="9864" spans="27:27" x14ac:dyDescent="0.25">
      <c r="AA9864"/>
    </row>
    <row r="9865" spans="27:27" x14ac:dyDescent="0.25">
      <c r="AA9865"/>
    </row>
    <row r="9866" spans="27:27" x14ac:dyDescent="0.25">
      <c r="AA9866"/>
    </row>
    <row r="9867" spans="27:27" x14ac:dyDescent="0.25">
      <c r="AA9867"/>
    </row>
    <row r="9868" spans="27:27" x14ac:dyDescent="0.25">
      <c r="AA9868"/>
    </row>
    <row r="9869" spans="27:27" x14ac:dyDescent="0.25">
      <c r="AA9869"/>
    </row>
    <row r="9870" spans="27:27" x14ac:dyDescent="0.25">
      <c r="AA9870"/>
    </row>
    <row r="9871" spans="27:27" x14ac:dyDescent="0.25">
      <c r="AA9871"/>
    </row>
    <row r="9872" spans="27:27" x14ac:dyDescent="0.25">
      <c r="AA9872"/>
    </row>
    <row r="9873" spans="27:27" x14ac:dyDescent="0.25">
      <c r="AA9873"/>
    </row>
    <row r="9874" spans="27:27" x14ac:dyDescent="0.25">
      <c r="AA9874"/>
    </row>
    <row r="9875" spans="27:27" x14ac:dyDescent="0.25">
      <c r="AA9875"/>
    </row>
    <row r="9876" spans="27:27" x14ac:dyDescent="0.25">
      <c r="AA9876"/>
    </row>
    <row r="9877" spans="27:27" x14ac:dyDescent="0.25">
      <c r="AA9877"/>
    </row>
    <row r="9878" spans="27:27" x14ac:dyDescent="0.25">
      <c r="AA9878"/>
    </row>
    <row r="9879" spans="27:27" x14ac:dyDescent="0.25">
      <c r="AA9879"/>
    </row>
    <row r="9880" spans="27:27" x14ac:dyDescent="0.25">
      <c r="AA9880"/>
    </row>
    <row r="9881" spans="27:27" x14ac:dyDescent="0.25">
      <c r="AA9881"/>
    </row>
    <row r="9882" spans="27:27" x14ac:dyDescent="0.25">
      <c r="AA9882"/>
    </row>
    <row r="9883" spans="27:27" x14ac:dyDescent="0.25">
      <c r="AA9883"/>
    </row>
    <row r="9884" spans="27:27" x14ac:dyDescent="0.25">
      <c r="AA9884"/>
    </row>
    <row r="9885" spans="27:27" x14ac:dyDescent="0.25">
      <c r="AA9885"/>
    </row>
    <row r="9886" spans="27:27" x14ac:dyDescent="0.25">
      <c r="AA9886"/>
    </row>
    <row r="9887" spans="27:27" x14ac:dyDescent="0.25">
      <c r="AA9887"/>
    </row>
    <row r="9888" spans="27:27" x14ac:dyDescent="0.25">
      <c r="AA9888"/>
    </row>
    <row r="9889" spans="27:27" x14ac:dyDescent="0.25">
      <c r="AA9889"/>
    </row>
    <row r="9890" spans="27:27" x14ac:dyDescent="0.25">
      <c r="AA9890"/>
    </row>
    <row r="9891" spans="27:27" x14ac:dyDescent="0.25">
      <c r="AA9891"/>
    </row>
    <row r="9892" spans="27:27" x14ac:dyDescent="0.25">
      <c r="AA9892"/>
    </row>
    <row r="9893" spans="27:27" x14ac:dyDescent="0.25">
      <c r="AA9893"/>
    </row>
    <row r="9894" spans="27:27" x14ac:dyDescent="0.25">
      <c r="AA9894"/>
    </row>
    <row r="9895" spans="27:27" x14ac:dyDescent="0.25">
      <c r="AA9895"/>
    </row>
    <row r="9896" spans="27:27" x14ac:dyDescent="0.25">
      <c r="AA9896"/>
    </row>
    <row r="9897" spans="27:27" x14ac:dyDescent="0.25">
      <c r="AA9897"/>
    </row>
    <row r="9898" spans="27:27" x14ac:dyDescent="0.25">
      <c r="AA9898"/>
    </row>
    <row r="9899" spans="27:27" x14ac:dyDescent="0.25">
      <c r="AA9899"/>
    </row>
    <row r="9900" spans="27:27" x14ac:dyDescent="0.25">
      <c r="AA9900"/>
    </row>
    <row r="9901" spans="27:27" x14ac:dyDescent="0.25">
      <c r="AA9901"/>
    </row>
    <row r="9902" spans="27:27" x14ac:dyDescent="0.25">
      <c r="AA9902"/>
    </row>
    <row r="9903" spans="27:27" x14ac:dyDescent="0.25">
      <c r="AA9903"/>
    </row>
    <row r="9904" spans="27:27" x14ac:dyDescent="0.25">
      <c r="AA9904"/>
    </row>
    <row r="9905" spans="27:27" x14ac:dyDescent="0.25">
      <c r="AA9905"/>
    </row>
    <row r="9906" spans="27:27" x14ac:dyDescent="0.25">
      <c r="AA9906"/>
    </row>
    <row r="9907" spans="27:27" x14ac:dyDescent="0.25">
      <c r="AA9907"/>
    </row>
    <row r="9908" spans="27:27" x14ac:dyDescent="0.25">
      <c r="AA9908"/>
    </row>
    <row r="9909" spans="27:27" x14ac:dyDescent="0.25">
      <c r="AA9909"/>
    </row>
    <row r="9910" spans="27:27" x14ac:dyDescent="0.25">
      <c r="AA9910"/>
    </row>
    <row r="9911" spans="27:27" x14ac:dyDescent="0.25">
      <c r="AA9911"/>
    </row>
    <row r="9912" spans="27:27" x14ac:dyDescent="0.25">
      <c r="AA9912"/>
    </row>
    <row r="9913" spans="27:27" x14ac:dyDescent="0.25">
      <c r="AA9913"/>
    </row>
    <row r="9914" spans="27:27" x14ac:dyDescent="0.25">
      <c r="AA9914"/>
    </row>
    <row r="9915" spans="27:27" x14ac:dyDescent="0.25">
      <c r="AA9915"/>
    </row>
    <row r="9916" spans="27:27" x14ac:dyDescent="0.25">
      <c r="AA9916"/>
    </row>
    <row r="9917" spans="27:27" x14ac:dyDescent="0.25">
      <c r="AA9917"/>
    </row>
    <row r="9918" spans="27:27" x14ac:dyDescent="0.25">
      <c r="AA9918"/>
    </row>
    <row r="9919" spans="27:27" x14ac:dyDescent="0.25">
      <c r="AA9919"/>
    </row>
    <row r="9920" spans="27:27" x14ac:dyDescent="0.25">
      <c r="AA9920"/>
    </row>
    <row r="9921" spans="27:27" x14ac:dyDescent="0.25">
      <c r="AA9921"/>
    </row>
    <row r="9922" spans="27:27" x14ac:dyDescent="0.25">
      <c r="AA9922"/>
    </row>
    <row r="9923" spans="27:27" x14ac:dyDescent="0.25">
      <c r="AA9923"/>
    </row>
    <row r="9924" spans="27:27" x14ac:dyDescent="0.25">
      <c r="AA9924"/>
    </row>
    <row r="9925" spans="27:27" x14ac:dyDescent="0.25">
      <c r="AA9925"/>
    </row>
    <row r="9926" spans="27:27" x14ac:dyDescent="0.25">
      <c r="AA9926"/>
    </row>
    <row r="9927" spans="27:27" x14ac:dyDescent="0.25">
      <c r="AA9927"/>
    </row>
    <row r="9928" spans="27:27" x14ac:dyDescent="0.25">
      <c r="AA9928"/>
    </row>
    <row r="9929" spans="27:27" x14ac:dyDescent="0.25">
      <c r="AA9929"/>
    </row>
    <row r="9930" spans="27:27" x14ac:dyDescent="0.25">
      <c r="AA9930"/>
    </row>
    <row r="9931" spans="27:27" x14ac:dyDescent="0.25">
      <c r="AA9931"/>
    </row>
    <row r="9932" spans="27:27" x14ac:dyDescent="0.25">
      <c r="AA9932"/>
    </row>
    <row r="9933" spans="27:27" x14ac:dyDescent="0.25">
      <c r="AA9933"/>
    </row>
    <row r="9934" spans="27:27" x14ac:dyDescent="0.25">
      <c r="AA9934"/>
    </row>
    <row r="9935" spans="27:27" x14ac:dyDescent="0.25">
      <c r="AA9935"/>
    </row>
    <row r="9936" spans="27:27" x14ac:dyDescent="0.25">
      <c r="AA9936"/>
    </row>
    <row r="9937" spans="27:27" x14ac:dyDescent="0.25">
      <c r="AA9937"/>
    </row>
    <row r="9938" spans="27:27" x14ac:dyDescent="0.25">
      <c r="AA9938"/>
    </row>
    <row r="9939" spans="27:27" x14ac:dyDescent="0.25">
      <c r="AA9939"/>
    </row>
    <row r="9940" spans="27:27" x14ac:dyDescent="0.25">
      <c r="AA9940"/>
    </row>
    <row r="9941" spans="27:27" x14ac:dyDescent="0.25">
      <c r="AA9941"/>
    </row>
    <row r="9942" spans="27:27" x14ac:dyDescent="0.25">
      <c r="AA9942"/>
    </row>
    <row r="9943" spans="27:27" x14ac:dyDescent="0.25">
      <c r="AA9943"/>
    </row>
    <row r="9944" spans="27:27" x14ac:dyDescent="0.25">
      <c r="AA9944"/>
    </row>
    <row r="9945" spans="27:27" x14ac:dyDescent="0.25">
      <c r="AA9945"/>
    </row>
    <row r="9946" spans="27:27" x14ac:dyDescent="0.25">
      <c r="AA9946"/>
    </row>
    <row r="9947" spans="27:27" x14ac:dyDescent="0.25">
      <c r="AA9947"/>
    </row>
    <row r="9948" spans="27:27" x14ac:dyDescent="0.25">
      <c r="AA9948"/>
    </row>
    <row r="9949" spans="27:27" x14ac:dyDescent="0.25">
      <c r="AA9949"/>
    </row>
    <row r="9950" spans="27:27" x14ac:dyDescent="0.25">
      <c r="AA9950"/>
    </row>
    <row r="9951" spans="27:27" x14ac:dyDescent="0.25">
      <c r="AA9951"/>
    </row>
    <row r="9952" spans="27:27" x14ac:dyDescent="0.25">
      <c r="AA9952"/>
    </row>
    <row r="9953" spans="27:27" x14ac:dyDescent="0.25">
      <c r="AA9953"/>
    </row>
    <row r="9954" spans="27:27" x14ac:dyDescent="0.25">
      <c r="AA9954"/>
    </row>
    <row r="9955" spans="27:27" x14ac:dyDescent="0.25">
      <c r="AA9955"/>
    </row>
    <row r="9956" spans="27:27" x14ac:dyDescent="0.25">
      <c r="AA9956"/>
    </row>
    <row r="9957" spans="27:27" x14ac:dyDescent="0.25">
      <c r="AA9957"/>
    </row>
    <row r="9958" spans="27:27" x14ac:dyDescent="0.25">
      <c r="AA9958"/>
    </row>
    <row r="9959" spans="27:27" x14ac:dyDescent="0.25">
      <c r="AA9959"/>
    </row>
    <row r="9960" spans="27:27" x14ac:dyDescent="0.25">
      <c r="AA9960"/>
    </row>
    <row r="9961" spans="27:27" x14ac:dyDescent="0.25">
      <c r="AA9961"/>
    </row>
    <row r="9962" spans="27:27" x14ac:dyDescent="0.25">
      <c r="AA9962"/>
    </row>
    <row r="9963" spans="27:27" x14ac:dyDescent="0.25">
      <c r="AA9963"/>
    </row>
    <row r="9964" spans="27:27" x14ac:dyDescent="0.25">
      <c r="AA9964"/>
    </row>
    <row r="9965" spans="27:27" x14ac:dyDescent="0.25">
      <c r="AA9965"/>
    </row>
    <row r="9966" spans="27:27" x14ac:dyDescent="0.25">
      <c r="AA9966"/>
    </row>
    <row r="9967" spans="27:27" x14ac:dyDescent="0.25">
      <c r="AA9967"/>
    </row>
    <row r="9968" spans="27:27" x14ac:dyDescent="0.25">
      <c r="AA9968"/>
    </row>
    <row r="9969" spans="27:27" x14ac:dyDescent="0.25">
      <c r="AA9969"/>
    </row>
    <row r="9970" spans="27:27" x14ac:dyDescent="0.25">
      <c r="AA9970"/>
    </row>
    <row r="9971" spans="27:27" x14ac:dyDescent="0.25">
      <c r="AA9971"/>
    </row>
    <row r="9972" spans="27:27" x14ac:dyDescent="0.25">
      <c r="AA9972"/>
    </row>
    <row r="9973" spans="27:27" x14ac:dyDescent="0.25">
      <c r="AA9973"/>
    </row>
    <row r="9974" spans="27:27" x14ac:dyDescent="0.25">
      <c r="AA9974"/>
    </row>
    <row r="9975" spans="27:27" x14ac:dyDescent="0.25">
      <c r="AA9975"/>
    </row>
    <row r="9976" spans="27:27" x14ac:dyDescent="0.25">
      <c r="AA9976"/>
    </row>
    <row r="9977" spans="27:27" x14ac:dyDescent="0.25">
      <c r="AA9977"/>
    </row>
    <row r="9978" spans="27:27" x14ac:dyDescent="0.25">
      <c r="AA9978"/>
    </row>
    <row r="9979" spans="27:27" x14ac:dyDescent="0.25">
      <c r="AA9979"/>
    </row>
    <row r="9980" spans="27:27" x14ac:dyDescent="0.25">
      <c r="AA9980"/>
    </row>
    <row r="9981" spans="27:27" x14ac:dyDescent="0.25">
      <c r="AA9981"/>
    </row>
    <row r="9982" spans="27:27" x14ac:dyDescent="0.25">
      <c r="AA9982"/>
    </row>
    <row r="9983" spans="27:27" x14ac:dyDescent="0.25">
      <c r="AA9983"/>
    </row>
    <row r="9984" spans="27:27" x14ac:dyDescent="0.25">
      <c r="AA9984"/>
    </row>
    <row r="9985" spans="27:27" x14ac:dyDescent="0.25">
      <c r="AA9985"/>
    </row>
    <row r="9986" spans="27:27" x14ac:dyDescent="0.25">
      <c r="AA9986"/>
    </row>
    <row r="9987" spans="27:27" x14ac:dyDescent="0.25">
      <c r="AA9987"/>
    </row>
    <row r="9988" spans="27:27" x14ac:dyDescent="0.25">
      <c r="AA9988"/>
    </row>
    <row r="9989" spans="27:27" x14ac:dyDescent="0.25">
      <c r="AA9989"/>
    </row>
    <row r="9990" spans="27:27" x14ac:dyDescent="0.25">
      <c r="AA9990"/>
    </row>
    <row r="9991" spans="27:27" x14ac:dyDescent="0.25">
      <c r="AA9991"/>
    </row>
    <row r="9992" spans="27:27" x14ac:dyDescent="0.25">
      <c r="AA9992"/>
    </row>
    <row r="9993" spans="27:27" x14ac:dyDescent="0.25">
      <c r="AA9993"/>
    </row>
    <row r="9994" spans="27:27" x14ac:dyDescent="0.25">
      <c r="AA9994"/>
    </row>
    <row r="9995" spans="27:27" x14ac:dyDescent="0.25">
      <c r="AA9995"/>
    </row>
    <row r="9996" spans="27:27" x14ac:dyDescent="0.25">
      <c r="AA9996"/>
    </row>
    <row r="9997" spans="27:27" x14ac:dyDescent="0.25">
      <c r="AA9997"/>
    </row>
    <row r="9998" spans="27:27" x14ac:dyDescent="0.25">
      <c r="AA9998"/>
    </row>
    <row r="9999" spans="27:27" x14ac:dyDescent="0.25">
      <c r="AA9999"/>
    </row>
    <row r="10000" spans="27:27" x14ac:dyDescent="0.25">
      <c r="AA10000"/>
    </row>
    <row r="10001" spans="27:27" x14ac:dyDescent="0.25">
      <c r="AA10001"/>
    </row>
    <row r="10002" spans="27:27" x14ac:dyDescent="0.25">
      <c r="AA10002"/>
    </row>
    <row r="10003" spans="27:27" x14ac:dyDescent="0.25">
      <c r="AA10003"/>
    </row>
    <row r="10004" spans="27:27" x14ac:dyDescent="0.25">
      <c r="AA10004"/>
    </row>
    <row r="10005" spans="27:27" x14ac:dyDescent="0.25">
      <c r="AA10005"/>
    </row>
    <row r="10006" spans="27:27" x14ac:dyDescent="0.25">
      <c r="AA10006"/>
    </row>
    <row r="10007" spans="27:27" x14ac:dyDescent="0.25">
      <c r="AA10007"/>
    </row>
    <row r="10008" spans="27:27" x14ac:dyDescent="0.25">
      <c r="AA10008"/>
    </row>
    <row r="10009" spans="27:27" x14ac:dyDescent="0.25">
      <c r="AA10009"/>
    </row>
    <row r="10010" spans="27:27" x14ac:dyDescent="0.25">
      <c r="AA10010"/>
    </row>
    <row r="10011" spans="27:27" x14ac:dyDescent="0.25">
      <c r="AA10011"/>
    </row>
    <row r="10012" spans="27:27" x14ac:dyDescent="0.25">
      <c r="AA10012"/>
    </row>
    <row r="10013" spans="27:27" x14ac:dyDescent="0.25">
      <c r="AA10013"/>
    </row>
    <row r="10014" spans="27:27" x14ac:dyDescent="0.25">
      <c r="AA10014"/>
    </row>
    <row r="10015" spans="27:27" x14ac:dyDescent="0.25">
      <c r="AA10015"/>
    </row>
    <row r="10016" spans="27:27" x14ac:dyDescent="0.25">
      <c r="AA10016"/>
    </row>
    <row r="10017" spans="27:27" x14ac:dyDescent="0.25">
      <c r="AA10017"/>
    </row>
    <row r="10018" spans="27:27" x14ac:dyDescent="0.25">
      <c r="AA10018"/>
    </row>
    <row r="10019" spans="27:27" x14ac:dyDescent="0.25">
      <c r="AA10019"/>
    </row>
    <row r="10020" spans="27:27" x14ac:dyDescent="0.25">
      <c r="AA10020"/>
    </row>
    <row r="10021" spans="27:27" x14ac:dyDescent="0.25">
      <c r="AA10021"/>
    </row>
    <row r="10022" spans="27:27" x14ac:dyDescent="0.25">
      <c r="AA10022"/>
    </row>
    <row r="10023" spans="27:27" x14ac:dyDescent="0.25">
      <c r="AA10023"/>
    </row>
    <row r="10024" spans="27:27" x14ac:dyDescent="0.25">
      <c r="AA10024"/>
    </row>
    <row r="10025" spans="27:27" x14ac:dyDescent="0.25">
      <c r="AA10025"/>
    </row>
    <row r="10026" spans="27:27" x14ac:dyDescent="0.25">
      <c r="AA10026"/>
    </row>
    <row r="10027" spans="27:27" x14ac:dyDescent="0.25">
      <c r="AA10027"/>
    </row>
    <row r="10028" spans="27:27" x14ac:dyDescent="0.25">
      <c r="AA10028"/>
    </row>
    <row r="10029" spans="27:27" x14ac:dyDescent="0.25">
      <c r="AA10029"/>
    </row>
    <row r="10030" spans="27:27" x14ac:dyDescent="0.25">
      <c r="AA10030"/>
    </row>
    <row r="10031" spans="27:27" x14ac:dyDescent="0.25">
      <c r="AA10031"/>
    </row>
    <row r="10032" spans="27:27" x14ac:dyDescent="0.25">
      <c r="AA10032"/>
    </row>
    <row r="10033" spans="27:27" x14ac:dyDescent="0.25">
      <c r="AA10033"/>
    </row>
    <row r="10034" spans="27:27" x14ac:dyDescent="0.25">
      <c r="AA10034"/>
    </row>
    <row r="10035" spans="27:27" x14ac:dyDescent="0.25">
      <c r="AA10035"/>
    </row>
    <row r="10036" spans="27:27" x14ac:dyDescent="0.25">
      <c r="AA10036"/>
    </row>
    <row r="10037" spans="27:27" x14ac:dyDescent="0.25">
      <c r="AA10037"/>
    </row>
    <row r="10038" spans="27:27" x14ac:dyDescent="0.25">
      <c r="AA10038"/>
    </row>
    <row r="10039" spans="27:27" x14ac:dyDescent="0.25">
      <c r="AA10039"/>
    </row>
    <row r="10040" spans="27:27" x14ac:dyDescent="0.25">
      <c r="AA10040"/>
    </row>
    <row r="10041" spans="27:27" x14ac:dyDescent="0.25">
      <c r="AA10041"/>
    </row>
    <row r="10042" spans="27:27" x14ac:dyDescent="0.25">
      <c r="AA10042"/>
    </row>
    <row r="10043" spans="27:27" x14ac:dyDescent="0.25">
      <c r="AA10043"/>
    </row>
    <row r="10044" spans="27:27" x14ac:dyDescent="0.25">
      <c r="AA10044"/>
    </row>
    <row r="10045" spans="27:27" x14ac:dyDescent="0.25">
      <c r="AA10045"/>
    </row>
    <row r="10046" spans="27:27" x14ac:dyDescent="0.25">
      <c r="AA10046"/>
    </row>
    <row r="10047" spans="27:27" x14ac:dyDescent="0.25">
      <c r="AA10047"/>
    </row>
    <row r="10048" spans="27:27" x14ac:dyDescent="0.25">
      <c r="AA10048"/>
    </row>
    <row r="10049" spans="27:27" x14ac:dyDescent="0.25">
      <c r="AA10049"/>
    </row>
    <row r="10050" spans="27:27" x14ac:dyDescent="0.25">
      <c r="AA10050"/>
    </row>
    <row r="10051" spans="27:27" x14ac:dyDescent="0.25">
      <c r="AA10051"/>
    </row>
    <row r="10052" spans="27:27" x14ac:dyDescent="0.25">
      <c r="AA10052"/>
    </row>
    <row r="10053" spans="27:27" x14ac:dyDescent="0.25">
      <c r="AA10053"/>
    </row>
    <row r="10054" spans="27:27" x14ac:dyDescent="0.25">
      <c r="AA10054"/>
    </row>
    <row r="10055" spans="27:27" x14ac:dyDescent="0.25">
      <c r="AA10055"/>
    </row>
    <row r="10056" spans="27:27" x14ac:dyDescent="0.25">
      <c r="AA10056"/>
    </row>
    <row r="10057" spans="27:27" x14ac:dyDescent="0.25">
      <c r="AA10057"/>
    </row>
    <row r="10058" spans="27:27" x14ac:dyDescent="0.25">
      <c r="AA10058"/>
    </row>
    <row r="10059" spans="27:27" x14ac:dyDescent="0.25">
      <c r="AA10059"/>
    </row>
    <row r="10060" spans="27:27" x14ac:dyDescent="0.25">
      <c r="AA10060"/>
    </row>
    <row r="10061" spans="27:27" x14ac:dyDescent="0.25">
      <c r="AA10061"/>
    </row>
    <row r="10062" spans="27:27" x14ac:dyDescent="0.25">
      <c r="AA10062"/>
    </row>
    <row r="10063" spans="27:27" x14ac:dyDescent="0.25">
      <c r="AA10063"/>
    </row>
    <row r="10064" spans="27:27" x14ac:dyDescent="0.25">
      <c r="AA10064"/>
    </row>
    <row r="10065" spans="27:27" x14ac:dyDescent="0.25">
      <c r="AA10065"/>
    </row>
    <row r="10066" spans="27:27" x14ac:dyDescent="0.25">
      <c r="AA10066"/>
    </row>
    <row r="10067" spans="27:27" x14ac:dyDescent="0.25">
      <c r="AA10067"/>
    </row>
    <row r="10068" spans="27:27" x14ac:dyDescent="0.25">
      <c r="AA10068"/>
    </row>
    <row r="10069" spans="27:27" x14ac:dyDescent="0.25">
      <c r="AA10069"/>
    </row>
    <row r="10070" spans="27:27" x14ac:dyDescent="0.25">
      <c r="AA10070"/>
    </row>
    <row r="10071" spans="27:27" x14ac:dyDescent="0.25">
      <c r="AA10071"/>
    </row>
    <row r="10072" spans="27:27" x14ac:dyDescent="0.25">
      <c r="AA10072"/>
    </row>
    <row r="10073" spans="27:27" x14ac:dyDescent="0.25">
      <c r="AA10073"/>
    </row>
    <row r="10074" spans="27:27" x14ac:dyDescent="0.25">
      <c r="AA10074"/>
    </row>
    <row r="10075" spans="27:27" x14ac:dyDescent="0.25">
      <c r="AA10075"/>
    </row>
    <row r="10076" spans="27:27" x14ac:dyDescent="0.25">
      <c r="AA10076"/>
    </row>
    <row r="10077" spans="27:27" x14ac:dyDescent="0.25">
      <c r="AA10077"/>
    </row>
    <row r="10078" spans="27:27" x14ac:dyDescent="0.25">
      <c r="AA10078"/>
    </row>
    <row r="10079" spans="27:27" x14ac:dyDescent="0.25">
      <c r="AA10079"/>
    </row>
    <row r="10080" spans="27:27" x14ac:dyDescent="0.25">
      <c r="AA10080"/>
    </row>
    <row r="10081" spans="27:27" x14ac:dyDescent="0.25">
      <c r="AA10081"/>
    </row>
    <row r="10082" spans="27:27" x14ac:dyDescent="0.25">
      <c r="AA10082"/>
    </row>
    <row r="10083" spans="27:27" x14ac:dyDescent="0.25">
      <c r="AA10083"/>
    </row>
    <row r="10084" spans="27:27" x14ac:dyDescent="0.25">
      <c r="AA10084"/>
    </row>
    <row r="10085" spans="27:27" x14ac:dyDescent="0.25">
      <c r="AA10085"/>
    </row>
    <row r="10086" spans="27:27" x14ac:dyDescent="0.25">
      <c r="AA10086"/>
    </row>
    <row r="10087" spans="27:27" x14ac:dyDescent="0.25">
      <c r="AA10087"/>
    </row>
    <row r="10088" spans="27:27" x14ac:dyDescent="0.25">
      <c r="AA10088"/>
    </row>
    <row r="10089" spans="27:27" x14ac:dyDescent="0.25">
      <c r="AA10089"/>
    </row>
    <row r="10090" spans="27:27" x14ac:dyDescent="0.25">
      <c r="AA10090"/>
    </row>
    <row r="10091" spans="27:27" x14ac:dyDescent="0.25">
      <c r="AA10091"/>
    </row>
    <row r="10092" spans="27:27" x14ac:dyDescent="0.25">
      <c r="AA10092"/>
    </row>
    <row r="10093" spans="27:27" x14ac:dyDescent="0.25">
      <c r="AA10093"/>
    </row>
    <row r="10094" spans="27:27" x14ac:dyDescent="0.25">
      <c r="AA10094"/>
    </row>
    <row r="10095" spans="27:27" x14ac:dyDescent="0.25">
      <c r="AA10095"/>
    </row>
    <row r="10096" spans="27:27" x14ac:dyDescent="0.25">
      <c r="AA10096"/>
    </row>
    <row r="10097" spans="27:27" x14ac:dyDescent="0.25">
      <c r="AA10097"/>
    </row>
    <row r="10098" spans="27:27" x14ac:dyDescent="0.25">
      <c r="AA10098"/>
    </row>
    <row r="10099" spans="27:27" x14ac:dyDescent="0.25">
      <c r="AA10099"/>
    </row>
    <row r="10100" spans="27:27" x14ac:dyDescent="0.25">
      <c r="AA10100"/>
    </row>
    <row r="10101" spans="27:27" x14ac:dyDescent="0.25">
      <c r="AA10101"/>
    </row>
    <row r="10102" spans="27:27" x14ac:dyDescent="0.25">
      <c r="AA10102"/>
    </row>
    <row r="10103" spans="27:27" x14ac:dyDescent="0.25">
      <c r="AA10103"/>
    </row>
    <row r="10104" spans="27:27" x14ac:dyDescent="0.25">
      <c r="AA10104"/>
    </row>
    <row r="10105" spans="27:27" x14ac:dyDescent="0.25">
      <c r="AA10105"/>
    </row>
    <row r="10106" spans="27:27" x14ac:dyDescent="0.25">
      <c r="AA10106"/>
    </row>
    <row r="10107" spans="27:27" x14ac:dyDescent="0.25">
      <c r="AA10107"/>
    </row>
    <row r="10108" spans="27:27" x14ac:dyDescent="0.25">
      <c r="AA10108"/>
    </row>
    <row r="10109" spans="27:27" x14ac:dyDescent="0.25">
      <c r="AA10109"/>
    </row>
    <row r="10110" spans="27:27" x14ac:dyDescent="0.25">
      <c r="AA10110"/>
    </row>
    <row r="10111" spans="27:27" x14ac:dyDescent="0.25">
      <c r="AA10111"/>
    </row>
    <row r="10112" spans="27:27" x14ac:dyDescent="0.25">
      <c r="AA10112"/>
    </row>
    <row r="10113" spans="27:27" x14ac:dyDescent="0.25">
      <c r="AA10113"/>
    </row>
    <row r="10114" spans="27:27" x14ac:dyDescent="0.25">
      <c r="AA10114"/>
    </row>
    <row r="10115" spans="27:27" x14ac:dyDescent="0.25">
      <c r="AA10115"/>
    </row>
    <row r="10116" spans="27:27" x14ac:dyDescent="0.25">
      <c r="AA10116"/>
    </row>
    <row r="10117" spans="27:27" x14ac:dyDescent="0.25">
      <c r="AA10117"/>
    </row>
    <row r="10118" spans="27:27" x14ac:dyDescent="0.25">
      <c r="AA10118"/>
    </row>
    <row r="10119" spans="27:27" x14ac:dyDescent="0.25">
      <c r="AA10119"/>
    </row>
    <row r="10120" spans="27:27" x14ac:dyDescent="0.25">
      <c r="AA10120"/>
    </row>
    <row r="10121" spans="27:27" x14ac:dyDescent="0.25">
      <c r="AA10121"/>
    </row>
    <row r="10122" spans="27:27" x14ac:dyDescent="0.25">
      <c r="AA10122"/>
    </row>
    <row r="10123" spans="27:27" x14ac:dyDescent="0.25">
      <c r="AA10123"/>
    </row>
    <row r="10124" spans="27:27" x14ac:dyDescent="0.25">
      <c r="AA10124"/>
    </row>
    <row r="10125" spans="27:27" x14ac:dyDescent="0.25">
      <c r="AA10125"/>
    </row>
    <row r="10126" spans="27:27" x14ac:dyDescent="0.25">
      <c r="AA10126"/>
    </row>
    <row r="10127" spans="27:27" x14ac:dyDescent="0.25">
      <c r="AA10127"/>
    </row>
    <row r="10128" spans="27:27" x14ac:dyDescent="0.25">
      <c r="AA10128"/>
    </row>
    <row r="10129" spans="27:27" x14ac:dyDescent="0.25">
      <c r="AA10129"/>
    </row>
    <row r="10130" spans="27:27" x14ac:dyDescent="0.25">
      <c r="AA10130"/>
    </row>
    <row r="10131" spans="27:27" x14ac:dyDescent="0.25">
      <c r="AA10131"/>
    </row>
    <row r="10132" spans="27:27" x14ac:dyDescent="0.25">
      <c r="AA10132"/>
    </row>
    <row r="10133" spans="27:27" x14ac:dyDescent="0.25">
      <c r="AA10133"/>
    </row>
    <row r="10134" spans="27:27" x14ac:dyDescent="0.25">
      <c r="AA10134"/>
    </row>
    <row r="10135" spans="27:27" x14ac:dyDescent="0.25">
      <c r="AA10135"/>
    </row>
    <row r="10136" spans="27:27" x14ac:dyDescent="0.25">
      <c r="AA10136"/>
    </row>
    <row r="10137" spans="27:27" x14ac:dyDescent="0.25">
      <c r="AA10137"/>
    </row>
    <row r="10138" spans="27:27" x14ac:dyDescent="0.25">
      <c r="AA10138"/>
    </row>
    <row r="10139" spans="27:27" x14ac:dyDescent="0.25">
      <c r="AA10139"/>
    </row>
    <row r="10140" spans="27:27" x14ac:dyDescent="0.25">
      <c r="AA10140"/>
    </row>
    <row r="10141" spans="27:27" x14ac:dyDescent="0.25">
      <c r="AA10141"/>
    </row>
    <row r="10142" spans="27:27" x14ac:dyDescent="0.25">
      <c r="AA10142"/>
    </row>
    <row r="10143" spans="27:27" x14ac:dyDescent="0.25">
      <c r="AA10143"/>
    </row>
    <row r="10144" spans="27:27" x14ac:dyDescent="0.25">
      <c r="AA10144"/>
    </row>
    <row r="10145" spans="27:27" x14ac:dyDescent="0.25">
      <c r="AA10145"/>
    </row>
    <row r="10146" spans="27:27" x14ac:dyDescent="0.25">
      <c r="AA10146"/>
    </row>
    <row r="10147" spans="27:27" x14ac:dyDescent="0.25">
      <c r="AA10147"/>
    </row>
    <row r="10148" spans="27:27" x14ac:dyDescent="0.25">
      <c r="AA10148"/>
    </row>
    <row r="10149" spans="27:27" x14ac:dyDescent="0.25">
      <c r="AA10149"/>
    </row>
    <row r="10150" spans="27:27" x14ac:dyDescent="0.25">
      <c r="AA10150"/>
    </row>
    <row r="10151" spans="27:27" x14ac:dyDescent="0.25">
      <c r="AA10151"/>
    </row>
    <row r="10152" spans="27:27" x14ac:dyDescent="0.25">
      <c r="AA10152"/>
    </row>
    <row r="10153" spans="27:27" x14ac:dyDescent="0.25">
      <c r="AA10153"/>
    </row>
    <row r="10154" spans="27:27" x14ac:dyDescent="0.25">
      <c r="AA10154"/>
    </row>
    <row r="10155" spans="27:27" x14ac:dyDescent="0.25">
      <c r="AA10155"/>
    </row>
    <row r="10156" spans="27:27" x14ac:dyDescent="0.25">
      <c r="AA10156"/>
    </row>
    <row r="10157" spans="27:27" x14ac:dyDescent="0.25">
      <c r="AA10157"/>
    </row>
    <row r="10158" spans="27:27" x14ac:dyDescent="0.25">
      <c r="AA10158"/>
    </row>
    <row r="10159" spans="27:27" x14ac:dyDescent="0.25">
      <c r="AA10159"/>
    </row>
    <row r="10160" spans="27:27" x14ac:dyDescent="0.25">
      <c r="AA10160"/>
    </row>
    <row r="10161" spans="27:27" x14ac:dyDescent="0.25">
      <c r="AA10161"/>
    </row>
    <row r="10162" spans="27:27" x14ac:dyDescent="0.25">
      <c r="AA10162"/>
    </row>
    <row r="10163" spans="27:27" x14ac:dyDescent="0.25">
      <c r="AA10163"/>
    </row>
    <row r="10164" spans="27:27" x14ac:dyDescent="0.25">
      <c r="AA10164"/>
    </row>
    <row r="10165" spans="27:27" x14ac:dyDescent="0.25">
      <c r="AA10165"/>
    </row>
    <row r="10166" spans="27:27" x14ac:dyDescent="0.25">
      <c r="AA10166"/>
    </row>
    <row r="10167" spans="27:27" x14ac:dyDescent="0.25">
      <c r="AA10167"/>
    </row>
    <row r="10168" spans="27:27" x14ac:dyDescent="0.25">
      <c r="AA10168"/>
    </row>
    <row r="10169" spans="27:27" x14ac:dyDescent="0.25">
      <c r="AA10169"/>
    </row>
    <row r="10170" spans="27:27" x14ac:dyDescent="0.25">
      <c r="AA10170"/>
    </row>
    <row r="10171" spans="27:27" x14ac:dyDescent="0.25">
      <c r="AA10171"/>
    </row>
    <row r="10172" spans="27:27" x14ac:dyDescent="0.25">
      <c r="AA10172"/>
    </row>
    <row r="10173" spans="27:27" x14ac:dyDescent="0.25">
      <c r="AA10173"/>
    </row>
    <row r="10174" spans="27:27" x14ac:dyDescent="0.25">
      <c r="AA10174"/>
    </row>
    <row r="10175" spans="27:27" x14ac:dyDescent="0.25">
      <c r="AA10175"/>
    </row>
    <row r="10176" spans="27:27" x14ac:dyDescent="0.25">
      <c r="AA10176"/>
    </row>
    <row r="10177" spans="27:27" x14ac:dyDescent="0.25">
      <c r="AA10177"/>
    </row>
    <row r="10178" spans="27:27" x14ac:dyDescent="0.25">
      <c r="AA10178"/>
    </row>
    <row r="10179" spans="27:27" x14ac:dyDescent="0.25">
      <c r="AA10179"/>
    </row>
    <row r="10180" spans="27:27" x14ac:dyDescent="0.25">
      <c r="AA10180"/>
    </row>
    <row r="10181" spans="27:27" x14ac:dyDescent="0.25">
      <c r="AA10181"/>
    </row>
    <row r="10182" spans="27:27" x14ac:dyDescent="0.25">
      <c r="AA10182"/>
    </row>
    <row r="10183" spans="27:27" x14ac:dyDescent="0.25">
      <c r="AA10183"/>
    </row>
    <row r="10184" spans="27:27" x14ac:dyDescent="0.25">
      <c r="AA10184"/>
    </row>
    <row r="10185" spans="27:27" x14ac:dyDescent="0.25">
      <c r="AA10185"/>
    </row>
    <row r="10186" spans="27:27" x14ac:dyDescent="0.25">
      <c r="AA10186"/>
    </row>
    <row r="10187" spans="27:27" x14ac:dyDescent="0.25">
      <c r="AA10187"/>
    </row>
    <row r="10188" spans="27:27" x14ac:dyDescent="0.25">
      <c r="AA10188"/>
    </row>
    <row r="10189" spans="27:27" x14ac:dyDescent="0.25">
      <c r="AA10189"/>
    </row>
    <row r="10190" spans="27:27" x14ac:dyDescent="0.25">
      <c r="AA10190"/>
    </row>
    <row r="10191" spans="27:27" x14ac:dyDescent="0.25">
      <c r="AA10191"/>
    </row>
    <row r="10192" spans="27:27" x14ac:dyDescent="0.25">
      <c r="AA10192"/>
    </row>
    <row r="10193" spans="27:27" x14ac:dyDescent="0.25">
      <c r="AA10193"/>
    </row>
    <row r="10194" spans="27:27" x14ac:dyDescent="0.25">
      <c r="AA10194"/>
    </row>
    <row r="10195" spans="27:27" x14ac:dyDescent="0.25">
      <c r="AA10195"/>
    </row>
    <row r="10196" spans="27:27" x14ac:dyDescent="0.25">
      <c r="AA10196"/>
    </row>
    <row r="10197" spans="27:27" x14ac:dyDescent="0.25">
      <c r="AA10197"/>
    </row>
    <row r="10198" spans="27:27" x14ac:dyDescent="0.25">
      <c r="AA10198"/>
    </row>
    <row r="10199" spans="27:27" x14ac:dyDescent="0.25">
      <c r="AA10199"/>
    </row>
    <row r="10200" spans="27:27" x14ac:dyDescent="0.25">
      <c r="AA10200"/>
    </row>
    <row r="10201" spans="27:27" x14ac:dyDescent="0.25">
      <c r="AA10201"/>
    </row>
    <row r="10202" spans="27:27" x14ac:dyDescent="0.25">
      <c r="AA10202"/>
    </row>
    <row r="10203" spans="27:27" x14ac:dyDescent="0.25">
      <c r="AA10203"/>
    </row>
    <row r="10204" spans="27:27" x14ac:dyDescent="0.25">
      <c r="AA10204"/>
    </row>
    <row r="10205" spans="27:27" x14ac:dyDescent="0.25">
      <c r="AA10205"/>
    </row>
    <row r="10206" spans="27:27" x14ac:dyDescent="0.25">
      <c r="AA10206"/>
    </row>
    <row r="10207" spans="27:27" x14ac:dyDescent="0.25">
      <c r="AA10207"/>
    </row>
    <row r="10208" spans="27:27" x14ac:dyDescent="0.25">
      <c r="AA10208"/>
    </row>
    <row r="10209" spans="27:27" x14ac:dyDescent="0.25">
      <c r="AA10209"/>
    </row>
    <row r="10210" spans="27:27" x14ac:dyDescent="0.25">
      <c r="AA10210"/>
    </row>
    <row r="10211" spans="27:27" x14ac:dyDescent="0.25">
      <c r="AA10211"/>
    </row>
    <row r="10212" spans="27:27" x14ac:dyDescent="0.25">
      <c r="AA10212"/>
    </row>
    <row r="10213" spans="27:27" x14ac:dyDescent="0.25">
      <c r="AA10213"/>
    </row>
    <row r="10214" spans="27:27" x14ac:dyDescent="0.25">
      <c r="AA10214"/>
    </row>
    <row r="10215" spans="27:27" x14ac:dyDescent="0.25">
      <c r="AA10215"/>
    </row>
    <row r="10216" spans="27:27" x14ac:dyDescent="0.25">
      <c r="AA10216"/>
    </row>
    <row r="10217" spans="27:27" x14ac:dyDescent="0.25">
      <c r="AA10217"/>
    </row>
    <row r="10218" spans="27:27" x14ac:dyDescent="0.25">
      <c r="AA10218"/>
    </row>
    <row r="10219" spans="27:27" x14ac:dyDescent="0.25">
      <c r="AA10219"/>
    </row>
    <row r="10220" spans="27:27" x14ac:dyDescent="0.25">
      <c r="AA10220"/>
    </row>
    <row r="10221" spans="27:27" x14ac:dyDescent="0.25">
      <c r="AA10221"/>
    </row>
    <row r="10222" spans="27:27" x14ac:dyDescent="0.25">
      <c r="AA10222"/>
    </row>
    <row r="10223" spans="27:27" x14ac:dyDescent="0.25">
      <c r="AA10223"/>
    </row>
    <row r="10224" spans="27:27" x14ac:dyDescent="0.25">
      <c r="AA10224"/>
    </row>
    <row r="10225" spans="27:27" x14ac:dyDescent="0.25">
      <c r="AA10225"/>
    </row>
    <row r="10226" spans="27:27" x14ac:dyDescent="0.25">
      <c r="AA10226"/>
    </row>
    <row r="10227" spans="27:27" x14ac:dyDescent="0.25">
      <c r="AA10227"/>
    </row>
    <row r="10228" spans="27:27" x14ac:dyDescent="0.25">
      <c r="AA10228"/>
    </row>
    <row r="10229" spans="27:27" x14ac:dyDescent="0.25">
      <c r="AA10229"/>
    </row>
    <row r="10230" spans="27:27" x14ac:dyDescent="0.25">
      <c r="AA10230"/>
    </row>
    <row r="10231" spans="27:27" x14ac:dyDescent="0.25">
      <c r="AA10231"/>
    </row>
    <row r="10232" spans="27:27" x14ac:dyDescent="0.25">
      <c r="AA10232"/>
    </row>
    <row r="10233" spans="27:27" x14ac:dyDescent="0.25">
      <c r="AA10233"/>
    </row>
    <row r="10234" spans="27:27" x14ac:dyDescent="0.25">
      <c r="AA10234"/>
    </row>
    <row r="10235" spans="27:27" x14ac:dyDescent="0.25">
      <c r="AA10235"/>
    </row>
    <row r="10236" spans="27:27" x14ac:dyDescent="0.25">
      <c r="AA10236"/>
    </row>
    <row r="10237" spans="27:27" x14ac:dyDescent="0.25">
      <c r="AA10237"/>
    </row>
    <row r="10238" spans="27:27" x14ac:dyDescent="0.25">
      <c r="AA10238"/>
    </row>
    <row r="10239" spans="27:27" x14ac:dyDescent="0.25">
      <c r="AA10239"/>
    </row>
    <row r="10240" spans="27:27" x14ac:dyDescent="0.25">
      <c r="AA10240"/>
    </row>
    <row r="10241" spans="27:27" x14ac:dyDescent="0.25">
      <c r="AA10241"/>
    </row>
    <row r="10242" spans="27:27" x14ac:dyDescent="0.25">
      <c r="AA10242"/>
    </row>
    <row r="10243" spans="27:27" x14ac:dyDescent="0.25">
      <c r="AA10243"/>
    </row>
    <row r="10244" spans="27:27" x14ac:dyDescent="0.25">
      <c r="AA10244"/>
    </row>
    <row r="10245" spans="27:27" x14ac:dyDescent="0.25">
      <c r="AA10245"/>
    </row>
    <row r="10246" spans="27:27" x14ac:dyDescent="0.25">
      <c r="AA10246"/>
    </row>
    <row r="10247" spans="27:27" x14ac:dyDescent="0.25">
      <c r="AA10247"/>
    </row>
    <row r="10248" spans="27:27" x14ac:dyDescent="0.25">
      <c r="AA10248"/>
    </row>
    <row r="10249" spans="27:27" x14ac:dyDescent="0.25">
      <c r="AA10249"/>
    </row>
    <row r="10250" spans="27:27" x14ac:dyDescent="0.25">
      <c r="AA10250"/>
    </row>
    <row r="10251" spans="27:27" x14ac:dyDescent="0.25">
      <c r="AA10251"/>
    </row>
    <row r="10252" spans="27:27" x14ac:dyDescent="0.25">
      <c r="AA10252"/>
    </row>
    <row r="10253" spans="27:27" x14ac:dyDescent="0.25">
      <c r="AA10253"/>
    </row>
    <row r="10254" spans="27:27" x14ac:dyDescent="0.25">
      <c r="AA10254"/>
    </row>
    <row r="10255" spans="27:27" x14ac:dyDescent="0.25">
      <c r="AA10255"/>
    </row>
    <row r="10256" spans="27:27" x14ac:dyDescent="0.25">
      <c r="AA10256"/>
    </row>
    <row r="10257" spans="27:27" x14ac:dyDescent="0.25">
      <c r="AA10257"/>
    </row>
    <row r="10258" spans="27:27" x14ac:dyDescent="0.25">
      <c r="AA10258"/>
    </row>
    <row r="10259" spans="27:27" x14ac:dyDescent="0.25">
      <c r="AA10259"/>
    </row>
    <row r="10260" spans="27:27" x14ac:dyDescent="0.25">
      <c r="AA10260"/>
    </row>
    <row r="10261" spans="27:27" x14ac:dyDescent="0.25">
      <c r="AA10261"/>
    </row>
    <row r="10262" spans="27:27" x14ac:dyDescent="0.25">
      <c r="AA10262"/>
    </row>
    <row r="10263" spans="27:27" x14ac:dyDescent="0.25">
      <c r="AA10263"/>
    </row>
    <row r="10264" spans="27:27" x14ac:dyDescent="0.25">
      <c r="AA10264"/>
    </row>
    <row r="10265" spans="27:27" x14ac:dyDescent="0.25">
      <c r="AA10265"/>
    </row>
    <row r="10266" spans="27:27" x14ac:dyDescent="0.25">
      <c r="AA10266"/>
    </row>
    <row r="10267" spans="27:27" x14ac:dyDescent="0.25">
      <c r="AA10267"/>
    </row>
    <row r="10268" spans="27:27" x14ac:dyDescent="0.25">
      <c r="AA10268"/>
    </row>
    <row r="10269" spans="27:27" x14ac:dyDescent="0.25">
      <c r="AA10269"/>
    </row>
    <row r="10270" spans="27:27" x14ac:dyDescent="0.25">
      <c r="AA10270"/>
    </row>
    <row r="10271" spans="27:27" x14ac:dyDescent="0.25">
      <c r="AA10271"/>
    </row>
    <row r="10272" spans="27:27" x14ac:dyDescent="0.25">
      <c r="AA10272"/>
    </row>
    <row r="10273" spans="27:27" x14ac:dyDescent="0.25">
      <c r="AA10273"/>
    </row>
    <row r="10274" spans="27:27" x14ac:dyDescent="0.25">
      <c r="AA10274"/>
    </row>
    <row r="10275" spans="27:27" x14ac:dyDescent="0.25">
      <c r="AA10275"/>
    </row>
    <row r="10276" spans="27:27" x14ac:dyDescent="0.25">
      <c r="AA10276"/>
    </row>
    <row r="10277" spans="27:27" x14ac:dyDescent="0.25">
      <c r="AA10277"/>
    </row>
    <row r="10278" spans="27:27" x14ac:dyDescent="0.25">
      <c r="AA10278"/>
    </row>
    <row r="10279" spans="27:27" x14ac:dyDescent="0.25">
      <c r="AA10279"/>
    </row>
    <row r="10280" spans="27:27" x14ac:dyDescent="0.25">
      <c r="AA10280"/>
    </row>
    <row r="10281" spans="27:27" x14ac:dyDescent="0.25">
      <c r="AA10281"/>
    </row>
    <row r="10282" spans="27:27" x14ac:dyDescent="0.25">
      <c r="AA10282"/>
    </row>
    <row r="10283" spans="27:27" x14ac:dyDescent="0.25">
      <c r="AA10283"/>
    </row>
    <row r="10284" spans="27:27" x14ac:dyDescent="0.25">
      <c r="AA10284"/>
    </row>
    <row r="10285" spans="27:27" x14ac:dyDescent="0.25">
      <c r="AA10285"/>
    </row>
    <row r="10286" spans="27:27" x14ac:dyDescent="0.25">
      <c r="AA10286"/>
    </row>
    <row r="10287" spans="27:27" x14ac:dyDescent="0.25">
      <c r="AA10287"/>
    </row>
    <row r="10288" spans="27:27" x14ac:dyDescent="0.25">
      <c r="AA10288"/>
    </row>
    <row r="10289" spans="27:27" x14ac:dyDescent="0.25">
      <c r="AA10289"/>
    </row>
    <row r="10290" spans="27:27" x14ac:dyDescent="0.25">
      <c r="AA10290"/>
    </row>
    <row r="10291" spans="27:27" x14ac:dyDescent="0.25">
      <c r="AA10291"/>
    </row>
    <row r="10292" spans="27:27" x14ac:dyDescent="0.25">
      <c r="AA10292"/>
    </row>
    <row r="10293" spans="27:27" x14ac:dyDescent="0.25">
      <c r="AA10293"/>
    </row>
    <row r="10294" spans="27:27" x14ac:dyDescent="0.25">
      <c r="AA10294"/>
    </row>
    <row r="10295" spans="27:27" x14ac:dyDescent="0.25">
      <c r="AA10295"/>
    </row>
    <row r="10296" spans="27:27" x14ac:dyDescent="0.25">
      <c r="AA10296"/>
    </row>
    <row r="10297" spans="27:27" x14ac:dyDescent="0.25">
      <c r="AA10297"/>
    </row>
    <row r="10298" spans="27:27" x14ac:dyDescent="0.25">
      <c r="AA10298"/>
    </row>
    <row r="10299" spans="27:27" x14ac:dyDescent="0.25">
      <c r="AA10299"/>
    </row>
    <row r="10300" spans="27:27" x14ac:dyDescent="0.25">
      <c r="AA10300"/>
    </row>
    <row r="10301" spans="27:27" x14ac:dyDescent="0.25">
      <c r="AA10301"/>
    </row>
    <row r="10302" spans="27:27" x14ac:dyDescent="0.25">
      <c r="AA10302"/>
    </row>
    <row r="10303" spans="27:27" x14ac:dyDescent="0.25">
      <c r="AA10303"/>
    </row>
    <row r="10304" spans="27:27" x14ac:dyDescent="0.25">
      <c r="AA10304"/>
    </row>
    <row r="10305" spans="27:27" x14ac:dyDescent="0.25">
      <c r="AA10305"/>
    </row>
    <row r="10306" spans="27:27" x14ac:dyDescent="0.25">
      <c r="AA10306"/>
    </row>
    <row r="10307" spans="27:27" x14ac:dyDescent="0.25">
      <c r="AA10307"/>
    </row>
    <row r="10308" spans="27:27" x14ac:dyDescent="0.25">
      <c r="AA10308"/>
    </row>
    <row r="10309" spans="27:27" x14ac:dyDescent="0.25">
      <c r="AA10309"/>
    </row>
    <row r="10310" spans="27:27" x14ac:dyDescent="0.25">
      <c r="AA10310"/>
    </row>
    <row r="10311" spans="27:27" x14ac:dyDescent="0.25">
      <c r="AA10311"/>
    </row>
    <row r="10312" spans="27:27" x14ac:dyDescent="0.25">
      <c r="AA10312"/>
    </row>
    <row r="10313" spans="27:27" x14ac:dyDescent="0.25">
      <c r="AA10313"/>
    </row>
    <row r="10314" spans="27:27" x14ac:dyDescent="0.25">
      <c r="AA10314"/>
    </row>
    <row r="10315" spans="27:27" x14ac:dyDescent="0.25">
      <c r="AA10315"/>
    </row>
    <row r="10316" spans="27:27" x14ac:dyDescent="0.25">
      <c r="AA10316"/>
    </row>
    <row r="10317" spans="27:27" x14ac:dyDescent="0.25">
      <c r="AA10317"/>
    </row>
    <row r="10318" spans="27:27" x14ac:dyDescent="0.25">
      <c r="AA10318"/>
    </row>
    <row r="10319" spans="27:27" x14ac:dyDescent="0.25">
      <c r="AA10319"/>
    </row>
    <row r="10320" spans="27:27" x14ac:dyDescent="0.25">
      <c r="AA10320"/>
    </row>
    <row r="10321" spans="27:27" x14ac:dyDescent="0.25">
      <c r="AA10321"/>
    </row>
    <row r="10322" spans="27:27" x14ac:dyDescent="0.25">
      <c r="AA10322"/>
    </row>
    <row r="10323" spans="27:27" x14ac:dyDescent="0.25">
      <c r="AA10323"/>
    </row>
    <row r="10324" spans="27:27" x14ac:dyDescent="0.25">
      <c r="AA10324"/>
    </row>
    <row r="10325" spans="27:27" x14ac:dyDescent="0.25">
      <c r="AA10325"/>
    </row>
    <row r="10326" spans="27:27" x14ac:dyDescent="0.25">
      <c r="AA10326"/>
    </row>
    <row r="10327" spans="27:27" x14ac:dyDescent="0.25">
      <c r="AA10327"/>
    </row>
    <row r="10328" spans="27:27" x14ac:dyDescent="0.25">
      <c r="AA10328"/>
    </row>
    <row r="10329" spans="27:27" x14ac:dyDescent="0.25">
      <c r="AA10329"/>
    </row>
    <row r="10330" spans="27:27" x14ac:dyDescent="0.25">
      <c r="AA10330"/>
    </row>
    <row r="10331" spans="27:27" x14ac:dyDescent="0.25">
      <c r="AA10331"/>
    </row>
    <row r="10332" spans="27:27" x14ac:dyDescent="0.25">
      <c r="AA10332"/>
    </row>
    <row r="10333" spans="27:27" x14ac:dyDescent="0.25">
      <c r="AA10333"/>
    </row>
    <row r="10334" spans="27:27" x14ac:dyDescent="0.25">
      <c r="AA10334"/>
    </row>
    <row r="10335" spans="27:27" x14ac:dyDescent="0.25">
      <c r="AA10335"/>
    </row>
    <row r="10336" spans="27:27" x14ac:dyDescent="0.25">
      <c r="AA10336"/>
    </row>
    <row r="10337" spans="27:27" x14ac:dyDescent="0.25">
      <c r="AA10337"/>
    </row>
    <row r="10338" spans="27:27" x14ac:dyDescent="0.25">
      <c r="AA10338"/>
    </row>
    <row r="10339" spans="27:27" x14ac:dyDescent="0.25">
      <c r="AA10339"/>
    </row>
    <row r="10340" spans="27:27" x14ac:dyDescent="0.25">
      <c r="AA10340"/>
    </row>
    <row r="10341" spans="27:27" x14ac:dyDescent="0.25">
      <c r="AA10341"/>
    </row>
    <row r="10342" spans="27:27" x14ac:dyDescent="0.25">
      <c r="AA10342"/>
    </row>
    <row r="10343" spans="27:27" x14ac:dyDescent="0.25">
      <c r="AA10343"/>
    </row>
    <row r="10344" spans="27:27" x14ac:dyDescent="0.25">
      <c r="AA10344"/>
    </row>
    <row r="10345" spans="27:27" x14ac:dyDescent="0.25">
      <c r="AA10345"/>
    </row>
    <row r="10346" spans="27:27" x14ac:dyDescent="0.25">
      <c r="AA10346"/>
    </row>
    <row r="10347" spans="27:27" x14ac:dyDescent="0.25">
      <c r="AA10347"/>
    </row>
    <row r="10348" spans="27:27" x14ac:dyDescent="0.25">
      <c r="AA10348"/>
    </row>
    <row r="10349" spans="27:27" x14ac:dyDescent="0.25">
      <c r="AA10349"/>
    </row>
    <row r="10350" spans="27:27" x14ac:dyDescent="0.25">
      <c r="AA10350"/>
    </row>
    <row r="10351" spans="27:27" x14ac:dyDescent="0.25">
      <c r="AA10351"/>
    </row>
    <row r="10352" spans="27:27" x14ac:dyDescent="0.25">
      <c r="AA10352"/>
    </row>
    <row r="10353" spans="27:27" x14ac:dyDescent="0.25">
      <c r="AA10353"/>
    </row>
    <row r="10354" spans="27:27" x14ac:dyDescent="0.25">
      <c r="AA10354"/>
    </row>
    <row r="10355" spans="27:27" x14ac:dyDescent="0.25">
      <c r="AA10355"/>
    </row>
    <row r="10356" spans="27:27" x14ac:dyDescent="0.25">
      <c r="AA10356"/>
    </row>
    <row r="10357" spans="27:27" x14ac:dyDescent="0.25">
      <c r="AA10357"/>
    </row>
    <row r="10358" spans="27:27" x14ac:dyDescent="0.25">
      <c r="AA10358"/>
    </row>
    <row r="10359" spans="27:27" x14ac:dyDescent="0.25">
      <c r="AA10359"/>
    </row>
    <row r="10360" spans="27:27" x14ac:dyDescent="0.25">
      <c r="AA10360"/>
    </row>
    <row r="10361" spans="27:27" x14ac:dyDescent="0.25">
      <c r="AA10361"/>
    </row>
    <row r="10362" spans="27:27" x14ac:dyDescent="0.25">
      <c r="AA10362"/>
    </row>
    <row r="10363" spans="27:27" x14ac:dyDescent="0.25">
      <c r="AA10363"/>
    </row>
    <row r="10364" spans="27:27" x14ac:dyDescent="0.25">
      <c r="AA10364"/>
    </row>
    <row r="10365" spans="27:27" x14ac:dyDescent="0.25">
      <c r="AA10365"/>
    </row>
    <row r="10366" spans="27:27" x14ac:dyDescent="0.25">
      <c r="AA10366"/>
    </row>
    <row r="10367" spans="27:27" x14ac:dyDescent="0.25">
      <c r="AA10367"/>
    </row>
    <row r="10368" spans="27:27" x14ac:dyDescent="0.25">
      <c r="AA10368"/>
    </row>
    <row r="10369" spans="27:27" x14ac:dyDescent="0.25">
      <c r="AA10369"/>
    </row>
    <row r="10370" spans="27:27" x14ac:dyDescent="0.25">
      <c r="AA10370"/>
    </row>
    <row r="10371" spans="27:27" x14ac:dyDescent="0.25">
      <c r="AA10371"/>
    </row>
    <row r="10372" spans="27:27" x14ac:dyDescent="0.25">
      <c r="AA10372"/>
    </row>
    <row r="10373" spans="27:27" x14ac:dyDescent="0.25">
      <c r="AA10373"/>
    </row>
    <row r="10374" spans="27:27" x14ac:dyDescent="0.25">
      <c r="AA10374"/>
    </row>
    <row r="10375" spans="27:27" x14ac:dyDescent="0.25">
      <c r="AA10375"/>
    </row>
    <row r="10376" spans="27:27" x14ac:dyDescent="0.25">
      <c r="AA10376"/>
    </row>
    <row r="10377" spans="27:27" x14ac:dyDescent="0.25">
      <c r="AA10377"/>
    </row>
    <row r="10378" spans="27:27" x14ac:dyDescent="0.25">
      <c r="AA10378"/>
    </row>
    <row r="10379" spans="27:27" x14ac:dyDescent="0.25">
      <c r="AA10379"/>
    </row>
    <row r="10380" spans="27:27" x14ac:dyDescent="0.25">
      <c r="AA10380"/>
    </row>
    <row r="10381" spans="27:27" x14ac:dyDescent="0.25">
      <c r="AA10381"/>
    </row>
    <row r="10382" spans="27:27" x14ac:dyDescent="0.25">
      <c r="AA10382"/>
    </row>
    <row r="10383" spans="27:27" x14ac:dyDescent="0.25">
      <c r="AA10383"/>
    </row>
    <row r="10384" spans="27:27" x14ac:dyDescent="0.25">
      <c r="AA10384"/>
    </row>
    <row r="10385" spans="27:27" x14ac:dyDescent="0.25">
      <c r="AA10385"/>
    </row>
    <row r="10386" spans="27:27" x14ac:dyDescent="0.25">
      <c r="AA10386"/>
    </row>
    <row r="10387" spans="27:27" x14ac:dyDescent="0.25">
      <c r="AA10387"/>
    </row>
    <row r="10388" spans="27:27" x14ac:dyDescent="0.25">
      <c r="AA10388"/>
    </row>
    <row r="10389" spans="27:27" x14ac:dyDescent="0.25">
      <c r="AA10389"/>
    </row>
    <row r="10390" spans="27:27" x14ac:dyDescent="0.25">
      <c r="AA10390"/>
    </row>
    <row r="10391" spans="27:27" x14ac:dyDescent="0.25">
      <c r="AA10391"/>
    </row>
    <row r="10392" spans="27:27" x14ac:dyDescent="0.25">
      <c r="AA10392"/>
    </row>
    <row r="10393" spans="27:27" x14ac:dyDescent="0.25">
      <c r="AA10393"/>
    </row>
    <row r="10394" spans="27:27" x14ac:dyDescent="0.25">
      <c r="AA10394"/>
    </row>
    <row r="10395" spans="27:27" x14ac:dyDescent="0.25">
      <c r="AA10395"/>
    </row>
    <row r="10396" spans="27:27" x14ac:dyDescent="0.25">
      <c r="AA10396"/>
    </row>
    <row r="10397" spans="27:27" x14ac:dyDescent="0.25">
      <c r="AA10397"/>
    </row>
    <row r="10398" spans="27:27" x14ac:dyDescent="0.25">
      <c r="AA10398"/>
    </row>
    <row r="10399" spans="27:27" x14ac:dyDescent="0.25">
      <c r="AA10399"/>
    </row>
    <row r="10400" spans="27:27" x14ac:dyDescent="0.25">
      <c r="AA10400"/>
    </row>
    <row r="10401" spans="27:27" x14ac:dyDescent="0.25">
      <c r="AA10401"/>
    </row>
    <row r="10402" spans="27:27" x14ac:dyDescent="0.25">
      <c r="AA10402"/>
    </row>
    <row r="10403" spans="27:27" x14ac:dyDescent="0.25">
      <c r="AA10403"/>
    </row>
    <row r="10404" spans="27:27" x14ac:dyDescent="0.25">
      <c r="AA10404"/>
    </row>
    <row r="10405" spans="27:27" x14ac:dyDescent="0.25">
      <c r="AA10405"/>
    </row>
    <row r="10406" spans="27:27" x14ac:dyDescent="0.25">
      <c r="AA10406"/>
    </row>
    <row r="10407" spans="27:27" x14ac:dyDescent="0.25">
      <c r="AA10407"/>
    </row>
    <row r="10408" spans="27:27" x14ac:dyDescent="0.25">
      <c r="AA10408"/>
    </row>
    <row r="10409" spans="27:27" x14ac:dyDescent="0.25">
      <c r="AA10409"/>
    </row>
    <row r="10410" spans="27:27" x14ac:dyDescent="0.25">
      <c r="AA10410"/>
    </row>
    <row r="10411" spans="27:27" x14ac:dyDescent="0.25">
      <c r="AA10411"/>
    </row>
    <row r="10412" spans="27:27" x14ac:dyDescent="0.25">
      <c r="AA10412"/>
    </row>
    <row r="10413" spans="27:27" x14ac:dyDescent="0.25">
      <c r="AA10413"/>
    </row>
    <row r="10414" spans="27:27" x14ac:dyDescent="0.25">
      <c r="AA10414"/>
    </row>
    <row r="10415" spans="27:27" x14ac:dyDescent="0.25">
      <c r="AA10415"/>
    </row>
    <row r="10416" spans="27:27" x14ac:dyDescent="0.25">
      <c r="AA10416"/>
    </row>
    <row r="10417" spans="27:27" x14ac:dyDescent="0.25">
      <c r="AA10417"/>
    </row>
    <row r="10418" spans="27:27" x14ac:dyDescent="0.25">
      <c r="AA10418"/>
    </row>
    <row r="10419" spans="27:27" x14ac:dyDescent="0.25">
      <c r="AA10419"/>
    </row>
    <row r="10420" spans="27:27" x14ac:dyDescent="0.25">
      <c r="AA10420"/>
    </row>
    <row r="10421" spans="27:27" x14ac:dyDescent="0.25">
      <c r="AA10421"/>
    </row>
    <row r="10422" spans="27:27" x14ac:dyDescent="0.25">
      <c r="AA10422"/>
    </row>
    <row r="10423" spans="27:27" x14ac:dyDescent="0.25">
      <c r="AA10423"/>
    </row>
    <row r="10424" spans="27:27" x14ac:dyDescent="0.25">
      <c r="AA10424"/>
    </row>
    <row r="10425" spans="27:27" x14ac:dyDescent="0.25">
      <c r="AA10425"/>
    </row>
    <row r="10426" spans="27:27" x14ac:dyDescent="0.25">
      <c r="AA10426"/>
    </row>
    <row r="10427" spans="27:27" x14ac:dyDescent="0.25">
      <c r="AA10427"/>
    </row>
    <row r="10428" spans="27:27" x14ac:dyDescent="0.25">
      <c r="AA10428"/>
    </row>
    <row r="10429" spans="27:27" x14ac:dyDescent="0.25">
      <c r="AA10429"/>
    </row>
    <row r="10430" spans="27:27" x14ac:dyDescent="0.25">
      <c r="AA10430"/>
    </row>
    <row r="10431" spans="27:27" x14ac:dyDescent="0.25">
      <c r="AA10431"/>
    </row>
    <row r="10432" spans="27:27" x14ac:dyDescent="0.25">
      <c r="AA10432"/>
    </row>
    <row r="10433" spans="27:27" x14ac:dyDescent="0.25">
      <c r="AA10433"/>
    </row>
    <row r="10434" spans="27:27" x14ac:dyDescent="0.25">
      <c r="AA10434"/>
    </row>
    <row r="10435" spans="27:27" x14ac:dyDescent="0.25">
      <c r="AA10435"/>
    </row>
    <row r="10436" spans="27:27" x14ac:dyDescent="0.25">
      <c r="AA10436"/>
    </row>
    <row r="10437" spans="27:27" x14ac:dyDescent="0.25">
      <c r="AA10437"/>
    </row>
    <row r="10438" spans="27:27" x14ac:dyDescent="0.25">
      <c r="AA10438"/>
    </row>
    <row r="10439" spans="27:27" x14ac:dyDescent="0.25">
      <c r="AA10439"/>
    </row>
    <row r="10440" spans="27:27" x14ac:dyDescent="0.25">
      <c r="AA10440"/>
    </row>
    <row r="10441" spans="27:27" x14ac:dyDescent="0.25">
      <c r="AA10441"/>
    </row>
    <row r="10442" spans="27:27" x14ac:dyDescent="0.25">
      <c r="AA10442"/>
    </row>
    <row r="10443" spans="27:27" x14ac:dyDescent="0.25">
      <c r="AA10443"/>
    </row>
    <row r="10444" spans="27:27" x14ac:dyDescent="0.25">
      <c r="AA10444"/>
    </row>
    <row r="10445" spans="27:27" x14ac:dyDescent="0.25">
      <c r="AA10445"/>
    </row>
    <row r="10446" spans="27:27" x14ac:dyDescent="0.25">
      <c r="AA10446"/>
    </row>
    <row r="10447" spans="27:27" x14ac:dyDescent="0.25">
      <c r="AA10447"/>
    </row>
    <row r="10448" spans="27:27" x14ac:dyDescent="0.25">
      <c r="AA10448"/>
    </row>
    <row r="10449" spans="27:27" x14ac:dyDescent="0.25">
      <c r="AA10449"/>
    </row>
    <row r="10450" spans="27:27" x14ac:dyDescent="0.25">
      <c r="AA10450"/>
    </row>
    <row r="10451" spans="27:27" x14ac:dyDescent="0.25">
      <c r="AA10451"/>
    </row>
    <row r="10452" spans="27:27" x14ac:dyDescent="0.25">
      <c r="AA10452"/>
    </row>
    <row r="10453" spans="27:27" x14ac:dyDescent="0.25">
      <c r="AA10453"/>
    </row>
    <row r="10454" spans="27:27" x14ac:dyDescent="0.25">
      <c r="AA10454"/>
    </row>
    <row r="10455" spans="27:27" x14ac:dyDescent="0.25">
      <c r="AA10455"/>
    </row>
    <row r="10456" spans="27:27" x14ac:dyDescent="0.25">
      <c r="AA10456"/>
    </row>
    <row r="10457" spans="27:27" x14ac:dyDescent="0.25">
      <c r="AA10457"/>
    </row>
    <row r="10458" spans="27:27" x14ac:dyDescent="0.25">
      <c r="AA10458"/>
    </row>
    <row r="10459" spans="27:27" x14ac:dyDescent="0.25">
      <c r="AA10459"/>
    </row>
    <row r="10460" spans="27:27" x14ac:dyDescent="0.25">
      <c r="AA10460"/>
    </row>
    <row r="10461" spans="27:27" x14ac:dyDescent="0.25">
      <c r="AA10461"/>
    </row>
    <row r="10462" spans="27:27" x14ac:dyDescent="0.25">
      <c r="AA10462"/>
    </row>
    <row r="10463" spans="27:27" x14ac:dyDescent="0.25">
      <c r="AA10463"/>
    </row>
    <row r="10464" spans="27:27" x14ac:dyDescent="0.25">
      <c r="AA10464"/>
    </row>
    <row r="10465" spans="27:27" x14ac:dyDescent="0.25">
      <c r="AA10465"/>
    </row>
    <row r="10466" spans="27:27" x14ac:dyDescent="0.25">
      <c r="AA10466"/>
    </row>
    <row r="10467" spans="27:27" x14ac:dyDescent="0.25">
      <c r="AA10467"/>
    </row>
    <row r="10468" spans="27:27" x14ac:dyDescent="0.25">
      <c r="AA10468"/>
    </row>
    <row r="10469" spans="27:27" x14ac:dyDescent="0.25">
      <c r="AA10469"/>
    </row>
    <row r="10470" spans="27:27" x14ac:dyDescent="0.25">
      <c r="AA10470"/>
    </row>
    <row r="10471" spans="27:27" x14ac:dyDescent="0.25">
      <c r="AA10471"/>
    </row>
    <row r="10472" spans="27:27" x14ac:dyDescent="0.25">
      <c r="AA10472"/>
    </row>
    <row r="10473" spans="27:27" x14ac:dyDescent="0.25">
      <c r="AA10473"/>
    </row>
    <row r="10474" spans="27:27" x14ac:dyDescent="0.25">
      <c r="AA10474"/>
    </row>
    <row r="10475" spans="27:27" x14ac:dyDescent="0.25">
      <c r="AA10475"/>
    </row>
    <row r="10476" spans="27:27" x14ac:dyDescent="0.25">
      <c r="AA10476"/>
    </row>
    <row r="10477" spans="27:27" x14ac:dyDescent="0.25">
      <c r="AA10477"/>
    </row>
    <row r="10478" spans="27:27" x14ac:dyDescent="0.25">
      <c r="AA10478"/>
    </row>
    <row r="10479" spans="27:27" x14ac:dyDescent="0.25">
      <c r="AA10479"/>
    </row>
    <row r="10480" spans="27:27" x14ac:dyDescent="0.25">
      <c r="AA10480"/>
    </row>
    <row r="10481" spans="27:27" x14ac:dyDescent="0.25">
      <c r="AA10481"/>
    </row>
    <row r="10482" spans="27:27" x14ac:dyDescent="0.25">
      <c r="AA10482"/>
    </row>
    <row r="10483" spans="27:27" x14ac:dyDescent="0.25">
      <c r="AA10483"/>
    </row>
    <row r="10484" spans="27:27" x14ac:dyDescent="0.25">
      <c r="AA10484"/>
    </row>
    <row r="10485" spans="27:27" x14ac:dyDescent="0.25">
      <c r="AA10485"/>
    </row>
    <row r="10486" spans="27:27" x14ac:dyDescent="0.25">
      <c r="AA10486"/>
    </row>
    <row r="10487" spans="27:27" x14ac:dyDescent="0.25">
      <c r="AA10487"/>
    </row>
    <row r="10488" spans="27:27" x14ac:dyDescent="0.25">
      <c r="AA10488"/>
    </row>
    <row r="10489" spans="27:27" x14ac:dyDescent="0.25">
      <c r="AA10489"/>
    </row>
    <row r="10490" spans="27:27" x14ac:dyDescent="0.25">
      <c r="AA10490"/>
    </row>
    <row r="10491" spans="27:27" x14ac:dyDescent="0.25">
      <c r="AA10491"/>
    </row>
    <row r="10492" spans="27:27" x14ac:dyDescent="0.25">
      <c r="AA10492"/>
    </row>
    <row r="10493" spans="27:27" x14ac:dyDescent="0.25">
      <c r="AA10493"/>
    </row>
    <row r="10494" spans="27:27" x14ac:dyDescent="0.25">
      <c r="AA10494"/>
    </row>
    <row r="10495" spans="27:27" x14ac:dyDescent="0.25">
      <c r="AA10495"/>
    </row>
    <row r="10496" spans="27:27" x14ac:dyDescent="0.25">
      <c r="AA10496"/>
    </row>
    <row r="10497" spans="27:27" x14ac:dyDescent="0.25">
      <c r="AA10497"/>
    </row>
    <row r="10498" spans="27:27" x14ac:dyDescent="0.25">
      <c r="AA10498"/>
    </row>
    <row r="10499" spans="27:27" x14ac:dyDescent="0.25">
      <c r="AA10499"/>
    </row>
    <row r="10500" spans="27:27" x14ac:dyDescent="0.25">
      <c r="AA10500"/>
    </row>
    <row r="10501" spans="27:27" x14ac:dyDescent="0.25">
      <c r="AA10501"/>
    </row>
    <row r="10502" spans="27:27" x14ac:dyDescent="0.25">
      <c r="AA10502"/>
    </row>
    <row r="10503" spans="27:27" x14ac:dyDescent="0.25">
      <c r="AA10503"/>
    </row>
    <row r="10504" spans="27:27" x14ac:dyDescent="0.25">
      <c r="AA10504"/>
    </row>
    <row r="10505" spans="27:27" x14ac:dyDescent="0.25">
      <c r="AA10505"/>
    </row>
    <row r="10506" spans="27:27" x14ac:dyDescent="0.25">
      <c r="AA10506"/>
    </row>
    <row r="10507" spans="27:27" x14ac:dyDescent="0.25">
      <c r="AA10507"/>
    </row>
    <row r="10508" spans="27:27" x14ac:dyDescent="0.25">
      <c r="AA10508"/>
    </row>
    <row r="10509" spans="27:27" x14ac:dyDescent="0.25">
      <c r="AA10509"/>
    </row>
    <row r="10510" spans="27:27" x14ac:dyDescent="0.25">
      <c r="AA10510"/>
    </row>
    <row r="10511" spans="27:27" x14ac:dyDescent="0.25">
      <c r="AA10511"/>
    </row>
    <row r="10512" spans="27:27" x14ac:dyDescent="0.25">
      <c r="AA10512"/>
    </row>
    <row r="10513" spans="27:27" x14ac:dyDescent="0.25">
      <c r="AA10513"/>
    </row>
    <row r="10514" spans="27:27" x14ac:dyDescent="0.25">
      <c r="AA10514"/>
    </row>
    <row r="10515" spans="27:27" x14ac:dyDescent="0.25">
      <c r="AA10515"/>
    </row>
    <row r="10516" spans="27:27" x14ac:dyDescent="0.25">
      <c r="AA10516"/>
    </row>
    <row r="10517" spans="27:27" x14ac:dyDescent="0.25">
      <c r="AA10517"/>
    </row>
    <row r="10518" spans="27:27" x14ac:dyDescent="0.25">
      <c r="AA10518"/>
    </row>
    <row r="10519" spans="27:27" x14ac:dyDescent="0.25">
      <c r="AA10519"/>
    </row>
    <row r="10520" spans="27:27" x14ac:dyDescent="0.25">
      <c r="AA10520"/>
    </row>
    <row r="10521" spans="27:27" x14ac:dyDescent="0.25">
      <c r="AA10521"/>
    </row>
    <row r="10522" spans="27:27" x14ac:dyDescent="0.25">
      <c r="AA10522"/>
    </row>
    <row r="10523" spans="27:27" x14ac:dyDescent="0.25">
      <c r="AA10523"/>
    </row>
    <row r="10524" spans="27:27" x14ac:dyDescent="0.25">
      <c r="AA10524"/>
    </row>
    <row r="10525" spans="27:27" x14ac:dyDescent="0.25">
      <c r="AA10525"/>
    </row>
    <row r="10526" spans="27:27" x14ac:dyDescent="0.25">
      <c r="AA10526"/>
    </row>
    <row r="10527" spans="27:27" x14ac:dyDescent="0.25">
      <c r="AA10527"/>
    </row>
    <row r="10528" spans="27:27" x14ac:dyDescent="0.25">
      <c r="AA10528"/>
    </row>
    <row r="10529" spans="27:27" x14ac:dyDescent="0.25">
      <c r="AA10529"/>
    </row>
    <row r="10530" spans="27:27" x14ac:dyDescent="0.25">
      <c r="AA10530"/>
    </row>
    <row r="10531" spans="27:27" x14ac:dyDescent="0.25">
      <c r="AA10531"/>
    </row>
    <row r="10532" spans="27:27" x14ac:dyDescent="0.25">
      <c r="AA10532"/>
    </row>
    <row r="10533" spans="27:27" x14ac:dyDescent="0.25">
      <c r="AA10533"/>
    </row>
    <row r="10534" spans="27:27" x14ac:dyDescent="0.25">
      <c r="AA10534"/>
    </row>
    <row r="10535" spans="27:27" x14ac:dyDescent="0.25">
      <c r="AA10535"/>
    </row>
    <row r="10536" spans="27:27" x14ac:dyDescent="0.25">
      <c r="AA10536"/>
    </row>
    <row r="10537" spans="27:27" x14ac:dyDescent="0.25">
      <c r="AA10537"/>
    </row>
    <row r="10538" spans="27:27" x14ac:dyDescent="0.25">
      <c r="AA10538"/>
    </row>
    <row r="10539" spans="27:27" x14ac:dyDescent="0.25">
      <c r="AA10539"/>
    </row>
    <row r="10540" spans="27:27" x14ac:dyDescent="0.25">
      <c r="AA10540"/>
    </row>
    <row r="10541" spans="27:27" x14ac:dyDescent="0.25">
      <c r="AA10541"/>
    </row>
    <row r="10542" spans="27:27" x14ac:dyDescent="0.25">
      <c r="AA10542"/>
    </row>
    <row r="10543" spans="27:27" x14ac:dyDescent="0.25">
      <c r="AA10543"/>
    </row>
    <row r="10544" spans="27:27" x14ac:dyDescent="0.25">
      <c r="AA10544"/>
    </row>
    <row r="10545" spans="27:27" x14ac:dyDescent="0.25">
      <c r="AA10545"/>
    </row>
    <row r="10546" spans="27:27" x14ac:dyDescent="0.25">
      <c r="AA10546"/>
    </row>
    <row r="10547" spans="27:27" x14ac:dyDescent="0.25">
      <c r="AA10547"/>
    </row>
    <row r="10548" spans="27:27" x14ac:dyDescent="0.25">
      <c r="AA10548"/>
    </row>
    <row r="10549" spans="27:27" x14ac:dyDescent="0.25">
      <c r="AA10549"/>
    </row>
    <row r="10550" spans="27:27" x14ac:dyDescent="0.25">
      <c r="AA10550"/>
    </row>
    <row r="10551" spans="27:27" x14ac:dyDescent="0.25">
      <c r="AA10551"/>
    </row>
    <row r="10552" spans="27:27" x14ac:dyDescent="0.25">
      <c r="AA10552"/>
    </row>
    <row r="10553" spans="27:27" x14ac:dyDescent="0.25">
      <c r="AA10553"/>
    </row>
    <row r="10554" spans="27:27" x14ac:dyDescent="0.25">
      <c r="AA10554"/>
    </row>
    <row r="10555" spans="27:27" x14ac:dyDescent="0.25">
      <c r="AA10555"/>
    </row>
    <row r="10556" spans="27:27" x14ac:dyDescent="0.25">
      <c r="AA10556"/>
    </row>
    <row r="10557" spans="27:27" x14ac:dyDescent="0.25">
      <c r="AA10557"/>
    </row>
    <row r="10558" spans="27:27" x14ac:dyDescent="0.25">
      <c r="AA10558"/>
    </row>
    <row r="10559" spans="27:27" x14ac:dyDescent="0.25">
      <c r="AA10559"/>
    </row>
    <row r="10560" spans="27:27" x14ac:dyDescent="0.25">
      <c r="AA10560"/>
    </row>
    <row r="10561" spans="27:27" x14ac:dyDescent="0.25">
      <c r="AA10561"/>
    </row>
    <row r="10562" spans="27:27" x14ac:dyDescent="0.25">
      <c r="AA10562"/>
    </row>
    <row r="10563" spans="27:27" x14ac:dyDescent="0.25">
      <c r="AA10563"/>
    </row>
    <row r="10564" spans="27:27" x14ac:dyDescent="0.25">
      <c r="AA10564"/>
    </row>
    <row r="10565" spans="27:27" x14ac:dyDescent="0.25">
      <c r="AA10565"/>
    </row>
    <row r="10566" spans="27:27" x14ac:dyDescent="0.25">
      <c r="AA10566"/>
    </row>
    <row r="10567" spans="27:27" x14ac:dyDescent="0.25">
      <c r="AA10567"/>
    </row>
    <row r="10568" spans="27:27" x14ac:dyDescent="0.25">
      <c r="AA10568"/>
    </row>
    <row r="10569" spans="27:27" x14ac:dyDescent="0.25">
      <c r="AA10569"/>
    </row>
    <row r="10570" spans="27:27" x14ac:dyDescent="0.25">
      <c r="AA10570"/>
    </row>
    <row r="10571" spans="27:27" x14ac:dyDescent="0.25">
      <c r="AA10571"/>
    </row>
    <row r="10572" spans="27:27" x14ac:dyDescent="0.25">
      <c r="AA10572"/>
    </row>
    <row r="10573" spans="27:27" x14ac:dyDescent="0.25">
      <c r="AA10573"/>
    </row>
    <row r="10574" spans="27:27" x14ac:dyDescent="0.25">
      <c r="AA10574"/>
    </row>
    <row r="10575" spans="27:27" x14ac:dyDescent="0.25">
      <c r="AA10575"/>
    </row>
    <row r="10576" spans="27:27" x14ac:dyDescent="0.25">
      <c r="AA10576"/>
    </row>
    <row r="10577" spans="27:27" x14ac:dyDescent="0.25">
      <c r="AA10577"/>
    </row>
    <row r="10578" spans="27:27" x14ac:dyDescent="0.25">
      <c r="AA10578"/>
    </row>
    <row r="10579" spans="27:27" x14ac:dyDescent="0.25">
      <c r="AA10579"/>
    </row>
    <row r="10580" spans="27:27" x14ac:dyDescent="0.25">
      <c r="AA10580"/>
    </row>
    <row r="10581" spans="27:27" x14ac:dyDescent="0.25">
      <c r="AA10581"/>
    </row>
    <row r="10582" spans="27:27" x14ac:dyDescent="0.25">
      <c r="AA10582"/>
    </row>
    <row r="10583" spans="27:27" x14ac:dyDescent="0.25">
      <c r="AA10583"/>
    </row>
    <row r="10584" spans="27:27" x14ac:dyDescent="0.25">
      <c r="AA10584"/>
    </row>
    <row r="10585" spans="27:27" x14ac:dyDescent="0.25">
      <c r="AA10585"/>
    </row>
    <row r="10586" spans="27:27" x14ac:dyDescent="0.25">
      <c r="AA10586"/>
    </row>
    <row r="10587" spans="27:27" x14ac:dyDescent="0.25">
      <c r="AA10587"/>
    </row>
    <row r="10588" spans="27:27" x14ac:dyDescent="0.25">
      <c r="AA10588"/>
    </row>
    <row r="10589" spans="27:27" x14ac:dyDescent="0.25">
      <c r="AA10589"/>
    </row>
    <row r="10590" spans="27:27" x14ac:dyDescent="0.25">
      <c r="AA10590"/>
    </row>
    <row r="10591" spans="27:27" x14ac:dyDescent="0.25">
      <c r="AA10591"/>
    </row>
    <row r="10592" spans="27:27" x14ac:dyDescent="0.25">
      <c r="AA10592"/>
    </row>
    <row r="10593" spans="27:27" x14ac:dyDescent="0.25">
      <c r="AA10593"/>
    </row>
    <row r="10594" spans="27:27" x14ac:dyDescent="0.25">
      <c r="AA10594"/>
    </row>
    <row r="10595" spans="27:27" x14ac:dyDescent="0.25">
      <c r="AA10595"/>
    </row>
    <row r="10596" spans="27:27" x14ac:dyDescent="0.25">
      <c r="AA10596"/>
    </row>
    <row r="10597" spans="27:27" x14ac:dyDescent="0.25">
      <c r="AA10597"/>
    </row>
    <row r="10598" spans="27:27" x14ac:dyDescent="0.25">
      <c r="AA10598"/>
    </row>
    <row r="10599" spans="27:27" x14ac:dyDescent="0.25">
      <c r="AA10599"/>
    </row>
    <row r="10600" spans="27:27" x14ac:dyDescent="0.25">
      <c r="AA10600"/>
    </row>
    <row r="10601" spans="27:27" x14ac:dyDescent="0.25">
      <c r="AA10601"/>
    </row>
    <row r="10602" spans="27:27" x14ac:dyDescent="0.25">
      <c r="AA10602"/>
    </row>
    <row r="10603" spans="27:27" x14ac:dyDescent="0.25">
      <c r="AA10603"/>
    </row>
    <row r="10604" spans="27:27" x14ac:dyDescent="0.25">
      <c r="AA10604"/>
    </row>
    <row r="10605" spans="27:27" x14ac:dyDescent="0.25">
      <c r="AA10605"/>
    </row>
    <row r="10606" spans="27:27" x14ac:dyDescent="0.25">
      <c r="AA10606"/>
    </row>
    <row r="10607" spans="27:27" x14ac:dyDescent="0.25">
      <c r="AA10607"/>
    </row>
    <row r="10608" spans="27:27" x14ac:dyDescent="0.25">
      <c r="AA10608"/>
    </row>
    <row r="10609" spans="27:27" x14ac:dyDescent="0.25">
      <c r="AA10609"/>
    </row>
    <row r="10610" spans="27:27" x14ac:dyDescent="0.25">
      <c r="AA10610"/>
    </row>
    <row r="10611" spans="27:27" x14ac:dyDescent="0.25">
      <c r="AA10611"/>
    </row>
    <row r="10612" spans="27:27" x14ac:dyDescent="0.25">
      <c r="AA10612"/>
    </row>
    <row r="10613" spans="27:27" x14ac:dyDescent="0.25">
      <c r="AA10613"/>
    </row>
    <row r="10614" spans="27:27" x14ac:dyDescent="0.25">
      <c r="AA10614"/>
    </row>
    <row r="10615" spans="27:27" x14ac:dyDescent="0.25">
      <c r="AA10615"/>
    </row>
    <row r="10616" spans="27:27" x14ac:dyDescent="0.25">
      <c r="AA10616"/>
    </row>
    <row r="10617" spans="27:27" x14ac:dyDescent="0.25">
      <c r="AA10617"/>
    </row>
    <row r="10618" spans="27:27" x14ac:dyDescent="0.25">
      <c r="AA10618"/>
    </row>
    <row r="10619" spans="27:27" x14ac:dyDescent="0.25">
      <c r="AA10619"/>
    </row>
    <row r="10620" spans="27:27" x14ac:dyDescent="0.25">
      <c r="AA10620"/>
    </row>
    <row r="10621" spans="27:27" x14ac:dyDescent="0.25">
      <c r="AA10621"/>
    </row>
    <row r="10622" spans="27:27" x14ac:dyDescent="0.25">
      <c r="AA10622"/>
    </row>
    <row r="10623" spans="27:27" x14ac:dyDescent="0.25">
      <c r="AA10623"/>
    </row>
    <row r="10624" spans="27:27" x14ac:dyDescent="0.25">
      <c r="AA10624"/>
    </row>
    <row r="10625" spans="27:27" x14ac:dyDescent="0.25">
      <c r="AA10625"/>
    </row>
    <row r="10626" spans="27:27" x14ac:dyDescent="0.25">
      <c r="AA10626"/>
    </row>
    <row r="10627" spans="27:27" x14ac:dyDescent="0.25">
      <c r="AA10627"/>
    </row>
    <row r="10628" spans="27:27" x14ac:dyDescent="0.25">
      <c r="AA10628"/>
    </row>
    <row r="10629" spans="27:27" x14ac:dyDescent="0.25">
      <c r="AA10629"/>
    </row>
    <row r="10630" spans="27:27" x14ac:dyDescent="0.25">
      <c r="AA10630"/>
    </row>
    <row r="10631" spans="27:27" x14ac:dyDescent="0.25">
      <c r="AA10631"/>
    </row>
    <row r="10632" spans="27:27" x14ac:dyDescent="0.25">
      <c r="AA10632"/>
    </row>
    <row r="10633" spans="27:27" x14ac:dyDescent="0.25">
      <c r="AA10633"/>
    </row>
    <row r="10634" spans="27:27" x14ac:dyDescent="0.25">
      <c r="AA10634"/>
    </row>
    <row r="10635" spans="27:27" x14ac:dyDescent="0.25">
      <c r="AA10635"/>
    </row>
    <row r="10636" spans="27:27" x14ac:dyDescent="0.25">
      <c r="AA10636"/>
    </row>
    <row r="10637" spans="27:27" x14ac:dyDescent="0.25">
      <c r="AA10637"/>
    </row>
    <row r="10638" spans="27:27" x14ac:dyDescent="0.25">
      <c r="AA10638"/>
    </row>
    <row r="10639" spans="27:27" x14ac:dyDescent="0.25">
      <c r="AA10639"/>
    </row>
    <row r="10640" spans="27:27" x14ac:dyDescent="0.25">
      <c r="AA10640"/>
    </row>
    <row r="10641" spans="27:27" x14ac:dyDescent="0.25">
      <c r="AA10641"/>
    </row>
    <row r="10642" spans="27:27" x14ac:dyDescent="0.25">
      <c r="AA10642"/>
    </row>
    <row r="10643" spans="27:27" x14ac:dyDescent="0.25">
      <c r="AA10643"/>
    </row>
    <row r="10644" spans="27:27" x14ac:dyDescent="0.25">
      <c r="AA10644"/>
    </row>
    <row r="10645" spans="27:27" x14ac:dyDescent="0.25">
      <c r="AA10645"/>
    </row>
    <row r="10646" spans="27:27" x14ac:dyDescent="0.25">
      <c r="AA10646"/>
    </row>
    <row r="10647" spans="27:27" x14ac:dyDescent="0.25">
      <c r="AA10647"/>
    </row>
    <row r="10648" spans="27:27" x14ac:dyDescent="0.25">
      <c r="AA10648"/>
    </row>
    <row r="10649" spans="27:27" x14ac:dyDescent="0.25">
      <c r="AA10649"/>
    </row>
    <row r="10650" spans="27:27" x14ac:dyDescent="0.25">
      <c r="AA10650"/>
    </row>
    <row r="10651" spans="27:27" x14ac:dyDescent="0.25">
      <c r="AA10651"/>
    </row>
    <row r="10652" spans="27:27" x14ac:dyDescent="0.25">
      <c r="AA10652"/>
    </row>
    <row r="10653" spans="27:27" x14ac:dyDescent="0.25">
      <c r="AA10653"/>
    </row>
    <row r="10654" spans="27:27" x14ac:dyDescent="0.25">
      <c r="AA10654"/>
    </row>
    <row r="10655" spans="27:27" x14ac:dyDescent="0.25">
      <c r="AA10655"/>
    </row>
    <row r="10656" spans="27:27" x14ac:dyDescent="0.25">
      <c r="AA10656"/>
    </row>
    <row r="10657" spans="27:27" x14ac:dyDescent="0.25">
      <c r="AA10657"/>
    </row>
    <row r="10658" spans="27:27" x14ac:dyDescent="0.25">
      <c r="AA10658"/>
    </row>
    <row r="10659" spans="27:27" x14ac:dyDescent="0.25">
      <c r="AA10659"/>
    </row>
    <row r="10660" spans="27:27" x14ac:dyDescent="0.25">
      <c r="AA10660"/>
    </row>
    <row r="10661" spans="27:27" x14ac:dyDescent="0.25">
      <c r="AA10661"/>
    </row>
    <row r="10662" spans="27:27" x14ac:dyDescent="0.25">
      <c r="AA10662"/>
    </row>
    <row r="10663" spans="27:27" x14ac:dyDescent="0.25">
      <c r="AA10663"/>
    </row>
    <row r="10664" spans="27:27" x14ac:dyDescent="0.25">
      <c r="AA10664"/>
    </row>
    <row r="10665" spans="27:27" x14ac:dyDescent="0.25">
      <c r="AA10665"/>
    </row>
    <row r="10666" spans="27:27" x14ac:dyDescent="0.25">
      <c r="AA10666"/>
    </row>
    <row r="10667" spans="27:27" x14ac:dyDescent="0.25">
      <c r="AA10667"/>
    </row>
    <row r="10668" spans="27:27" x14ac:dyDescent="0.25">
      <c r="AA10668"/>
    </row>
    <row r="10669" spans="27:27" x14ac:dyDescent="0.25">
      <c r="AA10669"/>
    </row>
    <row r="10670" spans="27:27" x14ac:dyDescent="0.25">
      <c r="AA10670"/>
    </row>
    <row r="10671" spans="27:27" x14ac:dyDescent="0.25">
      <c r="AA10671"/>
    </row>
    <row r="10672" spans="27:27" x14ac:dyDescent="0.25">
      <c r="AA10672"/>
    </row>
    <row r="10673" spans="27:27" x14ac:dyDescent="0.25">
      <c r="AA10673"/>
    </row>
    <row r="10674" spans="27:27" x14ac:dyDescent="0.25">
      <c r="AA10674"/>
    </row>
    <row r="10675" spans="27:27" x14ac:dyDescent="0.25">
      <c r="AA10675"/>
    </row>
    <row r="10676" spans="27:27" x14ac:dyDescent="0.25">
      <c r="AA10676"/>
    </row>
    <row r="10677" spans="27:27" x14ac:dyDescent="0.25">
      <c r="AA10677"/>
    </row>
    <row r="10678" spans="27:27" x14ac:dyDescent="0.25">
      <c r="AA10678"/>
    </row>
    <row r="10679" spans="27:27" x14ac:dyDescent="0.25">
      <c r="AA10679"/>
    </row>
    <row r="10680" spans="27:27" x14ac:dyDescent="0.25">
      <c r="AA10680"/>
    </row>
    <row r="10681" spans="27:27" x14ac:dyDescent="0.25">
      <c r="AA10681"/>
    </row>
    <row r="10682" spans="27:27" x14ac:dyDescent="0.25">
      <c r="AA10682"/>
    </row>
    <row r="10683" spans="27:27" x14ac:dyDescent="0.25">
      <c r="AA10683"/>
    </row>
    <row r="10684" spans="27:27" x14ac:dyDescent="0.25">
      <c r="AA10684"/>
    </row>
    <row r="10685" spans="27:27" x14ac:dyDescent="0.25">
      <c r="AA10685"/>
    </row>
    <row r="10686" spans="27:27" x14ac:dyDescent="0.25">
      <c r="AA10686"/>
    </row>
    <row r="10687" spans="27:27" x14ac:dyDescent="0.25">
      <c r="AA10687"/>
    </row>
    <row r="10688" spans="27:27" x14ac:dyDescent="0.25">
      <c r="AA10688"/>
    </row>
    <row r="10689" spans="27:27" x14ac:dyDescent="0.25">
      <c r="AA10689"/>
    </row>
    <row r="10690" spans="27:27" x14ac:dyDescent="0.25">
      <c r="AA10690"/>
    </row>
    <row r="10691" spans="27:27" x14ac:dyDescent="0.25">
      <c r="AA10691"/>
    </row>
    <row r="10692" spans="27:27" x14ac:dyDescent="0.25">
      <c r="AA10692"/>
    </row>
    <row r="10693" spans="27:27" x14ac:dyDescent="0.25">
      <c r="AA10693"/>
    </row>
    <row r="10694" spans="27:27" x14ac:dyDescent="0.25">
      <c r="AA10694"/>
    </row>
    <row r="10695" spans="27:27" x14ac:dyDescent="0.25">
      <c r="AA10695"/>
    </row>
    <row r="10696" spans="27:27" x14ac:dyDescent="0.25">
      <c r="AA10696"/>
    </row>
    <row r="10697" spans="27:27" x14ac:dyDescent="0.25">
      <c r="AA10697"/>
    </row>
    <row r="10698" spans="27:27" x14ac:dyDescent="0.25">
      <c r="AA10698"/>
    </row>
    <row r="10699" spans="27:27" x14ac:dyDescent="0.25">
      <c r="AA10699"/>
    </row>
    <row r="10700" spans="27:27" x14ac:dyDescent="0.25">
      <c r="AA10700"/>
    </row>
    <row r="10701" spans="27:27" x14ac:dyDescent="0.25">
      <c r="AA10701"/>
    </row>
    <row r="10702" spans="27:27" x14ac:dyDescent="0.25">
      <c r="AA10702"/>
    </row>
    <row r="10703" spans="27:27" x14ac:dyDescent="0.25">
      <c r="AA10703"/>
    </row>
    <row r="10704" spans="27:27" x14ac:dyDescent="0.25">
      <c r="AA10704"/>
    </row>
    <row r="10705" spans="27:27" x14ac:dyDescent="0.25">
      <c r="AA10705"/>
    </row>
    <row r="10706" spans="27:27" x14ac:dyDescent="0.25">
      <c r="AA10706"/>
    </row>
    <row r="10707" spans="27:27" x14ac:dyDescent="0.25">
      <c r="AA10707"/>
    </row>
    <row r="10708" spans="27:27" x14ac:dyDescent="0.25">
      <c r="AA10708"/>
    </row>
    <row r="10709" spans="27:27" x14ac:dyDescent="0.25">
      <c r="AA10709"/>
    </row>
    <row r="10710" spans="27:27" x14ac:dyDescent="0.25">
      <c r="AA10710"/>
    </row>
    <row r="10711" spans="27:27" x14ac:dyDescent="0.25">
      <c r="AA10711"/>
    </row>
    <row r="10712" spans="27:27" x14ac:dyDescent="0.25">
      <c r="AA10712"/>
    </row>
    <row r="10713" spans="27:27" x14ac:dyDescent="0.25">
      <c r="AA10713"/>
    </row>
    <row r="10714" spans="27:27" x14ac:dyDescent="0.25">
      <c r="AA10714"/>
    </row>
    <row r="10715" spans="27:27" x14ac:dyDescent="0.25">
      <c r="AA10715"/>
    </row>
    <row r="10716" spans="27:27" x14ac:dyDescent="0.25">
      <c r="AA10716"/>
    </row>
    <row r="10717" spans="27:27" x14ac:dyDescent="0.25">
      <c r="AA10717"/>
    </row>
    <row r="10718" spans="27:27" x14ac:dyDescent="0.25">
      <c r="AA10718"/>
    </row>
    <row r="10719" spans="27:27" x14ac:dyDescent="0.25">
      <c r="AA10719"/>
    </row>
    <row r="10720" spans="27:27" x14ac:dyDescent="0.25">
      <c r="AA10720"/>
    </row>
    <row r="10721" spans="27:27" x14ac:dyDescent="0.25">
      <c r="AA10721"/>
    </row>
    <row r="10722" spans="27:27" x14ac:dyDescent="0.25">
      <c r="AA10722"/>
    </row>
    <row r="10723" spans="27:27" x14ac:dyDescent="0.25">
      <c r="AA10723"/>
    </row>
    <row r="10724" spans="27:27" x14ac:dyDescent="0.25">
      <c r="AA10724"/>
    </row>
    <row r="10725" spans="27:27" x14ac:dyDescent="0.25">
      <c r="AA10725"/>
    </row>
    <row r="10726" spans="27:27" x14ac:dyDescent="0.25">
      <c r="AA10726"/>
    </row>
    <row r="10727" spans="27:27" x14ac:dyDescent="0.25">
      <c r="AA10727"/>
    </row>
    <row r="10728" spans="27:27" x14ac:dyDescent="0.25">
      <c r="AA10728"/>
    </row>
    <row r="10729" spans="27:27" x14ac:dyDescent="0.25">
      <c r="AA10729"/>
    </row>
    <row r="10730" spans="27:27" x14ac:dyDescent="0.25">
      <c r="AA10730"/>
    </row>
    <row r="10731" spans="27:27" x14ac:dyDescent="0.25">
      <c r="AA10731"/>
    </row>
    <row r="10732" spans="27:27" x14ac:dyDescent="0.25">
      <c r="AA10732"/>
    </row>
    <row r="10733" spans="27:27" x14ac:dyDescent="0.25">
      <c r="AA10733"/>
    </row>
    <row r="10734" spans="27:27" x14ac:dyDescent="0.25">
      <c r="AA10734"/>
    </row>
    <row r="10735" spans="27:27" x14ac:dyDescent="0.25">
      <c r="AA10735"/>
    </row>
    <row r="10736" spans="27:27" x14ac:dyDescent="0.25">
      <c r="AA10736"/>
    </row>
    <row r="10737" spans="27:27" x14ac:dyDescent="0.25">
      <c r="AA10737"/>
    </row>
    <row r="10738" spans="27:27" x14ac:dyDescent="0.25">
      <c r="AA10738"/>
    </row>
    <row r="10739" spans="27:27" x14ac:dyDescent="0.25">
      <c r="AA10739"/>
    </row>
    <row r="10740" spans="27:27" x14ac:dyDescent="0.25">
      <c r="AA10740"/>
    </row>
    <row r="10741" spans="27:27" x14ac:dyDescent="0.25">
      <c r="AA10741"/>
    </row>
    <row r="10742" spans="27:27" x14ac:dyDescent="0.25">
      <c r="AA10742"/>
    </row>
    <row r="10743" spans="27:27" x14ac:dyDescent="0.25">
      <c r="AA10743"/>
    </row>
    <row r="10744" spans="27:27" x14ac:dyDescent="0.25">
      <c r="AA10744"/>
    </row>
    <row r="10745" spans="27:27" x14ac:dyDescent="0.25">
      <c r="AA10745"/>
    </row>
    <row r="10746" spans="27:27" x14ac:dyDescent="0.25">
      <c r="AA10746"/>
    </row>
    <row r="10747" spans="27:27" x14ac:dyDescent="0.25">
      <c r="AA10747"/>
    </row>
    <row r="10748" spans="27:27" x14ac:dyDescent="0.25">
      <c r="AA10748"/>
    </row>
    <row r="10749" spans="27:27" x14ac:dyDescent="0.25">
      <c r="AA10749"/>
    </row>
    <row r="10750" spans="27:27" x14ac:dyDescent="0.25">
      <c r="AA10750"/>
    </row>
    <row r="10751" spans="27:27" x14ac:dyDescent="0.25">
      <c r="AA10751"/>
    </row>
    <row r="10752" spans="27:27" x14ac:dyDescent="0.25">
      <c r="AA10752"/>
    </row>
    <row r="10753" spans="27:27" x14ac:dyDescent="0.25">
      <c r="AA10753"/>
    </row>
    <row r="10754" spans="27:27" x14ac:dyDescent="0.25">
      <c r="AA10754"/>
    </row>
    <row r="10755" spans="27:27" x14ac:dyDescent="0.25">
      <c r="AA10755"/>
    </row>
    <row r="10756" spans="27:27" x14ac:dyDescent="0.25">
      <c r="AA10756"/>
    </row>
    <row r="10757" spans="27:27" x14ac:dyDescent="0.25">
      <c r="AA10757"/>
    </row>
    <row r="10758" spans="27:27" x14ac:dyDescent="0.25">
      <c r="AA10758"/>
    </row>
    <row r="10759" spans="27:27" x14ac:dyDescent="0.25">
      <c r="AA10759"/>
    </row>
    <row r="10760" spans="27:27" x14ac:dyDescent="0.25">
      <c r="AA10760"/>
    </row>
    <row r="10761" spans="27:27" x14ac:dyDescent="0.25">
      <c r="AA10761"/>
    </row>
    <row r="10762" spans="27:27" x14ac:dyDescent="0.25">
      <c r="AA10762"/>
    </row>
    <row r="10763" spans="27:27" x14ac:dyDescent="0.25">
      <c r="AA10763"/>
    </row>
    <row r="10764" spans="27:27" x14ac:dyDescent="0.25">
      <c r="AA10764"/>
    </row>
    <row r="10765" spans="27:27" x14ac:dyDescent="0.25">
      <c r="AA10765"/>
    </row>
    <row r="10766" spans="27:27" x14ac:dyDescent="0.25">
      <c r="AA10766"/>
    </row>
    <row r="10767" spans="27:27" x14ac:dyDescent="0.25">
      <c r="AA10767"/>
    </row>
    <row r="10768" spans="27:27" x14ac:dyDescent="0.25">
      <c r="AA10768"/>
    </row>
    <row r="10769" spans="27:27" x14ac:dyDescent="0.25">
      <c r="AA10769"/>
    </row>
    <row r="10770" spans="27:27" x14ac:dyDescent="0.25">
      <c r="AA10770"/>
    </row>
    <row r="10771" spans="27:27" x14ac:dyDescent="0.25">
      <c r="AA10771"/>
    </row>
    <row r="10772" spans="27:27" x14ac:dyDescent="0.25">
      <c r="AA10772"/>
    </row>
    <row r="10773" spans="27:27" x14ac:dyDescent="0.25">
      <c r="AA10773"/>
    </row>
    <row r="10774" spans="27:27" x14ac:dyDescent="0.25">
      <c r="AA10774"/>
    </row>
    <row r="10775" spans="27:27" x14ac:dyDescent="0.25">
      <c r="AA10775"/>
    </row>
    <row r="10776" spans="27:27" x14ac:dyDescent="0.25">
      <c r="AA10776"/>
    </row>
    <row r="10777" spans="27:27" x14ac:dyDescent="0.25">
      <c r="AA10777"/>
    </row>
    <row r="10778" spans="27:27" x14ac:dyDescent="0.25">
      <c r="AA10778"/>
    </row>
    <row r="10779" spans="27:27" x14ac:dyDescent="0.25">
      <c r="AA10779"/>
    </row>
    <row r="10780" spans="27:27" x14ac:dyDescent="0.25">
      <c r="AA10780"/>
    </row>
    <row r="10781" spans="27:27" x14ac:dyDescent="0.25">
      <c r="AA10781"/>
    </row>
    <row r="10782" spans="27:27" x14ac:dyDescent="0.25">
      <c r="AA10782"/>
    </row>
    <row r="10783" spans="27:27" x14ac:dyDescent="0.25">
      <c r="AA10783"/>
    </row>
    <row r="10784" spans="27:27" x14ac:dyDescent="0.25">
      <c r="AA10784"/>
    </row>
    <row r="10785" spans="27:27" x14ac:dyDescent="0.25">
      <c r="AA10785"/>
    </row>
    <row r="10786" spans="27:27" x14ac:dyDescent="0.25">
      <c r="AA10786"/>
    </row>
    <row r="10787" spans="27:27" x14ac:dyDescent="0.25">
      <c r="AA10787"/>
    </row>
    <row r="10788" spans="27:27" x14ac:dyDescent="0.25">
      <c r="AA10788"/>
    </row>
    <row r="10789" spans="27:27" x14ac:dyDescent="0.25">
      <c r="AA10789"/>
    </row>
    <row r="10790" spans="27:27" x14ac:dyDescent="0.25">
      <c r="AA10790"/>
    </row>
    <row r="10791" spans="27:27" x14ac:dyDescent="0.25">
      <c r="AA10791"/>
    </row>
    <row r="10792" spans="27:27" x14ac:dyDescent="0.25">
      <c r="AA10792"/>
    </row>
    <row r="10793" spans="27:27" x14ac:dyDescent="0.25">
      <c r="AA10793"/>
    </row>
    <row r="10794" spans="27:27" x14ac:dyDescent="0.25">
      <c r="AA10794"/>
    </row>
    <row r="10795" spans="27:27" x14ac:dyDescent="0.25">
      <c r="AA10795"/>
    </row>
    <row r="10796" spans="27:27" x14ac:dyDescent="0.25">
      <c r="AA10796"/>
    </row>
    <row r="10797" spans="27:27" x14ac:dyDescent="0.25">
      <c r="AA10797"/>
    </row>
    <row r="10798" spans="27:27" x14ac:dyDescent="0.25">
      <c r="AA10798"/>
    </row>
    <row r="10799" spans="27:27" x14ac:dyDescent="0.25">
      <c r="AA10799"/>
    </row>
    <row r="10800" spans="27:27" x14ac:dyDescent="0.25">
      <c r="AA10800"/>
    </row>
    <row r="10801" spans="27:27" x14ac:dyDescent="0.25">
      <c r="AA10801"/>
    </row>
    <row r="10802" spans="27:27" x14ac:dyDescent="0.25">
      <c r="AA10802"/>
    </row>
    <row r="10803" spans="27:27" x14ac:dyDescent="0.25">
      <c r="AA10803"/>
    </row>
    <row r="10804" spans="27:27" x14ac:dyDescent="0.25">
      <c r="AA10804"/>
    </row>
    <row r="10805" spans="27:27" x14ac:dyDescent="0.25">
      <c r="AA10805"/>
    </row>
    <row r="10806" spans="27:27" x14ac:dyDescent="0.25">
      <c r="AA10806"/>
    </row>
    <row r="10807" spans="27:27" x14ac:dyDescent="0.25">
      <c r="AA10807"/>
    </row>
    <row r="10808" spans="27:27" x14ac:dyDescent="0.25">
      <c r="AA10808"/>
    </row>
    <row r="10809" spans="27:27" x14ac:dyDescent="0.25">
      <c r="AA10809"/>
    </row>
    <row r="10810" spans="27:27" x14ac:dyDescent="0.25">
      <c r="AA10810"/>
    </row>
    <row r="10811" spans="27:27" x14ac:dyDescent="0.25">
      <c r="AA10811"/>
    </row>
    <row r="10812" spans="27:27" x14ac:dyDescent="0.25">
      <c r="AA10812"/>
    </row>
    <row r="10813" spans="27:27" x14ac:dyDescent="0.25">
      <c r="AA10813"/>
    </row>
    <row r="10814" spans="27:27" x14ac:dyDescent="0.25">
      <c r="AA10814"/>
    </row>
    <row r="10815" spans="27:27" x14ac:dyDescent="0.25">
      <c r="AA10815"/>
    </row>
    <row r="10816" spans="27:27" x14ac:dyDescent="0.25">
      <c r="AA10816"/>
    </row>
    <row r="10817" spans="27:27" x14ac:dyDescent="0.25">
      <c r="AA10817"/>
    </row>
    <row r="10818" spans="27:27" x14ac:dyDescent="0.25">
      <c r="AA10818"/>
    </row>
    <row r="10819" spans="27:27" x14ac:dyDescent="0.25">
      <c r="AA10819"/>
    </row>
    <row r="10820" spans="27:27" x14ac:dyDescent="0.25">
      <c r="AA10820"/>
    </row>
    <row r="10821" spans="27:27" x14ac:dyDescent="0.25">
      <c r="AA10821"/>
    </row>
    <row r="10822" spans="27:27" x14ac:dyDescent="0.25">
      <c r="AA10822"/>
    </row>
    <row r="10823" spans="27:27" x14ac:dyDescent="0.25">
      <c r="AA10823"/>
    </row>
    <row r="10824" spans="27:27" x14ac:dyDescent="0.25">
      <c r="AA10824"/>
    </row>
    <row r="10825" spans="27:27" x14ac:dyDescent="0.25">
      <c r="AA10825"/>
    </row>
    <row r="10826" spans="27:27" x14ac:dyDescent="0.25">
      <c r="AA10826"/>
    </row>
    <row r="10827" spans="27:27" x14ac:dyDescent="0.25">
      <c r="AA10827"/>
    </row>
    <row r="10828" spans="27:27" x14ac:dyDescent="0.25">
      <c r="AA10828"/>
    </row>
    <row r="10829" spans="27:27" x14ac:dyDescent="0.25">
      <c r="AA10829"/>
    </row>
    <row r="10830" spans="27:27" x14ac:dyDescent="0.25">
      <c r="AA10830"/>
    </row>
    <row r="10831" spans="27:27" x14ac:dyDescent="0.25">
      <c r="AA10831"/>
    </row>
    <row r="10832" spans="27:27" x14ac:dyDescent="0.25">
      <c r="AA10832"/>
    </row>
    <row r="10833" spans="27:27" x14ac:dyDescent="0.25">
      <c r="AA10833"/>
    </row>
    <row r="10834" spans="27:27" x14ac:dyDescent="0.25">
      <c r="AA10834"/>
    </row>
    <row r="10835" spans="27:27" x14ac:dyDescent="0.25">
      <c r="AA10835"/>
    </row>
    <row r="10836" spans="27:27" x14ac:dyDescent="0.25">
      <c r="AA10836"/>
    </row>
    <row r="10837" spans="27:27" x14ac:dyDescent="0.25">
      <c r="AA10837"/>
    </row>
    <row r="10838" spans="27:27" x14ac:dyDescent="0.25">
      <c r="AA10838"/>
    </row>
    <row r="10839" spans="27:27" x14ac:dyDescent="0.25">
      <c r="AA10839"/>
    </row>
    <row r="10840" spans="27:27" x14ac:dyDescent="0.25">
      <c r="AA10840"/>
    </row>
    <row r="10841" spans="27:27" x14ac:dyDescent="0.25">
      <c r="AA10841"/>
    </row>
    <row r="10842" spans="27:27" x14ac:dyDescent="0.25">
      <c r="AA10842"/>
    </row>
    <row r="10843" spans="27:27" x14ac:dyDescent="0.25">
      <c r="AA10843"/>
    </row>
    <row r="10844" spans="27:27" x14ac:dyDescent="0.25">
      <c r="AA10844"/>
    </row>
    <row r="10845" spans="27:27" x14ac:dyDescent="0.25">
      <c r="AA10845"/>
    </row>
    <row r="10846" spans="27:27" x14ac:dyDescent="0.25">
      <c r="AA10846"/>
    </row>
    <row r="10847" spans="27:27" x14ac:dyDescent="0.25">
      <c r="AA10847"/>
    </row>
    <row r="10848" spans="27:27" x14ac:dyDescent="0.25">
      <c r="AA10848"/>
    </row>
    <row r="10849" spans="27:27" x14ac:dyDescent="0.25">
      <c r="AA10849"/>
    </row>
    <row r="10850" spans="27:27" x14ac:dyDescent="0.25">
      <c r="AA10850"/>
    </row>
    <row r="10851" spans="27:27" x14ac:dyDescent="0.25">
      <c r="AA10851"/>
    </row>
    <row r="10852" spans="27:27" x14ac:dyDescent="0.25">
      <c r="AA10852"/>
    </row>
    <row r="10853" spans="27:27" x14ac:dyDescent="0.25">
      <c r="AA10853"/>
    </row>
    <row r="10854" spans="27:27" x14ac:dyDescent="0.25">
      <c r="AA10854"/>
    </row>
    <row r="10855" spans="27:27" x14ac:dyDescent="0.25">
      <c r="AA10855"/>
    </row>
    <row r="10856" spans="27:27" x14ac:dyDescent="0.25">
      <c r="AA10856"/>
    </row>
    <row r="10857" spans="27:27" x14ac:dyDescent="0.25">
      <c r="AA10857"/>
    </row>
    <row r="10858" spans="27:27" x14ac:dyDescent="0.25">
      <c r="AA10858"/>
    </row>
    <row r="10859" spans="27:27" x14ac:dyDescent="0.25">
      <c r="AA10859"/>
    </row>
    <row r="10860" spans="27:27" x14ac:dyDescent="0.25">
      <c r="AA10860"/>
    </row>
    <row r="10861" spans="27:27" x14ac:dyDescent="0.25">
      <c r="AA10861"/>
    </row>
    <row r="10862" spans="27:27" x14ac:dyDescent="0.25">
      <c r="AA10862"/>
    </row>
    <row r="10863" spans="27:27" x14ac:dyDescent="0.25">
      <c r="AA10863"/>
    </row>
    <row r="10864" spans="27:27" x14ac:dyDescent="0.25">
      <c r="AA10864"/>
    </row>
    <row r="10865" spans="27:27" x14ac:dyDescent="0.25">
      <c r="AA10865"/>
    </row>
    <row r="10866" spans="27:27" x14ac:dyDescent="0.25">
      <c r="AA10866"/>
    </row>
    <row r="10867" spans="27:27" x14ac:dyDescent="0.25">
      <c r="AA10867"/>
    </row>
    <row r="10868" spans="27:27" x14ac:dyDescent="0.25">
      <c r="AA10868"/>
    </row>
    <row r="10869" spans="27:27" x14ac:dyDescent="0.25">
      <c r="AA10869"/>
    </row>
    <row r="10870" spans="27:27" x14ac:dyDescent="0.25">
      <c r="AA10870"/>
    </row>
    <row r="10871" spans="27:27" x14ac:dyDescent="0.25">
      <c r="AA10871"/>
    </row>
    <row r="10872" spans="27:27" x14ac:dyDescent="0.25">
      <c r="AA10872"/>
    </row>
    <row r="10873" spans="27:27" x14ac:dyDescent="0.25">
      <c r="AA10873"/>
    </row>
    <row r="10874" spans="27:27" x14ac:dyDescent="0.25">
      <c r="AA10874"/>
    </row>
    <row r="10875" spans="27:27" x14ac:dyDescent="0.25">
      <c r="AA10875"/>
    </row>
    <row r="10876" spans="27:27" x14ac:dyDescent="0.25">
      <c r="AA10876"/>
    </row>
    <row r="10877" spans="27:27" x14ac:dyDescent="0.25">
      <c r="AA10877"/>
    </row>
    <row r="10878" spans="27:27" x14ac:dyDescent="0.25">
      <c r="AA10878"/>
    </row>
    <row r="10879" spans="27:27" x14ac:dyDescent="0.25">
      <c r="AA10879"/>
    </row>
    <row r="10880" spans="27:27" x14ac:dyDescent="0.25">
      <c r="AA10880"/>
    </row>
    <row r="10881" spans="27:27" x14ac:dyDescent="0.25">
      <c r="AA10881"/>
    </row>
    <row r="10882" spans="27:27" x14ac:dyDescent="0.25">
      <c r="AA10882"/>
    </row>
    <row r="10883" spans="27:27" x14ac:dyDescent="0.25">
      <c r="AA10883"/>
    </row>
    <row r="10884" spans="27:27" x14ac:dyDescent="0.25">
      <c r="AA10884"/>
    </row>
    <row r="10885" spans="27:27" x14ac:dyDescent="0.25">
      <c r="AA10885"/>
    </row>
    <row r="10886" spans="27:27" x14ac:dyDescent="0.25">
      <c r="AA10886"/>
    </row>
    <row r="10887" spans="27:27" x14ac:dyDescent="0.25">
      <c r="AA10887"/>
    </row>
    <row r="10888" spans="27:27" x14ac:dyDescent="0.25">
      <c r="AA10888"/>
    </row>
    <row r="10889" spans="27:27" x14ac:dyDescent="0.25">
      <c r="AA10889"/>
    </row>
    <row r="10890" spans="27:27" x14ac:dyDescent="0.25">
      <c r="AA10890"/>
    </row>
    <row r="10891" spans="27:27" x14ac:dyDescent="0.25">
      <c r="AA10891"/>
    </row>
    <row r="10892" spans="27:27" x14ac:dyDescent="0.25">
      <c r="AA10892"/>
    </row>
    <row r="10893" spans="27:27" x14ac:dyDescent="0.25">
      <c r="AA10893"/>
    </row>
    <row r="10894" spans="27:27" x14ac:dyDescent="0.25">
      <c r="AA10894"/>
    </row>
    <row r="10895" spans="27:27" x14ac:dyDescent="0.25">
      <c r="AA10895"/>
    </row>
    <row r="10896" spans="27:27" x14ac:dyDescent="0.25">
      <c r="AA10896"/>
    </row>
    <row r="10897" spans="27:27" x14ac:dyDescent="0.25">
      <c r="AA10897"/>
    </row>
    <row r="10898" spans="27:27" x14ac:dyDescent="0.25">
      <c r="AA10898"/>
    </row>
    <row r="10899" spans="27:27" x14ac:dyDescent="0.25">
      <c r="AA10899"/>
    </row>
    <row r="10900" spans="27:27" x14ac:dyDescent="0.25">
      <c r="AA10900"/>
    </row>
    <row r="10901" spans="27:27" x14ac:dyDescent="0.25">
      <c r="AA10901"/>
    </row>
    <row r="10902" spans="27:27" x14ac:dyDescent="0.25">
      <c r="AA10902"/>
    </row>
    <row r="10903" spans="27:27" x14ac:dyDescent="0.25">
      <c r="AA10903"/>
    </row>
    <row r="10904" spans="27:27" x14ac:dyDescent="0.25">
      <c r="AA10904"/>
    </row>
    <row r="10905" spans="27:27" x14ac:dyDescent="0.25">
      <c r="AA10905"/>
    </row>
    <row r="10906" spans="27:27" x14ac:dyDescent="0.25">
      <c r="AA10906"/>
    </row>
    <row r="10907" spans="27:27" x14ac:dyDescent="0.25">
      <c r="AA10907"/>
    </row>
    <row r="10908" spans="27:27" x14ac:dyDescent="0.25">
      <c r="AA10908"/>
    </row>
    <row r="10909" spans="27:27" x14ac:dyDescent="0.25">
      <c r="AA10909"/>
    </row>
    <row r="10910" spans="27:27" x14ac:dyDescent="0.25">
      <c r="AA10910"/>
    </row>
    <row r="10911" spans="27:27" x14ac:dyDescent="0.25">
      <c r="AA10911"/>
    </row>
    <row r="10912" spans="27:27" x14ac:dyDescent="0.25">
      <c r="AA10912"/>
    </row>
    <row r="10913" spans="27:27" x14ac:dyDescent="0.25">
      <c r="AA10913"/>
    </row>
    <row r="10914" spans="27:27" x14ac:dyDescent="0.25">
      <c r="AA10914"/>
    </row>
    <row r="10915" spans="27:27" x14ac:dyDescent="0.25">
      <c r="AA10915"/>
    </row>
    <row r="10916" spans="27:27" x14ac:dyDescent="0.25">
      <c r="AA10916"/>
    </row>
    <row r="10917" spans="27:27" x14ac:dyDescent="0.25">
      <c r="AA10917"/>
    </row>
    <row r="10918" spans="27:27" x14ac:dyDescent="0.25">
      <c r="AA10918"/>
    </row>
    <row r="10919" spans="27:27" x14ac:dyDescent="0.25">
      <c r="AA10919"/>
    </row>
    <row r="10920" spans="27:27" x14ac:dyDescent="0.25">
      <c r="AA10920"/>
    </row>
    <row r="10921" spans="27:27" x14ac:dyDescent="0.25">
      <c r="AA10921"/>
    </row>
    <row r="10922" spans="27:27" x14ac:dyDescent="0.25">
      <c r="AA10922"/>
    </row>
    <row r="10923" spans="27:27" x14ac:dyDescent="0.25">
      <c r="AA10923"/>
    </row>
    <row r="10924" spans="27:27" x14ac:dyDescent="0.25">
      <c r="AA10924"/>
    </row>
    <row r="10925" spans="27:27" x14ac:dyDescent="0.25">
      <c r="AA10925"/>
    </row>
    <row r="10926" spans="27:27" x14ac:dyDescent="0.25">
      <c r="AA10926"/>
    </row>
    <row r="10927" spans="27:27" x14ac:dyDescent="0.25">
      <c r="AA10927"/>
    </row>
    <row r="10928" spans="27:27" x14ac:dyDescent="0.25">
      <c r="AA10928"/>
    </row>
    <row r="10929" spans="27:27" x14ac:dyDescent="0.25">
      <c r="AA10929"/>
    </row>
    <row r="10930" spans="27:27" x14ac:dyDescent="0.25">
      <c r="AA10930"/>
    </row>
    <row r="10931" spans="27:27" x14ac:dyDescent="0.25">
      <c r="AA10931"/>
    </row>
    <row r="10932" spans="27:27" x14ac:dyDescent="0.25">
      <c r="AA10932"/>
    </row>
    <row r="10933" spans="27:27" x14ac:dyDescent="0.25">
      <c r="AA10933"/>
    </row>
    <row r="10934" spans="27:27" x14ac:dyDescent="0.25">
      <c r="AA10934"/>
    </row>
    <row r="10935" spans="27:27" x14ac:dyDescent="0.25">
      <c r="AA10935"/>
    </row>
    <row r="10936" spans="27:27" x14ac:dyDescent="0.25">
      <c r="AA10936"/>
    </row>
    <row r="10937" spans="27:27" x14ac:dyDescent="0.25">
      <c r="AA10937"/>
    </row>
    <row r="10938" spans="27:27" x14ac:dyDescent="0.25">
      <c r="AA10938"/>
    </row>
    <row r="10939" spans="27:27" x14ac:dyDescent="0.25">
      <c r="AA10939"/>
    </row>
    <row r="10940" spans="27:27" x14ac:dyDescent="0.25">
      <c r="AA10940"/>
    </row>
    <row r="10941" spans="27:27" x14ac:dyDescent="0.25">
      <c r="AA10941"/>
    </row>
    <row r="10942" spans="27:27" x14ac:dyDescent="0.25">
      <c r="AA10942"/>
    </row>
    <row r="10943" spans="27:27" x14ac:dyDescent="0.25">
      <c r="AA10943"/>
    </row>
    <row r="10944" spans="27:27" x14ac:dyDescent="0.25">
      <c r="AA10944"/>
    </row>
    <row r="10945" spans="27:27" x14ac:dyDescent="0.25">
      <c r="AA10945"/>
    </row>
    <row r="10946" spans="27:27" x14ac:dyDescent="0.25">
      <c r="AA10946"/>
    </row>
    <row r="10947" spans="27:27" x14ac:dyDescent="0.25">
      <c r="AA10947"/>
    </row>
    <row r="10948" spans="27:27" x14ac:dyDescent="0.25">
      <c r="AA10948"/>
    </row>
    <row r="10949" spans="27:27" x14ac:dyDescent="0.25">
      <c r="AA10949"/>
    </row>
    <row r="10950" spans="27:27" x14ac:dyDescent="0.25">
      <c r="AA10950"/>
    </row>
    <row r="10951" spans="27:27" x14ac:dyDescent="0.25">
      <c r="AA10951"/>
    </row>
    <row r="10952" spans="27:27" x14ac:dyDescent="0.25">
      <c r="AA10952"/>
    </row>
    <row r="10953" spans="27:27" x14ac:dyDescent="0.25">
      <c r="AA10953"/>
    </row>
    <row r="10954" spans="27:27" x14ac:dyDescent="0.25">
      <c r="AA10954"/>
    </row>
    <row r="10955" spans="27:27" x14ac:dyDescent="0.25">
      <c r="AA10955"/>
    </row>
    <row r="10956" spans="27:27" x14ac:dyDescent="0.25">
      <c r="AA10956"/>
    </row>
    <row r="10957" spans="27:27" x14ac:dyDescent="0.25">
      <c r="AA10957"/>
    </row>
    <row r="10958" spans="27:27" x14ac:dyDescent="0.25">
      <c r="AA10958"/>
    </row>
    <row r="10959" spans="27:27" x14ac:dyDescent="0.25">
      <c r="AA10959"/>
    </row>
    <row r="10960" spans="27:27" x14ac:dyDescent="0.25">
      <c r="AA10960"/>
    </row>
    <row r="10961" spans="27:27" x14ac:dyDescent="0.25">
      <c r="AA10961"/>
    </row>
    <row r="10962" spans="27:27" x14ac:dyDescent="0.25">
      <c r="AA10962"/>
    </row>
    <row r="10963" spans="27:27" x14ac:dyDescent="0.25">
      <c r="AA10963"/>
    </row>
    <row r="10964" spans="27:27" x14ac:dyDescent="0.25">
      <c r="AA10964"/>
    </row>
    <row r="10965" spans="27:27" x14ac:dyDescent="0.25">
      <c r="AA10965"/>
    </row>
    <row r="10966" spans="27:27" x14ac:dyDescent="0.25">
      <c r="AA10966"/>
    </row>
    <row r="10967" spans="27:27" x14ac:dyDescent="0.25">
      <c r="AA10967"/>
    </row>
    <row r="10968" spans="27:27" x14ac:dyDescent="0.25">
      <c r="AA10968"/>
    </row>
    <row r="10969" spans="27:27" x14ac:dyDescent="0.25">
      <c r="AA10969"/>
    </row>
    <row r="10970" spans="27:27" x14ac:dyDescent="0.25">
      <c r="AA10970"/>
    </row>
    <row r="10971" spans="27:27" x14ac:dyDescent="0.25">
      <c r="AA10971"/>
    </row>
    <row r="10972" spans="27:27" x14ac:dyDescent="0.25">
      <c r="AA10972"/>
    </row>
    <row r="10973" spans="27:27" x14ac:dyDescent="0.25">
      <c r="AA10973"/>
    </row>
    <row r="10974" spans="27:27" x14ac:dyDescent="0.25">
      <c r="AA10974"/>
    </row>
    <row r="10975" spans="27:27" x14ac:dyDescent="0.25">
      <c r="AA10975"/>
    </row>
    <row r="10976" spans="27:27" x14ac:dyDescent="0.25">
      <c r="AA10976"/>
    </row>
    <row r="10977" spans="27:27" x14ac:dyDescent="0.25">
      <c r="AA10977"/>
    </row>
    <row r="10978" spans="27:27" x14ac:dyDescent="0.25">
      <c r="AA10978"/>
    </row>
    <row r="10979" spans="27:27" x14ac:dyDescent="0.25">
      <c r="AA10979"/>
    </row>
    <row r="10980" spans="27:27" x14ac:dyDescent="0.25">
      <c r="AA10980"/>
    </row>
    <row r="10981" spans="27:27" x14ac:dyDescent="0.25">
      <c r="AA10981"/>
    </row>
    <row r="10982" spans="27:27" x14ac:dyDescent="0.25">
      <c r="AA10982"/>
    </row>
    <row r="10983" spans="27:27" x14ac:dyDescent="0.25">
      <c r="AA10983"/>
    </row>
    <row r="10984" spans="27:27" x14ac:dyDescent="0.25">
      <c r="AA10984"/>
    </row>
    <row r="10985" spans="27:27" x14ac:dyDescent="0.25">
      <c r="AA10985"/>
    </row>
    <row r="10986" spans="27:27" x14ac:dyDescent="0.25">
      <c r="AA10986"/>
    </row>
    <row r="10987" spans="27:27" x14ac:dyDescent="0.25">
      <c r="AA10987"/>
    </row>
    <row r="10988" spans="27:27" x14ac:dyDescent="0.25">
      <c r="AA10988"/>
    </row>
    <row r="10989" spans="27:27" x14ac:dyDescent="0.25">
      <c r="AA10989"/>
    </row>
    <row r="10990" spans="27:27" x14ac:dyDescent="0.25">
      <c r="AA10990"/>
    </row>
    <row r="10991" spans="27:27" x14ac:dyDescent="0.25">
      <c r="AA10991"/>
    </row>
    <row r="10992" spans="27:27" x14ac:dyDescent="0.25">
      <c r="AA10992"/>
    </row>
    <row r="10993" spans="27:27" x14ac:dyDescent="0.25">
      <c r="AA10993"/>
    </row>
    <row r="10994" spans="27:27" x14ac:dyDescent="0.25">
      <c r="AA10994"/>
    </row>
    <row r="10995" spans="27:27" x14ac:dyDescent="0.25">
      <c r="AA10995"/>
    </row>
    <row r="10996" spans="27:27" x14ac:dyDescent="0.25">
      <c r="AA10996"/>
    </row>
    <row r="10997" spans="27:27" x14ac:dyDescent="0.25">
      <c r="AA10997"/>
    </row>
    <row r="10998" spans="27:27" x14ac:dyDescent="0.25">
      <c r="AA10998"/>
    </row>
    <row r="10999" spans="27:27" x14ac:dyDescent="0.25">
      <c r="AA10999"/>
    </row>
    <row r="11000" spans="27:27" x14ac:dyDescent="0.25">
      <c r="AA11000"/>
    </row>
    <row r="11001" spans="27:27" x14ac:dyDescent="0.25">
      <c r="AA11001"/>
    </row>
    <row r="11002" spans="27:27" x14ac:dyDescent="0.25">
      <c r="AA11002"/>
    </row>
    <row r="11003" spans="27:27" x14ac:dyDescent="0.25">
      <c r="AA11003"/>
    </row>
    <row r="11004" spans="27:27" x14ac:dyDescent="0.25">
      <c r="AA11004"/>
    </row>
    <row r="11005" spans="27:27" x14ac:dyDescent="0.25">
      <c r="AA11005"/>
    </row>
    <row r="11006" spans="27:27" x14ac:dyDescent="0.25">
      <c r="AA11006"/>
    </row>
    <row r="11007" spans="27:27" x14ac:dyDescent="0.25">
      <c r="AA11007"/>
    </row>
    <row r="11008" spans="27:27" x14ac:dyDescent="0.25">
      <c r="AA11008"/>
    </row>
    <row r="11009" spans="27:27" x14ac:dyDescent="0.25">
      <c r="AA11009"/>
    </row>
    <row r="11010" spans="27:27" x14ac:dyDescent="0.25">
      <c r="AA11010"/>
    </row>
    <row r="11011" spans="27:27" x14ac:dyDescent="0.25">
      <c r="AA11011"/>
    </row>
    <row r="11012" spans="27:27" x14ac:dyDescent="0.25">
      <c r="AA11012"/>
    </row>
    <row r="11013" spans="27:27" x14ac:dyDescent="0.25">
      <c r="AA11013"/>
    </row>
    <row r="11014" spans="27:27" x14ac:dyDescent="0.25">
      <c r="AA11014"/>
    </row>
    <row r="11015" spans="27:27" x14ac:dyDescent="0.25">
      <c r="AA11015"/>
    </row>
    <row r="11016" spans="27:27" x14ac:dyDescent="0.25">
      <c r="AA11016"/>
    </row>
    <row r="11017" spans="27:27" x14ac:dyDescent="0.25">
      <c r="AA11017"/>
    </row>
    <row r="11018" spans="27:27" x14ac:dyDescent="0.25">
      <c r="AA11018"/>
    </row>
    <row r="11019" spans="27:27" x14ac:dyDescent="0.25">
      <c r="AA11019"/>
    </row>
    <row r="11020" spans="27:27" x14ac:dyDescent="0.25">
      <c r="AA11020"/>
    </row>
    <row r="11021" spans="27:27" x14ac:dyDescent="0.25">
      <c r="AA11021"/>
    </row>
    <row r="11022" spans="27:27" x14ac:dyDescent="0.25">
      <c r="AA11022"/>
    </row>
    <row r="11023" spans="27:27" x14ac:dyDescent="0.25">
      <c r="AA11023"/>
    </row>
    <row r="11024" spans="27:27" x14ac:dyDescent="0.25">
      <c r="AA11024"/>
    </row>
    <row r="11025" spans="27:27" x14ac:dyDescent="0.25">
      <c r="AA11025"/>
    </row>
    <row r="11026" spans="27:27" x14ac:dyDescent="0.25">
      <c r="AA11026"/>
    </row>
    <row r="11027" spans="27:27" x14ac:dyDescent="0.25">
      <c r="AA11027"/>
    </row>
    <row r="11028" spans="27:27" x14ac:dyDescent="0.25">
      <c r="AA11028"/>
    </row>
    <row r="11029" spans="27:27" x14ac:dyDescent="0.25">
      <c r="AA11029"/>
    </row>
    <row r="11030" spans="27:27" x14ac:dyDescent="0.25">
      <c r="AA11030"/>
    </row>
    <row r="11031" spans="27:27" x14ac:dyDescent="0.25">
      <c r="AA11031"/>
    </row>
    <row r="11032" spans="27:27" x14ac:dyDescent="0.25">
      <c r="AA11032"/>
    </row>
    <row r="11033" spans="27:27" x14ac:dyDescent="0.25">
      <c r="AA11033"/>
    </row>
    <row r="11034" spans="27:27" x14ac:dyDescent="0.25">
      <c r="AA11034"/>
    </row>
    <row r="11035" spans="27:27" x14ac:dyDescent="0.25">
      <c r="AA11035"/>
    </row>
    <row r="11036" spans="27:27" x14ac:dyDescent="0.25">
      <c r="AA11036"/>
    </row>
    <row r="11037" spans="27:27" x14ac:dyDescent="0.25">
      <c r="AA11037"/>
    </row>
    <row r="11038" spans="27:27" x14ac:dyDescent="0.25">
      <c r="AA11038"/>
    </row>
    <row r="11039" spans="27:27" x14ac:dyDescent="0.25">
      <c r="AA11039"/>
    </row>
    <row r="11040" spans="27:27" x14ac:dyDescent="0.25">
      <c r="AA11040"/>
    </row>
    <row r="11041" spans="27:27" x14ac:dyDescent="0.25">
      <c r="AA11041"/>
    </row>
    <row r="11042" spans="27:27" x14ac:dyDescent="0.25">
      <c r="AA11042"/>
    </row>
    <row r="11043" spans="27:27" x14ac:dyDescent="0.25">
      <c r="AA11043"/>
    </row>
    <row r="11044" spans="27:27" x14ac:dyDescent="0.25">
      <c r="AA11044"/>
    </row>
    <row r="11045" spans="27:27" x14ac:dyDescent="0.25">
      <c r="AA11045"/>
    </row>
    <row r="11046" spans="27:27" x14ac:dyDescent="0.25">
      <c r="AA11046"/>
    </row>
    <row r="11047" spans="27:27" x14ac:dyDescent="0.25">
      <c r="AA11047"/>
    </row>
    <row r="11048" spans="27:27" x14ac:dyDescent="0.25">
      <c r="AA11048"/>
    </row>
    <row r="11049" spans="27:27" x14ac:dyDescent="0.25">
      <c r="AA11049"/>
    </row>
    <row r="11050" spans="27:27" x14ac:dyDescent="0.25">
      <c r="AA11050"/>
    </row>
    <row r="11051" spans="27:27" x14ac:dyDescent="0.25">
      <c r="AA11051"/>
    </row>
    <row r="11052" spans="27:27" x14ac:dyDescent="0.25">
      <c r="AA11052"/>
    </row>
    <row r="11053" spans="27:27" x14ac:dyDescent="0.25">
      <c r="AA11053"/>
    </row>
    <row r="11054" spans="27:27" x14ac:dyDescent="0.25">
      <c r="AA11054"/>
    </row>
    <row r="11055" spans="27:27" x14ac:dyDescent="0.25">
      <c r="AA11055"/>
    </row>
    <row r="11056" spans="27:27" x14ac:dyDescent="0.25">
      <c r="AA11056"/>
    </row>
    <row r="11057" spans="27:27" x14ac:dyDescent="0.25">
      <c r="AA11057"/>
    </row>
    <row r="11058" spans="27:27" x14ac:dyDescent="0.25">
      <c r="AA11058"/>
    </row>
    <row r="11059" spans="27:27" x14ac:dyDescent="0.25">
      <c r="AA11059"/>
    </row>
    <row r="11060" spans="27:27" x14ac:dyDescent="0.25">
      <c r="AA11060"/>
    </row>
    <row r="11061" spans="27:27" x14ac:dyDescent="0.25">
      <c r="AA11061"/>
    </row>
    <row r="11062" spans="27:27" x14ac:dyDescent="0.25">
      <c r="AA11062"/>
    </row>
    <row r="11063" spans="27:27" x14ac:dyDescent="0.25">
      <c r="AA11063"/>
    </row>
    <row r="11064" spans="27:27" x14ac:dyDescent="0.25">
      <c r="AA11064"/>
    </row>
    <row r="11065" spans="27:27" x14ac:dyDescent="0.25">
      <c r="AA11065"/>
    </row>
    <row r="11066" spans="27:27" x14ac:dyDescent="0.25">
      <c r="AA11066"/>
    </row>
    <row r="11067" spans="27:27" x14ac:dyDescent="0.25">
      <c r="AA11067"/>
    </row>
    <row r="11068" spans="27:27" x14ac:dyDescent="0.25">
      <c r="AA11068"/>
    </row>
    <row r="11069" spans="27:27" x14ac:dyDescent="0.25">
      <c r="AA11069"/>
    </row>
    <row r="11070" spans="27:27" x14ac:dyDescent="0.25">
      <c r="AA11070"/>
    </row>
    <row r="11071" spans="27:27" x14ac:dyDescent="0.25">
      <c r="AA11071"/>
    </row>
    <row r="11072" spans="27:27" x14ac:dyDescent="0.25">
      <c r="AA11072"/>
    </row>
    <row r="11073" spans="27:27" x14ac:dyDescent="0.25">
      <c r="AA11073"/>
    </row>
    <row r="11074" spans="27:27" x14ac:dyDescent="0.25">
      <c r="AA11074"/>
    </row>
    <row r="11075" spans="27:27" x14ac:dyDescent="0.25">
      <c r="AA11075"/>
    </row>
    <row r="11076" spans="27:27" x14ac:dyDescent="0.25">
      <c r="AA11076"/>
    </row>
    <row r="11077" spans="27:27" x14ac:dyDescent="0.25">
      <c r="AA11077"/>
    </row>
    <row r="11078" spans="27:27" x14ac:dyDescent="0.25">
      <c r="AA11078"/>
    </row>
    <row r="11079" spans="27:27" x14ac:dyDescent="0.25">
      <c r="AA11079"/>
    </row>
    <row r="11080" spans="27:27" x14ac:dyDescent="0.25">
      <c r="AA11080"/>
    </row>
    <row r="11081" spans="27:27" x14ac:dyDescent="0.25">
      <c r="AA11081"/>
    </row>
    <row r="11082" spans="27:27" x14ac:dyDescent="0.25">
      <c r="AA11082"/>
    </row>
    <row r="11083" spans="27:27" x14ac:dyDescent="0.25">
      <c r="AA11083"/>
    </row>
    <row r="11084" spans="27:27" x14ac:dyDescent="0.25">
      <c r="AA11084"/>
    </row>
    <row r="11085" spans="27:27" x14ac:dyDescent="0.25">
      <c r="AA11085"/>
    </row>
    <row r="11086" spans="27:27" x14ac:dyDescent="0.25">
      <c r="AA11086"/>
    </row>
    <row r="11087" spans="27:27" x14ac:dyDescent="0.25">
      <c r="AA11087"/>
    </row>
    <row r="11088" spans="27:27" x14ac:dyDescent="0.25">
      <c r="AA11088"/>
    </row>
    <row r="11089" spans="27:27" x14ac:dyDescent="0.25">
      <c r="AA11089"/>
    </row>
    <row r="11090" spans="27:27" x14ac:dyDescent="0.25">
      <c r="AA11090"/>
    </row>
    <row r="11091" spans="27:27" x14ac:dyDescent="0.25">
      <c r="AA11091"/>
    </row>
    <row r="11092" spans="27:27" x14ac:dyDescent="0.25">
      <c r="AA11092"/>
    </row>
    <row r="11093" spans="27:27" x14ac:dyDescent="0.25">
      <c r="AA11093"/>
    </row>
    <row r="11094" spans="27:27" x14ac:dyDescent="0.25">
      <c r="AA11094"/>
    </row>
    <row r="11095" spans="27:27" x14ac:dyDescent="0.25">
      <c r="AA11095"/>
    </row>
    <row r="11096" spans="27:27" x14ac:dyDescent="0.25">
      <c r="AA11096"/>
    </row>
    <row r="11097" spans="27:27" x14ac:dyDescent="0.25">
      <c r="AA11097"/>
    </row>
    <row r="11098" spans="27:27" x14ac:dyDescent="0.25">
      <c r="AA11098"/>
    </row>
    <row r="11099" spans="27:27" x14ac:dyDescent="0.25">
      <c r="AA11099"/>
    </row>
    <row r="11100" spans="27:27" x14ac:dyDescent="0.25">
      <c r="AA11100"/>
    </row>
    <row r="11101" spans="27:27" x14ac:dyDescent="0.25">
      <c r="AA11101"/>
    </row>
    <row r="11102" spans="27:27" x14ac:dyDescent="0.25">
      <c r="AA11102"/>
    </row>
    <row r="11103" spans="27:27" x14ac:dyDescent="0.25">
      <c r="AA11103"/>
    </row>
    <row r="11104" spans="27:27" x14ac:dyDescent="0.25">
      <c r="AA11104"/>
    </row>
    <row r="11105" spans="27:27" x14ac:dyDescent="0.25">
      <c r="AA11105"/>
    </row>
    <row r="11106" spans="27:27" x14ac:dyDescent="0.25">
      <c r="AA11106"/>
    </row>
    <row r="11107" spans="27:27" x14ac:dyDescent="0.25">
      <c r="AA11107"/>
    </row>
    <row r="11108" spans="27:27" x14ac:dyDescent="0.25">
      <c r="AA11108"/>
    </row>
    <row r="11109" spans="27:27" x14ac:dyDescent="0.25">
      <c r="AA11109"/>
    </row>
    <row r="11110" spans="27:27" x14ac:dyDescent="0.25">
      <c r="AA11110"/>
    </row>
    <row r="11111" spans="27:27" x14ac:dyDescent="0.25">
      <c r="AA11111"/>
    </row>
    <row r="11112" spans="27:27" x14ac:dyDescent="0.25">
      <c r="AA11112"/>
    </row>
    <row r="11113" spans="27:27" x14ac:dyDescent="0.25">
      <c r="AA11113"/>
    </row>
    <row r="11114" spans="27:27" x14ac:dyDescent="0.25">
      <c r="AA11114"/>
    </row>
    <row r="11115" spans="27:27" x14ac:dyDescent="0.25">
      <c r="AA11115"/>
    </row>
    <row r="11116" spans="27:27" x14ac:dyDescent="0.25">
      <c r="AA11116"/>
    </row>
    <row r="11117" spans="27:27" x14ac:dyDescent="0.25">
      <c r="AA11117"/>
    </row>
    <row r="11118" spans="27:27" x14ac:dyDescent="0.25">
      <c r="AA11118"/>
    </row>
    <row r="11119" spans="27:27" x14ac:dyDescent="0.25">
      <c r="AA11119"/>
    </row>
    <row r="11120" spans="27:27" x14ac:dyDescent="0.25">
      <c r="AA11120"/>
    </row>
    <row r="11121" spans="27:27" x14ac:dyDescent="0.25">
      <c r="AA11121"/>
    </row>
    <row r="11122" spans="27:27" x14ac:dyDescent="0.25">
      <c r="AA11122"/>
    </row>
    <row r="11123" spans="27:27" x14ac:dyDescent="0.25">
      <c r="AA11123"/>
    </row>
    <row r="11124" spans="27:27" x14ac:dyDescent="0.25">
      <c r="AA11124"/>
    </row>
    <row r="11125" spans="27:27" x14ac:dyDescent="0.25">
      <c r="AA11125"/>
    </row>
    <row r="11126" spans="27:27" x14ac:dyDescent="0.25">
      <c r="AA11126"/>
    </row>
    <row r="11127" spans="27:27" x14ac:dyDescent="0.25">
      <c r="AA11127"/>
    </row>
    <row r="11128" spans="27:27" x14ac:dyDescent="0.25">
      <c r="AA11128"/>
    </row>
    <row r="11129" spans="27:27" x14ac:dyDescent="0.25">
      <c r="AA11129"/>
    </row>
    <row r="11130" spans="27:27" x14ac:dyDescent="0.25">
      <c r="AA11130"/>
    </row>
    <row r="11131" spans="27:27" x14ac:dyDescent="0.25">
      <c r="AA11131"/>
    </row>
    <row r="11132" spans="27:27" x14ac:dyDescent="0.25">
      <c r="AA11132"/>
    </row>
    <row r="11133" spans="27:27" x14ac:dyDescent="0.25">
      <c r="AA11133"/>
    </row>
    <row r="11134" spans="27:27" x14ac:dyDescent="0.25">
      <c r="AA11134"/>
    </row>
    <row r="11135" spans="27:27" x14ac:dyDescent="0.25">
      <c r="AA11135"/>
    </row>
    <row r="11136" spans="27:27" x14ac:dyDescent="0.25">
      <c r="AA11136"/>
    </row>
    <row r="11137" spans="27:27" x14ac:dyDescent="0.25">
      <c r="AA11137"/>
    </row>
    <row r="11138" spans="27:27" x14ac:dyDescent="0.25">
      <c r="AA11138"/>
    </row>
    <row r="11139" spans="27:27" x14ac:dyDescent="0.25">
      <c r="AA11139"/>
    </row>
    <row r="11140" spans="27:27" x14ac:dyDescent="0.25">
      <c r="AA11140"/>
    </row>
    <row r="11141" spans="27:27" x14ac:dyDescent="0.25">
      <c r="AA11141"/>
    </row>
    <row r="11142" spans="27:27" x14ac:dyDescent="0.25">
      <c r="AA11142"/>
    </row>
    <row r="11143" spans="27:27" x14ac:dyDescent="0.25">
      <c r="AA11143"/>
    </row>
    <row r="11144" spans="27:27" x14ac:dyDescent="0.25">
      <c r="AA11144"/>
    </row>
    <row r="11145" spans="27:27" x14ac:dyDescent="0.25">
      <c r="AA11145"/>
    </row>
    <row r="11146" spans="27:27" x14ac:dyDescent="0.25">
      <c r="AA11146"/>
    </row>
    <row r="11147" spans="27:27" x14ac:dyDescent="0.25">
      <c r="AA11147"/>
    </row>
    <row r="11148" spans="27:27" x14ac:dyDescent="0.25">
      <c r="AA11148"/>
    </row>
    <row r="11149" spans="27:27" x14ac:dyDescent="0.25">
      <c r="AA11149"/>
    </row>
    <row r="11150" spans="27:27" x14ac:dyDescent="0.25">
      <c r="AA11150"/>
    </row>
    <row r="11151" spans="27:27" x14ac:dyDescent="0.25">
      <c r="AA11151"/>
    </row>
    <row r="11152" spans="27:27" x14ac:dyDescent="0.25">
      <c r="AA11152"/>
    </row>
    <row r="11153" spans="27:27" x14ac:dyDescent="0.25">
      <c r="AA11153"/>
    </row>
    <row r="11154" spans="27:27" x14ac:dyDescent="0.25">
      <c r="AA11154"/>
    </row>
    <row r="11155" spans="27:27" x14ac:dyDescent="0.25">
      <c r="AA11155"/>
    </row>
    <row r="11156" spans="27:27" x14ac:dyDescent="0.25">
      <c r="AA11156"/>
    </row>
    <row r="11157" spans="27:27" x14ac:dyDescent="0.25">
      <c r="AA11157"/>
    </row>
    <row r="11158" spans="27:27" x14ac:dyDescent="0.25">
      <c r="AA11158"/>
    </row>
    <row r="11159" spans="27:27" x14ac:dyDescent="0.25">
      <c r="AA11159"/>
    </row>
    <row r="11160" spans="27:27" x14ac:dyDescent="0.25">
      <c r="AA11160"/>
    </row>
    <row r="11161" spans="27:27" x14ac:dyDescent="0.25">
      <c r="AA11161"/>
    </row>
    <row r="11162" spans="27:27" x14ac:dyDescent="0.25">
      <c r="AA11162"/>
    </row>
    <row r="11163" spans="27:27" x14ac:dyDescent="0.25">
      <c r="AA11163"/>
    </row>
    <row r="11164" spans="27:27" x14ac:dyDescent="0.25">
      <c r="AA11164"/>
    </row>
    <row r="11165" spans="27:27" x14ac:dyDescent="0.25">
      <c r="AA11165"/>
    </row>
    <row r="11166" spans="27:27" x14ac:dyDescent="0.25">
      <c r="AA11166"/>
    </row>
    <row r="11167" spans="27:27" x14ac:dyDescent="0.25">
      <c r="AA11167"/>
    </row>
    <row r="11168" spans="27:27" x14ac:dyDescent="0.25">
      <c r="AA11168"/>
    </row>
    <row r="11169" spans="27:27" x14ac:dyDescent="0.25">
      <c r="AA11169"/>
    </row>
    <row r="11170" spans="27:27" x14ac:dyDescent="0.25">
      <c r="AA11170"/>
    </row>
    <row r="11171" spans="27:27" x14ac:dyDescent="0.25">
      <c r="AA11171"/>
    </row>
    <row r="11172" spans="27:27" x14ac:dyDescent="0.25">
      <c r="AA11172"/>
    </row>
    <row r="11173" spans="27:27" x14ac:dyDescent="0.25">
      <c r="AA11173"/>
    </row>
    <row r="11174" spans="27:27" x14ac:dyDescent="0.25">
      <c r="AA11174"/>
    </row>
    <row r="11175" spans="27:27" x14ac:dyDescent="0.25">
      <c r="AA11175"/>
    </row>
    <row r="11176" spans="27:27" x14ac:dyDescent="0.25">
      <c r="AA11176"/>
    </row>
    <row r="11177" spans="27:27" x14ac:dyDescent="0.25">
      <c r="AA11177"/>
    </row>
    <row r="11178" spans="27:27" x14ac:dyDescent="0.25">
      <c r="AA11178"/>
    </row>
    <row r="11179" spans="27:27" x14ac:dyDescent="0.25">
      <c r="AA11179"/>
    </row>
    <row r="11180" spans="27:27" x14ac:dyDescent="0.25">
      <c r="AA11180"/>
    </row>
    <row r="11181" spans="27:27" x14ac:dyDescent="0.25">
      <c r="AA11181"/>
    </row>
    <row r="11182" spans="27:27" x14ac:dyDescent="0.25">
      <c r="AA11182"/>
    </row>
    <row r="11183" spans="27:27" x14ac:dyDescent="0.25">
      <c r="AA11183"/>
    </row>
    <row r="11184" spans="27:27" x14ac:dyDescent="0.25">
      <c r="AA11184"/>
    </row>
    <row r="11185" spans="27:27" x14ac:dyDescent="0.25">
      <c r="AA11185"/>
    </row>
    <row r="11186" spans="27:27" x14ac:dyDescent="0.25">
      <c r="AA11186"/>
    </row>
    <row r="11187" spans="27:27" x14ac:dyDescent="0.25">
      <c r="AA11187"/>
    </row>
    <row r="11188" spans="27:27" x14ac:dyDescent="0.25">
      <c r="AA11188"/>
    </row>
    <row r="11189" spans="27:27" x14ac:dyDescent="0.25">
      <c r="AA11189"/>
    </row>
    <row r="11190" spans="27:27" x14ac:dyDescent="0.25">
      <c r="AA11190"/>
    </row>
    <row r="11191" spans="27:27" x14ac:dyDescent="0.25">
      <c r="AA11191"/>
    </row>
    <row r="11192" spans="27:27" x14ac:dyDescent="0.25">
      <c r="AA11192"/>
    </row>
    <row r="11193" spans="27:27" x14ac:dyDescent="0.25">
      <c r="AA11193"/>
    </row>
    <row r="11194" spans="27:27" x14ac:dyDescent="0.25">
      <c r="AA11194"/>
    </row>
    <row r="11195" spans="27:27" x14ac:dyDescent="0.25">
      <c r="AA11195"/>
    </row>
    <row r="11196" spans="27:27" x14ac:dyDescent="0.25">
      <c r="AA11196"/>
    </row>
    <row r="11197" spans="27:27" x14ac:dyDescent="0.25">
      <c r="AA11197"/>
    </row>
    <row r="11198" spans="27:27" x14ac:dyDescent="0.25">
      <c r="AA11198"/>
    </row>
    <row r="11199" spans="27:27" x14ac:dyDescent="0.25">
      <c r="AA11199"/>
    </row>
    <row r="11200" spans="27:27" x14ac:dyDescent="0.25">
      <c r="AA11200"/>
    </row>
    <row r="11201" spans="27:27" x14ac:dyDescent="0.25">
      <c r="AA11201"/>
    </row>
    <row r="11202" spans="27:27" x14ac:dyDescent="0.25">
      <c r="AA11202"/>
    </row>
    <row r="11203" spans="27:27" x14ac:dyDescent="0.25">
      <c r="AA11203"/>
    </row>
    <row r="11204" spans="27:27" x14ac:dyDescent="0.25">
      <c r="AA11204"/>
    </row>
    <row r="11205" spans="27:27" x14ac:dyDescent="0.25">
      <c r="AA11205"/>
    </row>
    <row r="11206" spans="27:27" x14ac:dyDescent="0.25">
      <c r="AA11206"/>
    </row>
    <row r="11207" spans="27:27" x14ac:dyDescent="0.25">
      <c r="AA11207"/>
    </row>
    <row r="11208" spans="27:27" x14ac:dyDescent="0.25">
      <c r="AA11208"/>
    </row>
    <row r="11209" spans="27:27" x14ac:dyDescent="0.25">
      <c r="AA11209"/>
    </row>
    <row r="11210" spans="27:27" x14ac:dyDescent="0.25">
      <c r="AA11210"/>
    </row>
    <row r="11211" spans="27:27" x14ac:dyDescent="0.25">
      <c r="AA11211"/>
    </row>
    <row r="11212" spans="27:27" x14ac:dyDescent="0.25">
      <c r="AA11212"/>
    </row>
    <row r="11213" spans="27:27" x14ac:dyDescent="0.25">
      <c r="AA11213"/>
    </row>
    <row r="11214" spans="27:27" x14ac:dyDescent="0.25">
      <c r="AA11214"/>
    </row>
    <row r="11215" spans="27:27" x14ac:dyDescent="0.25">
      <c r="AA11215"/>
    </row>
    <row r="11216" spans="27:27" x14ac:dyDescent="0.25">
      <c r="AA11216"/>
    </row>
    <row r="11217" spans="27:27" x14ac:dyDescent="0.25">
      <c r="AA11217"/>
    </row>
    <row r="11218" spans="27:27" x14ac:dyDescent="0.25">
      <c r="AA11218"/>
    </row>
    <row r="11219" spans="27:27" x14ac:dyDescent="0.25">
      <c r="AA11219"/>
    </row>
    <row r="11220" spans="27:27" x14ac:dyDescent="0.25">
      <c r="AA11220"/>
    </row>
    <row r="11221" spans="27:27" x14ac:dyDescent="0.25">
      <c r="AA11221"/>
    </row>
    <row r="11222" spans="27:27" x14ac:dyDescent="0.25">
      <c r="AA11222"/>
    </row>
    <row r="11223" spans="27:27" x14ac:dyDescent="0.25">
      <c r="AA11223"/>
    </row>
    <row r="11224" spans="27:27" x14ac:dyDescent="0.25">
      <c r="AA11224"/>
    </row>
    <row r="11225" spans="27:27" x14ac:dyDescent="0.25">
      <c r="AA11225"/>
    </row>
    <row r="11226" spans="27:27" x14ac:dyDescent="0.25">
      <c r="AA11226"/>
    </row>
    <row r="11227" spans="27:27" x14ac:dyDescent="0.25">
      <c r="AA11227"/>
    </row>
    <row r="11228" spans="27:27" x14ac:dyDescent="0.25">
      <c r="AA11228"/>
    </row>
    <row r="11229" spans="27:27" x14ac:dyDescent="0.25">
      <c r="AA11229"/>
    </row>
    <row r="11230" spans="27:27" x14ac:dyDescent="0.25">
      <c r="AA11230"/>
    </row>
    <row r="11231" spans="27:27" x14ac:dyDescent="0.25">
      <c r="AA11231"/>
    </row>
    <row r="11232" spans="27:27" x14ac:dyDescent="0.25">
      <c r="AA11232"/>
    </row>
    <row r="11233" spans="27:27" x14ac:dyDescent="0.25">
      <c r="AA11233"/>
    </row>
    <row r="11234" spans="27:27" x14ac:dyDescent="0.25">
      <c r="AA11234"/>
    </row>
    <row r="11235" spans="27:27" x14ac:dyDescent="0.25">
      <c r="AA11235"/>
    </row>
    <row r="11236" spans="27:27" x14ac:dyDescent="0.25">
      <c r="AA11236"/>
    </row>
    <row r="11237" spans="27:27" x14ac:dyDescent="0.25">
      <c r="AA11237"/>
    </row>
    <row r="11238" spans="27:27" x14ac:dyDescent="0.25">
      <c r="AA11238"/>
    </row>
    <row r="11239" spans="27:27" x14ac:dyDescent="0.25">
      <c r="AA11239"/>
    </row>
    <row r="11240" spans="27:27" x14ac:dyDescent="0.25">
      <c r="AA11240"/>
    </row>
    <row r="11241" spans="27:27" x14ac:dyDescent="0.25">
      <c r="AA11241"/>
    </row>
    <row r="11242" spans="27:27" x14ac:dyDescent="0.25">
      <c r="AA11242"/>
    </row>
    <row r="11243" spans="27:27" x14ac:dyDescent="0.25">
      <c r="AA11243"/>
    </row>
    <row r="11244" spans="27:27" x14ac:dyDescent="0.25">
      <c r="AA11244"/>
    </row>
    <row r="11245" spans="27:27" x14ac:dyDescent="0.25">
      <c r="AA11245"/>
    </row>
    <row r="11246" spans="27:27" x14ac:dyDescent="0.25">
      <c r="AA11246"/>
    </row>
    <row r="11247" spans="27:27" x14ac:dyDescent="0.25">
      <c r="AA11247"/>
    </row>
    <row r="11248" spans="27:27" x14ac:dyDescent="0.25">
      <c r="AA11248"/>
    </row>
    <row r="11249" spans="27:27" x14ac:dyDescent="0.25">
      <c r="AA11249"/>
    </row>
    <row r="11250" spans="27:27" x14ac:dyDescent="0.25">
      <c r="AA11250"/>
    </row>
    <row r="11251" spans="27:27" x14ac:dyDescent="0.25">
      <c r="AA11251"/>
    </row>
    <row r="11252" spans="27:27" x14ac:dyDescent="0.25">
      <c r="AA11252"/>
    </row>
    <row r="11253" spans="27:27" x14ac:dyDescent="0.25">
      <c r="AA11253"/>
    </row>
    <row r="11254" spans="27:27" x14ac:dyDescent="0.25">
      <c r="AA11254"/>
    </row>
    <row r="11255" spans="27:27" x14ac:dyDescent="0.25">
      <c r="AA11255"/>
    </row>
    <row r="11256" spans="27:27" x14ac:dyDescent="0.25">
      <c r="AA11256"/>
    </row>
    <row r="11257" spans="27:27" x14ac:dyDescent="0.25">
      <c r="AA11257"/>
    </row>
    <row r="11258" spans="27:27" x14ac:dyDescent="0.25">
      <c r="AA11258"/>
    </row>
    <row r="11259" spans="27:27" x14ac:dyDescent="0.25">
      <c r="AA11259"/>
    </row>
    <row r="11260" spans="27:27" x14ac:dyDescent="0.25">
      <c r="AA11260"/>
    </row>
    <row r="11261" spans="27:27" x14ac:dyDescent="0.25">
      <c r="AA11261"/>
    </row>
    <row r="11262" spans="27:27" x14ac:dyDescent="0.25">
      <c r="AA11262"/>
    </row>
    <row r="11263" spans="27:27" x14ac:dyDescent="0.25">
      <c r="AA11263"/>
    </row>
    <row r="11264" spans="27:27" x14ac:dyDescent="0.25">
      <c r="AA11264"/>
    </row>
    <row r="11265" spans="27:27" x14ac:dyDescent="0.25">
      <c r="AA11265"/>
    </row>
    <row r="11266" spans="27:27" x14ac:dyDescent="0.25">
      <c r="AA11266"/>
    </row>
    <row r="11267" spans="27:27" x14ac:dyDescent="0.25">
      <c r="AA11267"/>
    </row>
    <row r="11268" spans="27:27" x14ac:dyDescent="0.25">
      <c r="AA11268"/>
    </row>
    <row r="11269" spans="27:27" x14ac:dyDescent="0.25">
      <c r="AA11269"/>
    </row>
    <row r="11270" spans="27:27" x14ac:dyDescent="0.25">
      <c r="AA11270"/>
    </row>
    <row r="11271" spans="27:27" x14ac:dyDescent="0.25">
      <c r="AA11271"/>
    </row>
    <row r="11272" spans="27:27" x14ac:dyDescent="0.25">
      <c r="AA11272"/>
    </row>
    <row r="11273" spans="27:27" x14ac:dyDescent="0.25">
      <c r="AA11273"/>
    </row>
    <row r="11274" spans="27:27" x14ac:dyDescent="0.25">
      <c r="AA11274"/>
    </row>
    <row r="11275" spans="27:27" x14ac:dyDescent="0.25">
      <c r="AA11275"/>
    </row>
    <row r="11276" spans="27:27" x14ac:dyDescent="0.25">
      <c r="AA11276"/>
    </row>
    <row r="11277" spans="27:27" x14ac:dyDescent="0.25">
      <c r="AA11277"/>
    </row>
    <row r="11278" spans="27:27" x14ac:dyDescent="0.25">
      <c r="AA11278"/>
    </row>
    <row r="11279" spans="27:27" x14ac:dyDescent="0.25">
      <c r="AA11279"/>
    </row>
    <row r="11280" spans="27:27" x14ac:dyDescent="0.25">
      <c r="AA11280"/>
    </row>
    <row r="11281" spans="27:27" x14ac:dyDescent="0.25">
      <c r="AA11281"/>
    </row>
    <row r="11282" spans="27:27" x14ac:dyDescent="0.25">
      <c r="AA11282"/>
    </row>
    <row r="11283" spans="27:27" x14ac:dyDescent="0.25">
      <c r="AA11283"/>
    </row>
    <row r="11284" spans="27:27" x14ac:dyDescent="0.25">
      <c r="AA11284"/>
    </row>
    <row r="11285" spans="27:27" x14ac:dyDescent="0.25">
      <c r="AA11285"/>
    </row>
    <row r="11286" spans="27:27" x14ac:dyDescent="0.25">
      <c r="AA11286"/>
    </row>
    <row r="11287" spans="27:27" x14ac:dyDescent="0.25">
      <c r="AA11287"/>
    </row>
    <row r="11288" spans="27:27" x14ac:dyDescent="0.25">
      <c r="AA11288"/>
    </row>
    <row r="11289" spans="27:27" x14ac:dyDescent="0.25">
      <c r="AA11289"/>
    </row>
    <row r="11290" spans="27:27" x14ac:dyDescent="0.25">
      <c r="AA11290"/>
    </row>
    <row r="11291" spans="27:27" x14ac:dyDescent="0.25">
      <c r="AA11291"/>
    </row>
    <row r="11292" spans="27:27" x14ac:dyDescent="0.25">
      <c r="AA11292"/>
    </row>
    <row r="11293" spans="27:27" x14ac:dyDescent="0.25">
      <c r="AA11293"/>
    </row>
    <row r="11294" spans="27:27" x14ac:dyDescent="0.25">
      <c r="AA11294"/>
    </row>
    <row r="11295" spans="27:27" x14ac:dyDescent="0.25">
      <c r="AA11295"/>
    </row>
    <row r="11296" spans="27:27" x14ac:dyDescent="0.25">
      <c r="AA11296"/>
    </row>
    <row r="11297" spans="27:27" x14ac:dyDescent="0.25">
      <c r="AA11297"/>
    </row>
    <row r="11298" spans="27:27" x14ac:dyDescent="0.25">
      <c r="AA11298"/>
    </row>
    <row r="11299" spans="27:27" x14ac:dyDescent="0.25">
      <c r="AA11299"/>
    </row>
    <row r="11300" spans="27:27" x14ac:dyDescent="0.25">
      <c r="AA11300"/>
    </row>
    <row r="11301" spans="27:27" x14ac:dyDescent="0.25">
      <c r="AA11301"/>
    </row>
    <row r="11302" spans="27:27" x14ac:dyDescent="0.25">
      <c r="AA11302"/>
    </row>
    <row r="11303" spans="27:27" x14ac:dyDescent="0.25">
      <c r="AA11303"/>
    </row>
    <row r="11304" spans="27:27" x14ac:dyDescent="0.25">
      <c r="AA11304"/>
    </row>
    <row r="11305" spans="27:27" x14ac:dyDescent="0.25">
      <c r="AA11305"/>
    </row>
    <row r="11306" spans="27:27" x14ac:dyDescent="0.25">
      <c r="AA11306"/>
    </row>
    <row r="11307" spans="27:27" x14ac:dyDescent="0.25">
      <c r="AA11307"/>
    </row>
    <row r="11308" spans="27:27" x14ac:dyDescent="0.25">
      <c r="AA11308"/>
    </row>
    <row r="11309" spans="27:27" x14ac:dyDescent="0.25">
      <c r="AA11309"/>
    </row>
    <row r="11310" spans="27:27" x14ac:dyDescent="0.25">
      <c r="AA11310"/>
    </row>
    <row r="11311" spans="27:27" x14ac:dyDescent="0.25">
      <c r="AA11311"/>
    </row>
    <row r="11312" spans="27:27" x14ac:dyDescent="0.25">
      <c r="AA11312"/>
    </row>
    <row r="11313" spans="27:27" x14ac:dyDescent="0.25">
      <c r="AA11313"/>
    </row>
    <row r="11314" spans="27:27" x14ac:dyDescent="0.25">
      <c r="AA11314"/>
    </row>
    <row r="11315" spans="27:27" x14ac:dyDescent="0.25">
      <c r="AA11315"/>
    </row>
    <row r="11316" spans="27:27" x14ac:dyDescent="0.25">
      <c r="AA11316"/>
    </row>
    <row r="11317" spans="27:27" x14ac:dyDescent="0.25">
      <c r="AA11317"/>
    </row>
    <row r="11318" spans="27:27" x14ac:dyDescent="0.25">
      <c r="AA11318"/>
    </row>
    <row r="11319" spans="27:27" x14ac:dyDescent="0.25">
      <c r="AA11319"/>
    </row>
    <row r="11320" spans="27:27" x14ac:dyDescent="0.25">
      <c r="AA11320"/>
    </row>
    <row r="11321" spans="27:27" x14ac:dyDescent="0.25">
      <c r="AA11321"/>
    </row>
    <row r="11322" spans="27:27" x14ac:dyDescent="0.25">
      <c r="AA11322"/>
    </row>
    <row r="11323" spans="27:27" x14ac:dyDescent="0.25">
      <c r="AA11323"/>
    </row>
    <row r="11324" spans="27:27" x14ac:dyDescent="0.25">
      <c r="AA11324"/>
    </row>
    <row r="11325" spans="27:27" x14ac:dyDescent="0.25">
      <c r="AA11325"/>
    </row>
    <row r="11326" spans="27:27" x14ac:dyDescent="0.25">
      <c r="AA11326"/>
    </row>
    <row r="11327" spans="27:27" x14ac:dyDescent="0.25">
      <c r="AA11327"/>
    </row>
    <row r="11328" spans="27:27" x14ac:dyDescent="0.25">
      <c r="AA11328"/>
    </row>
    <row r="11329" spans="27:27" x14ac:dyDescent="0.25">
      <c r="AA11329"/>
    </row>
    <row r="11330" spans="27:27" x14ac:dyDescent="0.25">
      <c r="AA11330"/>
    </row>
    <row r="11331" spans="27:27" x14ac:dyDescent="0.25">
      <c r="AA11331"/>
    </row>
    <row r="11332" spans="27:27" x14ac:dyDescent="0.25">
      <c r="AA11332"/>
    </row>
    <row r="11333" spans="27:27" x14ac:dyDescent="0.25">
      <c r="AA11333"/>
    </row>
    <row r="11334" spans="27:27" x14ac:dyDescent="0.25">
      <c r="AA11334"/>
    </row>
    <row r="11335" spans="27:27" x14ac:dyDescent="0.25">
      <c r="AA11335"/>
    </row>
    <row r="11336" spans="27:27" x14ac:dyDescent="0.25">
      <c r="AA11336"/>
    </row>
    <row r="11337" spans="27:27" x14ac:dyDescent="0.25">
      <c r="AA11337"/>
    </row>
    <row r="11338" spans="27:27" x14ac:dyDescent="0.25">
      <c r="AA11338"/>
    </row>
    <row r="11339" spans="27:27" x14ac:dyDescent="0.25">
      <c r="AA11339"/>
    </row>
    <row r="11340" spans="27:27" x14ac:dyDescent="0.25">
      <c r="AA11340"/>
    </row>
    <row r="11341" spans="27:27" x14ac:dyDescent="0.25">
      <c r="AA11341"/>
    </row>
    <row r="11342" spans="27:27" x14ac:dyDescent="0.25">
      <c r="AA11342"/>
    </row>
    <row r="11343" spans="27:27" x14ac:dyDescent="0.25">
      <c r="AA11343"/>
    </row>
    <row r="11344" spans="27:27" x14ac:dyDescent="0.25">
      <c r="AA11344"/>
    </row>
    <row r="11345" spans="27:27" x14ac:dyDescent="0.25">
      <c r="AA11345"/>
    </row>
    <row r="11346" spans="27:27" x14ac:dyDescent="0.25">
      <c r="AA11346"/>
    </row>
    <row r="11347" spans="27:27" x14ac:dyDescent="0.25">
      <c r="AA11347"/>
    </row>
    <row r="11348" spans="27:27" x14ac:dyDescent="0.25">
      <c r="AA11348"/>
    </row>
    <row r="11349" spans="27:27" x14ac:dyDescent="0.25">
      <c r="AA11349"/>
    </row>
    <row r="11350" spans="27:27" x14ac:dyDescent="0.25">
      <c r="AA11350"/>
    </row>
    <row r="11351" spans="27:27" x14ac:dyDescent="0.25">
      <c r="AA11351"/>
    </row>
    <row r="11352" spans="27:27" x14ac:dyDescent="0.25">
      <c r="AA11352"/>
    </row>
    <row r="11353" spans="27:27" x14ac:dyDescent="0.25">
      <c r="AA11353"/>
    </row>
    <row r="11354" spans="27:27" x14ac:dyDescent="0.25">
      <c r="AA11354"/>
    </row>
    <row r="11355" spans="27:27" x14ac:dyDescent="0.25">
      <c r="AA11355"/>
    </row>
    <row r="11356" spans="27:27" x14ac:dyDescent="0.25">
      <c r="AA11356"/>
    </row>
    <row r="11357" spans="27:27" x14ac:dyDescent="0.25">
      <c r="AA11357"/>
    </row>
    <row r="11358" spans="27:27" x14ac:dyDescent="0.25">
      <c r="AA11358"/>
    </row>
    <row r="11359" spans="27:27" x14ac:dyDescent="0.25">
      <c r="AA11359"/>
    </row>
    <row r="11360" spans="27:27" x14ac:dyDescent="0.25">
      <c r="AA11360"/>
    </row>
    <row r="11361" spans="27:27" x14ac:dyDescent="0.25">
      <c r="AA11361"/>
    </row>
    <row r="11362" spans="27:27" x14ac:dyDescent="0.25">
      <c r="AA11362"/>
    </row>
    <row r="11363" spans="27:27" x14ac:dyDescent="0.25">
      <c r="AA11363"/>
    </row>
    <row r="11364" spans="27:27" x14ac:dyDescent="0.25">
      <c r="AA11364"/>
    </row>
    <row r="11365" spans="27:27" x14ac:dyDescent="0.25">
      <c r="AA11365"/>
    </row>
    <row r="11366" spans="27:27" x14ac:dyDescent="0.25">
      <c r="AA11366"/>
    </row>
    <row r="11367" spans="27:27" x14ac:dyDescent="0.25">
      <c r="AA11367"/>
    </row>
    <row r="11368" spans="27:27" x14ac:dyDescent="0.25">
      <c r="AA11368"/>
    </row>
    <row r="11369" spans="27:27" x14ac:dyDescent="0.25">
      <c r="AA11369"/>
    </row>
    <row r="11370" spans="27:27" x14ac:dyDescent="0.25">
      <c r="AA11370"/>
    </row>
    <row r="11371" spans="27:27" x14ac:dyDescent="0.25">
      <c r="AA11371"/>
    </row>
    <row r="11372" spans="27:27" x14ac:dyDescent="0.25">
      <c r="AA11372"/>
    </row>
    <row r="11373" spans="27:27" x14ac:dyDescent="0.25">
      <c r="AA11373"/>
    </row>
    <row r="11374" spans="27:27" x14ac:dyDescent="0.25">
      <c r="AA11374"/>
    </row>
    <row r="11375" spans="27:27" x14ac:dyDescent="0.25">
      <c r="AA11375"/>
    </row>
    <row r="11376" spans="27:27" x14ac:dyDescent="0.25">
      <c r="AA11376"/>
    </row>
    <row r="11377" spans="27:27" x14ac:dyDescent="0.25">
      <c r="AA11377"/>
    </row>
    <row r="11378" spans="27:27" x14ac:dyDescent="0.25">
      <c r="AA11378"/>
    </row>
    <row r="11379" spans="27:27" x14ac:dyDescent="0.25">
      <c r="AA11379"/>
    </row>
    <row r="11380" spans="27:27" x14ac:dyDescent="0.25">
      <c r="AA11380"/>
    </row>
    <row r="11381" spans="27:27" x14ac:dyDescent="0.25">
      <c r="AA11381"/>
    </row>
    <row r="11382" spans="27:27" x14ac:dyDescent="0.25">
      <c r="AA11382"/>
    </row>
    <row r="11383" spans="27:27" x14ac:dyDescent="0.25">
      <c r="AA11383"/>
    </row>
    <row r="11384" spans="27:27" x14ac:dyDescent="0.25">
      <c r="AA11384"/>
    </row>
    <row r="11385" spans="27:27" x14ac:dyDescent="0.25">
      <c r="AA11385"/>
    </row>
    <row r="11386" spans="27:27" x14ac:dyDescent="0.25">
      <c r="AA11386"/>
    </row>
    <row r="11387" spans="27:27" x14ac:dyDescent="0.25">
      <c r="AA11387"/>
    </row>
    <row r="11388" spans="27:27" x14ac:dyDescent="0.25">
      <c r="AA11388"/>
    </row>
    <row r="11389" spans="27:27" x14ac:dyDescent="0.25">
      <c r="AA11389"/>
    </row>
    <row r="11390" spans="27:27" x14ac:dyDescent="0.25">
      <c r="AA11390"/>
    </row>
    <row r="11391" spans="27:27" x14ac:dyDescent="0.25">
      <c r="AA11391"/>
    </row>
    <row r="11392" spans="27:27" x14ac:dyDescent="0.25">
      <c r="AA11392"/>
    </row>
    <row r="11393" spans="27:27" x14ac:dyDescent="0.25">
      <c r="AA11393"/>
    </row>
    <row r="11394" spans="27:27" x14ac:dyDescent="0.25">
      <c r="AA11394"/>
    </row>
    <row r="11395" spans="27:27" x14ac:dyDescent="0.25">
      <c r="AA11395"/>
    </row>
    <row r="11396" spans="27:27" x14ac:dyDescent="0.25">
      <c r="AA11396"/>
    </row>
    <row r="11397" spans="27:27" x14ac:dyDescent="0.25">
      <c r="AA11397"/>
    </row>
    <row r="11398" spans="27:27" x14ac:dyDescent="0.25">
      <c r="AA11398"/>
    </row>
    <row r="11399" spans="27:27" x14ac:dyDescent="0.25">
      <c r="AA11399"/>
    </row>
    <row r="11400" spans="27:27" x14ac:dyDescent="0.25">
      <c r="AA11400"/>
    </row>
    <row r="11401" spans="27:27" x14ac:dyDescent="0.25">
      <c r="AA11401"/>
    </row>
    <row r="11402" spans="27:27" x14ac:dyDescent="0.25">
      <c r="AA11402"/>
    </row>
    <row r="11403" spans="27:27" x14ac:dyDescent="0.25">
      <c r="AA11403"/>
    </row>
    <row r="11404" spans="27:27" x14ac:dyDescent="0.25">
      <c r="AA11404"/>
    </row>
    <row r="11405" spans="27:27" x14ac:dyDescent="0.25">
      <c r="AA11405"/>
    </row>
    <row r="11406" spans="27:27" x14ac:dyDescent="0.25">
      <c r="AA11406"/>
    </row>
    <row r="11407" spans="27:27" x14ac:dyDescent="0.25">
      <c r="AA11407"/>
    </row>
    <row r="11408" spans="27:27" x14ac:dyDescent="0.25">
      <c r="AA11408"/>
    </row>
    <row r="11409" spans="27:27" x14ac:dyDescent="0.25">
      <c r="AA11409"/>
    </row>
    <row r="11410" spans="27:27" x14ac:dyDescent="0.25">
      <c r="AA11410"/>
    </row>
    <row r="11411" spans="27:27" x14ac:dyDescent="0.25">
      <c r="AA11411"/>
    </row>
    <row r="11412" spans="27:27" x14ac:dyDescent="0.25">
      <c r="AA11412"/>
    </row>
    <row r="11413" spans="27:27" x14ac:dyDescent="0.25">
      <c r="AA11413"/>
    </row>
    <row r="11414" spans="27:27" x14ac:dyDescent="0.25">
      <c r="AA11414"/>
    </row>
    <row r="11415" spans="27:27" x14ac:dyDescent="0.25">
      <c r="AA11415"/>
    </row>
    <row r="11416" spans="27:27" x14ac:dyDescent="0.25">
      <c r="AA11416"/>
    </row>
    <row r="11417" spans="27:27" x14ac:dyDescent="0.25">
      <c r="AA11417"/>
    </row>
    <row r="11418" spans="27:27" x14ac:dyDescent="0.25">
      <c r="AA11418"/>
    </row>
    <row r="11419" spans="27:27" x14ac:dyDescent="0.25">
      <c r="AA11419"/>
    </row>
    <row r="11420" spans="27:27" x14ac:dyDescent="0.25">
      <c r="AA11420"/>
    </row>
    <row r="11421" spans="27:27" x14ac:dyDescent="0.25">
      <c r="AA11421"/>
    </row>
    <row r="11422" spans="27:27" x14ac:dyDescent="0.25">
      <c r="AA11422"/>
    </row>
    <row r="11423" spans="27:27" x14ac:dyDescent="0.25">
      <c r="AA11423"/>
    </row>
    <row r="11424" spans="27:27" x14ac:dyDescent="0.25">
      <c r="AA11424"/>
    </row>
    <row r="11425" spans="27:27" x14ac:dyDescent="0.25">
      <c r="AA11425"/>
    </row>
    <row r="11426" spans="27:27" x14ac:dyDescent="0.25">
      <c r="AA11426"/>
    </row>
    <row r="11427" spans="27:27" x14ac:dyDescent="0.25">
      <c r="AA11427"/>
    </row>
    <row r="11428" spans="27:27" x14ac:dyDescent="0.25">
      <c r="AA11428"/>
    </row>
    <row r="11429" spans="27:27" x14ac:dyDescent="0.25">
      <c r="AA11429"/>
    </row>
    <row r="11430" spans="27:27" x14ac:dyDescent="0.25">
      <c r="AA11430"/>
    </row>
    <row r="11431" spans="27:27" x14ac:dyDescent="0.25">
      <c r="AA11431"/>
    </row>
    <row r="11432" spans="27:27" x14ac:dyDescent="0.25">
      <c r="AA11432"/>
    </row>
    <row r="11433" spans="27:27" x14ac:dyDescent="0.25">
      <c r="AA11433"/>
    </row>
    <row r="11434" spans="27:27" x14ac:dyDescent="0.25">
      <c r="AA11434"/>
    </row>
    <row r="11435" spans="27:27" x14ac:dyDescent="0.25">
      <c r="AA11435"/>
    </row>
    <row r="11436" spans="27:27" x14ac:dyDescent="0.25">
      <c r="AA11436"/>
    </row>
    <row r="11437" spans="27:27" x14ac:dyDescent="0.25">
      <c r="AA11437"/>
    </row>
    <row r="11438" spans="27:27" x14ac:dyDescent="0.25">
      <c r="AA11438"/>
    </row>
    <row r="11439" spans="27:27" x14ac:dyDescent="0.25">
      <c r="AA11439"/>
    </row>
    <row r="11440" spans="27:27" x14ac:dyDescent="0.25">
      <c r="AA11440"/>
    </row>
    <row r="11441" spans="27:27" x14ac:dyDescent="0.25">
      <c r="AA11441"/>
    </row>
    <row r="11442" spans="27:27" x14ac:dyDescent="0.25">
      <c r="AA11442"/>
    </row>
    <row r="11443" spans="27:27" x14ac:dyDescent="0.25">
      <c r="AA11443"/>
    </row>
    <row r="11444" spans="27:27" x14ac:dyDescent="0.25">
      <c r="AA11444"/>
    </row>
    <row r="11445" spans="27:27" x14ac:dyDescent="0.25">
      <c r="AA11445"/>
    </row>
    <row r="11446" spans="27:27" x14ac:dyDescent="0.25">
      <c r="AA11446"/>
    </row>
    <row r="11447" spans="27:27" x14ac:dyDescent="0.25">
      <c r="AA11447"/>
    </row>
    <row r="11448" spans="27:27" x14ac:dyDescent="0.25">
      <c r="AA11448"/>
    </row>
    <row r="11449" spans="27:27" x14ac:dyDescent="0.25">
      <c r="AA11449"/>
    </row>
    <row r="11450" spans="27:27" x14ac:dyDescent="0.25">
      <c r="AA11450"/>
    </row>
    <row r="11451" spans="27:27" x14ac:dyDescent="0.25">
      <c r="AA11451"/>
    </row>
    <row r="11452" spans="27:27" x14ac:dyDescent="0.25">
      <c r="AA11452"/>
    </row>
    <row r="11453" spans="27:27" x14ac:dyDescent="0.25">
      <c r="AA11453"/>
    </row>
    <row r="11454" spans="27:27" x14ac:dyDescent="0.25">
      <c r="AA11454"/>
    </row>
    <row r="11455" spans="27:27" x14ac:dyDescent="0.25">
      <c r="AA11455"/>
    </row>
    <row r="11456" spans="27:27" x14ac:dyDescent="0.25">
      <c r="AA11456"/>
    </row>
    <row r="11457" spans="27:27" x14ac:dyDescent="0.25">
      <c r="AA11457"/>
    </row>
    <row r="11458" spans="27:27" x14ac:dyDescent="0.25">
      <c r="AA11458"/>
    </row>
    <row r="11459" spans="27:27" x14ac:dyDescent="0.25">
      <c r="AA11459"/>
    </row>
    <row r="11460" spans="27:27" x14ac:dyDescent="0.25">
      <c r="AA11460"/>
    </row>
    <row r="11461" spans="27:27" x14ac:dyDescent="0.25">
      <c r="AA11461"/>
    </row>
    <row r="11462" spans="27:27" x14ac:dyDescent="0.25">
      <c r="AA11462"/>
    </row>
    <row r="11463" spans="27:27" x14ac:dyDescent="0.25">
      <c r="AA11463"/>
    </row>
    <row r="11464" spans="27:27" x14ac:dyDescent="0.25">
      <c r="AA11464"/>
    </row>
    <row r="11465" spans="27:27" x14ac:dyDescent="0.25">
      <c r="AA11465"/>
    </row>
    <row r="11466" spans="27:27" x14ac:dyDescent="0.25">
      <c r="AA11466"/>
    </row>
    <row r="11467" spans="27:27" x14ac:dyDescent="0.25">
      <c r="AA11467"/>
    </row>
    <row r="11468" spans="27:27" x14ac:dyDescent="0.25">
      <c r="AA11468"/>
    </row>
    <row r="11469" spans="27:27" x14ac:dyDescent="0.25">
      <c r="AA11469"/>
    </row>
    <row r="11470" spans="27:27" x14ac:dyDescent="0.25">
      <c r="AA11470"/>
    </row>
    <row r="11471" spans="27:27" x14ac:dyDescent="0.25">
      <c r="AA11471"/>
    </row>
    <row r="11472" spans="27:27" x14ac:dyDescent="0.25">
      <c r="AA11472"/>
    </row>
    <row r="11473" spans="27:27" x14ac:dyDescent="0.25">
      <c r="AA11473"/>
    </row>
    <row r="11474" spans="27:27" x14ac:dyDescent="0.25">
      <c r="AA11474"/>
    </row>
    <row r="11475" spans="27:27" x14ac:dyDescent="0.25">
      <c r="AA11475"/>
    </row>
    <row r="11476" spans="27:27" x14ac:dyDescent="0.25">
      <c r="AA11476"/>
    </row>
    <row r="11477" spans="27:27" x14ac:dyDescent="0.25">
      <c r="AA11477"/>
    </row>
    <row r="11478" spans="27:27" x14ac:dyDescent="0.25">
      <c r="AA11478"/>
    </row>
    <row r="11479" spans="27:27" x14ac:dyDescent="0.25">
      <c r="AA11479"/>
    </row>
    <row r="11480" spans="27:27" x14ac:dyDescent="0.25">
      <c r="AA11480"/>
    </row>
    <row r="11481" spans="27:27" x14ac:dyDescent="0.25">
      <c r="AA11481"/>
    </row>
    <row r="11482" spans="27:27" x14ac:dyDescent="0.25">
      <c r="AA11482"/>
    </row>
    <row r="11483" spans="27:27" x14ac:dyDescent="0.25">
      <c r="AA11483"/>
    </row>
    <row r="11484" spans="27:27" x14ac:dyDescent="0.25">
      <c r="AA11484"/>
    </row>
    <row r="11485" spans="27:27" x14ac:dyDescent="0.25">
      <c r="AA11485"/>
    </row>
    <row r="11486" spans="27:27" x14ac:dyDescent="0.25">
      <c r="AA11486"/>
    </row>
    <row r="11487" spans="27:27" x14ac:dyDescent="0.25">
      <c r="AA11487"/>
    </row>
    <row r="11488" spans="27:27" x14ac:dyDescent="0.25">
      <c r="AA11488"/>
    </row>
    <row r="11489" spans="27:27" x14ac:dyDescent="0.25">
      <c r="AA11489"/>
    </row>
    <row r="11490" spans="27:27" x14ac:dyDescent="0.25">
      <c r="AA11490"/>
    </row>
    <row r="11491" spans="27:27" x14ac:dyDescent="0.25">
      <c r="AA11491"/>
    </row>
    <row r="11492" spans="27:27" x14ac:dyDescent="0.25">
      <c r="AA11492"/>
    </row>
    <row r="11493" spans="27:27" x14ac:dyDescent="0.25">
      <c r="AA11493"/>
    </row>
    <row r="11494" spans="27:27" x14ac:dyDescent="0.25">
      <c r="AA11494"/>
    </row>
    <row r="11495" spans="27:27" x14ac:dyDescent="0.25">
      <c r="AA11495"/>
    </row>
    <row r="11496" spans="27:27" x14ac:dyDescent="0.25">
      <c r="AA11496"/>
    </row>
    <row r="11497" spans="27:27" x14ac:dyDescent="0.25">
      <c r="AA11497"/>
    </row>
    <row r="11498" spans="27:27" x14ac:dyDescent="0.25">
      <c r="AA11498"/>
    </row>
    <row r="11499" spans="27:27" x14ac:dyDescent="0.25">
      <c r="AA11499"/>
    </row>
    <row r="11500" spans="27:27" x14ac:dyDescent="0.25">
      <c r="AA11500"/>
    </row>
    <row r="11501" spans="27:27" x14ac:dyDescent="0.25">
      <c r="AA11501"/>
    </row>
    <row r="11502" spans="27:27" x14ac:dyDescent="0.25">
      <c r="AA11502"/>
    </row>
    <row r="11503" spans="27:27" x14ac:dyDescent="0.25">
      <c r="AA11503"/>
    </row>
    <row r="11504" spans="27:27" x14ac:dyDescent="0.25">
      <c r="AA11504"/>
    </row>
    <row r="11505" spans="27:27" x14ac:dyDescent="0.25">
      <c r="AA11505"/>
    </row>
    <row r="11506" spans="27:27" x14ac:dyDescent="0.25">
      <c r="AA11506"/>
    </row>
    <row r="11507" spans="27:27" x14ac:dyDescent="0.25">
      <c r="AA11507"/>
    </row>
    <row r="11508" spans="27:27" x14ac:dyDescent="0.25">
      <c r="AA11508"/>
    </row>
    <row r="11509" spans="27:27" x14ac:dyDescent="0.25">
      <c r="AA11509"/>
    </row>
    <row r="11510" spans="27:27" x14ac:dyDescent="0.25">
      <c r="AA11510"/>
    </row>
    <row r="11511" spans="27:27" x14ac:dyDescent="0.25">
      <c r="AA11511"/>
    </row>
    <row r="11512" spans="27:27" x14ac:dyDescent="0.25">
      <c r="AA11512"/>
    </row>
    <row r="11513" spans="27:27" x14ac:dyDescent="0.25">
      <c r="AA11513"/>
    </row>
    <row r="11514" spans="27:27" x14ac:dyDescent="0.25">
      <c r="AA11514"/>
    </row>
    <row r="11515" spans="27:27" x14ac:dyDescent="0.25">
      <c r="AA11515"/>
    </row>
    <row r="11516" spans="27:27" x14ac:dyDescent="0.25">
      <c r="AA11516"/>
    </row>
    <row r="11517" spans="27:27" x14ac:dyDescent="0.25">
      <c r="AA11517"/>
    </row>
    <row r="11518" spans="27:27" x14ac:dyDescent="0.25">
      <c r="AA11518"/>
    </row>
    <row r="11519" spans="27:27" x14ac:dyDescent="0.25">
      <c r="AA11519"/>
    </row>
    <row r="11520" spans="27:27" x14ac:dyDescent="0.25">
      <c r="AA11520"/>
    </row>
    <row r="11521" spans="27:27" x14ac:dyDescent="0.25">
      <c r="AA11521"/>
    </row>
    <row r="11522" spans="27:27" x14ac:dyDescent="0.25">
      <c r="AA11522"/>
    </row>
    <row r="11523" spans="27:27" x14ac:dyDescent="0.25">
      <c r="AA11523"/>
    </row>
    <row r="11524" spans="27:27" x14ac:dyDescent="0.25">
      <c r="AA11524"/>
    </row>
    <row r="11525" spans="27:27" x14ac:dyDescent="0.25">
      <c r="AA11525"/>
    </row>
    <row r="11526" spans="27:27" x14ac:dyDescent="0.25">
      <c r="AA11526"/>
    </row>
    <row r="11527" spans="27:27" x14ac:dyDescent="0.25">
      <c r="AA11527"/>
    </row>
    <row r="11528" spans="27:27" x14ac:dyDescent="0.25">
      <c r="AA11528"/>
    </row>
    <row r="11529" spans="27:27" x14ac:dyDescent="0.25">
      <c r="AA11529"/>
    </row>
    <row r="11530" spans="27:27" x14ac:dyDescent="0.25">
      <c r="AA11530"/>
    </row>
    <row r="11531" spans="27:27" x14ac:dyDescent="0.25">
      <c r="AA11531"/>
    </row>
    <row r="11532" spans="27:27" x14ac:dyDescent="0.25">
      <c r="AA11532"/>
    </row>
    <row r="11533" spans="27:27" x14ac:dyDescent="0.25">
      <c r="AA11533"/>
    </row>
    <row r="11534" spans="27:27" x14ac:dyDescent="0.25">
      <c r="AA11534"/>
    </row>
    <row r="11535" spans="27:27" x14ac:dyDescent="0.25">
      <c r="AA11535"/>
    </row>
    <row r="11536" spans="27:27" x14ac:dyDescent="0.25">
      <c r="AA11536"/>
    </row>
    <row r="11537" spans="27:27" x14ac:dyDescent="0.25">
      <c r="AA11537"/>
    </row>
    <row r="11538" spans="27:27" x14ac:dyDescent="0.25">
      <c r="AA11538"/>
    </row>
    <row r="11539" spans="27:27" x14ac:dyDescent="0.25">
      <c r="AA11539"/>
    </row>
    <row r="11540" spans="27:27" x14ac:dyDescent="0.25">
      <c r="AA11540"/>
    </row>
    <row r="11541" spans="27:27" x14ac:dyDescent="0.25">
      <c r="AA11541"/>
    </row>
    <row r="11542" spans="27:27" x14ac:dyDescent="0.25">
      <c r="AA11542"/>
    </row>
    <row r="11543" spans="27:27" x14ac:dyDescent="0.25">
      <c r="AA11543"/>
    </row>
    <row r="11544" spans="27:27" x14ac:dyDescent="0.25">
      <c r="AA11544"/>
    </row>
    <row r="11545" spans="27:27" x14ac:dyDescent="0.25">
      <c r="AA11545"/>
    </row>
    <row r="11546" spans="27:27" x14ac:dyDescent="0.25">
      <c r="AA11546"/>
    </row>
    <row r="11547" spans="27:27" x14ac:dyDescent="0.25">
      <c r="AA11547"/>
    </row>
    <row r="11548" spans="27:27" x14ac:dyDescent="0.25">
      <c r="AA11548"/>
    </row>
    <row r="11549" spans="27:27" x14ac:dyDescent="0.25">
      <c r="AA11549"/>
    </row>
    <row r="11550" spans="27:27" x14ac:dyDescent="0.25">
      <c r="AA11550"/>
    </row>
    <row r="11551" spans="27:27" x14ac:dyDescent="0.25">
      <c r="AA11551"/>
    </row>
    <row r="11552" spans="27:27" x14ac:dyDescent="0.25">
      <c r="AA11552"/>
    </row>
    <row r="11553" spans="27:27" x14ac:dyDescent="0.25">
      <c r="AA11553"/>
    </row>
    <row r="11554" spans="27:27" x14ac:dyDescent="0.25">
      <c r="AA11554"/>
    </row>
    <row r="11555" spans="27:27" x14ac:dyDescent="0.25">
      <c r="AA11555"/>
    </row>
    <row r="11556" spans="27:27" x14ac:dyDescent="0.25">
      <c r="AA11556"/>
    </row>
    <row r="11557" spans="27:27" x14ac:dyDescent="0.25">
      <c r="AA11557"/>
    </row>
    <row r="11558" spans="27:27" x14ac:dyDescent="0.25">
      <c r="AA11558"/>
    </row>
    <row r="11559" spans="27:27" x14ac:dyDescent="0.25">
      <c r="AA11559"/>
    </row>
    <row r="11560" spans="27:27" x14ac:dyDescent="0.25">
      <c r="AA11560"/>
    </row>
    <row r="11561" spans="27:27" x14ac:dyDescent="0.25">
      <c r="AA11561"/>
    </row>
    <row r="11562" spans="27:27" x14ac:dyDescent="0.25">
      <c r="AA11562"/>
    </row>
    <row r="11563" spans="27:27" x14ac:dyDescent="0.25">
      <c r="AA11563"/>
    </row>
    <row r="11564" spans="27:27" x14ac:dyDescent="0.25">
      <c r="AA11564"/>
    </row>
    <row r="11565" spans="27:27" x14ac:dyDescent="0.25">
      <c r="AA11565"/>
    </row>
    <row r="11566" spans="27:27" x14ac:dyDescent="0.25">
      <c r="AA11566"/>
    </row>
    <row r="11567" spans="27:27" x14ac:dyDescent="0.25">
      <c r="AA11567"/>
    </row>
    <row r="11568" spans="27:27" x14ac:dyDescent="0.25">
      <c r="AA11568"/>
    </row>
    <row r="11569" spans="27:27" x14ac:dyDescent="0.25">
      <c r="AA11569"/>
    </row>
    <row r="11570" spans="27:27" x14ac:dyDescent="0.25">
      <c r="AA11570"/>
    </row>
    <row r="11571" spans="27:27" x14ac:dyDescent="0.25">
      <c r="AA11571"/>
    </row>
    <row r="11572" spans="27:27" x14ac:dyDescent="0.25">
      <c r="AA11572"/>
    </row>
    <row r="11573" spans="27:27" x14ac:dyDescent="0.25">
      <c r="AA11573"/>
    </row>
    <row r="11574" spans="27:27" x14ac:dyDescent="0.25">
      <c r="AA11574"/>
    </row>
    <row r="11575" spans="27:27" x14ac:dyDescent="0.25">
      <c r="AA11575"/>
    </row>
    <row r="11576" spans="27:27" x14ac:dyDescent="0.25">
      <c r="AA11576"/>
    </row>
    <row r="11577" spans="27:27" x14ac:dyDescent="0.25">
      <c r="AA11577"/>
    </row>
    <row r="11578" spans="27:27" x14ac:dyDescent="0.25">
      <c r="AA11578"/>
    </row>
    <row r="11579" spans="27:27" x14ac:dyDescent="0.25">
      <c r="AA11579"/>
    </row>
    <row r="11580" spans="27:27" x14ac:dyDescent="0.25">
      <c r="AA11580"/>
    </row>
    <row r="11581" spans="27:27" x14ac:dyDescent="0.25">
      <c r="AA11581"/>
    </row>
    <row r="11582" spans="27:27" x14ac:dyDescent="0.25">
      <c r="AA11582"/>
    </row>
    <row r="11583" spans="27:27" x14ac:dyDescent="0.25">
      <c r="AA11583"/>
    </row>
    <row r="11584" spans="27:27" x14ac:dyDescent="0.25">
      <c r="AA11584"/>
    </row>
    <row r="11585" spans="27:27" x14ac:dyDescent="0.25">
      <c r="AA11585"/>
    </row>
    <row r="11586" spans="27:27" x14ac:dyDescent="0.25">
      <c r="AA11586"/>
    </row>
    <row r="11587" spans="27:27" x14ac:dyDescent="0.25">
      <c r="AA11587"/>
    </row>
    <row r="11588" spans="27:27" x14ac:dyDescent="0.25">
      <c r="AA11588"/>
    </row>
    <row r="11589" spans="27:27" x14ac:dyDescent="0.25">
      <c r="AA11589"/>
    </row>
    <row r="11590" spans="27:27" x14ac:dyDescent="0.25">
      <c r="AA11590"/>
    </row>
    <row r="11591" spans="27:27" x14ac:dyDescent="0.25">
      <c r="AA11591"/>
    </row>
    <row r="11592" spans="27:27" x14ac:dyDescent="0.25">
      <c r="AA11592"/>
    </row>
    <row r="11593" spans="27:27" x14ac:dyDescent="0.25">
      <c r="AA11593"/>
    </row>
    <row r="11594" spans="27:27" x14ac:dyDescent="0.25">
      <c r="AA11594"/>
    </row>
    <row r="11595" spans="27:27" x14ac:dyDescent="0.25">
      <c r="AA11595"/>
    </row>
    <row r="11596" spans="27:27" x14ac:dyDescent="0.25">
      <c r="AA11596"/>
    </row>
    <row r="11597" spans="27:27" x14ac:dyDescent="0.25">
      <c r="AA11597"/>
    </row>
    <row r="11598" spans="27:27" x14ac:dyDescent="0.25">
      <c r="AA11598"/>
    </row>
    <row r="11599" spans="27:27" x14ac:dyDescent="0.25">
      <c r="AA11599"/>
    </row>
    <row r="11600" spans="27:27" x14ac:dyDescent="0.25">
      <c r="AA11600"/>
    </row>
    <row r="11601" spans="27:27" x14ac:dyDescent="0.25">
      <c r="AA11601"/>
    </row>
    <row r="11602" spans="27:27" x14ac:dyDescent="0.25">
      <c r="AA11602"/>
    </row>
    <row r="11603" spans="27:27" x14ac:dyDescent="0.25">
      <c r="AA11603"/>
    </row>
    <row r="11604" spans="27:27" x14ac:dyDescent="0.25">
      <c r="AA11604"/>
    </row>
    <row r="11605" spans="27:27" x14ac:dyDescent="0.25">
      <c r="AA11605"/>
    </row>
    <row r="11606" spans="27:27" x14ac:dyDescent="0.25">
      <c r="AA11606"/>
    </row>
    <row r="11607" spans="27:27" x14ac:dyDescent="0.25">
      <c r="AA11607"/>
    </row>
    <row r="11608" spans="27:27" x14ac:dyDescent="0.25">
      <c r="AA11608"/>
    </row>
    <row r="11609" spans="27:27" x14ac:dyDescent="0.25">
      <c r="AA11609"/>
    </row>
    <row r="11610" spans="27:27" x14ac:dyDescent="0.25">
      <c r="AA11610"/>
    </row>
    <row r="11611" spans="27:27" x14ac:dyDescent="0.25">
      <c r="AA11611"/>
    </row>
    <row r="11612" spans="27:27" x14ac:dyDescent="0.25">
      <c r="AA11612"/>
    </row>
    <row r="11613" spans="27:27" x14ac:dyDescent="0.25">
      <c r="AA11613"/>
    </row>
    <row r="11614" spans="27:27" x14ac:dyDescent="0.25">
      <c r="AA11614"/>
    </row>
    <row r="11615" spans="27:27" x14ac:dyDescent="0.25">
      <c r="AA11615"/>
    </row>
    <row r="11616" spans="27:27" x14ac:dyDescent="0.25">
      <c r="AA11616"/>
    </row>
    <row r="11617" spans="27:27" x14ac:dyDescent="0.25">
      <c r="AA11617"/>
    </row>
    <row r="11618" spans="27:27" x14ac:dyDescent="0.25">
      <c r="AA11618"/>
    </row>
    <row r="11619" spans="27:27" x14ac:dyDescent="0.25">
      <c r="AA11619"/>
    </row>
    <row r="11620" spans="27:27" x14ac:dyDescent="0.25">
      <c r="AA11620"/>
    </row>
    <row r="11621" spans="27:27" x14ac:dyDescent="0.25">
      <c r="AA11621"/>
    </row>
    <row r="11622" spans="27:27" x14ac:dyDescent="0.25">
      <c r="AA11622"/>
    </row>
    <row r="11623" spans="27:27" x14ac:dyDescent="0.25">
      <c r="AA11623"/>
    </row>
    <row r="11624" spans="27:27" x14ac:dyDescent="0.25">
      <c r="AA11624"/>
    </row>
    <row r="11625" spans="27:27" x14ac:dyDescent="0.25">
      <c r="AA11625"/>
    </row>
    <row r="11626" spans="27:27" x14ac:dyDescent="0.25">
      <c r="AA11626"/>
    </row>
    <row r="11627" spans="27:27" x14ac:dyDescent="0.25">
      <c r="AA11627"/>
    </row>
    <row r="11628" spans="27:27" x14ac:dyDescent="0.25">
      <c r="AA11628"/>
    </row>
    <row r="11629" spans="27:27" x14ac:dyDescent="0.25">
      <c r="AA11629"/>
    </row>
    <row r="11630" spans="27:27" x14ac:dyDescent="0.25">
      <c r="AA11630"/>
    </row>
    <row r="11631" spans="27:27" x14ac:dyDescent="0.25">
      <c r="AA11631"/>
    </row>
    <row r="11632" spans="27:27" x14ac:dyDescent="0.25">
      <c r="AA11632"/>
    </row>
    <row r="11633" spans="27:27" x14ac:dyDescent="0.25">
      <c r="AA11633"/>
    </row>
    <row r="11634" spans="27:27" x14ac:dyDescent="0.25">
      <c r="AA11634"/>
    </row>
    <row r="11635" spans="27:27" x14ac:dyDescent="0.25">
      <c r="AA11635"/>
    </row>
    <row r="11636" spans="27:27" x14ac:dyDescent="0.25">
      <c r="AA11636"/>
    </row>
    <row r="11637" spans="27:27" x14ac:dyDescent="0.25">
      <c r="AA11637"/>
    </row>
    <row r="11638" spans="27:27" x14ac:dyDescent="0.25">
      <c r="AA11638"/>
    </row>
    <row r="11639" spans="27:27" x14ac:dyDescent="0.25">
      <c r="AA11639"/>
    </row>
    <row r="11640" spans="27:27" x14ac:dyDescent="0.25">
      <c r="AA11640"/>
    </row>
    <row r="11641" spans="27:27" x14ac:dyDescent="0.25">
      <c r="AA11641"/>
    </row>
    <row r="11642" spans="27:27" x14ac:dyDescent="0.25">
      <c r="AA11642"/>
    </row>
    <row r="11643" spans="27:27" x14ac:dyDescent="0.25">
      <c r="AA11643"/>
    </row>
    <row r="11644" spans="27:27" x14ac:dyDescent="0.25">
      <c r="AA11644"/>
    </row>
    <row r="11645" spans="27:27" x14ac:dyDescent="0.25">
      <c r="AA11645"/>
    </row>
    <row r="11646" spans="27:27" x14ac:dyDescent="0.25">
      <c r="AA11646"/>
    </row>
    <row r="11647" spans="27:27" x14ac:dyDescent="0.25">
      <c r="AA11647"/>
    </row>
    <row r="11648" spans="27:27" x14ac:dyDescent="0.25">
      <c r="AA11648"/>
    </row>
    <row r="11649" spans="27:27" x14ac:dyDescent="0.25">
      <c r="AA11649"/>
    </row>
    <row r="11650" spans="27:27" x14ac:dyDescent="0.25">
      <c r="AA11650"/>
    </row>
    <row r="11651" spans="27:27" x14ac:dyDescent="0.25">
      <c r="AA11651"/>
    </row>
    <row r="11652" spans="27:27" x14ac:dyDescent="0.25">
      <c r="AA11652"/>
    </row>
    <row r="11653" spans="27:27" x14ac:dyDescent="0.25">
      <c r="AA11653"/>
    </row>
    <row r="11654" spans="27:27" x14ac:dyDescent="0.25">
      <c r="AA11654"/>
    </row>
    <row r="11655" spans="27:27" x14ac:dyDescent="0.25">
      <c r="AA11655"/>
    </row>
    <row r="11656" spans="27:27" x14ac:dyDescent="0.25">
      <c r="AA11656"/>
    </row>
    <row r="11657" spans="27:27" x14ac:dyDescent="0.25">
      <c r="AA11657"/>
    </row>
    <row r="11658" spans="27:27" x14ac:dyDescent="0.25">
      <c r="AA11658"/>
    </row>
    <row r="11659" spans="27:27" x14ac:dyDescent="0.25">
      <c r="AA11659"/>
    </row>
    <row r="11660" spans="27:27" x14ac:dyDescent="0.25">
      <c r="AA11660"/>
    </row>
    <row r="11661" spans="27:27" x14ac:dyDescent="0.25">
      <c r="AA11661"/>
    </row>
    <row r="11662" spans="27:27" x14ac:dyDescent="0.25">
      <c r="AA11662"/>
    </row>
    <row r="11663" spans="27:27" x14ac:dyDescent="0.25">
      <c r="AA11663"/>
    </row>
    <row r="11664" spans="27:27" x14ac:dyDescent="0.25">
      <c r="AA11664"/>
    </row>
    <row r="11665" spans="27:27" x14ac:dyDescent="0.25">
      <c r="AA11665"/>
    </row>
    <row r="11666" spans="27:27" x14ac:dyDescent="0.25">
      <c r="AA11666"/>
    </row>
    <row r="11667" spans="27:27" x14ac:dyDescent="0.25">
      <c r="AA11667"/>
    </row>
    <row r="11668" spans="27:27" x14ac:dyDescent="0.25">
      <c r="AA11668"/>
    </row>
    <row r="11669" spans="27:27" x14ac:dyDescent="0.25">
      <c r="AA11669"/>
    </row>
    <row r="11670" spans="27:27" x14ac:dyDescent="0.25">
      <c r="AA11670"/>
    </row>
    <row r="11671" spans="27:27" x14ac:dyDescent="0.25">
      <c r="AA11671"/>
    </row>
    <row r="11672" spans="27:27" x14ac:dyDescent="0.25">
      <c r="AA11672"/>
    </row>
    <row r="11673" spans="27:27" x14ac:dyDescent="0.25">
      <c r="AA11673"/>
    </row>
    <row r="11674" spans="27:27" x14ac:dyDescent="0.25">
      <c r="AA11674"/>
    </row>
    <row r="11675" spans="27:27" x14ac:dyDescent="0.25">
      <c r="AA11675"/>
    </row>
    <row r="11676" spans="27:27" x14ac:dyDescent="0.25">
      <c r="AA11676"/>
    </row>
    <row r="11677" spans="27:27" x14ac:dyDescent="0.25">
      <c r="AA11677"/>
    </row>
    <row r="11678" spans="27:27" x14ac:dyDescent="0.25">
      <c r="AA11678"/>
    </row>
    <row r="11679" spans="27:27" x14ac:dyDescent="0.25">
      <c r="AA11679"/>
    </row>
    <row r="11680" spans="27:27" x14ac:dyDescent="0.25">
      <c r="AA11680"/>
    </row>
    <row r="11681" spans="27:27" x14ac:dyDescent="0.25">
      <c r="AA11681"/>
    </row>
    <row r="11682" spans="27:27" x14ac:dyDescent="0.25">
      <c r="AA11682"/>
    </row>
    <row r="11683" spans="27:27" x14ac:dyDescent="0.25">
      <c r="AA11683"/>
    </row>
    <row r="11684" spans="27:27" x14ac:dyDescent="0.25">
      <c r="AA11684"/>
    </row>
    <row r="11685" spans="27:27" x14ac:dyDescent="0.25">
      <c r="AA11685"/>
    </row>
    <row r="11686" spans="27:27" x14ac:dyDescent="0.25">
      <c r="AA11686"/>
    </row>
    <row r="11687" spans="27:27" x14ac:dyDescent="0.25">
      <c r="AA11687"/>
    </row>
    <row r="11688" spans="27:27" x14ac:dyDescent="0.25">
      <c r="AA11688"/>
    </row>
    <row r="11689" spans="27:27" x14ac:dyDescent="0.25">
      <c r="AA11689"/>
    </row>
    <row r="11690" spans="27:27" x14ac:dyDescent="0.25">
      <c r="AA11690"/>
    </row>
    <row r="11691" spans="27:27" x14ac:dyDescent="0.25">
      <c r="AA11691"/>
    </row>
    <row r="11692" spans="27:27" x14ac:dyDescent="0.25">
      <c r="AA11692"/>
    </row>
    <row r="11693" spans="27:27" x14ac:dyDescent="0.25">
      <c r="AA11693"/>
    </row>
    <row r="11694" spans="27:27" x14ac:dyDescent="0.25">
      <c r="AA11694"/>
    </row>
    <row r="11695" spans="27:27" x14ac:dyDescent="0.25">
      <c r="AA11695"/>
    </row>
    <row r="11696" spans="27:27" x14ac:dyDescent="0.25">
      <c r="AA11696"/>
    </row>
    <row r="11697" spans="27:27" x14ac:dyDescent="0.25">
      <c r="AA11697"/>
    </row>
    <row r="11698" spans="27:27" x14ac:dyDescent="0.25">
      <c r="AA11698"/>
    </row>
    <row r="11699" spans="27:27" x14ac:dyDescent="0.25">
      <c r="AA11699"/>
    </row>
    <row r="11700" spans="27:27" x14ac:dyDescent="0.25">
      <c r="AA11700"/>
    </row>
    <row r="11701" spans="27:27" x14ac:dyDescent="0.25">
      <c r="AA11701"/>
    </row>
    <row r="11702" spans="27:27" x14ac:dyDescent="0.25">
      <c r="AA11702"/>
    </row>
    <row r="11703" spans="27:27" x14ac:dyDescent="0.25">
      <c r="AA11703"/>
    </row>
    <row r="11704" spans="27:27" x14ac:dyDescent="0.25">
      <c r="AA11704"/>
    </row>
    <row r="11705" spans="27:27" x14ac:dyDescent="0.25">
      <c r="AA11705"/>
    </row>
    <row r="11706" spans="27:27" x14ac:dyDescent="0.25">
      <c r="AA11706"/>
    </row>
    <row r="11707" spans="27:27" x14ac:dyDescent="0.25">
      <c r="AA11707"/>
    </row>
    <row r="11708" spans="27:27" x14ac:dyDescent="0.25">
      <c r="AA11708"/>
    </row>
    <row r="11709" spans="27:27" x14ac:dyDescent="0.25">
      <c r="AA11709"/>
    </row>
    <row r="11710" spans="27:27" x14ac:dyDescent="0.25">
      <c r="AA11710"/>
    </row>
    <row r="11711" spans="27:27" x14ac:dyDescent="0.25">
      <c r="AA11711"/>
    </row>
    <row r="11712" spans="27:27" x14ac:dyDescent="0.25">
      <c r="AA11712"/>
    </row>
    <row r="11713" spans="27:27" x14ac:dyDescent="0.25">
      <c r="AA11713"/>
    </row>
    <row r="11714" spans="27:27" x14ac:dyDescent="0.25">
      <c r="AA11714"/>
    </row>
    <row r="11715" spans="27:27" x14ac:dyDescent="0.25">
      <c r="AA11715"/>
    </row>
    <row r="11716" spans="27:27" x14ac:dyDescent="0.25">
      <c r="AA11716"/>
    </row>
    <row r="11717" spans="27:27" x14ac:dyDescent="0.25">
      <c r="AA11717"/>
    </row>
    <row r="11718" spans="27:27" x14ac:dyDescent="0.25">
      <c r="AA11718"/>
    </row>
    <row r="11719" spans="27:27" x14ac:dyDescent="0.25">
      <c r="AA11719"/>
    </row>
    <row r="11720" spans="27:27" x14ac:dyDescent="0.25">
      <c r="AA11720"/>
    </row>
    <row r="11721" spans="27:27" x14ac:dyDescent="0.25">
      <c r="AA11721"/>
    </row>
    <row r="11722" spans="27:27" x14ac:dyDescent="0.25">
      <c r="AA11722"/>
    </row>
    <row r="11723" spans="27:27" x14ac:dyDescent="0.25">
      <c r="AA11723"/>
    </row>
    <row r="11724" spans="27:27" x14ac:dyDescent="0.25">
      <c r="AA11724"/>
    </row>
    <row r="11725" spans="27:27" x14ac:dyDescent="0.25">
      <c r="AA11725"/>
    </row>
    <row r="11726" spans="27:27" x14ac:dyDescent="0.25">
      <c r="AA11726"/>
    </row>
    <row r="11727" spans="27:27" x14ac:dyDescent="0.25">
      <c r="AA11727"/>
    </row>
    <row r="11728" spans="27:27" x14ac:dyDescent="0.25">
      <c r="AA11728"/>
    </row>
    <row r="11729" spans="27:27" x14ac:dyDescent="0.25">
      <c r="AA11729"/>
    </row>
    <row r="11730" spans="27:27" x14ac:dyDescent="0.25">
      <c r="AA11730"/>
    </row>
    <row r="11731" spans="27:27" x14ac:dyDescent="0.25">
      <c r="AA11731"/>
    </row>
    <row r="11732" spans="27:27" x14ac:dyDescent="0.25">
      <c r="AA11732"/>
    </row>
    <row r="11733" spans="27:27" x14ac:dyDescent="0.25">
      <c r="AA11733"/>
    </row>
    <row r="11734" spans="27:27" x14ac:dyDescent="0.25">
      <c r="AA11734"/>
    </row>
    <row r="11735" spans="27:27" x14ac:dyDescent="0.25">
      <c r="AA11735"/>
    </row>
    <row r="11736" spans="27:27" x14ac:dyDescent="0.25">
      <c r="AA11736"/>
    </row>
    <row r="11737" spans="27:27" x14ac:dyDescent="0.25">
      <c r="AA11737"/>
    </row>
    <row r="11738" spans="27:27" x14ac:dyDescent="0.25">
      <c r="AA11738"/>
    </row>
    <row r="11739" spans="27:27" x14ac:dyDescent="0.25">
      <c r="AA11739"/>
    </row>
    <row r="11740" spans="27:27" x14ac:dyDescent="0.25">
      <c r="AA11740"/>
    </row>
    <row r="11741" spans="27:27" x14ac:dyDescent="0.25">
      <c r="AA11741"/>
    </row>
    <row r="11742" spans="27:27" x14ac:dyDescent="0.25">
      <c r="AA11742"/>
    </row>
    <row r="11743" spans="27:27" x14ac:dyDescent="0.25">
      <c r="AA11743"/>
    </row>
    <row r="11744" spans="27:27" x14ac:dyDescent="0.25">
      <c r="AA11744"/>
    </row>
    <row r="11745" spans="27:27" x14ac:dyDescent="0.25">
      <c r="AA11745"/>
    </row>
    <row r="11746" spans="27:27" x14ac:dyDescent="0.25">
      <c r="AA11746"/>
    </row>
    <row r="11747" spans="27:27" x14ac:dyDescent="0.25">
      <c r="AA11747"/>
    </row>
    <row r="11748" spans="27:27" x14ac:dyDescent="0.25">
      <c r="AA11748"/>
    </row>
    <row r="11749" spans="27:27" x14ac:dyDescent="0.25">
      <c r="AA11749"/>
    </row>
    <row r="11750" spans="27:27" x14ac:dyDescent="0.25">
      <c r="AA11750"/>
    </row>
    <row r="11751" spans="27:27" x14ac:dyDescent="0.25">
      <c r="AA11751"/>
    </row>
    <row r="11752" spans="27:27" x14ac:dyDescent="0.25">
      <c r="AA11752"/>
    </row>
    <row r="11753" spans="27:27" x14ac:dyDescent="0.25">
      <c r="AA11753"/>
    </row>
    <row r="11754" spans="27:27" x14ac:dyDescent="0.25">
      <c r="AA11754"/>
    </row>
    <row r="11755" spans="27:27" x14ac:dyDescent="0.25">
      <c r="AA11755"/>
    </row>
    <row r="11756" spans="27:27" x14ac:dyDescent="0.25">
      <c r="AA11756"/>
    </row>
    <row r="11757" spans="27:27" x14ac:dyDescent="0.25">
      <c r="AA11757"/>
    </row>
    <row r="11758" spans="27:27" x14ac:dyDescent="0.25">
      <c r="AA11758"/>
    </row>
    <row r="11759" spans="27:27" x14ac:dyDescent="0.25">
      <c r="AA11759"/>
    </row>
    <row r="11760" spans="27:27" x14ac:dyDescent="0.25">
      <c r="AA11760"/>
    </row>
    <row r="11761" spans="27:27" x14ac:dyDescent="0.25">
      <c r="AA11761"/>
    </row>
    <row r="11762" spans="27:27" x14ac:dyDescent="0.25">
      <c r="AA11762"/>
    </row>
    <row r="11763" spans="27:27" x14ac:dyDescent="0.25">
      <c r="AA11763"/>
    </row>
    <row r="11764" spans="27:27" x14ac:dyDescent="0.25">
      <c r="AA11764"/>
    </row>
    <row r="11765" spans="27:27" x14ac:dyDescent="0.25">
      <c r="AA11765"/>
    </row>
    <row r="11766" spans="27:27" x14ac:dyDescent="0.25">
      <c r="AA11766"/>
    </row>
    <row r="11767" spans="27:27" x14ac:dyDescent="0.25">
      <c r="AA11767"/>
    </row>
    <row r="11768" spans="27:27" x14ac:dyDescent="0.25">
      <c r="AA11768"/>
    </row>
    <row r="11769" spans="27:27" x14ac:dyDescent="0.25">
      <c r="AA11769"/>
    </row>
    <row r="11770" spans="27:27" x14ac:dyDescent="0.25">
      <c r="AA11770"/>
    </row>
    <row r="11771" spans="27:27" x14ac:dyDescent="0.25">
      <c r="AA11771"/>
    </row>
    <row r="11772" spans="27:27" x14ac:dyDescent="0.25">
      <c r="AA11772"/>
    </row>
    <row r="11773" spans="27:27" x14ac:dyDescent="0.25">
      <c r="AA11773"/>
    </row>
    <row r="11774" spans="27:27" x14ac:dyDescent="0.25">
      <c r="AA11774"/>
    </row>
    <row r="11775" spans="27:27" x14ac:dyDescent="0.25">
      <c r="AA11775"/>
    </row>
    <row r="11776" spans="27:27" x14ac:dyDescent="0.25">
      <c r="AA11776"/>
    </row>
    <row r="11777" spans="27:27" x14ac:dyDescent="0.25">
      <c r="AA11777"/>
    </row>
    <row r="11778" spans="27:27" x14ac:dyDescent="0.25">
      <c r="AA11778"/>
    </row>
    <row r="11779" spans="27:27" x14ac:dyDescent="0.25">
      <c r="AA11779"/>
    </row>
    <row r="11780" spans="27:27" x14ac:dyDescent="0.25">
      <c r="AA11780"/>
    </row>
    <row r="11781" spans="27:27" x14ac:dyDescent="0.25">
      <c r="AA11781"/>
    </row>
    <row r="11782" spans="27:27" x14ac:dyDescent="0.25">
      <c r="AA11782"/>
    </row>
    <row r="11783" spans="27:27" x14ac:dyDescent="0.25">
      <c r="AA11783"/>
    </row>
    <row r="11784" spans="27:27" x14ac:dyDescent="0.25">
      <c r="AA11784"/>
    </row>
    <row r="11785" spans="27:27" x14ac:dyDescent="0.25">
      <c r="AA11785"/>
    </row>
    <row r="11786" spans="27:27" x14ac:dyDescent="0.25">
      <c r="AA11786"/>
    </row>
    <row r="11787" spans="27:27" x14ac:dyDescent="0.25">
      <c r="AA11787"/>
    </row>
    <row r="11788" spans="27:27" x14ac:dyDescent="0.25">
      <c r="AA11788"/>
    </row>
    <row r="11789" spans="27:27" x14ac:dyDescent="0.25">
      <c r="AA11789"/>
    </row>
    <row r="11790" spans="27:27" x14ac:dyDescent="0.25">
      <c r="AA11790"/>
    </row>
    <row r="11791" spans="27:27" x14ac:dyDescent="0.25">
      <c r="AA11791"/>
    </row>
    <row r="11792" spans="27:27" x14ac:dyDescent="0.25">
      <c r="AA11792"/>
    </row>
    <row r="11793" spans="27:27" x14ac:dyDescent="0.25">
      <c r="AA11793"/>
    </row>
    <row r="11794" spans="27:27" x14ac:dyDescent="0.25">
      <c r="AA11794"/>
    </row>
    <row r="11795" spans="27:27" x14ac:dyDescent="0.25">
      <c r="AA11795"/>
    </row>
    <row r="11796" spans="27:27" x14ac:dyDescent="0.25">
      <c r="AA11796"/>
    </row>
    <row r="11797" spans="27:27" x14ac:dyDescent="0.25">
      <c r="AA11797"/>
    </row>
    <row r="11798" spans="27:27" x14ac:dyDescent="0.25">
      <c r="AA11798"/>
    </row>
    <row r="11799" spans="27:27" x14ac:dyDescent="0.25">
      <c r="AA11799"/>
    </row>
    <row r="11800" spans="27:27" x14ac:dyDescent="0.25">
      <c r="AA11800"/>
    </row>
    <row r="11801" spans="27:27" x14ac:dyDescent="0.25">
      <c r="AA11801"/>
    </row>
    <row r="11802" spans="27:27" x14ac:dyDescent="0.25">
      <c r="AA11802"/>
    </row>
    <row r="11803" spans="27:27" x14ac:dyDescent="0.25">
      <c r="AA11803"/>
    </row>
    <row r="11804" spans="27:27" x14ac:dyDescent="0.25">
      <c r="AA11804"/>
    </row>
    <row r="11805" spans="27:27" x14ac:dyDescent="0.25">
      <c r="AA11805"/>
    </row>
    <row r="11806" spans="27:27" x14ac:dyDescent="0.25">
      <c r="AA11806"/>
    </row>
    <row r="11807" spans="27:27" x14ac:dyDescent="0.25">
      <c r="AA11807"/>
    </row>
    <row r="11808" spans="27:27" x14ac:dyDescent="0.25">
      <c r="AA11808"/>
    </row>
    <row r="11809" spans="27:27" x14ac:dyDescent="0.25">
      <c r="AA11809"/>
    </row>
    <row r="11810" spans="27:27" x14ac:dyDescent="0.25">
      <c r="AA11810"/>
    </row>
    <row r="11811" spans="27:27" x14ac:dyDescent="0.25">
      <c r="AA11811"/>
    </row>
    <row r="11812" spans="27:27" x14ac:dyDescent="0.25">
      <c r="AA11812"/>
    </row>
    <row r="11813" spans="27:27" x14ac:dyDescent="0.25">
      <c r="AA11813"/>
    </row>
    <row r="11814" spans="27:27" x14ac:dyDescent="0.25">
      <c r="AA11814"/>
    </row>
    <row r="11815" spans="27:27" x14ac:dyDescent="0.25">
      <c r="AA11815"/>
    </row>
    <row r="11816" spans="27:27" x14ac:dyDescent="0.25">
      <c r="AA11816"/>
    </row>
    <row r="11817" spans="27:27" x14ac:dyDescent="0.25">
      <c r="AA11817"/>
    </row>
    <row r="11818" spans="27:27" x14ac:dyDescent="0.25">
      <c r="AA11818"/>
    </row>
    <row r="11819" spans="27:27" x14ac:dyDescent="0.25">
      <c r="AA11819"/>
    </row>
    <row r="11820" spans="27:27" x14ac:dyDescent="0.25">
      <c r="AA11820"/>
    </row>
    <row r="11821" spans="27:27" x14ac:dyDescent="0.25">
      <c r="AA11821"/>
    </row>
    <row r="11822" spans="27:27" x14ac:dyDescent="0.25">
      <c r="AA11822"/>
    </row>
    <row r="11823" spans="27:27" x14ac:dyDescent="0.25">
      <c r="AA11823"/>
    </row>
    <row r="11824" spans="27:27" x14ac:dyDescent="0.25">
      <c r="AA11824"/>
    </row>
    <row r="11825" spans="27:27" x14ac:dyDescent="0.25">
      <c r="AA11825"/>
    </row>
    <row r="11826" spans="27:27" x14ac:dyDescent="0.25">
      <c r="AA11826"/>
    </row>
    <row r="11827" spans="27:27" x14ac:dyDescent="0.25">
      <c r="AA11827"/>
    </row>
    <row r="11828" spans="27:27" x14ac:dyDescent="0.25">
      <c r="AA11828"/>
    </row>
    <row r="11829" spans="27:27" x14ac:dyDescent="0.25">
      <c r="AA11829"/>
    </row>
    <row r="11830" spans="27:27" x14ac:dyDescent="0.25">
      <c r="AA11830"/>
    </row>
    <row r="11831" spans="27:27" x14ac:dyDescent="0.25">
      <c r="AA11831"/>
    </row>
    <row r="11832" spans="27:27" x14ac:dyDescent="0.25">
      <c r="AA11832"/>
    </row>
    <row r="11833" spans="27:27" x14ac:dyDescent="0.25">
      <c r="AA11833"/>
    </row>
    <row r="11834" spans="27:27" x14ac:dyDescent="0.25">
      <c r="AA11834"/>
    </row>
    <row r="11835" spans="27:27" x14ac:dyDescent="0.25">
      <c r="AA11835"/>
    </row>
    <row r="11836" spans="27:27" x14ac:dyDescent="0.25">
      <c r="AA11836"/>
    </row>
    <row r="11837" spans="27:27" x14ac:dyDescent="0.25">
      <c r="AA11837"/>
    </row>
    <row r="11838" spans="27:27" x14ac:dyDescent="0.25">
      <c r="AA11838"/>
    </row>
    <row r="11839" spans="27:27" x14ac:dyDescent="0.25">
      <c r="AA11839"/>
    </row>
    <row r="11840" spans="27:27" x14ac:dyDescent="0.25">
      <c r="AA11840"/>
    </row>
    <row r="11841" spans="27:27" x14ac:dyDescent="0.25">
      <c r="AA11841"/>
    </row>
    <row r="11842" spans="27:27" x14ac:dyDescent="0.25">
      <c r="AA11842"/>
    </row>
    <row r="11843" spans="27:27" x14ac:dyDescent="0.25">
      <c r="AA11843"/>
    </row>
    <row r="11844" spans="27:27" x14ac:dyDescent="0.25">
      <c r="AA11844"/>
    </row>
    <row r="11845" spans="27:27" x14ac:dyDescent="0.25">
      <c r="AA11845"/>
    </row>
    <row r="11846" spans="27:27" x14ac:dyDescent="0.25">
      <c r="AA11846"/>
    </row>
    <row r="11847" spans="27:27" x14ac:dyDescent="0.25">
      <c r="AA11847"/>
    </row>
    <row r="11848" spans="27:27" x14ac:dyDescent="0.25">
      <c r="AA11848"/>
    </row>
    <row r="11849" spans="27:27" x14ac:dyDescent="0.25">
      <c r="AA11849"/>
    </row>
    <row r="11850" spans="27:27" x14ac:dyDescent="0.25">
      <c r="AA11850"/>
    </row>
    <row r="11851" spans="27:27" x14ac:dyDescent="0.25">
      <c r="AA11851"/>
    </row>
    <row r="11852" spans="27:27" x14ac:dyDescent="0.25">
      <c r="AA11852"/>
    </row>
    <row r="11853" spans="27:27" x14ac:dyDescent="0.25">
      <c r="AA11853"/>
    </row>
    <row r="11854" spans="27:27" x14ac:dyDescent="0.25">
      <c r="AA11854"/>
    </row>
    <row r="11855" spans="27:27" x14ac:dyDescent="0.25">
      <c r="AA11855"/>
    </row>
    <row r="11856" spans="27:27" x14ac:dyDescent="0.25">
      <c r="AA11856"/>
    </row>
    <row r="11857" spans="27:27" x14ac:dyDescent="0.25">
      <c r="AA11857"/>
    </row>
    <row r="11858" spans="27:27" x14ac:dyDescent="0.25">
      <c r="AA11858"/>
    </row>
    <row r="11859" spans="27:27" x14ac:dyDescent="0.25">
      <c r="AA11859"/>
    </row>
    <row r="11860" spans="27:27" x14ac:dyDescent="0.25">
      <c r="AA11860"/>
    </row>
    <row r="11861" spans="27:27" x14ac:dyDescent="0.25">
      <c r="AA11861"/>
    </row>
    <row r="11862" spans="27:27" x14ac:dyDescent="0.25">
      <c r="AA11862"/>
    </row>
    <row r="11863" spans="27:27" x14ac:dyDescent="0.25">
      <c r="AA11863"/>
    </row>
    <row r="11864" spans="27:27" x14ac:dyDescent="0.25">
      <c r="AA11864"/>
    </row>
    <row r="11865" spans="27:27" x14ac:dyDescent="0.25">
      <c r="AA11865"/>
    </row>
    <row r="11866" spans="27:27" x14ac:dyDescent="0.25">
      <c r="AA11866"/>
    </row>
    <row r="11867" spans="27:27" x14ac:dyDescent="0.25">
      <c r="AA11867"/>
    </row>
    <row r="11868" spans="27:27" x14ac:dyDescent="0.25">
      <c r="AA11868"/>
    </row>
    <row r="11869" spans="27:27" x14ac:dyDescent="0.25">
      <c r="AA11869"/>
    </row>
    <row r="11870" spans="27:27" x14ac:dyDescent="0.25">
      <c r="AA11870"/>
    </row>
    <row r="11871" spans="27:27" x14ac:dyDescent="0.25">
      <c r="AA11871"/>
    </row>
    <row r="11872" spans="27:27" x14ac:dyDescent="0.25">
      <c r="AA11872"/>
    </row>
    <row r="11873" spans="27:27" x14ac:dyDescent="0.25">
      <c r="AA11873"/>
    </row>
    <row r="11874" spans="27:27" x14ac:dyDescent="0.25">
      <c r="AA11874"/>
    </row>
    <row r="11875" spans="27:27" x14ac:dyDescent="0.25">
      <c r="AA11875"/>
    </row>
    <row r="11876" spans="27:27" x14ac:dyDescent="0.25">
      <c r="AA11876"/>
    </row>
    <row r="11877" spans="27:27" x14ac:dyDescent="0.25">
      <c r="AA11877"/>
    </row>
    <row r="11878" spans="27:27" x14ac:dyDescent="0.25">
      <c r="AA11878"/>
    </row>
    <row r="11879" spans="27:27" x14ac:dyDescent="0.25">
      <c r="AA11879"/>
    </row>
    <row r="11880" spans="27:27" x14ac:dyDescent="0.25">
      <c r="AA11880"/>
    </row>
    <row r="11881" spans="27:27" x14ac:dyDescent="0.25">
      <c r="AA11881"/>
    </row>
    <row r="11882" spans="27:27" x14ac:dyDescent="0.25">
      <c r="AA11882"/>
    </row>
    <row r="11883" spans="27:27" x14ac:dyDescent="0.25">
      <c r="AA11883"/>
    </row>
    <row r="11884" spans="27:27" x14ac:dyDescent="0.25">
      <c r="AA11884"/>
    </row>
    <row r="11885" spans="27:27" x14ac:dyDescent="0.25">
      <c r="AA11885"/>
    </row>
    <row r="11886" spans="27:27" x14ac:dyDescent="0.25">
      <c r="AA11886"/>
    </row>
    <row r="11887" spans="27:27" x14ac:dyDescent="0.25">
      <c r="AA11887"/>
    </row>
    <row r="11888" spans="27:27" x14ac:dyDescent="0.25">
      <c r="AA11888"/>
    </row>
    <row r="11889" spans="27:27" x14ac:dyDescent="0.25">
      <c r="AA11889"/>
    </row>
    <row r="11890" spans="27:27" x14ac:dyDescent="0.25">
      <c r="AA11890"/>
    </row>
    <row r="11891" spans="27:27" x14ac:dyDescent="0.25">
      <c r="AA11891"/>
    </row>
    <row r="11892" spans="27:27" x14ac:dyDescent="0.25">
      <c r="AA11892"/>
    </row>
    <row r="11893" spans="27:27" x14ac:dyDescent="0.25">
      <c r="AA11893"/>
    </row>
    <row r="11894" spans="27:27" x14ac:dyDescent="0.25">
      <c r="AA11894"/>
    </row>
    <row r="11895" spans="27:27" x14ac:dyDescent="0.25">
      <c r="AA11895"/>
    </row>
    <row r="11896" spans="27:27" x14ac:dyDescent="0.25">
      <c r="AA11896"/>
    </row>
    <row r="11897" spans="27:27" x14ac:dyDescent="0.25">
      <c r="AA11897"/>
    </row>
    <row r="11898" spans="27:27" x14ac:dyDescent="0.25">
      <c r="AA11898"/>
    </row>
    <row r="11899" spans="27:27" x14ac:dyDescent="0.25">
      <c r="AA11899"/>
    </row>
    <row r="11900" spans="27:27" x14ac:dyDescent="0.25">
      <c r="AA11900"/>
    </row>
    <row r="11901" spans="27:27" x14ac:dyDescent="0.25">
      <c r="AA11901"/>
    </row>
    <row r="11902" spans="27:27" x14ac:dyDescent="0.25">
      <c r="AA11902"/>
    </row>
    <row r="11903" spans="27:27" x14ac:dyDescent="0.25">
      <c r="AA11903"/>
    </row>
    <row r="11904" spans="27:27" x14ac:dyDescent="0.25">
      <c r="AA11904"/>
    </row>
    <row r="11905" spans="27:27" x14ac:dyDescent="0.25">
      <c r="AA11905"/>
    </row>
    <row r="11906" spans="27:27" x14ac:dyDescent="0.25">
      <c r="AA11906"/>
    </row>
    <row r="11907" spans="27:27" x14ac:dyDescent="0.25">
      <c r="AA11907"/>
    </row>
    <row r="11908" spans="27:27" x14ac:dyDescent="0.25">
      <c r="AA11908"/>
    </row>
    <row r="11909" spans="27:27" x14ac:dyDescent="0.25">
      <c r="AA11909"/>
    </row>
    <row r="11910" spans="27:27" x14ac:dyDescent="0.25">
      <c r="AA11910"/>
    </row>
    <row r="11911" spans="27:27" x14ac:dyDescent="0.25">
      <c r="AA11911"/>
    </row>
    <row r="11912" spans="27:27" x14ac:dyDescent="0.25">
      <c r="AA11912"/>
    </row>
    <row r="11913" spans="27:27" x14ac:dyDescent="0.25">
      <c r="AA11913"/>
    </row>
    <row r="11914" spans="27:27" x14ac:dyDescent="0.25">
      <c r="AA11914"/>
    </row>
    <row r="11915" spans="27:27" x14ac:dyDescent="0.25">
      <c r="AA11915"/>
    </row>
    <row r="11916" spans="27:27" x14ac:dyDescent="0.25">
      <c r="AA11916"/>
    </row>
    <row r="11917" spans="27:27" x14ac:dyDescent="0.25">
      <c r="AA11917"/>
    </row>
    <row r="11918" spans="27:27" x14ac:dyDescent="0.25">
      <c r="AA11918"/>
    </row>
    <row r="11919" spans="27:27" x14ac:dyDescent="0.25">
      <c r="AA11919"/>
    </row>
    <row r="11920" spans="27:27" x14ac:dyDescent="0.25">
      <c r="AA11920"/>
    </row>
    <row r="11921" spans="27:27" x14ac:dyDescent="0.25">
      <c r="AA11921"/>
    </row>
    <row r="11922" spans="27:27" x14ac:dyDescent="0.25">
      <c r="AA11922"/>
    </row>
    <row r="11923" spans="27:27" x14ac:dyDescent="0.25">
      <c r="AA11923"/>
    </row>
    <row r="11924" spans="27:27" x14ac:dyDescent="0.25">
      <c r="AA11924"/>
    </row>
    <row r="11925" spans="27:27" x14ac:dyDescent="0.25">
      <c r="AA11925"/>
    </row>
    <row r="11926" spans="27:27" x14ac:dyDescent="0.25">
      <c r="AA11926"/>
    </row>
    <row r="11927" spans="27:27" x14ac:dyDescent="0.25">
      <c r="AA11927"/>
    </row>
    <row r="11928" spans="27:27" x14ac:dyDescent="0.25">
      <c r="AA11928"/>
    </row>
    <row r="11929" spans="27:27" x14ac:dyDescent="0.25">
      <c r="AA11929"/>
    </row>
    <row r="11930" spans="27:27" x14ac:dyDescent="0.25">
      <c r="AA11930"/>
    </row>
    <row r="11931" spans="27:27" x14ac:dyDescent="0.25">
      <c r="AA11931"/>
    </row>
    <row r="11932" spans="27:27" x14ac:dyDescent="0.25">
      <c r="AA11932"/>
    </row>
    <row r="11933" spans="27:27" x14ac:dyDescent="0.25">
      <c r="AA11933"/>
    </row>
    <row r="11934" spans="27:27" x14ac:dyDescent="0.25">
      <c r="AA11934"/>
    </row>
    <row r="11935" spans="27:27" x14ac:dyDescent="0.25">
      <c r="AA11935"/>
    </row>
    <row r="11936" spans="27:27" x14ac:dyDescent="0.25">
      <c r="AA11936"/>
    </row>
    <row r="11937" spans="27:27" x14ac:dyDescent="0.25">
      <c r="AA11937"/>
    </row>
    <row r="11938" spans="27:27" x14ac:dyDescent="0.25">
      <c r="AA11938"/>
    </row>
    <row r="11939" spans="27:27" x14ac:dyDescent="0.25">
      <c r="AA11939"/>
    </row>
    <row r="11940" spans="27:27" x14ac:dyDescent="0.25">
      <c r="AA11940"/>
    </row>
    <row r="11941" spans="27:27" x14ac:dyDescent="0.25">
      <c r="AA11941"/>
    </row>
    <row r="11942" spans="27:27" x14ac:dyDescent="0.25">
      <c r="AA11942"/>
    </row>
    <row r="11943" spans="27:27" x14ac:dyDescent="0.25">
      <c r="AA11943"/>
    </row>
    <row r="11944" spans="27:27" x14ac:dyDescent="0.25">
      <c r="AA11944"/>
    </row>
    <row r="11945" spans="27:27" x14ac:dyDescent="0.25">
      <c r="AA11945"/>
    </row>
    <row r="11946" spans="27:27" x14ac:dyDescent="0.25">
      <c r="AA11946"/>
    </row>
    <row r="11947" spans="27:27" x14ac:dyDescent="0.25">
      <c r="AA11947"/>
    </row>
    <row r="11948" spans="27:27" x14ac:dyDescent="0.25">
      <c r="AA11948"/>
    </row>
    <row r="11949" spans="27:27" x14ac:dyDescent="0.25">
      <c r="AA11949"/>
    </row>
    <row r="11950" spans="27:27" x14ac:dyDescent="0.25">
      <c r="AA11950"/>
    </row>
    <row r="11951" spans="27:27" x14ac:dyDescent="0.25">
      <c r="AA11951"/>
    </row>
    <row r="11952" spans="27:27" x14ac:dyDescent="0.25">
      <c r="AA11952"/>
    </row>
    <row r="11953" spans="27:27" x14ac:dyDescent="0.25">
      <c r="AA11953"/>
    </row>
    <row r="11954" spans="27:27" x14ac:dyDescent="0.25">
      <c r="AA11954"/>
    </row>
    <row r="11955" spans="27:27" x14ac:dyDescent="0.25">
      <c r="AA11955"/>
    </row>
    <row r="11956" spans="27:27" x14ac:dyDescent="0.25">
      <c r="AA11956"/>
    </row>
    <row r="11957" spans="27:27" x14ac:dyDescent="0.25">
      <c r="AA11957"/>
    </row>
    <row r="11958" spans="27:27" x14ac:dyDescent="0.25">
      <c r="AA11958"/>
    </row>
    <row r="11959" spans="27:27" x14ac:dyDescent="0.25">
      <c r="AA11959"/>
    </row>
    <row r="11960" spans="27:27" x14ac:dyDescent="0.25">
      <c r="AA11960"/>
    </row>
    <row r="11961" spans="27:27" x14ac:dyDescent="0.25">
      <c r="AA11961"/>
    </row>
    <row r="11962" spans="27:27" x14ac:dyDescent="0.25">
      <c r="AA11962"/>
    </row>
    <row r="11963" spans="27:27" x14ac:dyDescent="0.25">
      <c r="AA11963"/>
    </row>
    <row r="11964" spans="27:27" x14ac:dyDescent="0.25">
      <c r="AA11964"/>
    </row>
    <row r="11965" spans="27:27" x14ac:dyDescent="0.25">
      <c r="AA11965"/>
    </row>
    <row r="11966" spans="27:27" x14ac:dyDescent="0.25">
      <c r="AA11966"/>
    </row>
    <row r="11967" spans="27:27" x14ac:dyDescent="0.25">
      <c r="AA11967"/>
    </row>
    <row r="11968" spans="27:27" x14ac:dyDescent="0.25">
      <c r="AA11968"/>
    </row>
    <row r="11969" spans="27:27" x14ac:dyDescent="0.25">
      <c r="AA11969"/>
    </row>
    <row r="11970" spans="27:27" x14ac:dyDescent="0.25">
      <c r="AA11970"/>
    </row>
    <row r="11971" spans="27:27" x14ac:dyDescent="0.25">
      <c r="AA11971"/>
    </row>
    <row r="11972" spans="27:27" x14ac:dyDescent="0.25">
      <c r="AA11972"/>
    </row>
    <row r="11973" spans="27:27" x14ac:dyDescent="0.25">
      <c r="AA11973"/>
    </row>
    <row r="11974" spans="27:27" x14ac:dyDescent="0.25">
      <c r="AA11974"/>
    </row>
    <row r="11975" spans="27:27" x14ac:dyDescent="0.25">
      <c r="AA11975"/>
    </row>
    <row r="11976" spans="27:27" x14ac:dyDescent="0.25">
      <c r="AA11976"/>
    </row>
    <row r="11977" spans="27:27" x14ac:dyDescent="0.25">
      <c r="AA11977"/>
    </row>
    <row r="11978" spans="27:27" x14ac:dyDescent="0.25">
      <c r="AA11978"/>
    </row>
    <row r="11979" spans="27:27" x14ac:dyDescent="0.25">
      <c r="AA11979"/>
    </row>
    <row r="11980" spans="27:27" x14ac:dyDescent="0.25">
      <c r="AA11980"/>
    </row>
    <row r="11981" spans="27:27" x14ac:dyDescent="0.25">
      <c r="AA11981"/>
    </row>
    <row r="11982" spans="27:27" x14ac:dyDescent="0.25">
      <c r="AA11982"/>
    </row>
    <row r="11983" spans="27:27" x14ac:dyDescent="0.25">
      <c r="AA11983"/>
    </row>
    <row r="11984" spans="27:27" x14ac:dyDescent="0.25">
      <c r="AA11984"/>
    </row>
    <row r="11985" spans="27:27" x14ac:dyDescent="0.25">
      <c r="AA11985"/>
    </row>
    <row r="11986" spans="27:27" x14ac:dyDescent="0.25">
      <c r="AA11986"/>
    </row>
    <row r="11987" spans="27:27" x14ac:dyDescent="0.25">
      <c r="AA11987"/>
    </row>
    <row r="11988" spans="27:27" x14ac:dyDescent="0.25">
      <c r="AA11988"/>
    </row>
    <row r="11989" spans="27:27" x14ac:dyDescent="0.25">
      <c r="AA11989"/>
    </row>
    <row r="11990" spans="27:27" x14ac:dyDescent="0.25">
      <c r="AA11990"/>
    </row>
    <row r="11991" spans="27:27" x14ac:dyDescent="0.25">
      <c r="AA11991"/>
    </row>
    <row r="11992" spans="27:27" x14ac:dyDescent="0.25">
      <c r="AA11992"/>
    </row>
    <row r="11993" spans="27:27" x14ac:dyDescent="0.25">
      <c r="AA11993"/>
    </row>
    <row r="11994" spans="27:27" x14ac:dyDescent="0.25">
      <c r="AA11994"/>
    </row>
    <row r="11995" spans="27:27" x14ac:dyDescent="0.25">
      <c r="AA11995"/>
    </row>
    <row r="11996" spans="27:27" x14ac:dyDescent="0.25">
      <c r="AA11996"/>
    </row>
    <row r="11997" spans="27:27" x14ac:dyDescent="0.25">
      <c r="AA11997"/>
    </row>
    <row r="11998" spans="27:27" x14ac:dyDescent="0.25">
      <c r="AA11998"/>
    </row>
    <row r="11999" spans="27:27" x14ac:dyDescent="0.25">
      <c r="AA11999"/>
    </row>
    <row r="12000" spans="27:27" x14ac:dyDescent="0.25">
      <c r="AA12000"/>
    </row>
    <row r="12001" spans="27:27" x14ac:dyDescent="0.25">
      <c r="AA12001"/>
    </row>
    <row r="12002" spans="27:27" x14ac:dyDescent="0.25">
      <c r="AA12002"/>
    </row>
    <row r="12003" spans="27:27" x14ac:dyDescent="0.25">
      <c r="AA12003"/>
    </row>
    <row r="12004" spans="27:27" x14ac:dyDescent="0.25">
      <c r="AA12004"/>
    </row>
    <row r="12005" spans="27:27" x14ac:dyDescent="0.25">
      <c r="AA12005"/>
    </row>
    <row r="12006" spans="27:27" x14ac:dyDescent="0.25">
      <c r="AA12006"/>
    </row>
    <row r="12007" spans="27:27" x14ac:dyDescent="0.25">
      <c r="AA12007"/>
    </row>
    <row r="12008" spans="27:27" x14ac:dyDescent="0.25">
      <c r="AA12008"/>
    </row>
    <row r="12009" spans="27:27" x14ac:dyDescent="0.25">
      <c r="AA12009"/>
    </row>
    <row r="12010" spans="27:27" x14ac:dyDescent="0.25">
      <c r="AA12010"/>
    </row>
    <row r="12011" spans="27:27" x14ac:dyDescent="0.25">
      <c r="AA12011"/>
    </row>
    <row r="12012" spans="27:27" x14ac:dyDescent="0.25">
      <c r="AA12012"/>
    </row>
    <row r="12013" spans="27:27" x14ac:dyDescent="0.25">
      <c r="AA12013"/>
    </row>
    <row r="12014" spans="27:27" x14ac:dyDescent="0.25">
      <c r="AA12014"/>
    </row>
    <row r="12015" spans="27:27" x14ac:dyDescent="0.25">
      <c r="AA12015"/>
    </row>
    <row r="12016" spans="27:27" x14ac:dyDescent="0.25">
      <c r="AA12016"/>
    </row>
    <row r="12017" spans="27:27" x14ac:dyDescent="0.25">
      <c r="AA12017"/>
    </row>
    <row r="12018" spans="27:27" x14ac:dyDescent="0.25">
      <c r="AA12018"/>
    </row>
    <row r="12019" spans="27:27" x14ac:dyDescent="0.25">
      <c r="AA12019"/>
    </row>
    <row r="12020" spans="27:27" x14ac:dyDescent="0.25">
      <c r="AA12020"/>
    </row>
    <row r="12021" spans="27:27" x14ac:dyDescent="0.25">
      <c r="AA12021"/>
    </row>
    <row r="12022" spans="27:27" x14ac:dyDescent="0.25">
      <c r="AA12022"/>
    </row>
    <row r="12023" spans="27:27" x14ac:dyDescent="0.25">
      <c r="AA12023"/>
    </row>
    <row r="12024" spans="27:27" x14ac:dyDescent="0.25">
      <c r="AA12024"/>
    </row>
    <row r="12025" spans="27:27" x14ac:dyDescent="0.25">
      <c r="AA12025"/>
    </row>
    <row r="12026" spans="27:27" x14ac:dyDescent="0.25">
      <c r="AA12026"/>
    </row>
    <row r="12027" spans="27:27" x14ac:dyDescent="0.25">
      <c r="AA12027"/>
    </row>
    <row r="12028" spans="27:27" x14ac:dyDescent="0.25">
      <c r="AA12028"/>
    </row>
    <row r="12029" spans="27:27" x14ac:dyDescent="0.25">
      <c r="AA12029"/>
    </row>
    <row r="12030" spans="27:27" x14ac:dyDescent="0.25">
      <c r="AA12030"/>
    </row>
    <row r="12031" spans="27:27" x14ac:dyDescent="0.25">
      <c r="AA12031"/>
    </row>
    <row r="12032" spans="27:27" x14ac:dyDescent="0.25">
      <c r="AA12032"/>
    </row>
    <row r="12033" spans="27:27" x14ac:dyDescent="0.25">
      <c r="AA12033"/>
    </row>
    <row r="12034" spans="27:27" x14ac:dyDescent="0.25">
      <c r="AA12034"/>
    </row>
    <row r="12035" spans="27:27" x14ac:dyDescent="0.25">
      <c r="AA12035"/>
    </row>
    <row r="12036" spans="27:27" x14ac:dyDescent="0.25">
      <c r="AA12036"/>
    </row>
    <row r="12037" spans="27:27" x14ac:dyDescent="0.25">
      <c r="AA12037"/>
    </row>
    <row r="12038" spans="27:27" x14ac:dyDescent="0.25">
      <c r="AA12038"/>
    </row>
    <row r="12039" spans="27:27" x14ac:dyDescent="0.25">
      <c r="AA12039"/>
    </row>
    <row r="12040" spans="27:27" x14ac:dyDescent="0.25">
      <c r="AA12040"/>
    </row>
    <row r="12041" spans="27:27" x14ac:dyDescent="0.25">
      <c r="AA12041"/>
    </row>
    <row r="12042" spans="27:27" x14ac:dyDescent="0.25">
      <c r="AA12042"/>
    </row>
    <row r="12043" spans="27:27" x14ac:dyDescent="0.25">
      <c r="AA12043"/>
    </row>
    <row r="12044" spans="27:27" x14ac:dyDescent="0.25">
      <c r="AA12044"/>
    </row>
    <row r="12045" spans="27:27" x14ac:dyDescent="0.25">
      <c r="AA12045"/>
    </row>
    <row r="12046" spans="27:27" x14ac:dyDescent="0.25">
      <c r="AA12046"/>
    </row>
    <row r="12047" spans="27:27" x14ac:dyDescent="0.25">
      <c r="AA12047"/>
    </row>
    <row r="12048" spans="27:27" x14ac:dyDescent="0.25">
      <c r="AA12048"/>
    </row>
    <row r="12049" spans="27:27" x14ac:dyDescent="0.25">
      <c r="AA12049"/>
    </row>
    <row r="12050" spans="27:27" x14ac:dyDescent="0.25">
      <c r="AA12050"/>
    </row>
    <row r="12051" spans="27:27" x14ac:dyDescent="0.25">
      <c r="AA12051"/>
    </row>
    <row r="12052" spans="27:27" x14ac:dyDescent="0.25">
      <c r="AA12052"/>
    </row>
    <row r="12053" spans="27:27" x14ac:dyDescent="0.25">
      <c r="AA12053"/>
    </row>
    <row r="12054" spans="27:27" x14ac:dyDescent="0.25">
      <c r="AA12054"/>
    </row>
    <row r="12055" spans="27:27" x14ac:dyDescent="0.25">
      <c r="AA12055"/>
    </row>
    <row r="12056" spans="27:27" x14ac:dyDescent="0.25">
      <c r="AA12056"/>
    </row>
    <row r="12057" spans="27:27" x14ac:dyDescent="0.25">
      <c r="AA12057"/>
    </row>
    <row r="12058" spans="27:27" x14ac:dyDescent="0.25">
      <c r="AA12058"/>
    </row>
    <row r="12059" spans="27:27" x14ac:dyDescent="0.25">
      <c r="AA12059"/>
    </row>
    <row r="12060" spans="27:27" x14ac:dyDescent="0.25">
      <c r="AA12060"/>
    </row>
    <row r="12061" spans="27:27" x14ac:dyDescent="0.25">
      <c r="AA12061"/>
    </row>
    <row r="12062" spans="27:27" x14ac:dyDescent="0.25">
      <c r="AA12062"/>
    </row>
    <row r="12063" spans="27:27" x14ac:dyDescent="0.25">
      <c r="AA12063"/>
    </row>
    <row r="12064" spans="27:27" x14ac:dyDescent="0.25">
      <c r="AA12064"/>
    </row>
    <row r="12065" spans="27:27" x14ac:dyDescent="0.25">
      <c r="AA12065"/>
    </row>
    <row r="12066" spans="27:27" x14ac:dyDescent="0.25">
      <c r="AA12066"/>
    </row>
    <row r="12067" spans="27:27" x14ac:dyDescent="0.25">
      <c r="AA12067"/>
    </row>
    <row r="12068" spans="27:27" x14ac:dyDescent="0.25">
      <c r="AA12068"/>
    </row>
    <row r="12069" spans="27:27" x14ac:dyDescent="0.25">
      <c r="AA12069"/>
    </row>
    <row r="12070" spans="27:27" x14ac:dyDescent="0.25">
      <c r="AA12070"/>
    </row>
    <row r="12071" spans="27:27" x14ac:dyDescent="0.25">
      <c r="AA12071"/>
    </row>
    <row r="12072" spans="27:27" x14ac:dyDescent="0.25">
      <c r="AA12072"/>
    </row>
    <row r="12073" spans="27:27" x14ac:dyDescent="0.25">
      <c r="AA12073"/>
    </row>
    <row r="12074" spans="27:27" x14ac:dyDescent="0.25">
      <c r="AA12074"/>
    </row>
    <row r="12075" spans="27:27" x14ac:dyDescent="0.25">
      <c r="AA12075"/>
    </row>
    <row r="12076" spans="27:27" x14ac:dyDescent="0.25">
      <c r="AA12076"/>
    </row>
    <row r="12077" spans="27:27" x14ac:dyDescent="0.25">
      <c r="AA12077"/>
    </row>
    <row r="12078" spans="27:27" x14ac:dyDescent="0.25">
      <c r="AA12078"/>
    </row>
    <row r="12079" spans="27:27" x14ac:dyDescent="0.25">
      <c r="AA12079"/>
    </row>
    <row r="12080" spans="27:27" x14ac:dyDescent="0.25">
      <c r="AA12080"/>
    </row>
    <row r="12081" spans="27:27" x14ac:dyDescent="0.25">
      <c r="AA12081"/>
    </row>
    <row r="12082" spans="27:27" x14ac:dyDescent="0.25">
      <c r="AA12082"/>
    </row>
    <row r="12083" spans="27:27" x14ac:dyDescent="0.25">
      <c r="AA12083"/>
    </row>
    <row r="12084" spans="27:27" x14ac:dyDescent="0.25">
      <c r="AA12084"/>
    </row>
    <row r="12085" spans="27:27" x14ac:dyDescent="0.25">
      <c r="AA12085"/>
    </row>
    <row r="12086" spans="27:27" x14ac:dyDescent="0.25">
      <c r="AA12086"/>
    </row>
    <row r="12087" spans="27:27" x14ac:dyDescent="0.25">
      <c r="AA12087"/>
    </row>
    <row r="12088" spans="27:27" x14ac:dyDescent="0.25">
      <c r="AA12088"/>
    </row>
    <row r="12089" spans="27:27" x14ac:dyDescent="0.25">
      <c r="AA12089"/>
    </row>
    <row r="12090" spans="27:27" x14ac:dyDescent="0.25">
      <c r="AA12090"/>
    </row>
    <row r="12091" spans="27:27" x14ac:dyDescent="0.25">
      <c r="AA12091"/>
    </row>
    <row r="12092" spans="27:27" x14ac:dyDescent="0.25">
      <c r="AA12092"/>
    </row>
    <row r="12093" spans="27:27" x14ac:dyDescent="0.25">
      <c r="AA12093"/>
    </row>
    <row r="12094" spans="27:27" x14ac:dyDescent="0.25">
      <c r="AA12094"/>
    </row>
    <row r="12095" spans="27:27" x14ac:dyDescent="0.25">
      <c r="AA12095"/>
    </row>
    <row r="12096" spans="27:27" x14ac:dyDescent="0.25">
      <c r="AA12096"/>
    </row>
    <row r="12097" spans="27:27" x14ac:dyDescent="0.25">
      <c r="AA12097"/>
    </row>
    <row r="12098" spans="27:27" x14ac:dyDescent="0.25">
      <c r="AA12098"/>
    </row>
    <row r="12099" spans="27:27" x14ac:dyDescent="0.25">
      <c r="AA12099"/>
    </row>
    <row r="12100" spans="27:27" x14ac:dyDescent="0.25">
      <c r="AA12100"/>
    </row>
    <row r="12101" spans="27:27" x14ac:dyDescent="0.25">
      <c r="AA12101"/>
    </row>
    <row r="12102" spans="27:27" x14ac:dyDescent="0.25">
      <c r="AA12102"/>
    </row>
    <row r="12103" spans="27:27" x14ac:dyDescent="0.25">
      <c r="AA12103"/>
    </row>
    <row r="12104" spans="27:27" x14ac:dyDescent="0.25">
      <c r="AA12104"/>
    </row>
    <row r="12105" spans="27:27" x14ac:dyDescent="0.25">
      <c r="AA12105"/>
    </row>
    <row r="12106" spans="27:27" x14ac:dyDescent="0.25">
      <c r="AA12106"/>
    </row>
    <row r="12107" spans="27:27" x14ac:dyDescent="0.25">
      <c r="AA12107"/>
    </row>
    <row r="12108" spans="27:27" x14ac:dyDescent="0.25">
      <c r="AA12108"/>
    </row>
    <row r="12109" spans="27:27" x14ac:dyDescent="0.25">
      <c r="AA12109"/>
    </row>
    <row r="12110" spans="27:27" x14ac:dyDescent="0.25">
      <c r="AA12110"/>
    </row>
    <row r="12111" spans="27:27" x14ac:dyDescent="0.25">
      <c r="AA12111"/>
    </row>
    <row r="12112" spans="27:27" x14ac:dyDescent="0.25">
      <c r="AA12112"/>
    </row>
    <row r="12113" spans="27:27" x14ac:dyDescent="0.25">
      <c r="AA12113"/>
    </row>
    <row r="12114" spans="27:27" x14ac:dyDescent="0.25">
      <c r="AA12114"/>
    </row>
    <row r="12115" spans="27:27" x14ac:dyDescent="0.25">
      <c r="AA12115"/>
    </row>
    <row r="12116" spans="27:27" x14ac:dyDescent="0.25">
      <c r="AA12116"/>
    </row>
    <row r="12117" spans="27:27" x14ac:dyDescent="0.25">
      <c r="AA12117"/>
    </row>
    <row r="12118" spans="27:27" x14ac:dyDescent="0.25">
      <c r="AA12118"/>
    </row>
    <row r="12119" spans="27:27" x14ac:dyDescent="0.25">
      <c r="AA12119"/>
    </row>
    <row r="12120" spans="27:27" x14ac:dyDescent="0.25">
      <c r="AA12120"/>
    </row>
    <row r="12121" spans="27:27" x14ac:dyDescent="0.25">
      <c r="AA12121"/>
    </row>
    <row r="12122" spans="27:27" x14ac:dyDescent="0.25">
      <c r="AA12122"/>
    </row>
    <row r="12123" spans="27:27" x14ac:dyDescent="0.25">
      <c r="AA12123"/>
    </row>
    <row r="12124" spans="27:27" x14ac:dyDescent="0.25">
      <c r="AA12124"/>
    </row>
    <row r="12125" spans="27:27" x14ac:dyDescent="0.25">
      <c r="AA12125"/>
    </row>
    <row r="12126" spans="27:27" x14ac:dyDescent="0.25">
      <c r="AA12126"/>
    </row>
    <row r="12127" spans="27:27" x14ac:dyDescent="0.25">
      <c r="AA12127"/>
    </row>
    <row r="12128" spans="27:27" x14ac:dyDescent="0.25">
      <c r="AA12128"/>
    </row>
    <row r="12129" spans="27:27" x14ac:dyDescent="0.25">
      <c r="AA12129"/>
    </row>
    <row r="12130" spans="27:27" x14ac:dyDescent="0.25">
      <c r="AA12130"/>
    </row>
    <row r="12131" spans="27:27" x14ac:dyDescent="0.25">
      <c r="AA12131"/>
    </row>
    <row r="12132" spans="27:27" x14ac:dyDescent="0.25">
      <c r="AA12132"/>
    </row>
    <row r="12133" spans="27:27" x14ac:dyDescent="0.25">
      <c r="AA12133"/>
    </row>
    <row r="12134" spans="27:27" x14ac:dyDescent="0.25">
      <c r="AA12134"/>
    </row>
    <row r="12135" spans="27:27" x14ac:dyDescent="0.25">
      <c r="AA12135"/>
    </row>
    <row r="12136" spans="27:27" x14ac:dyDescent="0.25">
      <c r="AA12136"/>
    </row>
    <row r="12137" spans="27:27" x14ac:dyDescent="0.25">
      <c r="AA12137"/>
    </row>
    <row r="12138" spans="27:27" x14ac:dyDescent="0.25">
      <c r="AA12138"/>
    </row>
    <row r="12139" spans="27:27" x14ac:dyDescent="0.25">
      <c r="AA12139"/>
    </row>
    <row r="12140" spans="27:27" x14ac:dyDescent="0.25">
      <c r="AA12140"/>
    </row>
    <row r="12141" spans="27:27" x14ac:dyDescent="0.25">
      <c r="AA12141"/>
    </row>
    <row r="12142" spans="27:27" x14ac:dyDescent="0.25">
      <c r="AA12142"/>
    </row>
    <row r="12143" spans="27:27" x14ac:dyDescent="0.25">
      <c r="AA12143"/>
    </row>
    <row r="12144" spans="27:27" x14ac:dyDescent="0.25">
      <c r="AA12144"/>
    </row>
    <row r="12145" spans="27:27" x14ac:dyDescent="0.25">
      <c r="AA12145"/>
    </row>
    <row r="12146" spans="27:27" x14ac:dyDescent="0.25">
      <c r="AA12146"/>
    </row>
    <row r="12147" spans="27:27" x14ac:dyDescent="0.25">
      <c r="AA12147"/>
    </row>
    <row r="12148" spans="27:27" x14ac:dyDescent="0.25">
      <c r="AA12148"/>
    </row>
    <row r="12149" spans="27:27" x14ac:dyDescent="0.25">
      <c r="AA12149"/>
    </row>
    <row r="12150" spans="27:27" x14ac:dyDescent="0.25">
      <c r="AA12150"/>
    </row>
    <row r="12151" spans="27:27" x14ac:dyDescent="0.25">
      <c r="AA12151"/>
    </row>
    <row r="12152" spans="27:27" x14ac:dyDescent="0.25">
      <c r="AA12152"/>
    </row>
    <row r="12153" spans="27:27" x14ac:dyDescent="0.25">
      <c r="AA12153"/>
    </row>
    <row r="12154" spans="27:27" x14ac:dyDescent="0.25">
      <c r="AA12154"/>
    </row>
    <row r="12155" spans="27:27" x14ac:dyDescent="0.25">
      <c r="AA12155"/>
    </row>
    <row r="12156" spans="27:27" x14ac:dyDescent="0.25">
      <c r="AA12156"/>
    </row>
    <row r="12157" spans="27:27" x14ac:dyDescent="0.25">
      <c r="AA12157"/>
    </row>
    <row r="12158" spans="27:27" x14ac:dyDescent="0.25">
      <c r="AA12158"/>
    </row>
    <row r="12159" spans="27:27" x14ac:dyDescent="0.25">
      <c r="AA12159"/>
    </row>
    <row r="12160" spans="27:27" x14ac:dyDescent="0.25">
      <c r="AA12160"/>
    </row>
    <row r="12161" spans="27:27" x14ac:dyDescent="0.25">
      <c r="AA12161"/>
    </row>
    <row r="12162" spans="27:27" x14ac:dyDescent="0.25">
      <c r="AA12162"/>
    </row>
    <row r="12163" spans="27:27" x14ac:dyDescent="0.25">
      <c r="AA12163"/>
    </row>
    <row r="12164" spans="27:27" x14ac:dyDescent="0.25">
      <c r="AA12164"/>
    </row>
    <row r="12165" spans="27:27" x14ac:dyDescent="0.25">
      <c r="AA12165"/>
    </row>
    <row r="12166" spans="27:27" x14ac:dyDescent="0.25">
      <c r="AA12166"/>
    </row>
    <row r="12167" spans="27:27" x14ac:dyDescent="0.25">
      <c r="AA12167"/>
    </row>
    <row r="12168" spans="27:27" x14ac:dyDescent="0.25">
      <c r="AA12168"/>
    </row>
    <row r="12169" spans="27:27" x14ac:dyDescent="0.25">
      <c r="AA12169"/>
    </row>
    <row r="12170" spans="27:27" x14ac:dyDescent="0.25">
      <c r="AA12170"/>
    </row>
    <row r="12171" spans="27:27" x14ac:dyDescent="0.25">
      <c r="AA12171"/>
    </row>
    <row r="12172" spans="27:27" x14ac:dyDescent="0.25">
      <c r="AA12172"/>
    </row>
    <row r="12173" spans="27:27" x14ac:dyDescent="0.25">
      <c r="AA12173"/>
    </row>
    <row r="12174" spans="27:27" x14ac:dyDescent="0.25">
      <c r="AA12174"/>
    </row>
    <row r="12175" spans="27:27" x14ac:dyDescent="0.25">
      <c r="AA12175"/>
    </row>
    <row r="12176" spans="27:27" x14ac:dyDescent="0.25">
      <c r="AA12176"/>
    </row>
    <row r="12177" spans="27:27" x14ac:dyDescent="0.25">
      <c r="AA12177"/>
    </row>
    <row r="12178" spans="27:27" x14ac:dyDescent="0.25">
      <c r="AA12178"/>
    </row>
    <row r="12179" spans="27:27" x14ac:dyDescent="0.25">
      <c r="AA12179"/>
    </row>
    <row r="12180" spans="27:27" x14ac:dyDescent="0.25">
      <c r="AA12180"/>
    </row>
    <row r="12181" spans="27:27" x14ac:dyDescent="0.25">
      <c r="AA12181"/>
    </row>
    <row r="12182" spans="27:27" x14ac:dyDescent="0.25">
      <c r="AA12182"/>
    </row>
    <row r="12183" spans="27:27" x14ac:dyDescent="0.25">
      <c r="AA12183"/>
    </row>
    <row r="12184" spans="27:27" x14ac:dyDescent="0.25">
      <c r="AA12184"/>
    </row>
    <row r="12185" spans="27:27" x14ac:dyDescent="0.25">
      <c r="AA12185"/>
    </row>
    <row r="12186" spans="27:27" x14ac:dyDescent="0.25">
      <c r="AA12186"/>
    </row>
    <row r="12187" spans="27:27" x14ac:dyDescent="0.25">
      <c r="AA12187"/>
    </row>
    <row r="12188" spans="27:27" x14ac:dyDescent="0.25">
      <c r="AA12188"/>
    </row>
    <row r="12189" spans="27:27" x14ac:dyDescent="0.25">
      <c r="AA12189"/>
    </row>
    <row r="12190" spans="27:27" x14ac:dyDescent="0.25">
      <c r="AA12190"/>
    </row>
    <row r="12191" spans="27:27" x14ac:dyDescent="0.25">
      <c r="AA12191"/>
    </row>
    <row r="12192" spans="27:27" x14ac:dyDescent="0.25">
      <c r="AA12192"/>
    </row>
    <row r="12193" spans="27:27" x14ac:dyDescent="0.25">
      <c r="AA12193"/>
    </row>
    <row r="12194" spans="27:27" x14ac:dyDescent="0.25">
      <c r="AA12194"/>
    </row>
    <row r="12195" spans="27:27" x14ac:dyDescent="0.25">
      <c r="AA12195"/>
    </row>
    <row r="12196" spans="27:27" x14ac:dyDescent="0.25">
      <c r="AA12196"/>
    </row>
    <row r="12197" spans="27:27" x14ac:dyDescent="0.25">
      <c r="AA12197"/>
    </row>
    <row r="12198" spans="27:27" x14ac:dyDescent="0.25">
      <c r="AA12198"/>
    </row>
    <row r="12199" spans="27:27" x14ac:dyDescent="0.25">
      <c r="AA12199"/>
    </row>
    <row r="12200" spans="27:27" x14ac:dyDescent="0.25">
      <c r="AA12200"/>
    </row>
    <row r="12201" spans="27:27" x14ac:dyDescent="0.25">
      <c r="AA12201"/>
    </row>
    <row r="12202" spans="27:27" x14ac:dyDescent="0.25">
      <c r="AA12202"/>
    </row>
    <row r="12203" spans="27:27" x14ac:dyDescent="0.25">
      <c r="AA12203"/>
    </row>
    <row r="12204" spans="27:27" x14ac:dyDescent="0.25">
      <c r="AA12204"/>
    </row>
    <row r="12205" spans="27:27" x14ac:dyDescent="0.25">
      <c r="AA12205"/>
    </row>
    <row r="12206" spans="27:27" x14ac:dyDescent="0.25">
      <c r="AA12206"/>
    </row>
    <row r="12207" spans="27:27" x14ac:dyDescent="0.25">
      <c r="AA12207"/>
    </row>
    <row r="12208" spans="27:27" x14ac:dyDescent="0.25">
      <c r="AA12208"/>
    </row>
    <row r="12209" spans="27:27" x14ac:dyDescent="0.25">
      <c r="AA12209"/>
    </row>
    <row r="12210" spans="27:27" x14ac:dyDescent="0.25">
      <c r="AA12210"/>
    </row>
    <row r="12211" spans="27:27" x14ac:dyDescent="0.25">
      <c r="AA12211"/>
    </row>
    <row r="12212" spans="27:27" x14ac:dyDescent="0.25">
      <c r="AA12212"/>
    </row>
    <row r="12213" spans="27:27" x14ac:dyDescent="0.25">
      <c r="AA12213"/>
    </row>
    <row r="12214" spans="27:27" x14ac:dyDescent="0.25">
      <c r="AA12214"/>
    </row>
    <row r="12215" spans="27:27" x14ac:dyDescent="0.25">
      <c r="AA12215"/>
    </row>
    <row r="12216" spans="27:27" x14ac:dyDescent="0.25">
      <c r="AA12216"/>
    </row>
    <row r="12217" spans="27:27" x14ac:dyDescent="0.25">
      <c r="AA12217"/>
    </row>
    <row r="12218" spans="27:27" x14ac:dyDescent="0.25">
      <c r="AA12218"/>
    </row>
    <row r="12219" spans="27:27" x14ac:dyDescent="0.25">
      <c r="AA12219"/>
    </row>
    <row r="12220" spans="27:27" x14ac:dyDescent="0.25">
      <c r="AA12220"/>
    </row>
    <row r="12221" spans="27:27" x14ac:dyDescent="0.25">
      <c r="AA12221"/>
    </row>
    <row r="12222" spans="27:27" x14ac:dyDescent="0.25">
      <c r="AA12222"/>
    </row>
    <row r="12223" spans="27:27" x14ac:dyDescent="0.25">
      <c r="AA12223"/>
    </row>
    <row r="12224" spans="27:27" x14ac:dyDescent="0.25">
      <c r="AA12224"/>
    </row>
    <row r="12225" spans="27:27" x14ac:dyDescent="0.25">
      <c r="AA12225"/>
    </row>
    <row r="12226" spans="27:27" x14ac:dyDescent="0.25">
      <c r="AA12226"/>
    </row>
    <row r="12227" spans="27:27" x14ac:dyDescent="0.25">
      <c r="AA12227"/>
    </row>
    <row r="12228" spans="27:27" x14ac:dyDescent="0.25">
      <c r="AA12228"/>
    </row>
    <row r="12229" spans="27:27" x14ac:dyDescent="0.25">
      <c r="AA12229"/>
    </row>
    <row r="12230" spans="27:27" x14ac:dyDescent="0.25">
      <c r="AA12230"/>
    </row>
    <row r="12231" spans="27:27" x14ac:dyDescent="0.25">
      <c r="AA12231"/>
    </row>
    <row r="12232" spans="27:27" x14ac:dyDescent="0.25">
      <c r="AA12232"/>
    </row>
    <row r="12233" spans="27:27" x14ac:dyDescent="0.25">
      <c r="AA12233"/>
    </row>
    <row r="12234" spans="27:27" x14ac:dyDescent="0.25">
      <c r="AA12234"/>
    </row>
    <row r="12235" spans="27:27" x14ac:dyDescent="0.25">
      <c r="AA12235"/>
    </row>
    <row r="12236" spans="27:27" x14ac:dyDescent="0.25">
      <c r="AA12236"/>
    </row>
    <row r="12237" spans="27:27" x14ac:dyDescent="0.25">
      <c r="AA12237"/>
    </row>
    <row r="12238" spans="27:27" x14ac:dyDescent="0.25">
      <c r="AA12238"/>
    </row>
    <row r="12239" spans="27:27" x14ac:dyDescent="0.25">
      <c r="AA12239"/>
    </row>
    <row r="12240" spans="27:27" x14ac:dyDescent="0.25">
      <c r="AA12240"/>
    </row>
    <row r="12241" spans="27:27" x14ac:dyDescent="0.25">
      <c r="AA12241"/>
    </row>
    <row r="12242" spans="27:27" x14ac:dyDescent="0.25">
      <c r="AA12242"/>
    </row>
    <row r="12243" spans="27:27" x14ac:dyDescent="0.25">
      <c r="AA12243"/>
    </row>
    <row r="12244" spans="27:27" x14ac:dyDescent="0.25">
      <c r="AA12244"/>
    </row>
    <row r="12245" spans="27:27" x14ac:dyDescent="0.25">
      <c r="AA12245"/>
    </row>
    <row r="12246" spans="27:27" x14ac:dyDescent="0.25">
      <c r="AA12246"/>
    </row>
    <row r="12247" spans="27:27" x14ac:dyDescent="0.25">
      <c r="AA12247"/>
    </row>
    <row r="12248" spans="27:27" x14ac:dyDescent="0.25">
      <c r="AA12248"/>
    </row>
    <row r="12249" spans="27:27" x14ac:dyDescent="0.25">
      <c r="AA12249"/>
    </row>
    <row r="12250" spans="27:27" x14ac:dyDescent="0.25">
      <c r="AA12250"/>
    </row>
    <row r="12251" spans="27:27" x14ac:dyDescent="0.25">
      <c r="AA12251"/>
    </row>
    <row r="12252" spans="27:27" x14ac:dyDescent="0.25">
      <c r="AA12252"/>
    </row>
    <row r="12253" spans="27:27" x14ac:dyDescent="0.25">
      <c r="AA12253"/>
    </row>
    <row r="12254" spans="27:27" x14ac:dyDescent="0.25">
      <c r="AA12254"/>
    </row>
    <row r="12255" spans="27:27" x14ac:dyDescent="0.25">
      <c r="AA12255"/>
    </row>
    <row r="12256" spans="27:27" x14ac:dyDescent="0.25">
      <c r="AA12256"/>
    </row>
    <row r="12257" spans="27:27" x14ac:dyDescent="0.25">
      <c r="AA12257"/>
    </row>
    <row r="12258" spans="27:27" x14ac:dyDescent="0.25">
      <c r="AA12258"/>
    </row>
    <row r="12259" spans="27:27" x14ac:dyDescent="0.25">
      <c r="AA12259"/>
    </row>
    <row r="12260" spans="27:27" x14ac:dyDescent="0.25">
      <c r="AA12260"/>
    </row>
    <row r="12261" spans="27:27" x14ac:dyDescent="0.25">
      <c r="AA12261"/>
    </row>
    <row r="12262" spans="27:27" x14ac:dyDescent="0.25">
      <c r="AA12262"/>
    </row>
    <row r="12263" spans="27:27" x14ac:dyDescent="0.25">
      <c r="AA12263"/>
    </row>
    <row r="12264" spans="27:27" x14ac:dyDescent="0.25">
      <c r="AA12264"/>
    </row>
    <row r="12265" spans="27:27" x14ac:dyDescent="0.25">
      <c r="AA12265"/>
    </row>
    <row r="12266" spans="27:27" x14ac:dyDescent="0.25">
      <c r="AA12266"/>
    </row>
    <row r="12267" spans="27:27" x14ac:dyDescent="0.25">
      <c r="AA12267"/>
    </row>
    <row r="12268" spans="27:27" x14ac:dyDescent="0.25">
      <c r="AA12268"/>
    </row>
    <row r="12269" spans="27:27" x14ac:dyDescent="0.25">
      <c r="AA12269"/>
    </row>
    <row r="12270" spans="27:27" x14ac:dyDescent="0.25">
      <c r="AA12270"/>
    </row>
    <row r="12271" spans="27:27" x14ac:dyDescent="0.25">
      <c r="AA12271"/>
    </row>
    <row r="12272" spans="27:27" x14ac:dyDescent="0.25">
      <c r="AA12272"/>
    </row>
    <row r="12273" spans="27:27" x14ac:dyDescent="0.25">
      <c r="AA12273"/>
    </row>
    <row r="12274" spans="27:27" x14ac:dyDescent="0.25">
      <c r="AA12274"/>
    </row>
    <row r="12275" spans="27:27" x14ac:dyDescent="0.25">
      <c r="AA12275"/>
    </row>
    <row r="12276" spans="27:27" x14ac:dyDescent="0.25">
      <c r="AA12276"/>
    </row>
    <row r="12277" spans="27:27" x14ac:dyDescent="0.25">
      <c r="AA12277"/>
    </row>
    <row r="12278" spans="27:27" x14ac:dyDescent="0.25">
      <c r="AA12278"/>
    </row>
    <row r="12279" spans="27:27" x14ac:dyDescent="0.25">
      <c r="AA12279"/>
    </row>
    <row r="12280" spans="27:27" x14ac:dyDescent="0.25">
      <c r="AA12280"/>
    </row>
    <row r="12281" spans="27:27" x14ac:dyDescent="0.25">
      <c r="AA12281"/>
    </row>
    <row r="12282" spans="27:27" x14ac:dyDescent="0.25">
      <c r="AA12282"/>
    </row>
    <row r="12283" spans="27:27" x14ac:dyDescent="0.25">
      <c r="AA12283"/>
    </row>
    <row r="12284" spans="27:27" x14ac:dyDescent="0.25">
      <c r="AA12284"/>
    </row>
    <row r="12285" spans="27:27" x14ac:dyDescent="0.25">
      <c r="AA12285"/>
    </row>
    <row r="12286" spans="27:27" x14ac:dyDescent="0.25">
      <c r="AA12286"/>
    </row>
    <row r="12287" spans="27:27" x14ac:dyDescent="0.25">
      <c r="AA12287"/>
    </row>
    <row r="12288" spans="27:27" x14ac:dyDescent="0.25">
      <c r="AA12288"/>
    </row>
    <row r="12289" spans="27:27" x14ac:dyDescent="0.25">
      <c r="AA12289"/>
    </row>
    <row r="12290" spans="27:27" x14ac:dyDescent="0.25">
      <c r="AA12290"/>
    </row>
    <row r="12291" spans="27:27" x14ac:dyDescent="0.25">
      <c r="AA12291"/>
    </row>
    <row r="12292" spans="27:27" x14ac:dyDescent="0.25">
      <c r="AA12292"/>
    </row>
    <row r="12293" spans="27:27" x14ac:dyDescent="0.25">
      <c r="AA12293"/>
    </row>
    <row r="12294" spans="27:27" x14ac:dyDescent="0.25">
      <c r="AA12294"/>
    </row>
    <row r="12295" spans="27:27" x14ac:dyDescent="0.25">
      <c r="AA12295"/>
    </row>
    <row r="12296" spans="27:27" x14ac:dyDescent="0.25">
      <c r="AA12296"/>
    </row>
    <row r="12297" spans="27:27" x14ac:dyDescent="0.25">
      <c r="AA12297"/>
    </row>
    <row r="12298" spans="27:27" x14ac:dyDescent="0.25">
      <c r="AA12298"/>
    </row>
    <row r="12299" spans="27:27" x14ac:dyDescent="0.25">
      <c r="AA12299"/>
    </row>
    <row r="12300" spans="27:27" x14ac:dyDescent="0.25">
      <c r="AA12300"/>
    </row>
    <row r="12301" spans="27:27" x14ac:dyDescent="0.25">
      <c r="AA12301"/>
    </row>
    <row r="12302" spans="27:27" x14ac:dyDescent="0.25">
      <c r="AA12302"/>
    </row>
    <row r="12303" spans="27:27" x14ac:dyDescent="0.25">
      <c r="AA12303"/>
    </row>
    <row r="12304" spans="27:27" x14ac:dyDescent="0.25">
      <c r="AA12304"/>
    </row>
    <row r="12305" spans="27:27" x14ac:dyDescent="0.25">
      <c r="AA12305"/>
    </row>
    <row r="12306" spans="27:27" x14ac:dyDescent="0.25">
      <c r="AA12306"/>
    </row>
    <row r="12307" spans="27:27" x14ac:dyDescent="0.25">
      <c r="AA12307"/>
    </row>
    <row r="12308" spans="27:27" x14ac:dyDescent="0.25">
      <c r="AA12308"/>
    </row>
    <row r="12309" spans="27:27" x14ac:dyDescent="0.25">
      <c r="AA12309"/>
    </row>
    <row r="12310" spans="27:27" x14ac:dyDescent="0.25">
      <c r="AA12310"/>
    </row>
    <row r="12311" spans="27:27" x14ac:dyDescent="0.25">
      <c r="AA12311"/>
    </row>
    <row r="12312" spans="27:27" x14ac:dyDescent="0.25">
      <c r="AA12312"/>
    </row>
    <row r="12313" spans="27:27" x14ac:dyDescent="0.25">
      <c r="AA12313"/>
    </row>
    <row r="12314" spans="27:27" x14ac:dyDescent="0.25">
      <c r="AA12314"/>
    </row>
    <row r="12315" spans="27:27" x14ac:dyDescent="0.25">
      <c r="AA12315"/>
    </row>
    <row r="12316" spans="27:27" x14ac:dyDescent="0.25">
      <c r="AA12316"/>
    </row>
    <row r="12317" spans="27:27" x14ac:dyDescent="0.25">
      <c r="AA12317"/>
    </row>
    <row r="12318" spans="27:27" x14ac:dyDescent="0.25">
      <c r="AA12318"/>
    </row>
    <row r="12319" spans="27:27" x14ac:dyDescent="0.25">
      <c r="AA12319"/>
    </row>
    <row r="12320" spans="27:27" x14ac:dyDescent="0.25">
      <c r="AA12320"/>
    </row>
    <row r="12321" spans="27:27" x14ac:dyDescent="0.25">
      <c r="AA12321"/>
    </row>
    <row r="12322" spans="27:27" x14ac:dyDescent="0.25">
      <c r="AA12322"/>
    </row>
    <row r="12323" spans="27:27" x14ac:dyDescent="0.25">
      <c r="AA12323"/>
    </row>
    <row r="12324" spans="27:27" x14ac:dyDescent="0.25">
      <c r="AA12324"/>
    </row>
    <row r="12325" spans="27:27" x14ac:dyDescent="0.25">
      <c r="AA12325"/>
    </row>
    <row r="12326" spans="27:27" x14ac:dyDescent="0.25">
      <c r="AA12326"/>
    </row>
    <row r="12327" spans="27:27" x14ac:dyDescent="0.25">
      <c r="AA12327"/>
    </row>
    <row r="12328" spans="27:27" x14ac:dyDescent="0.25">
      <c r="AA12328"/>
    </row>
    <row r="12329" spans="27:27" x14ac:dyDescent="0.25">
      <c r="AA12329"/>
    </row>
    <row r="12330" spans="27:27" x14ac:dyDescent="0.25">
      <c r="AA12330"/>
    </row>
    <row r="12331" spans="27:27" x14ac:dyDescent="0.25">
      <c r="AA12331"/>
    </row>
    <row r="12332" spans="27:27" x14ac:dyDescent="0.25">
      <c r="AA12332"/>
    </row>
    <row r="12333" spans="27:27" x14ac:dyDescent="0.25">
      <c r="AA12333"/>
    </row>
    <row r="12334" spans="27:27" x14ac:dyDescent="0.25">
      <c r="AA12334"/>
    </row>
    <row r="12335" spans="27:27" x14ac:dyDescent="0.25">
      <c r="AA12335"/>
    </row>
    <row r="12336" spans="27:27" x14ac:dyDescent="0.25">
      <c r="AA12336"/>
    </row>
    <row r="12337" spans="27:27" x14ac:dyDescent="0.25">
      <c r="AA12337"/>
    </row>
    <row r="12338" spans="27:27" x14ac:dyDescent="0.25">
      <c r="AA12338"/>
    </row>
    <row r="12339" spans="27:27" x14ac:dyDescent="0.25">
      <c r="AA12339"/>
    </row>
    <row r="12340" spans="27:27" x14ac:dyDescent="0.25">
      <c r="AA12340"/>
    </row>
    <row r="12341" spans="27:27" x14ac:dyDescent="0.25">
      <c r="AA12341"/>
    </row>
    <row r="12342" spans="27:27" x14ac:dyDescent="0.25">
      <c r="AA12342"/>
    </row>
    <row r="12343" spans="27:27" x14ac:dyDescent="0.25">
      <c r="AA12343"/>
    </row>
    <row r="12344" spans="27:27" x14ac:dyDescent="0.25">
      <c r="AA12344"/>
    </row>
    <row r="12345" spans="27:27" x14ac:dyDescent="0.25">
      <c r="AA12345"/>
    </row>
    <row r="12346" spans="27:27" x14ac:dyDescent="0.25">
      <c r="AA12346"/>
    </row>
    <row r="12347" spans="27:27" x14ac:dyDescent="0.25">
      <c r="AA12347"/>
    </row>
    <row r="12348" spans="27:27" x14ac:dyDescent="0.25">
      <c r="AA12348"/>
    </row>
    <row r="12349" spans="27:27" x14ac:dyDescent="0.25">
      <c r="AA12349"/>
    </row>
    <row r="12350" spans="27:27" x14ac:dyDescent="0.25">
      <c r="AA12350"/>
    </row>
    <row r="12351" spans="27:27" x14ac:dyDescent="0.25">
      <c r="AA12351"/>
    </row>
    <row r="12352" spans="27:27" x14ac:dyDescent="0.25">
      <c r="AA12352"/>
    </row>
    <row r="12353" spans="27:27" x14ac:dyDescent="0.25">
      <c r="AA12353"/>
    </row>
    <row r="12354" spans="27:27" x14ac:dyDescent="0.25">
      <c r="AA12354"/>
    </row>
    <row r="12355" spans="27:27" x14ac:dyDescent="0.25">
      <c r="AA12355"/>
    </row>
    <row r="12356" spans="27:27" x14ac:dyDescent="0.25">
      <c r="AA12356"/>
    </row>
    <row r="12357" spans="27:27" x14ac:dyDescent="0.25">
      <c r="AA12357"/>
    </row>
    <row r="12358" spans="27:27" x14ac:dyDescent="0.25">
      <c r="AA12358"/>
    </row>
    <row r="12359" spans="27:27" x14ac:dyDescent="0.25">
      <c r="AA12359"/>
    </row>
    <row r="12360" spans="27:27" x14ac:dyDescent="0.25">
      <c r="AA12360"/>
    </row>
    <row r="12361" spans="27:27" x14ac:dyDescent="0.25">
      <c r="AA12361"/>
    </row>
    <row r="12362" spans="27:27" x14ac:dyDescent="0.25">
      <c r="AA12362"/>
    </row>
    <row r="12363" spans="27:27" x14ac:dyDescent="0.25">
      <c r="AA12363"/>
    </row>
    <row r="12364" spans="27:27" x14ac:dyDescent="0.25">
      <c r="AA12364"/>
    </row>
    <row r="12365" spans="27:27" x14ac:dyDescent="0.25">
      <c r="AA12365"/>
    </row>
    <row r="12366" spans="27:27" x14ac:dyDescent="0.25">
      <c r="AA12366"/>
    </row>
    <row r="12367" spans="27:27" x14ac:dyDescent="0.25">
      <c r="AA12367"/>
    </row>
    <row r="12368" spans="27:27" x14ac:dyDescent="0.25">
      <c r="AA12368"/>
    </row>
    <row r="12369" spans="27:27" x14ac:dyDescent="0.25">
      <c r="AA12369"/>
    </row>
    <row r="12370" spans="27:27" x14ac:dyDescent="0.25">
      <c r="AA12370"/>
    </row>
    <row r="12371" spans="27:27" x14ac:dyDescent="0.25">
      <c r="AA12371"/>
    </row>
    <row r="12372" spans="27:27" x14ac:dyDescent="0.25">
      <c r="AA12372"/>
    </row>
    <row r="12373" spans="27:27" x14ac:dyDescent="0.25">
      <c r="AA12373"/>
    </row>
    <row r="12374" spans="27:27" x14ac:dyDescent="0.25">
      <c r="AA12374"/>
    </row>
    <row r="12375" spans="27:27" x14ac:dyDescent="0.25">
      <c r="AA12375"/>
    </row>
    <row r="12376" spans="27:27" x14ac:dyDescent="0.25">
      <c r="AA12376"/>
    </row>
    <row r="12377" spans="27:27" x14ac:dyDescent="0.25">
      <c r="AA12377"/>
    </row>
    <row r="12378" spans="27:27" x14ac:dyDescent="0.25">
      <c r="AA12378"/>
    </row>
    <row r="12379" spans="27:27" x14ac:dyDescent="0.25">
      <c r="AA12379"/>
    </row>
    <row r="12380" spans="27:27" x14ac:dyDescent="0.25">
      <c r="AA12380"/>
    </row>
    <row r="12381" spans="27:27" x14ac:dyDescent="0.25">
      <c r="AA12381"/>
    </row>
    <row r="12382" spans="27:27" x14ac:dyDescent="0.25">
      <c r="AA12382"/>
    </row>
    <row r="12383" spans="27:27" x14ac:dyDescent="0.25">
      <c r="AA12383"/>
    </row>
    <row r="12384" spans="27:27" x14ac:dyDescent="0.25">
      <c r="AA12384"/>
    </row>
    <row r="12385" spans="27:27" x14ac:dyDescent="0.25">
      <c r="AA12385"/>
    </row>
    <row r="12386" spans="27:27" x14ac:dyDescent="0.25">
      <c r="AA12386"/>
    </row>
    <row r="12387" spans="27:27" x14ac:dyDescent="0.25">
      <c r="AA12387"/>
    </row>
    <row r="12388" spans="27:27" x14ac:dyDescent="0.25">
      <c r="AA12388"/>
    </row>
    <row r="12389" spans="27:27" x14ac:dyDescent="0.25">
      <c r="AA12389"/>
    </row>
    <row r="12390" spans="27:27" x14ac:dyDescent="0.25">
      <c r="AA12390"/>
    </row>
    <row r="12391" spans="27:27" x14ac:dyDescent="0.25">
      <c r="AA12391"/>
    </row>
    <row r="12392" spans="27:27" x14ac:dyDescent="0.25">
      <c r="AA12392"/>
    </row>
    <row r="12393" spans="27:27" x14ac:dyDescent="0.25">
      <c r="AA12393"/>
    </row>
    <row r="12394" spans="27:27" x14ac:dyDescent="0.25">
      <c r="AA12394"/>
    </row>
    <row r="12395" spans="27:27" x14ac:dyDescent="0.25">
      <c r="AA12395"/>
    </row>
    <row r="12396" spans="27:27" x14ac:dyDescent="0.25">
      <c r="AA12396"/>
    </row>
    <row r="12397" spans="27:27" x14ac:dyDescent="0.25">
      <c r="AA12397"/>
    </row>
    <row r="12398" spans="27:27" x14ac:dyDescent="0.25">
      <c r="AA12398"/>
    </row>
    <row r="12399" spans="27:27" x14ac:dyDescent="0.25">
      <c r="AA12399"/>
    </row>
    <row r="12400" spans="27:27" x14ac:dyDescent="0.25">
      <c r="AA12400"/>
    </row>
    <row r="12401" spans="27:27" x14ac:dyDescent="0.25">
      <c r="AA12401"/>
    </row>
    <row r="12402" spans="27:27" x14ac:dyDescent="0.25">
      <c r="AA12402"/>
    </row>
    <row r="12403" spans="27:27" x14ac:dyDescent="0.25">
      <c r="AA12403"/>
    </row>
    <row r="12404" spans="27:27" x14ac:dyDescent="0.25">
      <c r="AA12404"/>
    </row>
    <row r="12405" spans="27:27" x14ac:dyDescent="0.25">
      <c r="AA12405"/>
    </row>
    <row r="12406" spans="27:27" x14ac:dyDescent="0.25">
      <c r="AA12406"/>
    </row>
    <row r="12407" spans="27:27" x14ac:dyDescent="0.25">
      <c r="AA12407"/>
    </row>
    <row r="12408" spans="27:27" x14ac:dyDescent="0.25">
      <c r="AA12408"/>
    </row>
    <row r="12409" spans="27:27" x14ac:dyDescent="0.25">
      <c r="AA12409"/>
    </row>
    <row r="12410" spans="27:27" x14ac:dyDescent="0.25">
      <c r="AA12410"/>
    </row>
    <row r="12411" spans="27:27" x14ac:dyDescent="0.25">
      <c r="AA12411"/>
    </row>
    <row r="12412" spans="27:27" x14ac:dyDescent="0.25">
      <c r="AA12412"/>
    </row>
    <row r="12413" spans="27:27" x14ac:dyDescent="0.25">
      <c r="AA12413"/>
    </row>
    <row r="12414" spans="27:27" x14ac:dyDescent="0.25">
      <c r="AA12414"/>
    </row>
    <row r="12415" spans="27:27" x14ac:dyDescent="0.25">
      <c r="AA12415"/>
    </row>
    <row r="12416" spans="27:27" x14ac:dyDescent="0.25">
      <c r="AA12416"/>
    </row>
    <row r="12417" spans="27:27" x14ac:dyDescent="0.25">
      <c r="AA12417"/>
    </row>
    <row r="12418" spans="27:27" x14ac:dyDescent="0.25">
      <c r="AA12418"/>
    </row>
    <row r="12419" spans="27:27" x14ac:dyDescent="0.25">
      <c r="AA12419"/>
    </row>
    <row r="12420" spans="27:27" x14ac:dyDescent="0.25">
      <c r="AA12420"/>
    </row>
    <row r="12421" spans="27:27" x14ac:dyDescent="0.25">
      <c r="AA12421"/>
    </row>
    <row r="12422" spans="27:27" x14ac:dyDescent="0.25">
      <c r="AA12422"/>
    </row>
    <row r="12423" spans="27:27" x14ac:dyDescent="0.25">
      <c r="AA12423"/>
    </row>
    <row r="12424" spans="27:27" x14ac:dyDescent="0.25">
      <c r="AA12424"/>
    </row>
    <row r="12425" spans="27:27" x14ac:dyDescent="0.25">
      <c r="AA12425"/>
    </row>
    <row r="12426" spans="27:27" x14ac:dyDescent="0.25">
      <c r="AA12426"/>
    </row>
    <row r="12427" spans="27:27" x14ac:dyDescent="0.25">
      <c r="AA12427"/>
    </row>
    <row r="12428" spans="27:27" x14ac:dyDescent="0.25">
      <c r="AA12428"/>
    </row>
    <row r="12429" spans="27:27" x14ac:dyDescent="0.25">
      <c r="AA12429"/>
    </row>
    <row r="12430" spans="27:27" x14ac:dyDescent="0.25">
      <c r="AA12430"/>
    </row>
    <row r="12431" spans="27:27" x14ac:dyDescent="0.25">
      <c r="AA12431"/>
    </row>
    <row r="12432" spans="27:27" x14ac:dyDescent="0.25">
      <c r="AA12432"/>
    </row>
    <row r="12433" spans="27:27" x14ac:dyDescent="0.25">
      <c r="AA12433"/>
    </row>
    <row r="12434" spans="27:27" x14ac:dyDescent="0.25">
      <c r="AA12434"/>
    </row>
    <row r="12435" spans="27:27" x14ac:dyDescent="0.25">
      <c r="AA12435"/>
    </row>
    <row r="12436" spans="27:27" x14ac:dyDescent="0.25">
      <c r="AA12436"/>
    </row>
    <row r="12437" spans="27:27" x14ac:dyDescent="0.25">
      <c r="AA12437"/>
    </row>
    <row r="12438" spans="27:27" x14ac:dyDescent="0.25">
      <c r="AA12438"/>
    </row>
    <row r="12439" spans="27:27" x14ac:dyDescent="0.25">
      <c r="AA12439"/>
    </row>
    <row r="12440" spans="27:27" x14ac:dyDescent="0.25">
      <c r="AA12440"/>
    </row>
    <row r="12441" spans="27:27" x14ac:dyDescent="0.25">
      <c r="AA12441"/>
    </row>
    <row r="12442" spans="27:27" x14ac:dyDescent="0.25">
      <c r="AA12442"/>
    </row>
    <row r="12443" spans="27:27" x14ac:dyDescent="0.25">
      <c r="AA12443"/>
    </row>
    <row r="12444" spans="27:27" x14ac:dyDescent="0.25">
      <c r="AA12444"/>
    </row>
    <row r="12445" spans="27:27" x14ac:dyDescent="0.25">
      <c r="AA12445"/>
    </row>
    <row r="12446" spans="27:27" x14ac:dyDescent="0.25">
      <c r="AA12446"/>
    </row>
    <row r="12447" spans="27:27" x14ac:dyDescent="0.25">
      <c r="AA12447"/>
    </row>
    <row r="12448" spans="27:27" x14ac:dyDescent="0.25">
      <c r="AA12448"/>
    </row>
    <row r="12449" spans="27:27" x14ac:dyDescent="0.25">
      <c r="AA12449"/>
    </row>
    <row r="12450" spans="27:27" x14ac:dyDescent="0.25">
      <c r="AA12450"/>
    </row>
    <row r="12451" spans="27:27" x14ac:dyDescent="0.25">
      <c r="AA12451"/>
    </row>
    <row r="12452" spans="27:27" x14ac:dyDescent="0.25">
      <c r="AA12452"/>
    </row>
    <row r="12453" spans="27:27" x14ac:dyDescent="0.25">
      <c r="AA12453"/>
    </row>
    <row r="12454" spans="27:27" x14ac:dyDescent="0.25">
      <c r="AA12454"/>
    </row>
    <row r="12455" spans="27:27" x14ac:dyDescent="0.25">
      <c r="AA12455"/>
    </row>
    <row r="12456" spans="27:27" x14ac:dyDescent="0.25">
      <c r="AA12456"/>
    </row>
    <row r="12457" spans="27:27" x14ac:dyDescent="0.25">
      <c r="AA12457"/>
    </row>
    <row r="12458" spans="27:27" x14ac:dyDescent="0.25">
      <c r="AA12458"/>
    </row>
    <row r="12459" spans="27:27" x14ac:dyDescent="0.25">
      <c r="AA12459"/>
    </row>
    <row r="12460" spans="27:27" x14ac:dyDescent="0.25">
      <c r="AA12460"/>
    </row>
    <row r="12461" spans="27:27" x14ac:dyDescent="0.25">
      <c r="AA12461"/>
    </row>
    <row r="12462" spans="27:27" x14ac:dyDescent="0.25">
      <c r="AA12462"/>
    </row>
    <row r="12463" spans="27:27" x14ac:dyDescent="0.25">
      <c r="AA12463"/>
    </row>
    <row r="12464" spans="27:27" x14ac:dyDescent="0.25">
      <c r="AA12464"/>
    </row>
    <row r="12465" spans="27:27" x14ac:dyDescent="0.25">
      <c r="AA12465"/>
    </row>
    <row r="12466" spans="27:27" x14ac:dyDescent="0.25">
      <c r="AA12466"/>
    </row>
    <row r="12467" spans="27:27" x14ac:dyDescent="0.25">
      <c r="AA12467"/>
    </row>
    <row r="12468" spans="27:27" x14ac:dyDescent="0.25">
      <c r="AA12468"/>
    </row>
    <row r="12469" spans="27:27" x14ac:dyDescent="0.25">
      <c r="AA12469"/>
    </row>
    <row r="12470" spans="27:27" x14ac:dyDescent="0.25">
      <c r="AA12470"/>
    </row>
    <row r="12471" spans="27:27" x14ac:dyDescent="0.25">
      <c r="AA12471"/>
    </row>
    <row r="12472" spans="27:27" x14ac:dyDescent="0.25">
      <c r="AA12472"/>
    </row>
    <row r="12473" spans="27:27" x14ac:dyDescent="0.25">
      <c r="AA12473"/>
    </row>
    <row r="12474" spans="27:27" x14ac:dyDescent="0.25">
      <c r="AA12474"/>
    </row>
    <row r="12475" spans="27:27" x14ac:dyDescent="0.25">
      <c r="AA12475"/>
    </row>
    <row r="12476" spans="27:27" x14ac:dyDescent="0.25">
      <c r="AA12476"/>
    </row>
    <row r="12477" spans="27:27" x14ac:dyDescent="0.25">
      <c r="AA12477"/>
    </row>
    <row r="12478" spans="27:27" x14ac:dyDescent="0.25">
      <c r="AA12478"/>
    </row>
    <row r="12479" spans="27:27" x14ac:dyDescent="0.25">
      <c r="AA12479"/>
    </row>
    <row r="12480" spans="27:27" x14ac:dyDescent="0.25">
      <c r="AA12480"/>
    </row>
    <row r="12481" spans="27:27" x14ac:dyDescent="0.25">
      <c r="AA12481"/>
    </row>
    <row r="12482" spans="27:27" x14ac:dyDescent="0.25">
      <c r="AA12482"/>
    </row>
    <row r="12483" spans="27:27" x14ac:dyDescent="0.25">
      <c r="AA12483"/>
    </row>
    <row r="12484" spans="27:27" x14ac:dyDescent="0.25">
      <c r="AA12484"/>
    </row>
    <row r="12485" spans="27:27" x14ac:dyDescent="0.25">
      <c r="AA12485"/>
    </row>
    <row r="12486" spans="27:27" x14ac:dyDescent="0.25">
      <c r="AA12486"/>
    </row>
    <row r="12487" spans="27:27" x14ac:dyDescent="0.25">
      <c r="AA12487"/>
    </row>
    <row r="12488" spans="27:27" x14ac:dyDescent="0.25">
      <c r="AA12488"/>
    </row>
    <row r="12489" spans="27:27" x14ac:dyDescent="0.25">
      <c r="AA12489"/>
    </row>
    <row r="12490" spans="27:27" x14ac:dyDescent="0.25">
      <c r="AA12490"/>
    </row>
    <row r="12491" spans="27:27" x14ac:dyDescent="0.25">
      <c r="AA12491"/>
    </row>
    <row r="12492" spans="27:27" x14ac:dyDescent="0.25">
      <c r="AA12492"/>
    </row>
    <row r="12493" spans="27:27" x14ac:dyDescent="0.25">
      <c r="AA12493"/>
    </row>
    <row r="12494" spans="27:27" x14ac:dyDescent="0.25">
      <c r="AA12494"/>
    </row>
    <row r="12495" spans="27:27" x14ac:dyDescent="0.25">
      <c r="AA12495"/>
    </row>
    <row r="12496" spans="27:27" x14ac:dyDescent="0.25">
      <c r="AA12496"/>
    </row>
    <row r="12497" spans="27:27" x14ac:dyDescent="0.25">
      <c r="AA12497"/>
    </row>
    <row r="12498" spans="27:27" x14ac:dyDescent="0.25">
      <c r="AA12498"/>
    </row>
    <row r="12499" spans="27:27" x14ac:dyDescent="0.25">
      <c r="AA12499"/>
    </row>
    <row r="12500" spans="27:27" x14ac:dyDescent="0.25">
      <c r="AA12500"/>
    </row>
    <row r="12501" spans="27:27" x14ac:dyDescent="0.25">
      <c r="AA12501"/>
    </row>
    <row r="12502" spans="27:27" x14ac:dyDescent="0.25">
      <c r="AA12502"/>
    </row>
    <row r="12503" spans="27:27" x14ac:dyDescent="0.25">
      <c r="AA12503"/>
    </row>
    <row r="12504" spans="27:27" x14ac:dyDescent="0.25">
      <c r="AA12504"/>
    </row>
    <row r="12505" spans="27:27" x14ac:dyDescent="0.25">
      <c r="AA12505"/>
    </row>
    <row r="12506" spans="27:27" x14ac:dyDescent="0.25">
      <c r="AA12506"/>
    </row>
    <row r="12507" spans="27:27" x14ac:dyDescent="0.25">
      <c r="AA12507"/>
    </row>
    <row r="12508" spans="27:27" x14ac:dyDescent="0.25">
      <c r="AA12508"/>
    </row>
    <row r="12509" spans="27:27" x14ac:dyDescent="0.25">
      <c r="AA12509"/>
    </row>
    <row r="12510" spans="27:27" x14ac:dyDescent="0.25">
      <c r="AA12510"/>
    </row>
    <row r="12511" spans="27:27" x14ac:dyDescent="0.25">
      <c r="AA12511"/>
    </row>
    <row r="12512" spans="27:27" x14ac:dyDescent="0.25">
      <c r="AA12512"/>
    </row>
    <row r="12513" spans="27:27" x14ac:dyDescent="0.25">
      <c r="AA12513"/>
    </row>
    <row r="12514" spans="27:27" x14ac:dyDescent="0.25">
      <c r="AA12514"/>
    </row>
    <row r="12515" spans="27:27" x14ac:dyDescent="0.25">
      <c r="AA12515"/>
    </row>
    <row r="12516" spans="27:27" x14ac:dyDescent="0.25">
      <c r="AA12516"/>
    </row>
    <row r="12517" spans="27:27" x14ac:dyDescent="0.25">
      <c r="AA12517"/>
    </row>
    <row r="12518" spans="27:27" x14ac:dyDescent="0.25">
      <c r="AA12518"/>
    </row>
    <row r="12519" spans="27:27" x14ac:dyDescent="0.25">
      <c r="AA12519"/>
    </row>
    <row r="12520" spans="27:27" x14ac:dyDescent="0.25">
      <c r="AA12520"/>
    </row>
    <row r="12521" spans="27:27" x14ac:dyDescent="0.25">
      <c r="AA12521"/>
    </row>
    <row r="12522" spans="27:27" x14ac:dyDescent="0.25">
      <c r="AA12522"/>
    </row>
    <row r="12523" spans="27:27" x14ac:dyDescent="0.25">
      <c r="AA12523"/>
    </row>
    <row r="12524" spans="27:27" x14ac:dyDescent="0.25">
      <c r="AA12524"/>
    </row>
    <row r="12525" spans="27:27" x14ac:dyDescent="0.25">
      <c r="AA12525"/>
    </row>
    <row r="12526" spans="27:27" x14ac:dyDescent="0.25">
      <c r="AA12526"/>
    </row>
    <row r="12527" spans="27:27" x14ac:dyDescent="0.25">
      <c r="AA12527"/>
    </row>
    <row r="12528" spans="27:27" x14ac:dyDescent="0.25">
      <c r="AA12528"/>
    </row>
    <row r="12529" spans="27:27" x14ac:dyDescent="0.25">
      <c r="AA12529"/>
    </row>
    <row r="12530" spans="27:27" x14ac:dyDescent="0.25">
      <c r="AA12530"/>
    </row>
    <row r="12531" spans="27:27" x14ac:dyDescent="0.25">
      <c r="AA12531"/>
    </row>
    <row r="12532" spans="27:27" x14ac:dyDescent="0.25">
      <c r="AA12532"/>
    </row>
    <row r="12533" spans="27:27" x14ac:dyDescent="0.25">
      <c r="AA12533"/>
    </row>
    <row r="12534" spans="27:27" x14ac:dyDescent="0.25">
      <c r="AA12534"/>
    </row>
    <row r="12535" spans="27:27" x14ac:dyDescent="0.25">
      <c r="AA12535"/>
    </row>
    <row r="12536" spans="27:27" x14ac:dyDescent="0.25">
      <c r="AA12536"/>
    </row>
    <row r="12537" spans="27:27" x14ac:dyDescent="0.25">
      <c r="AA12537"/>
    </row>
    <row r="12538" spans="27:27" x14ac:dyDescent="0.25">
      <c r="AA12538"/>
    </row>
    <row r="12539" spans="27:27" x14ac:dyDescent="0.25">
      <c r="AA12539"/>
    </row>
    <row r="12540" spans="27:27" x14ac:dyDescent="0.25">
      <c r="AA12540"/>
    </row>
    <row r="12541" spans="27:27" x14ac:dyDescent="0.25">
      <c r="AA12541"/>
    </row>
    <row r="12542" spans="27:27" x14ac:dyDescent="0.25">
      <c r="AA12542"/>
    </row>
    <row r="12543" spans="27:27" x14ac:dyDescent="0.25">
      <c r="AA12543"/>
    </row>
    <row r="12544" spans="27:27" x14ac:dyDescent="0.25">
      <c r="AA12544"/>
    </row>
    <row r="12545" spans="27:27" x14ac:dyDescent="0.25">
      <c r="AA12545"/>
    </row>
    <row r="12546" spans="27:27" x14ac:dyDescent="0.25">
      <c r="AA12546"/>
    </row>
    <row r="12547" spans="27:27" x14ac:dyDescent="0.25">
      <c r="AA12547"/>
    </row>
    <row r="12548" spans="27:27" x14ac:dyDescent="0.25">
      <c r="AA12548"/>
    </row>
    <row r="12549" spans="27:27" x14ac:dyDescent="0.25">
      <c r="AA12549"/>
    </row>
    <row r="12550" spans="27:27" x14ac:dyDescent="0.25">
      <c r="AA12550"/>
    </row>
    <row r="12551" spans="27:27" x14ac:dyDescent="0.25">
      <c r="AA12551"/>
    </row>
    <row r="12552" spans="27:27" x14ac:dyDescent="0.25">
      <c r="AA12552"/>
    </row>
    <row r="12553" spans="27:27" x14ac:dyDescent="0.25">
      <c r="AA12553"/>
    </row>
    <row r="12554" spans="27:27" x14ac:dyDescent="0.25">
      <c r="AA12554"/>
    </row>
    <row r="12555" spans="27:27" x14ac:dyDescent="0.25">
      <c r="AA12555"/>
    </row>
    <row r="12556" spans="27:27" x14ac:dyDescent="0.25">
      <c r="AA12556"/>
    </row>
    <row r="12557" spans="27:27" x14ac:dyDescent="0.25">
      <c r="AA12557"/>
    </row>
    <row r="12558" spans="27:27" x14ac:dyDescent="0.25">
      <c r="AA12558"/>
    </row>
    <row r="12559" spans="27:27" x14ac:dyDescent="0.25">
      <c r="AA12559"/>
    </row>
    <row r="12560" spans="27:27" x14ac:dyDescent="0.25">
      <c r="AA12560"/>
    </row>
    <row r="12561" spans="27:27" x14ac:dyDescent="0.25">
      <c r="AA12561"/>
    </row>
    <row r="12562" spans="27:27" x14ac:dyDescent="0.25">
      <c r="AA12562"/>
    </row>
    <row r="12563" spans="27:27" x14ac:dyDescent="0.25">
      <c r="AA12563"/>
    </row>
    <row r="12564" spans="27:27" x14ac:dyDescent="0.25">
      <c r="AA12564"/>
    </row>
    <row r="12565" spans="27:27" x14ac:dyDescent="0.25">
      <c r="AA12565"/>
    </row>
    <row r="12566" spans="27:27" x14ac:dyDescent="0.25">
      <c r="AA12566"/>
    </row>
    <row r="12567" spans="27:27" x14ac:dyDescent="0.25">
      <c r="AA12567"/>
    </row>
    <row r="12568" spans="27:27" x14ac:dyDescent="0.25">
      <c r="AA12568"/>
    </row>
    <row r="12569" spans="27:27" x14ac:dyDescent="0.25">
      <c r="AA12569"/>
    </row>
    <row r="12570" spans="27:27" x14ac:dyDescent="0.25">
      <c r="AA12570"/>
    </row>
    <row r="12571" spans="27:27" x14ac:dyDescent="0.25">
      <c r="AA12571"/>
    </row>
    <row r="12572" spans="27:27" x14ac:dyDescent="0.25">
      <c r="AA12572"/>
    </row>
    <row r="12573" spans="27:27" x14ac:dyDescent="0.25">
      <c r="AA12573"/>
    </row>
    <row r="12574" spans="27:27" x14ac:dyDescent="0.25">
      <c r="AA12574"/>
    </row>
    <row r="12575" spans="27:27" x14ac:dyDescent="0.25">
      <c r="AA12575"/>
    </row>
    <row r="12576" spans="27:27" x14ac:dyDescent="0.25">
      <c r="AA12576"/>
    </row>
    <row r="12577" spans="27:27" x14ac:dyDescent="0.25">
      <c r="AA12577"/>
    </row>
    <row r="12578" spans="27:27" x14ac:dyDescent="0.25">
      <c r="AA12578"/>
    </row>
    <row r="12579" spans="27:27" x14ac:dyDescent="0.25">
      <c r="AA12579"/>
    </row>
    <row r="12580" spans="27:27" x14ac:dyDescent="0.25">
      <c r="AA12580"/>
    </row>
    <row r="12581" spans="27:27" x14ac:dyDescent="0.25">
      <c r="AA12581"/>
    </row>
    <row r="12582" spans="27:27" x14ac:dyDescent="0.25">
      <c r="AA12582"/>
    </row>
    <row r="12583" spans="27:27" x14ac:dyDescent="0.25">
      <c r="AA12583"/>
    </row>
    <row r="12584" spans="27:27" x14ac:dyDescent="0.25">
      <c r="AA12584"/>
    </row>
    <row r="12585" spans="27:27" x14ac:dyDescent="0.25">
      <c r="AA12585"/>
    </row>
    <row r="12586" spans="27:27" x14ac:dyDescent="0.25">
      <c r="AA12586"/>
    </row>
    <row r="12587" spans="27:27" x14ac:dyDescent="0.25">
      <c r="AA12587"/>
    </row>
    <row r="12588" spans="27:27" x14ac:dyDescent="0.25">
      <c r="AA12588"/>
    </row>
    <row r="12589" spans="27:27" x14ac:dyDescent="0.25">
      <c r="AA12589"/>
    </row>
    <row r="12590" spans="27:27" x14ac:dyDescent="0.25">
      <c r="AA12590"/>
    </row>
    <row r="12591" spans="27:27" x14ac:dyDescent="0.25">
      <c r="AA12591"/>
    </row>
    <row r="12592" spans="27:27" x14ac:dyDescent="0.25">
      <c r="AA12592"/>
    </row>
    <row r="12593" spans="27:27" x14ac:dyDescent="0.25">
      <c r="AA12593"/>
    </row>
    <row r="12594" spans="27:27" x14ac:dyDescent="0.25">
      <c r="AA12594"/>
    </row>
    <row r="12595" spans="27:27" x14ac:dyDescent="0.25">
      <c r="AA12595"/>
    </row>
    <row r="12596" spans="27:27" x14ac:dyDescent="0.25">
      <c r="AA12596"/>
    </row>
    <row r="12597" spans="27:27" x14ac:dyDescent="0.25">
      <c r="AA12597"/>
    </row>
    <row r="12598" spans="27:27" x14ac:dyDescent="0.25">
      <c r="AA12598"/>
    </row>
    <row r="12599" spans="27:27" x14ac:dyDescent="0.25">
      <c r="AA12599"/>
    </row>
    <row r="12600" spans="27:27" x14ac:dyDescent="0.25">
      <c r="AA12600"/>
    </row>
    <row r="12601" spans="27:27" x14ac:dyDescent="0.25">
      <c r="AA12601"/>
    </row>
    <row r="12602" spans="27:27" x14ac:dyDescent="0.25">
      <c r="AA12602"/>
    </row>
    <row r="12603" spans="27:27" x14ac:dyDescent="0.25">
      <c r="AA12603"/>
    </row>
    <row r="12604" spans="27:27" x14ac:dyDescent="0.25">
      <c r="AA12604"/>
    </row>
    <row r="12605" spans="27:27" x14ac:dyDescent="0.25">
      <c r="AA12605"/>
    </row>
    <row r="12606" spans="27:27" x14ac:dyDescent="0.25">
      <c r="AA12606"/>
    </row>
    <row r="12607" spans="27:27" x14ac:dyDescent="0.25">
      <c r="AA12607"/>
    </row>
    <row r="12608" spans="27:27" x14ac:dyDescent="0.25">
      <c r="AA12608"/>
    </row>
    <row r="12609" spans="27:27" x14ac:dyDescent="0.25">
      <c r="AA12609"/>
    </row>
    <row r="12610" spans="27:27" x14ac:dyDescent="0.25">
      <c r="AA12610"/>
    </row>
    <row r="12611" spans="27:27" x14ac:dyDescent="0.25">
      <c r="AA12611"/>
    </row>
    <row r="12612" spans="27:27" x14ac:dyDescent="0.25">
      <c r="AA12612"/>
    </row>
    <row r="12613" spans="27:27" x14ac:dyDescent="0.25">
      <c r="AA12613"/>
    </row>
    <row r="12614" spans="27:27" x14ac:dyDescent="0.25">
      <c r="AA12614"/>
    </row>
    <row r="12615" spans="27:27" x14ac:dyDescent="0.25">
      <c r="AA12615"/>
    </row>
    <row r="12616" spans="27:27" x14ac:dyDescent="0.25">
      <c r="AA12616"/>
    </row>
    <row r="12617" spans="27:27" x14ac:dyDescent="0.25">
      <c r="AA12617"/>
    </row>
    <row r="12618" spans="27:27" x14ac:dyDescent="0.25">
      <c r="AA12618"/>
    </row>
    <row r="12619" spans="27:27" x14ac:dyDescent="0.25">
      <c r="AA12619"/>
    </row>
    <row r="12620" spans="27:27" x14ac:dyDescent="0.25">
      <c r="AA12620"/>
    </row>
    <row r="12621" spans="27:27" x14ac:dyDescent="0.25">
      <c r="AA12621"/>
    </row>
    <row r="12622" spans="27:27" x14ac:dyDescent="0.25">
      <c r="AA12622"/>
    </row>
    <row r="12623" spans="27:27" x14ac:dyDescent="0.25">
      <c r="AA12623"/>
    </row>
    <row r="12624" spans="27:27" x14ac:dyDescent="0.25">
      <c r="AA12624"/>
    </row>
    <row r="12625" spans="27:27" x14ac:dyDescent="0.25">
      <c r="AA12625"/>
    </row>
    <row r="12626" spans="27:27" x14ac:dyDescent="0.25">
      <c r="AA12626"/>
    </row>
    <row r="12627" spans="27:27" x14ac:dyDescent="0.25">
      <c r="AA12627"/>
    </row>
    <row r="12628" spans="27:27" x14ac:dyDescent="0.25">
      <c r="AA12628"/>
    </row>
    <row r="12629" spans="27:27" x14ac:dyDescent="0.25">
      <c r="AA12629"/>
    </row>
    <row r="12630" spans="27:27" x14ac:dyDescent="0.25">
      <c r="AA12630"/>
    </row>
    <row r="12631" spans="27:27" x14ac:dyDescent="0.25">
      <c r="AA12631"/>
    </row>
    <row r="12632" spans="27:27" x14ac:dyDescent="0.25">
      <c r="AA12632"/>
    </row>
    <row r="12633" spans="27:27" x14ac:dyDescent="0.25">
      <c r="AA12633"/>
    </row>
    <row r="12634" spans="27:27" x14ac:dyDescent="0.25">
      <c r="AA12634"/>
    </row>
    <row r="12635" spans="27:27" x14ac:dyDescent="0.25">
      <c r="AA12635"/>
    </row>
    <row r="12636" spans="27:27" x14ac:dyDescent="0.25">
      <c r="AA12636"/>
    </row>
    <row r="12637" spans="27:27" x14ac:dyDescent="0.25">
      <c r="AA12637"/>
    </row>
    <row r="12638" spans="27:27" x14ac:dyDescent="0.25">
      <c r="AA12638"/>
    </row>
    <row r="12639" spans="27:27" x14ac:dyDescent="0.25">
      <c r="AA12639"/>
    </row>
    <row r="12640" spans="27:27" x14ac:dyDescent="0.25">
      <c r="AA12640"/>
    </row>
    <row r="12641" spans="27:27" x14ac:dyDescent="0.25">
      <c r="AA12641"/>
    </row>
    <row r="12642" spans="27:27" x14ac:dyDescent="0.25">
      <c r="AA12642"/>
    </row>
    <row r="12643" spans="27:27" x14ac:dyDescent="0.25">
      <c r="AA12643"/>
    </row>
    <row r="12644" spans="27:27" x14ac:dyDescent="0.25">
      <c r="AA12644"/>
    </row>
    <row r="12645" spans="27:27" x14ac:dyDescent="0.25">
      <c r="AA12645"/>
    </row>
    <row r="12646" spans="27:27" x14ac:dyDescent="0.25">
      <c r="AA12646"/>
    </row>
    <row r="12647" spans="27:27" x14ac:dyDescent="0.25">
      <c r="AA12647"/>
    </row>
    <row r="12648" spans="27:27" x14ac:dyDescent="0.25">
      <c r="AA12648"/>
    </row>
    <row r="12649" spans="27:27" x14ac:dyDescent="0.25">
      <c r="AA12649"/>
    </row>
    <row r="12650" spans="27:27" x14ac:dyDescent="0.25">
      <c r="AA12650"/>
    </row>
    <row r="12651" spans="27:27" x14ac:dyDescent="0.25">
      <c r="AA12651"/>
    </row>
    <row r="12652" spans="27:27" x14ac:dyDescent="0.25">
      <c r="AA12652"/>
    </row>
    <row r="12653" spans="27:27" x14ac:dyDescent="0.25">
      <c r="AA12653"/>
    </row>
    <row r="12654" spans="27:27" x14ac:dyDescent="0.25">
      <c r="AA12654"/>
    </row>
    <row r="12655" spans="27:27" x14ac:dyDescent="0.25">
      <c r="AA12655"/>
    </row>
    <row r="12656" spans="27:27" x14ac:dyDescent="0.25">
      <c r="AA12656"/>
    </row>
    <row r="12657" spans="27:27" x14ac:dyDescent="0.25">
      <c r="AA12657"/>
    </row>
    <row r="12658" spans="27:27" x14ac:dyDescent="0.25">
      <c r="AA12658"/>
    </row>
    <row r="12659" spans="27:27" x14ac:dyDescent="0.25">
      <c r="AA12659"/>
    </row>
    <row r="12660" spans="27:27" x14ac:dyDescent="0.25">
      <c r="AA12660"/>
    </row>
    <row r="12661" spans="27:27" x14ac:dyDescent="0.25">
      <c r="AA12661"/>
    </row>
    <row r="12662" spans="27:27" x14ac:dyDescent="0.25">
      <c r="AA12662"/>
    </row>
    <row r="12663" spans="27:27" x14ac:dyDescent="0.25">
      <c r="AA12663"/>
    </row>
    <row r="12664" spans="27:27" x14ac:dyDescent="0.25">
      <c r="AA12664"/>
    </row>
    <row r="12665" spans="27:27" x14ac:dyDescent="0.25">
      <c r="AA12665"/>
    </row>
    <row r="12666" spans="27:27" x14ac:dyDescent="0.25">
      <c r="AA12666"/>
    </row>
    <row r="12667" spans="27:27" x14ac:dyDescent="0.25">
      <c r="AA12667"/>
    </row>
    <row r="12668" spans="27:27" x14ac:dyDescent="0.25">
      <c r="AA12668"/>
    </row>
    <row r="12669" spans="27:27" x14ac:dyDescent="0.25">
      <c r="AA12669"/>
    </row>
    <row r="12670" spans="27:27" x14ac:dyDescent="0.25">
      <c r="AA12670"/>
    </row>
    <row r="12671" spans="27:27" x14ac:dyDescent="0.25">
      <c r="AA12671"/>
    </row>
    <row r="12672" spans="27:27" x14ac:dyDescent="0.25">
      <c r="AA12672"/>
    </row>
    <row r="12673" spans="27:27" x14ac:dyDescent="0.25">
      <c r="AA12673"/>
    </row>
    <row r="12674" spans="27:27" x14ac:dyDescent="0.25">
      <c r="AA12674"/>
    </row>
    <row r="12675" spans="27:27" x14ac:dyDescent="0.25">
      <c r="AA12675"/>
    </row>
    <row r="12676" spans="27:27" x14ac:dyDescent="0.25">
      <c r="AA12676"/>
    </row>
    <row r="12677" spans="27:27" x14ac:dyDescent="0.25">
      <c r="AA12677"/>
    </row>
    <row r="12678" spans="27:27" x14ac:dyDescent="0.25">
      <c r="AA12678"/>
    </row>
    <row r="12679" spans="27:27" x14ac:dyDescent="0.25">
      <c r="AA12679"/>
    </row>
    <row r="12680" spans="27:27" x14ac:dyDescent="0.25">
      <c r="AA12680"/>
    </row>
    <row r="12681" spans="27:27" x14ac:dyDescent="0.25">
      <c r="AA12681"/>
    </row>
    <row r="12682" spans="27:27" x14ac:dyDescent="0.25">
      <c r="AA12682"/>
    </row>
    <row r="12683" spans="27:27" x14ac:dyDescent="0.25">
      <c r="AA12683"/>
    </row>
    <row r="12684" spans="27:27" x14ac:dyDescent="0.25">
      <c r="AA12684"/>
    </row>
    <row r="12685" spans="27:27" x14ac:dyDescent="0.25">
      <c r="AA12685"/>
    </row>
    <row r="12686" spans="27:27" x14ac:dyDescent="0.25">
      <c r="AA12686"/>
    </row>
    <row r="12687" spans="27:27" x14ac:dyDescent="0.25">
      <c r="AA12687"/>
    </row>
    <row r="12688" spans="27:27" x14ac:dyDescent="0.25">
      <c r="AA12688"/>
    </row>
    <row r="12689" spans="27:27" x14ac:dyDescent="0.25">
      <c r="AA12689"/>
    </row>
    <row r="12690" spans="27:27" x14ac:dyDescent="0.25">
      <c r="AA12690"/>
    </row>
    <row r="12691" spans="27:27" x14ac:dyDescent="0.25">
      <c r="AA12691"/>
    </row>
    <row r="12692" spans="27:27" x14ac:dyDescent="0.25">
      <c r="AA12692"/>
    </row>
    <row r="12693" spans="27:27" x14ac:dyDescent="0.25">
      <c r="AA12693"/>
    </row>
    <row r="12694" spans="27:27" x14ac:dyDescent="0.25">
      <c r="AA12694"/>
    </row>
    <row r="12695" spans="27:27" x14ac:dyDescent="0.25">
      <c r="AA12695"/>
    </row>
    <row r="12696" spans="27:27" x14ac:dyDescent="0.25">
      <c r="AA12696"/>
    </row>
    <row r="12697" spans="27:27" x14ac:dyDescent="0.25">
      <c r="AA12697"/>
    </row>
    <row r="12698" spans="27:27" x14ac:dyDescent="0.25">
      <c r="AA12698"/>
    </row>
    <row r="12699" spans="27:27" x14ac:dyDescent="0.25">
      <c r="AA12699"/>
    </row>
    <row r="12700" spans="27:27" x14ac:dyDescent="0.25">
      <c r="AA12700"/>
    </row>
    <row r="12701" spans="27:27" x14ac:dyDescent="0.25">
      <c r="AA12701"/>
    </row>
    <row r="12702" spans="27:27" x14ac:dyDescent="0.25">
      <c r="AA12702"/>
    </row>
    <row r="12703" spans="27:27" x14ac:dyDescent="0.25">
      <c r="AA12703"/>
    </row>
    <row r="12704" spans="27:27" x14ac:dyDescent="0.25">
      <c r="AA12704"/>
    </row>
    <row r="12705" spans="27:27" x14ac:dyDescent="0.25">
      <c r="AA12705"/>
    </row>
    <row r="12706" spans="27:27" x14ac:dyDescent="0.25">
      <c r="AA12706"/>
    </row>
    <row r="12707" spans="27:27" x14ac:dyDescent="0.25">
      <c r="AA12707"/>
    </row>
    <row r="12708" spans="27:27" x14ac:dyDescent="0.25">
      <c r="AA12708"/>
    </row>
    <row r="12709" spans="27:27" x14ac:dyDescent="0.25">
      <c r="AA12709"/>
    </row>
    <row r="12710" spans="27:27" x14ac:dyDescent="0.25">
      <c r="AA12710"/>
    </row>
    <row r="12711" spans="27:27" x14ac:dyDescent="0.25">
      <c r="AA12711"/>
    </row>
    <row r="12712" spans="27:27" x14ac:dyDescent="0.25">
      <c r="AA12712"/>
    </row>
    <row r="12713" spans="27:27" x14ac:dyDescent="0.25">
      <c r="AA12713"/>
    </row>
    <row r="12714" spans="27:27" x14ac:dyDescent="0.25">
      <c r="AA12714"/>
    </row>
    <row r="12715" spans="27:27" x14ac:dyDescent="0.25">
      <c r="AA12715"/>
    </row>
    <row r="12716" spans="27:27" x14ac:dyDescent="0.25">
      <c r="AA12716"/>
    </row>
    <row r="12717" spans="27:27" x14ac:dyDescent="0.25">
      <c r="AA12717"/>
    </row>
    <row r="12718" spans="27:27" x14ac:dyDescent="0.25">
      <c r="AA12718"/>
    </row>
    <row r="12719" spans="27:27" x14ac:dyDescent="0.25">
      <c r="AA12719"/>
    </row>
    <row r="12720" spans="27:27" x14ac:dyDescent="0.25">
      <c r="AA12720"/>
    </row>
    <row r="12721" spans="27:27" x14ac:dyDescent="0.25">
      <c r="AA12721"/>
    </row>
    <row r="12722" spans="27:27" x14ac:dyDescent="0.25">
      <c r="AA12722"/>
    </row>
    <row r="12723" spans="27:27" x14ac:dyDescent="0.25">
      <c r="AA12723"/>
    </row>
    <row r="12724" spans="27:27" x14ac:dyDescent="0.25">
      <c r="AA12724"/>
    </row>
    <row r="12725" spans="27:27" x14ac:dyDescent="0.25">
      <c r="AA12725"/>
    </row>
    <row r="12726" spans="27:27" x14ac:dyDescent="0.25">
      <c r="AA12726"/>
    </row>
    <row r="12727" spans="27:27" x14ac:dyDescent="0.25">
      <c r="AA12727"/>
    </row>
    <row r="12728" spans="27:27" x14ac:dyDescent="0.25">
      <c r="AA12728"/>
    </row>
    <row r="12729" spans="27:27" x14ac:dyDescent="0.25">
      <c r="AA12729"/>
    </row>
    <row r="12730" spans="27:27" x14ac:dyDescent="0.25">
      <c r="AA12730"/>
    </row>
    <row r="12731" spans="27:27" x14ac:dyDescent="0.25">
      <c r="AA12731"/>
    </row>
    <row r="12732" spans="27:27" x14ac:dyDescent="0.25">
      <c r="AA12732"/>
    </row>
    <row r="12733" spans="27:27" x14ac:dyDescent="0.25">
      <c r="AA12733"/>
    </row>
    <row r="12734" spans="27:27" x14ac:dyDescent="0.25">
      <c r="AA12734"/>
    </row>
    <row r="12735" spans="27:27" x14ac:dyDescent="0.25">
      <c r="AA12735"/>
    </row>
    <row r="12736" spans="27:27" x14ac:dyDescent="0.25">
      <c r="AA12736"/>
    </row>
    <row r="12737" spans="27:27" x14ac:dyDescent="0.25">
      <c r="AA12737"/>
    </row>
    <row r="12738" spans="27:27" x14ac:dyDescent="0.25">
      <c r="AA12738"/>
    </row>
    <row r="12739" spans="27:27" x14ac:dyDescent="0.25">
      <c r="AA12739"/>
    </row>
    <row r="12740" spans="27:27" x14ac:dyDescent="0.25">
      <c r="AA12740"/>
    </row>
    <row r="12741" spans="27:27" x14ac:dyDescent="0.25">
      <c r="AA12741"/>
    </row>
    <row r="12742" spans="27:27" x14ac:dyDescent="0.25">
      <c r="AA12742"/>
    </row>
    <row r="12743" spans="27:27" x14ac:dyDescent="0.25">
      <c r="AA12743"/>
    </row>
    <row r="12744" spans="27:27" x14ac:dyDescent="0.25">
      <c r="AA12744"/>
    </row>
    <row r="12745" spans="27:27" x14ac:dyDescent="0.25">
      <c r="AA12745"/>
    </row>
    <row r="12746" spans="27:27" x14ac:dyDescent="0.25">
      <c r="AA12746"/>
    </row>
    <row r="12747" spans="27:27" x14ac:dyDescent="0.25">
      <c r="AA12747"/>
    </row>
    <row r="12748" spans="27:27" x14ac:dyDescent="0.25">
      <c r="AA12748"/>
    </row>
    <row r="12749" spans="27:27" x14ac:dyDescent="0.25">
      <c r="AA12749"/>
    </row>
    <row r="12750" spans="27:27" x14ac:dyDescent="0.25">
      <c r="AA12750"/>
    </row>
    <row r="12751" spans="27:27" x14ac:dyDescent="0.25">
      <c r="AA12751"/>
    </row>
    <row r="12752" spans="27:27" x14ac:dyDescent="0.25">
      <c r="AA12752"/>
    </row>
    <row r="12753" spans="27:27" x14ac:dyDescent="0.25">
      <c r="AA12753"/>
    </row>
    <row r="12754" spans="27:27" x14ac:dyDescent="0.25">
      <c r="AA12754"/>
    </row>
    <row r="12755" spans="27:27" x14ac:dyDescent="0.25">
      <c r="AA12755"/>
    </row>
    <row r="12756" spans="27:27" x14ac:dyDescent="0.25">
      <c r="AA12756"/>
    </row>
    <row r="12757" spans="27:27" x14ac:dyDescent="0.25">
      <c r="AA12757"/>
    </row>
    <row r="12758" spans="27:27" x14ac:dyDescent="0.25">
      <c r="AA12758"/>
    </row>
    <row r="12759" spans="27:27" x14ac:dyDescent="0.25">
      <c r="AA12759"/>
    </row>
    <row r="12760" spans="27:27" x14ac:dyDescent="0.25">
      <c r="AA12760"/>
    </row>
    <row r="12761" spans="27:27" x14ac:dyDescent="0.25">
      <c r="AA12761"/>
    </row>
    <row r="12762" spans="27:27" x14ac:dyDescent="0.25">
      <c r="AA12762"/>
    </row>
    <row r="12763" spans="27:27" x14ac:dyDescent="0.25">
      <c r="AA12763"/>
    </row>
    <row r="12764" spans="27:27" x14ac:dyDescent="0.25">
      <c r="AA12764"/>
    </row>
    <row r="12765" spans="27:27" x14ac:dyDescent="0.25">
      <c r="AA12765"/>
    </row>
    <row r="12766" spans="27:27" x14ac:dyDescent="0.25">
      <c r="AA12766"/>
    </row>
    <row r="12767" spans="27:27" x14ac:dyDescent="0.25">
      <c r="AA12767"/>
    </row>
    <row r="12768" spans="27:27" x14ac:dyDescent="0.25">
      <c r="AA12768"/>
    </row>
    <row r="12769" spans="27:27" x14ac:dyDescent="0.25">
      <c r="AA12769"/>
    </row>
    <row r="12770" spans="27:27" x14ac:dyDescent="0.25">
      <c r="AA12770"/>
    </row>
    <row r="12771" spans="27:27" x14ac:dyDescent="0.25">
      <c r="AA12771"/>
    </row>
    <row r="12772" spans="27:27" x14ac:dyDescent="0.25">
      <c r="AA12772"/>
    </row>
    <row r="12773" spans="27:27" x14ac:dyDescent="0.25">
      <c r="AA12773"/>
    </row>
    <row r="12774" spans="27:27" x14ac:dyDescent="0.25">
      <c r="AA12774"/>
    </row>
    <row r="12775" spans="27:27" x14ac:dyDescent="0.25">
      <c r="AA12775"/>
    </row>
    <row r="12776" spans="27:27" x14ac:dyDescent="0.25">
      <c r="AA12776"/>
    </row>
    <row r="12777" spans="27:27" x14ac:dyDescent="0.25">
      <c r="AA12777"/>
    </row>
    <row r="12778" spans="27:27" x14ac:dyDescent="0.25">
      <c r="AA12778"/>
    </row>
    <row r="12779" spans="27:27" x14ac:dyDescent="0.25">
      <c r="AA12779"/>
    </row>
    <row r="12780" spans="27:27" x14ac:dyDescent="0.25">
      <c r="AA12780"/>
    </row>
    <row r="12781" spans="27:27" x14ac:dyDescent="0.25">
      <c r="AA12781"/>
    </row>
    <row r="12782" spans="27:27" x14ac:dyDescent="0.25">
      <c r="AA12782"/>
    </row>
    <row r="12783" spans="27:27" x14ac:dyDescent="0.25">
      <c r="AA12783"/>
    </row>
    <row r="12784" spans="27:27" x14ac:dyDescent="0.25">
      <c r="AA12784"/>
    </row>
    <row r="12785" spans="27:27" x14ac:dyDescent="0.25">
      <c r="AA12785"/>
    </row>
    <row r="12786" spans="27:27" x14ac:dyDescent="0.25">
      <c r="AA12786"/>
    </row>
    <row r="12787" spans="27:27" x14ac:dyDescent="0.25">
      <c r="AA12787"/>
    </row>
    <row r="12788" spans="27:27" x14ac:dyDescent="0.25">
      <c r="AA12788"/>
    </row>
    <row r="12789" spans="27:27" x14ac:dyDescent="0.25">
      <c r="AA12789"/>
    </row>
    <row r="12790" spans="27:27" x14ac:dyDescent="0.25">
      <c r="AA12790"/>
    </row>
    <row r="12791" spans="27:27" x14ac:dyDescent="0.25">
      <c r="AA12791"/>
    </row>
    <row r="12792" spans="27:27" x14ac:dyDescent="0.25">
      <c r="AA12792"/>
    </row>
    <row r="12793" spans="27:27" x14ac:dyDescent="0.25">
      <c r="AA12793"/>
    </row>
    <row r="12794" spans="27:27" x14ac:dyDescent="0.25">
      <c r="AA12794"/>
    </row>
    <row r="12795" spans="27:27" x14ac:dyDescent="0.25">
      <c r="AA12795"/>
    </row>
    <row r="12796" spans="27:27" x14ac:dyDescent="0.25">
      <c r="AA12796"/>
    </row>
    <row r="12797" spans="27:27" x14ac:dyDescent="0.25">
      <c r="AA12797"/>
    </row>
    <row r="12798" spans="27:27" x14ac:dyDescent="0.25">
      <c r="AA12798"/>
    </row>
    <row r="12799" spans="27:27" x14ac:dyDescent="0.25">
      <c r="AA12799"/>
    </row>
    <row r="12800" spans="27:27" x14ac:dyDescent="0.25">
      <c r="AA12800"/>
    </row>
    <row r="12801" spans="27:27" x14ac:dyDescent="0.25">
      <c r="AA12801"/>
    </row>
    <row r="12802" spans="27:27" x14ac:dyDescent="0.25">
      <c r="AA12802"/>
    </row>
    <row r="12803" spans="27:27" x14ac:dyDescent="0.25">
      <c r="AA12803"/>
    </row>
    <row r="12804" spans="27:27" x14ac:dyDescent="0.25">
      <c r="AA12804"/>
    </row>
    <row r="12805" spans="27:27" x14ac:dyDescent="0.25">
      <c r="AA12805"/>
    </row>
    <row r="12806" spans="27:27" x14ac:dyDescent="0.25">
      <c r="AA12806"/>
    </row>
    <row r="12807" spans="27:27" x14ac:dyDescent="0.25">
      <c r="AA12807"/>
    </row>
    <row r="12808" spans="27:27" x14ac:dyDescent="0.25">
      <c r="AA12808"/>
    </row>
    <row r="12809" spans="27:27" x14ac:dyDescent="0.25">
      <c r="AA12809"/>
    </row>
    <row r="12810" spans="27:27" x14ac:dyDescent="0.25">
      <c r="AA12810"/>
    </row>
    <row r="12811" spans="27:27" x14ac:dyDescent="0.25">
      <c r="AA12811"/>
    </row>
    <row r="12812" spans="27:27" x14ac:dyDescent="0.25">
      <c r="AA12812"/>
    </row>
    <row r="12813" spans="27:27" x14ac:dyDescent="0.25">
      <c r="AA12813"/>
    </row>
    <row r="12814" spans="27:27" x14ac:dyDescent="0.25">
      <c r="AA12814"/>
    </row>
    <row r="12815" spans="27:27" x14ac:dyDescent="0.25">
      <c r="AA12815"/>
    </row>
    <row r="12816" spans="27:27" x14ac:dyDescent="0.25">
      <c r="AA12816"/>
    </row>
    <row r="12817" spans="27:27" x14ac:dyDescent="0.25">
      <c r="AA12817"/>
    </row>
    <row r="12818" spans="27:27" x14ac:dyDescent="0.25">
      <c r="AA12818"/>
    </row>
    <row r="12819" spans="27:27" x14ac:dyDescent="0.25">
      <c r="AA12819"/>
    </row>
    <row r="12820" spans="27:27" x14ac:dyDescent="0.25">
      <c r="AA12820"/>
    </row>
    <row r="12821" spans="27:27" x14ac:dyDescent="0.25">
      <c r="AA12821"/>
    </row>
    <row r="12822" spans="27:27" x14ac:dyDescent="0.25">
      <c r="AA12822"/>
    </row>
    <row r="12823" spans="27:27" x14ac:dyDescent="0.25">
      <c r="AA12823"/>
    </row>
    <row r="12824" spans="27:27" x14ac:dyDescent="0.25">
      <c r="AA12824"/>
    </row>
    <row r="12825" spans="27:27" x14ac:dyDescent="0.25">
      <c r="AA12825"/>
    </row>
    <row r="12826" spans="27:27" x14ac:dyDescent="0.25">
      <c r="AA12826"/>
    </row>
    <row r="12827" spans="27:27" x14ac:dyDescent="0.25">
      <c r="AA12827"/>
    </row>
    <row r="12828" spans="27:27" x14ac:dyDescent="0.25">
      <c r="AA12828"/>
    </row>
    <row r="12829" spans="27:27" x14ac:dyDescent="0.25">
      <c r="AA12829"/>
    </row>
    <row r="12830" spans="27:27" x14ac:dyDescent="0.25">
      <c r="AA12830"/>
    </row>
    <row r="12831" spans="27:27" x14ac:dyDescent="0.25">
      <c r="AA12831"/>
    </row>
    <row r="12832" spans="27:27" x14ac:dyDescent="0.25">
      <c r="AA12832"/>
    </row>
    <row r="12833" spans="27:27" x14ac:dyDescent="0.25">
      <c r="AA12833"/>
    </row>
    <row r="12834" spans="27:27" x14ac:dyDescent="0.25">
      <c r="AA12834"/>
    </row>
    <row r="12835" spans="27:27" x14ac:dyDescent="0.25">
      <c r="AA12835"/>
    </row>
    <row r="12836" spans="27:27" x14ac:dyDescent="0.25">
      <c r="AA12836"/>
    </row>
    <row r="12837" spans="27:27" x14ac:dyDescent="0.25">
      <c r="AA12837"/>
    </row>
    <row r="12838" spans="27:27" x14ac:dyDescent="0.25">
      <c r="AA12838"/>
    </row>
    <row r="12839" spans="27:27" x14ac:dyDescent="0.25">
      <c r="AA12839"/>
    </row>
    <row r="12840" spans="27:27" x14ac:dyDescent="0.25">
      <c r="AA12840"/>
    </row>
    <row r="12841" spans="27:27" x14ac:dyDescent="0.25">
      <c r="AA12841"/>
    </row>
    <row r="12842" spans="27:27" x14ac:dyDescent="0.25">
      <c r="AA12842"/>
    </row>
    <row r="12843" spans="27:27" x14ac:dyDescent="0.25">
      <c r="AA12843"/>
    </row>
    <row r="12844" spans="27:27" x14ac:dyDescent="0.25">
      <c r="AA12844"/>
    </row>
    <row r="12845" spans="27:27" x14ac:dyDescent="0.25">
      <c r="AA12845"/>
    </row>
    <row r="12846" spans="27:27" x14ac:dyDescent="0.25">
      <c r="AA12846"/>
    </row>
    <row r="12847" spans="27:27" x14ac:dyDescent="0.25">
      <c r="AA12847"/>
    </row>
    <row r="12848" spans="27:27" x14ac:dyDescent="0.25">
      <c r="AA12848"/>
    </row>
    <row r="12849" spans="27:27" x14ac:dyDescent="0.25">
      <c r="AA12849"/>
    </row>
    <row r="12850" spans="27:27" x14ac:dyDescent="0.25">
      <c r="AA12850"/>
    </row>
    <row r="12851" spans="27:27" x14ac:dyDescent="0.25">
      <c r="AA12851"/>
    </row>
    <row r="12852" spans="27:27" x14ac:dyDescent="0.25">
      <c r="AA12852"/>
    </row>
    <row r="12853" spans="27:27" x14ac:dyDescent="0.25">
      <c r="AA12853"/>
    </row>
    <row r="12854" spans="27:27" x14ac:dyDescent="0.25">
      <c r="AA12854"/>
    </row>
    <row r="12855" spans="27:27" x14ac:dyDescent="0.25">
      <c r="AA12855"/>
    </row>
    <row r="12856" spans="27:27" x14ac:dyDescent="0.25">
      <c r="AA12856"/>
    </row>
    <row r="12857" spans="27:27" x14ac:dyDescent="0.25">
      <c r="AA12857"/>
    </row>
    <row r="12858" spans="27:27" x14ac:dyDescent="0.25">
      <c r="AA12858"/>
    </row>
    <row r="12859" spans="27:27" x14ac:dyDescent="0.25">
      <c r="AA12859"/>
    </row>
    <row r="12860" spans="27:27" x14ac:dyDescent="0.25">
      <c r="AA12860"/>
    </row>
    <row r="12861" spans="27:27" x14ac:dyDescent="0.25">
      <c r="AA12861"/>
    </row>
    <row r="12862" spans="27:27" x14ac:dyDescent="0.25">
      <c r="AA12862"/>
    </row>
    <row r="12863" spans="27:27" x14ac:dyDescent="0.25">
      <c r="AA12863"/>
    </row>
    <row r="12864" spans="27:27" x14ac:dyDescent="0.25">
      <c r="AA12864"/>
    </row>
    <row r="12865" spans="27:27" x14ac:dyDescent="0.25">
      <c r="AA12865"/>
    </row>
    <row r="12866" spans="27:27" x14ac:dyDescent="0.25">
      <c r="AA12866"/>
    </row>
    <row r="12867" spans="27:27" x14ac:dyDescent="0.25">
      <c r="AA12867"/>
    </row>
    <row r="12868" spans="27:27" x14ac:dyDescent="0.25">
      <c r="AA12868"/>
    </row>
    <row r="12869" spans="27:27" x14ac:dyDescent="0.25">
      <c r="AA12869"/>
    </row>
    <row r="12870" spans="27:27" x14ac:dyDescent="0.25">
      <c r="AA12870"/>
    </row>
    <row r="12871" spans="27:27" x14ac:dyDescent="0.25">
      <c r="AA12871"/>
    </row>
    <row r="12872" spans="27:27" x14ac:dyDescent="0.25">
      <c r="AA12872"/>
    </row>
    <row r="12873" spans="27:27" x14ac:dyDescent="0.25">
      <c r="AA12873"/>
    </row>
    <row r="12874" spans="27:27" x14ac:dyDescent="0.25">
      <c r="AA12874"/>
    </row>
    <row r="12875" spans="27:27" x14ac:dyDescent="0.25">
      <c r="AA12875"/>
    </row>
    <row r="12876" spans="27:27" x14ac:dyDescent="0.25">
      <c r="AA12876"/>
    </row>
    <row r="12877" spans="27:27" x14ac:dyDescent="0.25">
      <c r="AA12877"/>
    </row>
    <row r="12878" spans="27:27" x14ac:dyDescent="0.25">
      <c r="AA12878"/>
    </row>
    <row r="12879" spans="27:27" x14ac:dyDescent="0.25">
      <c r="AA12879"/>
    </row>
    <row r="12880" spans="27:27" x14ac:dyDescent="0.25">
      <c r="AA12880"/>
    </row>
    <row r="12881" spans="27:27" x14ac:dyDescent="0.25">
      <c r="AA12881"/>
    </row>
    <row r="12882" spans="27:27" x14ac:dyDescent="0.25">
      <c r="AA12882"/>
    </row>
    <row r="12883" spans="27:27" x14ac:dyDescent="0.25">
      <c r="AA12883"/>
    </row>
    <row r="12884" spans="27:27" x14ac:dyDescent="0.25">
      <c r="AA12884"/>
    </row>
    <row r="12885" spans="27:27" x14ac:dyDescent="0.25">
      <c r="AA12885"/>
    </row>
    <row r="12886" spans="27:27" x14ac:dyDescent="0.25">
      <c r="AA12886"/>
    </row>
    <row r="12887" spans="27:27" x14ac:dyDescent="0.25">
      <c r="AA12887"/>
    </row>
    <row r="12888" spans="27:27" x14ac:dyDescent="0.25">
      <c r="AA12888"/>
    </row>
    <row r="12889" spans="27:27" x14ac:dyDescent="0.25">
      <c r="AA12889"/>
    </row>
    <row r="12890" spans="27:27" x14ac:dyDescent="0.25">
      <c r="AA12890"/>
    </row>
    <row r="12891" spans="27:27" x14ac:dyDescent="0.25">
      <c r="AA12891"/>
    </row>
    <row r="12892" spans="27:27" x14ac:dyDescent="0.25">
      <c r="AA12892"/>
    </row>
    <row r="12893" spans="27:27" x14ac:dyDescent="0.25">
      <c r="AA12893"/>
    </row>
    <row r="12894" spans="27:27" x14ac:dyDescent="0.25">
      <c r="AA12894"/>
    </row>
    <row r="12895" spans="27:27" x14ac:dyDescent="0.25">
      <c r="AA12895"/>
    </row>
    <row r="12896" spans="27:27" x14ac:dyDescent="0.25">
      <c r="AA12896"/>
    </row>
    <row r="12897" spans="27:27" x14ac:dyDescent="0.25">
      <c r="AA12897"/>
    </row>
    <row r="12898" spans="27:27" x14ac:dyDescent="0.25">
      <c r="AA12898"/>
    </row>
    <row r="12899" spans="27:27" x14ac:dyDescent="0.25">
      <c r="AA12899"/>
    </row>
    <row r="12900" spans="27:27" x14ac:dyDescent="0.25">
      <c r="AA12900"/>
    </row>
    <row r="12901" spans="27:27" x14ac:dyDescent="0.25">
      <c r="AA12901"/>
    </row>
    <row r="12902" spans="27:27" x14ac:dyDescent="0.25">
      <c r="AA12902"/>
    </row>
    <row r="12903" spans="27:27" x14ac:dyDescent="0.25">
      <c r="AA12903"/>
    </row>
    <row r="12904" spans="27:27" x14ac:dyDescent="0.25">
      <c r="AA12904"/>
    </row>
    <row r="12905" spans="27:27" x14ac:dyDescent="0.25">
      <c r="AA12905"/>
    </row>
    <row r="12906" spans="27:27" x14ac:dyDescent="0.25">
      <c r="AA12906"/>
    </row>
    <row r="12907" spans="27:27" x14ac:dyDescent="0.25">
      <c r="AA12907"/>
    </row>
    <row r="12908" spans="27:27" x14ac:dyDescent="0.25">
      <c r="AA12908"/>
    </row>
    <row r="12909" spans="27:27" x14ac:dyDescent="0.25">
      <c r="AA12909"/>
    </row>
    <row r="12910" spans="27:27" x14ac:dyDescent="0.25">
      <c r="AA12910"/>
    </row>
    <row r="12911" spans="27:27" x14ac:dyDescent="0.25">
      <c r="AA12911"/>
    </row>
    <row r="12912" spans="27:27" x14ac:dyDescent="0.25">
      <c r="AA12912"/>
    </row>
    <row r="12913" spans="27:27" x14ac:dyDescent="0.25">
      <c r="AA12913"/>
    </row>
    <row r="12914" spans="27:27" x14ac:dyDescent="0.25">
      <c r="AA12914"/>
    </row>
    <row r="12915" spans="27:27" x14ac:dyDescent="0.25">
      <c r="AA12915"/>
    </row>
    <row r="12916" spans="27:27" x14ac:dyDescent="0.25">
      <c r="AA12916"/>
    </row>
    <row r="12917" spans="27:27" x14ac:dyDescent="0.25">
      <c r="AA12917"/>
    </row>
    <row r="12918" spans="27:27" x14ac:dyDescent="0.25">
      <c r="AA12918"/>
    </row>
    <row r="12919" spans="27:27" x14ac:dyDescent="0.25">
      <c r="AA12919"/>
    </row>
    <row r="12920" spans="27:27" x14ac:dyDescent="0.25">
      <c r="AA12920"/>
    </row>
    <row r="12921" spans="27:27" x14ac:dyDescent="0.25">
      <c r="AA12921"/>
    </row>
    <row r="12922" spans="27:27" x14ac:dyDescent="0.25">
      <c r="AA12922"/>
    </row>
    <row r="12923" spans="27:27" x14ac:dyDescent="0.25">
      <c r="AA12923"/>
    </row>
    <row r="12924" spans="27:27" x14ac:dyDescent="0.25">
      <c r="AA12924"/>
    </row>
    <row r="12925" spans="27:27" x14ac:dyDescent="0.25">
      <c r="AA12925"/>
    </row>
    <row r="12926" spans="27:27" x14ac:dyDescent="0.25">
      <c r="AA12926"/>
    </row>
    <row r="12927" spans="27:27" x14ac:dyDescent="0.25">
      <c r="AA12927"/>
    </row>
    <row r="12928" spans="27:27" x14ac:dyDescent="0.25">
      <c r="AA12928"/>
    </row>
    <row r="12929" spans="27:27" x14ac:dyDescent="0.25">
      <c r="AA12929"/>
    </row>
    <row r="12930" spans="27:27" x14ac:dyDescent="0.25">
      <c r="AA12930"/>
    </row>
    <row r="12931" spans="27:27" x14ac:dyDescent="0.25">
      <c r="AA12931"/>
    </row>
    <row r="12932" spans="27:27" x14ac:dyDescent="0.25">
      <c r="AA12932"/>
    </row>
    <row r="12933" spans="27:27" x14ac:dyDescent="0.25">
      <c r="AA12933"/>
    </row>
    <row r="12934" spans="27:27" x14ac:dyDescent="0.25">
      <c r="AA12934"/>
    </row>
    <row r="12935" spans="27:27" x14ac:dyDescent="0.25">
      <c r="AA12935"/>
    </row>
    <row r="12936" spans="27:27" x14ac:dyDescent="0.25">
      <c r="AA12936"/>
    </row>
    <row r="12937" spans="27:27" x14ac:dyDescent="0.25">
      <c r="AA12937"/>
    </row>
    <row r="12938" spans="27:27" x14ac:dyDescent="0.25">
      <c r="AA12938"/>
    </row>
    <row r="12939" spans="27:27" x14ac:dyDescent="0.25">
      <c r="AA12939"/>
    </row>
    <row r="12940" spans="27:27" x14ac:dyDescent="0.25">
      <c r="AA12940"/>
    </row>
    <row r="12941" spans="27:27" x14ac:dyDescent="0.25">
      <c r="AA12941"/>
    </row>
    <row r="12942" spans="27:27" x14ac:dyDescent="0.25">
      <c r="AA12942"/>
    </row>
    <row r="12943" spans="27:27" x14ac:dyDescent="0.25">
      <c r="AA12943"/>
    </row>
    <row r="12944" spans="27:27" x14ac:dyDescent="0.25">
      <c r="AA12944"/>
    </row>
    <row r="12945" spans="27:27" x14ac:dyDescent="0.25">
      <c r="AA12945"/>
    </row>
    <row r="12946" spans="27:27" x14ac:dyDescent="0.25">
      <c r="AA12946"/>
    </row>
    <row r="12947" spans="27:27" x14ac:dyDescent="0.25">
      <c r="AA12947"/>
    </row>
    <row r="12948" spans="27:27" x14ac:dyDescent="0.25">
      <c r="AA12948"/>
    </row>
    <row r="12949" spans="27:27" x14ac:dyDescent="0.25">
      <c r="AA12949"/>
    </row>
    <row r="12950" spans="27:27" x14ac:dyDescent="0.25">
      <c r="AA12950"/>
    </row>
    <row r="12951" spans="27:27" x14ac:dyDescent="0.25">
      <c r="AA12951"/>
    </row>
    <row r="12952" spans="27:27" x14ac:dyDescent="0.25">
      <c r="AA12952"/>
    </row>
    <row r="12953" spans="27:27" x14ac:dyDescent="0.25">
      <c r="AA12953"/>
    </row>
    <row r="12954" spans="27:27" x14ac:dyDescent="0.25">
      <c r="AA12954"/>
    </row>
    <row r="12955" spans="27:27" x14ac:dyDescent="0.25">
      <c r="AA12955"/>
    </row>
    <row r="12956" spans="27:27" x14ac:dyDescent="0.25">
      <c r="AA12956"/>
    </row>
    <row r="12957" spans="27:27" x14ac:dyDescent="0.25">
      <c r="AA12957"/>
    </row>
    <row r="12958" spans="27:27" x14ac:dyDescent="0.25">
      <c r="AA12958"/>
    </row>
    <row r="12959" spans="27:27" x14ac:dyDescent="0.25">
      <c r="AA12959"/>
    </row>
    <row r="12960" spans="27:27" x14ac:dyDescent="0.25">
      <c r="AA12960"/>
    </row>
    <row r="12961" spans="27:27" x14ac:dyDescent="0.25">
      <c r="AA12961"/>
    </row>
    <row r="12962" spans="27:27" x14ac:dyDescent="0.25">
      <c r="AA12962"/>
    </row>
    <row r="12963" spans="27:27" x14ac:dyDescent="0.25">
      <c r="AA12963"/>
    </row>
    <row r="12964" spans="27:27" x14ac:dyDescent="0.25">
      <c r="AA12964"/>
    </row>
    <row r="12965" spans="27:27" x14ac:dyDescent="0.25">
      <c r="AA12965"/>
    </row>
    <row r="12966" spans="27:27" x14ac:dyDescent="0.25">
      <c r="AA12966"/>
    </row>
    <row r="12967" spans="27:27" x14ac:dyDescent="0.25">
      <c r="AA12967"/>
    </row>
    <row r="12968" spans="27:27" x14ac:dyDescent="0.25">
      <c r="AA12968"/>
    </row>
    <row r="12969" spans="27:27" x14ac:dyDescent="0.25">
      <c r="AA12969"/>
    </row>
    <row r="12970" spans="27:27" x14ac:dyDescent="0.25">
      <c r="AA12970"/>
    </row>
    <row r="12971" spans="27:27" x14ac:dyDescent="0.25">
      <c r="AA12971"/>
    </row>
    <row r="12972" spans="27:27" x14ac:dyDescent="0.25">
      <c r="AA12972"/>
    </row>
    <row r="12973" spans="27:27" x14ac:dyDescent="0.25">
      <c r="AA12973"/>
    </row>
    <row r="12974" spans="27:27" x14ac:dyDescent="0.25">
      <c r="AA12974"/>
    </row>
    <row r="12975" spans="27:27" x14ac:dyDescent="0.25">
      <c r="AA12975"/>
    </row>
    <row r="12976" spans="27:27" x14ac:dyDescent="0.25">
      <c r="AA12976"/>
    </row>
    <row r="12977" spans="27:27" x14ac:dyDescent="0.25">
      <c r="AA12977"/>
    </row>
    <row r="12978" spans="27:27" x14ac:dyDescent="0.25">
      <c r="AA12978"/>
    </row>
    <row r="12979" spans="27:27" x14ac:dyDescent="0.25">
      <c r="AA12979"/>
    </row>
    <row r="12980" spans="27:27" x14ac:dyDescent="0.25">
      <c r="AA12980"/>
    </row>
    <row r="12981" spans="27:27" x14ac:dyDescent="0.25">
      <c r="AA12981"/>
    </row>
    <row r="12982" spans="27:27" x14ac:dyDescent="0.25">
      <c r="AA12982"/>
    </row>
    <row r="12983" spans="27:27" x14ac:dyDescent="0.25">
      <c r="AA12983"/>
    </row>
    <row r="12984" spans="27:27" x14ac:dyDescent="0.25">
      <c r="AA12984"/>
    </row>
    <row r="12985" spans="27:27" x14ac:dyDescent="0.25">
      <c r="AA12985"/>
    </row>
    <row r="12986" spans="27:27" x14ac:dyDescent="0.25">
      <c r="AA12986"/>
    </row>
    <row r="12987" spans="27:27" x14ac:dyDescent="0.25">
      <c r="AA12987"/>
    </row>
    <row r="12988" spans="27:27" x14ac:dyDescent="0.25">
      <c r="AA12988"/>
    </row>
    <row r="12989" spans="27:27" x14ac:dyDescent="0.25">
      <c r="AA12989"/>
    </row>
    <row r="12990" spans="27:27" x14ac:dyDescent="0.25">
      <c r="AA12990"/>
    </row>
    <row r="12991" spans="27:27" x14ac:dyDescent="0.25">
      <c r="AA12991"/>
    </row>
    <row r="12992" spans="27:27" x14ac:dyDescent="0.25">
      <c r="AA12992"/>
    </row>
    <row r="12993" spans="27:27" x14ac:dyDescent="0.25">
      <c r="AA12993"/>
    </row>
    <row r="12994" spans="27:27" x14ac:dyDescent="0.25">
      <c r="AA12994"/>
    </row>
    <row r="12995" spans="27:27" x14ac:dyDescent="0.25">
      <c r="AA12995"/>
    </row>
    <row r="12996" spans="27:27" x14ac:dyDescent="0.25">
      <c r="AA12996"/>
    </row>
    <row r="12997" spans="27:27" x14ac:dyDescent="0.25">
      <c r="AA12997"/>
    </row>
    <row r="12998" spans="27:27" x14ac:dyDescent="0.25">
      <c r="AA12998"/>
    </row>
    <row r="12999" spans="27:27" x14ac:dyDescent="0.25">
      <c r="AA12999"/>
    </row>
    <row r="13000" spans="27:27" x14ac:dyDescent="0.25">
      <c r="AA13000"/>
    </row>
    <row r="13001" spans="27:27" x14ac:dyDescent="0.25">
      <c r="AA13001"/>
    </row>
    <row r="13002" spans="27:27" x14ac:dyDescent="0.25">
      <c r="AA13002"/>
    </row>
    <row r="13003" spans="27:27" x14ac:dyDescent="0.25">
      <c r="AA13003"/>
    </row>
    <row r="13004" spans="27:27" x14ac:dyDescent="0.25">
      <c r="AA13004"/>
    </row>
    <row r="13005" spans="27:27" x14ac:dyDescent="0.25">
      <c r="AA13005"/>
    </row>
    <row r="13006" spans="27:27" x14ac:dyDescent="0.25">
      <c r="AA13006"/>
    </row>
    <row r="13007" spans="27:27" x14ac:dyDescent="0.25">
      <c r="AA13007"/>
    </row>
    <row r="13008" spans="27:27" x14ac:dyDescent="0.25">
      <c r="AA13008"/>
    </row>
    <row r="13009" spans="27:27" x14ac:dyDescent="0.25">
      <c r="AA13009"/>
    </row>
    <row r="13010" spans="27:27" x14ac:dyDescent="0.25">
      <c r="AA13010"/>
    </row>
    <row r="13011" spans="27:27" x14ac:dyDescent="0.25">
      <c r="AA13011"/>
    </row>
    <row r="13012" spans="27:27" x14ac:dyDescent="0.25">
      <c r="AA13012"/>
    </row>
    <row r="13013" spans="27:27" x14ac:dyDescent="0.25">
      <c r="AA13013"/>
    </row>
    <row r="13014" spans="27:27" x14ac:dyDescent="0.25">
      <c r="AA13014"/>
    </row>
    <row r="13015" spans="27:27" x14ac:dyDescent="0.25">
      <c r="AA13015"/>
    </row>
    <row r="13016" spans="27:27" x14ac:dyDescent="0.25">
      <c r="AA13016"/>
    </row>
    <row r="13017" spans="27:27" x14ac:dyDescent="0.25">
      <c r="AA13017"/>
    </row>
    <row r="13018" spans="27:27" x14ac:dyDescent="0.25">
      <c r="AA13018"/>
    </row>
    <row r="13019" spans="27:27" x14ac:dyDescent="0.25">
      <c r="AA13019"/>
    </row>
    <row r="13020" spans="27:27" x14ac:dyDescent="0.25">
      <c r="AA13020"/>
    </row>
    <row r="13021" spans="27:27" x14ac:dyDescent="0.25">
      <c r="AA13021"/>
    </row>
    <row r="13022" spans="27:27" x14ac:dyDescent="0.25">
      <c r="AA13022"/>
    </row>
    <row r="13023" spans="27:27" x14ac:dyDescent="0.25">
      <c r="AA13023"/>
    </row>
    <row r="13024" spans="27:27" x14ac:dyDescent="0.25">
      <c r="AA13024"/>
    </row>
    <row r="13025" spans="27:27" x14ac:dyDescent="0.25">
      <c r="AA13025"/>
    </row>
    <row r="13026" spans="27:27" x14ac:dyDescent="0.25">
      <c r="AA13026"/>
    </row>
    <row r="13027" spans="27:27" x14ac:dyDescent="0.25">
      <c r="AA13027"/>
    </row>
    <row r="13028" spans="27:27" x14ac:dyDescent="0.25">
      <c r="AA13028"/>
    </row>
    <row r="13029" spans="27:27" x14ac:dyDescent="0.25">
      <c r="AA13029"/>
    </row>
    <row r="13030" spans="27:27" x14ac:dyDescent="0.25">
      <c r="AA13030"/>
    </row>
    <row r="13031" spans="27:27" x14ac:dyDescent="0.25">
      <c r="AA13031"/>
    </row>
    <row r="13032" spans="27:27" x14ac:dyDescent="0.25">
      <c r="AA13032"/>
    </row>
    <row r="13033" spans="27:27" x14ac:dyDescent="0.25">
      <c r="AA13033"/>
    </row>
    <row r="13034" spans="27:27" x14ac:dyDescent="0.25">
      <c r="AA13034"/>
    </row>
    <row r="13035" spans="27:27" x14ac:dyDescent="0.25">
      <c r="AA13035"/>
    </row>
    <row r="13036" spans="27:27" x14ac:dyDescent="0.25">
      <c r="AA13036"/>
    </row>
    <row r="13037" spans="27:27" x14ac:dyDescent="0.25">
      <c r="AA13037"/>
    </row>
    <row r="13038" spans="27:27" x14ac:dyDescent="0.25">
      <c r="AA13038"/>
    </row>
    <row r="13039" spans="27:27" x14ac:dyDescent="0.25">
      <c r="AA13039"/>
    </row>
    <row r="13040" spans="27:27" x14ac:dyDescent="0.25">
      <c r="AA13040"/>
    </row>
    <row r="13041" spans="27:27" x14ac:dyDescent="0.25">
      <c r="AA13041"/>
    </row>
    <row r="13042" spans="27:27" x14ac:dyDescent="0.25">
      <c r="AA13042"/>
    </row>
    <row r="13043" spans="27:27" x14ac:dyDescent="0.25">
      <c r="AA13043"/>
    </row>
    <row r="13044" spans="27:27" x14ac:dyDescent="0.25">
      <c r="AA13044"/>
    </row>
    <row r="13045" spans="27:27" x14ac:dyDescent="0.25">
      <c r="AA13045"/>
    </row>
    <row r="13046" spans="27:27" x14ac:dyDescent="0.25">
      <c r="AA13046"/>
    </row>
    <row r="13047" spans="27:27" x14ac:dyDescent="0.25">
      <c r="AA13047"/>
    </row>
    <row r="13048" spans="27:27" x14ac:dyDescent="0.25">
      <c r="AA13048"/>
    </row>
    <row r="13049" spans="27:27" x14ac:dyDescent="0.25">
      <c r="AA13049"/>
    </row>
    <row r="13050" spans="27:27" x14ac:dyDescent="0.25">
      <c r="AA13050"/>
    </row>
    <row r="13051" spans="27:27" x14ac:dyDescent="0.25">
      <c r="AA13051"/>
    </row>
    <row r="13052" spans="27:27" x14ac:dyDescent="0.25">
      <c r="AA13052"/>
    </row>
    <row r="13053" spans="27:27" x14ac:dyDescent="0.25">
      <c r="AA13053"/>
    </row>
    <row r="13054" spans="27:27" x14ac:dyDescent="0.25">
      <c r="AA13054"/>
    </row>
    <row r="13055" spans="27:27" x14ac:dyDescent="0.25">
      <c r="AA13055"/>
    </row>
    <row r="13056" spans="27:27" x14ac:dyDescent="0.25">
      <c r="AA13056"/>
    </row>
    <row r="13057" spans="27:27" x14ac:dyDescent="0.25">
      <c r="AA13057"/>
    </row>
    <row r="13058" spans="27:27" x14ac:dyDescent="0.25">
      <c r="AA13058"/>
    </row>
    <row r="13059" spans="27:27" x14ac:dyDescent="0.25">
      <c r="AA13059"/>
    </row>
    <row r="13060" spans="27:27" x14ac:dyDescent="0.25">
      <c r="AA13060"/>
    </row>
    <row r="13061" spans="27:27" x14ac:dyDescent="0.25">
      <c r="AA13061"/>
    </row>
    <row r="13062" spans="27:27" x14ac:dyDescent="0.25">
      <c r="AA13062"/>
    </row>
    <row r="13063" spans="27:27" x14ac:dyDescent="0.25">
      <c r="AA13063"/>
    </row>
    <row r="13064" spans="27:27" x14ac:dyDescent="0.25">
      <c r="AA13064"/>
    </row>
    <row r="13065" spans="27:27" x14ac:dyDescent="0.25">
      <c r="AA13065"/>
    </row>
    <row r="13066" spans="27:27" x14ac:dyDescent="0.25">
      <c r="AA13066"/>
    </row>
    <row r="13067" spans="27:27" x14ac:dyDescent="0.25">
      <c r="AA13067"/>
    </row>
    <row r="13068" spans="27:27" x14ac:dyDescent="0.25">
      <c r="AA13068"/>
    </row>
    <row r="13069" spans="27:27" x14ac:dyDescent="0.25">
      <c r="AA13069"/>
    </row>
    <row r="13070" spans="27:27" x14ac:dyDescent="0.25">
      <c r="AA13070"/>
    </row>
    <row r="13071" spans="27:27" x14ac:dyDescent="0.25">
      <c r="AA13071"/>
    </row>
    <row r="13072" spans="27:27" x14ac:dyDescent="0.25">
      <c r="AA13072"/>
    </row>
    <row r="13073" spans="27:27" x14ac:dyDescent="0.25">
      <c r="AA13073"/>
    </row>
    <row r="13074" spans="27:27" x14ac:dyDescent="0.25">
      <c r="AA13074"/>
    </row>
    <row r="13075" spans="27:27" x14ac:dyDescent="0.25">
      <c r="AA13075"/>
    </row>
    <row r="13076" spans="27:27" x14ac:dyDescent="0.25">
      <c r="AA13076"/>
    </row>
    <row r="13077" spans="27:27" x14ac:dyDescent="0.25">
      <c r="AA13077"/>
    </row>
    <row r="13078" spans="27:27" x14ac:dyDescent="0.25">
      <c r="AA13078"/>
    </row>
    <row r="13079" spans="27:27" x14ac:dyDescent="0.25">
      <c r="AA13079"/>
    </row>
    <row r="13080" spans="27:27" x14ac:dyDescent="0.25">
      <c r="AA13080"/>
    </row>
    <row r="13081" spans="27:27" x14ac:dyDescent="0.25">
      <c r="AA13081"/>
    </row>
    <row r="13082" spans="27:27" x14ac:dyDescent="0.25">
      <c r="AA13082"/>
    </row>
    <row r="13083" spans="27:27" x14ac:dyDescent="0.25">
      <c r="AA13083"/>
    </row>
    <row r="13084" spans="27:27" x14ac:dyDescent="0.25">
      <c r="AA13084"/>
    </row>
    <row r="13085" spans="27:27" x14ac:dyDescent="0.25">
      <c r="AA13085"/>
    </row>
    <row r="13086" spans="27:27" x14ac:dyDescent="0.25">
      <c r="AA13086"/>
    </row>
    <row r="13087" spans="27:27" x14ac:dyDescent="0.25">
      <c r="AA13087"/>
    </row>
    <row r="13088" spans="27:27" x14ac:dyDescent="0.25">
      <c r="AA13088"/>
    </row>
    <row r="13089" spans="27:27" x14ac:dyDescent="0.25">
      <c r="AA13089"/>
    </row>
    <row r="13090" spans="27:27" x14ac:dyDescent="0.25">
      <c r="AA13090"/>
    </row>
    <row r="13091" spans="27:27" x14ac:dyDescent="0.25">
      <c r="AA13091"/>
    </row>
    <row r="13092" spans="27:27" x14ac:dyDescent="0.25">
      <c r="AA13092"/>
    </row>
    <row r="13093" spans="27:27" x14ac:dyDescent="0.25">
      <c r="AA13093"/>
    </row>
    <row r="13094" spans="27:27" x14ac:dyDescent="0.25">
      <c r="AA13094"/>
    </row>
    <row r="13095" spans="27:27" x14ac:dyDescent="0.25">
      <c r="AA13095"/>
    </row>
    <row r="13096" spans="27:27" x14ac:dyDescent="0.25">
      <c r="AA13096"/>
    </row>
    <row r="13097" spans="27:27" x14ac:dyDescent="0.25">
      <c r="AA13097"/>
    </row>
    <row r="13098" spans="27:27" x14ac:dyDescent="0.25">
      <c r="AA13098"/>
    </row>
    <row r="13099" spans="27:27" x14ac:dyDescent="0.25">
      <c r="AA13099"/>
    </row>
    <row r="13100" spans="27:27" x14ac:dyDescent="0.25">
      <c r="AA13100"/>
    </row>
    <row r="13101" spans="27:27" x14ac:dyDescent="0.25">
      <c r="AA13101"/>
    </row>
    <row r="13102" spans="27:27" x14ac:dyDescent="0.25">
      <c r="AA13102"/>
    </row>
    <row r="13103" spans="27:27" x14ac:dyDescent="0.25">
      <c r="AA13103"/>
    </row>
    <row r="13104" spans="27:27" x14ac:dyDescent="0.25">
      <c r="AA13104"/>
    </row>
    <row r="13105" spans="27:27" x14ac:dyDescent="0.25">
      <c r="AA13105"/>
    </row>
    <row r="13106" spans="27:27" x14ac:dyDescent="0.25">
      <c r="AA13106"/>
    </row>
    <row r="13107" spans="27:27" x14ac:dyDescent="0.25">
      <c r="AA13107"/>
    </row>
    <row r="13108" spans="27:27" x14ac:dyDescent="0.25">
      <c r="AA13108"/>
    </row>
    <row r="13109" spans="27:27" x14ac:dyDescent="0.25">
      <c r="AA13109"/>
    </row>
    <row r="13110" spans="27:27" x14ac:dyDescent="0.25">
      <c r="AA13110"/>
    </row>
    <row r="13111" spans="27:27" x14ac:dyDescent="0.25">
      <c r="AA13111"/>
    </row>
    <row r="13112" spans="27:27" x14ac:dyDescent="0.25">
      <c r="AA13112"/>
    </row>
    <row r="13113" spans="27:27" x14ac:dyDescent="0.25">
      <c r="AA13113"/>
    </row>
    <row r="13114" spans="27:27" x14ac:dyDescent="0.25">
      <c r="AA13114"/>
    </row>
    <row r="13115" spans="27:27" x14ac:dyDescent="0.25">
      <c r="AA13115"/>
    </row>
    <row r="13116" spans="27:27" x14ac:dyDescent="0.25">
      <c r="AA13116"/>
    </row>
    <row r="13117" spans="27:27" x14ac:dyDescent="0.25">
      <c r="AA13117"/>
    </row>
    <row r="13118" spans="27:27" x14ac:dyDescent="0.25">
      <c r="AA13118"/>
    </row>
    <row r="13119" spans="27:27" x14ac:dyDescent="0.25">
      <c r="AA13119"/>
    </row>
    <row r="13120" spans="27:27" x14ac:dyDescent="0.25">
      <c r="AA13120"/>
    </row>
    <row r="13121" spans="27:27" x14ac:dyDescent="0.25">
      <c r="AA13121"/>
    </row>
    <row r="13122" spans="27:27" x14ac:dyDescent="0.25">
      <c r="AA13122"/>
    </row>
    <row r="13123" spans="27:27" x14ac:dyDescent="0.25">
      <c r="AA13123"/>
    </row>
    <row r="13124" spans="27:27" x14ac:dyDescent="0.25">
      <c r="AA13124"/>
    </row>
    <row r="13125" spans="27:27" x14ac:dyDescent="0.25">
      <c r="AA13125"/>
    </row>
    <row r="13126" spans="27:27" x14ac:dyDescent="0.25">
      <c r="AA13126"/>
    </row>
    <row r="13127" spans="27:27" x14ac:dyDescent="0.25">
      <c r="AA13127"/>
    </row>
    <row r="13128" spans="27:27" x14ac:dyDescent="0.25">
      <c r="AA13128"/>
    </row>
    <row r="13129" spans="27:27" x14ac:dyDescent="0.25">
      <c r="AA13129"/>
    </row>
    <row r="13130" spans="27:27" x14ac:dyDescent="0.25">
      <c r="AA13130"/>
    </row>
    <row r="13131" spans="27:27" x14ac:dyDescent="0.25">
      <c r="AA13131"/>
    </row>
    <row r="13132" spans="27:27" x14ac:dyDescent="0.25">
      <c r="AA13132"/>
    </row>
    <row r="13133" spans="27:27" x14ac:dyDescent="0.25">
      <c r="AA13133"/>
    </row>
    <row r="13134" spans="27:27" x14ac:dyDescent="0.25">
      <c r="AA13134"/>
    </row>
    <row r="13135" spans="27:27" x14ac:dyDescent="0.25">
      <c r="AA13135"/>
    </row>
    <row r="13136" spans="27:27" x14ac:dyDescent="0.25">
      <c r="AA13136"/>
    </row>
    <row r="13137" spans="27:27" x14ac:dyDescent="0.25">
      <c r="AA13137"/>
    </row>
    <row r="13138" spans="27:27" x14ac:dyDescent="0.25">
      <c r="AA13138"/>
    </row>
    <row r="13139" spans="27:27" x14ac:dyDescent="0.25">
      <c r="AA13139"/>
    </row>
    <row r="13140" spans="27:27" x14ac:dyDescent="0.25">
      <c r="AA13140"/>
    </row>
    <row r="13141" spans="27:27" x14ac:dyDescent="0.25">
      <c r="AA13141"/>
    </row>
    <row r="13142" spans="27:27" x14ac:dyDescent="0.25">
      <c r="AA13142"/>
    </row>
    <row r="13143" spans="27:27" x14ac:dyDescent="0.25">
      <c r="AA13143"/>
    </row>
    <row r="13144" spans="27:27" x14ac:dyDescent="0.25">
      <c r="AA13144"/>
    </row>
    <row r="13145" spans="27:27" x14ac:dyDescent="0.25">
      <c r="AA13145"/>
    </row>
    <row r="13146" spans="27:27" x14ac:dyDescent="0.25">
      <c r="AA13146"/>
    </row>
    <row r="13147" spans="27:27" x14ac:dyDescent="0.25">
      <c r="AA13147"/>
    </row>
    <row r="13148" spans="27:27" x14ac:dyDescent="0.25">
      <c r="AA13148"/>
    </row>
    <row r="13149" spans="27:27" x14ac:dyDescent="0.25">
      <c r="AA13149"/>
    </row>
    <row r="13150" spans="27:27" x14ac:dyDescent="0.25">
      <c r="AA13150"/>
    </row>
    <row r="13151" spans="27:27" x14ac:dyDescent="0.25">
      <c r="AA13151"/>
    </row>
    <row r="13152" spans="27:27" x14ac:dyDescent="0.25">
      <c r="AA13152"/>
    </row>
    <row r="13153" spans="27:27" x14ac:dyDescent="0.25">
      <c r="AA13153"/>
    </row>
    <row r="13154" spans="27:27" x14ac:dyDescent="0.25">
      <c r="AA13154"/>
    </row>
    <row r="13155" spans="27:27" x14ac:dyDescent="0.25">
      <c r="AA13155"/>
    </row>
    <row r="13156" spans="27:27" x14ac:dyDescent="0.25">
      <c r="AA13156"/>
    </row>
    <row r="13157" spans="27:27" x14ac:dyDescent="0.25">
      <c r="AA13157"/>
    </row>
    <row r="13158" spans="27:27" x14ac:dyDescent="0.25">
      <c r="AA13158"/>
    </row>
    <row r="13159" spans="27:27" x14ac:dyDescent="0.25">
      <c r="AA13159"/>
    </row>
    <row r="13160" spans="27:27" x14ac:dyDescent="0.25">
      <c r="AA13160"/>
    </row>
    <row r="13161" spans="27:27" x14ac:dyDescent="0.25">
      <c r="AA13161"/>
    </row>
    <row r="13162" spans="27:27" x14ac:dyDescent="0.25">
      <c r="AA13162"/>
    </row>
    <row r="13163" spans="27:27" x14ac:dyDescent="0.25">
      <c r="AA13163"/>
    </row>
    <row r="13164" spans="27:27" x14ac:dyDescent="0.25">
      <c r="AA13164"/>
    </row>
    <row r="13165" spans="27:27" x14ac:dyDescent="0.25">
      <c r="AA13165"/>
    </row>
    <row r="13166" spans="27:27" x14ac:dyDescent="0.25">
      <c r="AA13166"/>
    </row>
    <row r="13167" spans="27:27" x14ac:dyDescent="0.25">
      <c r="AA13167"/>
    </row>
    <row r="13168" spans="27:27" x14ac:dyDescent="0.25">
      <c r="AA13168"/>
    </row>
    <row r="13169" spans="27:27" x14ac:dyDescent="0.25">
      <c r="AA13169"/>
    </row>
    <row r="13170" spans="27:27" x14ac:dyDescent="0.25">
      <c r="AA13170"/>
    </row>
    <row r="13171" spans="27:27" x14ac:dyDescent="0.25">
      <c r="AA13171"/>
    </row>
    <row r="13172" spans="27:27" x14ac:dyDescent="0.25">
      <c r="AA13172"/>
    </row>
    <row r="13173" spans="27:27" x14ac:dyDescent="0.25">
      <c r="AA13173"/>
    </row>
    <row r="13174" spans="27:27" x14ac:dyDescent="0.25">
      <c r="AA13174"/>
    </row>
    <row r="13175" spans="27:27" x14ac:dyDescent="0.25">
      <c r="AA13175"/>
    </row>
    <row r="13176" spans="27:27" x14ac:dyDescent="0.25">
      <c r="AA13176"/>
    </row>
    <row r="13177" spans="27:27" x14ac:dyDescent="0.25">
      <c r="AA13177"/>
    </row>
    <row r="13178" spans="27:27" x14ac:dyDescent="0.25">
      <c r="AA13178"/>
    </row>
    <row r="13179" spans="27:27" x14ac:dyDescent="0.25">
      <c r="AA13179"/>
    </row>
    <row r="13180" spans="27:27" x14ac:dyDescent="0.25">
      <c r="AA13180"/>
    </row>
    <row r="13181" spans="27:27" x14ac:dyDescent="0.25">
      <c r="AA13181"/>
    </row>
    <row r="13182" spans="27:27" x14ac:dyDescent="0.25">
      <c r="AA13182"/>
    </row>
    <row r="13183" spans="27:27" x14ac:dyDescent="0.25">
      <c r="AA13183"/>
    </row>
    <row r="13184" spans="27:27" x14ac:dyDescent="0.25">
      <c r="AA13184"/>
    </row>
    <row r="13185" spans="27:27" x14ac:dyDescent="0.25">
      <c r="AA13185"/>
    </row>
    <row r="13186" spans="27:27" x14ac:dyDescent="0.25">
      <c r="AA13186"/>
    </row>
    <row r="13187" spans="27:27" x14ac:dyDescent="0.25">
      <c r="AA13187"/>
    </row>
    <row r="13188" spans="27:27" x14ac:dyDescent="0.25">
      <c r="AA13188"/>
    </row>
    <row r="13189" spans="27:27" x14ac:dyDescent="0.25">
      <c r="AA13189"/>
    </row>
    <row r="13190" spans="27:27" x14ac:dyDescent="0.25">
      <c r="AA13190"/>
    </row>
    <row r="13191" spans="27:27" x14ac:dyDescent="0.25">
      <c r="AA13191"/>
    </row>
    <row r="13192" spans="27:27" x14ac:dyDescent="0.25">
      <c r="AA13192"/>
    </row>
    <row r="13193" spans="27:27" x14ac:dyDescent="0.25">
      <c r="AA13193"/>
    </row>
    <row r="13194" spans="27:27" x14ac:dyDescent="0.25">
      <c r="AA13194"/>
    </row>
    <row r="13195" spans="27:27" x14ac:dyDescent="0.25">
      <c r="AA13195"/>
    </row>
    <row r="13196" spans="27:27" x14ac:dyDescent="0.25">
      <c r="AA13196"/>
    </row>
    <row r="13197" spans="27:27" x14ac:dyDescent="0.25">
      <c r="AA13197"/>
    </row>
    <row r="13198" spans="27:27" x14ac:dyDescent="0.25">
      <c r="AA13198"/>
    </row>
    <row r="13199" spans="27:27" x14ac:dyDescent="0.25">
      <c r="AA13199"/>
    </row>
    <row r="13200" spans="27:27" x14ac:dyDescent="0.25">
      <c r="AA13200"/>
    </row>
    <row r="13201" spans="27:27" x14ac:dyDescent="0.25">
      <c r="AA13201"/>
    </row>
    <row r="13202" spans="27:27" x14ac:dyDescent="0.25">
      <c r="AA13202"/>
    </row>
    <row r="13203" spans="27:27" x14ac:dyDescent="0.25">
      <c r="AA13203"/>
    </row>
    <row r="13204" spans="27:27" x14ac:dyDescent="0.25">
      <c r="AA13204"/>
    </row>
    <row r="13205" spans="27:27" x14ac:dyDescent="0.25">
      <c r="AA13205"/>
    </row>
    <row r="13206" spans="27:27" x14ac:dyDescent="0.25">
      <c r="AA13206"/>
    </row>
    <row r="13207" spans="27:27" x14ac:dyDescent="0.25">
      <c r="AA13207"/>
    </row>
    <row r="13208" spans="27:27" x14ac:dyDescent="0.25">
      <c r="AA13208"/>
    </row>
    <row r="13209" spans="27:27" x14ac:dyDescent="0.25">
      <c r="AA13209"/>
    </row>
    <row r="13210" spans="27:27" x14ac:dyDescent="0.25">
      <c r="AA13210"/>
    </row>
    <row r="13211" spans="27:27" x14ac:dyDescent="0.25">
      <c r="AA13211"/>
    </row>
    <row r="13212" spans="27:27" x14ac:dyDescent="0.25">
      <c r="AA13212"/>
    </row>
    <row r="13213" spans="27:27" x14ac:dyDescent="0.25">
      <c r="AA13213"/>
    </row>
    <row r="13214" spans="27:27" x14ac:dyDescent="0.25">
      <c r="AA13214"/>
    </row>
    <row r="13215" spans="27:27" x14ac:dyDescent="0.25">
      <c r="AA13215"/>
    </row>
    <row r="13216" spans="27:27" x14ac:dyDescent="0.25">
      <c r="AA13216"/>
    </row>
    <row r="13217" spans="27:27" x14ac:dyDescent="0.25">
      <c r="AA13217"/>
    </row>
    <row r="13218" spans="27:27" x14ac:dyDescent="0.25">
      <c r="AA13218"/>
    </row>
    <row r="13219" spans="27:27" x14ac:dyDescent="0.25">
      <c r="AA13219"/>
    </row>
    <row r="13220" spans="27:27" x14ac:dyDescent="0.25">
      <c r="AA13220"/>
    </row>
    <row r="13221" spans="27:27" x14ac:dyDescent="0.25">
      <c r="AA13221"/>
    </row>
    <row r="13222" spans="27:27" x14ac:dyDescent="0.25">
      <c r="AA13222"/>
    </row>
    <row r="13223" spans="27:27" x14ac:dyDescent="0.25">
      <c r="AA13223"/>
    </row>
    <row r="13224" spans="27:27" x14ac:dyDescent="0.25">
      <c r="AA13224"/>
    </row>
    <row r="13225" spans="27:27" x14ac:dyDescent="0.25">
      <c r="AA13225"/>
    </row>
    <row r="13226" spans="27:27" x14ac:dyDescent="0.25">
      <c r="AA13226"/>
    </row>
    <row r="13227" spans="27:27" x14ac:dyDescent="0.25">
      <c r="AA13227"/>
    </row>
    <row r="13228" spans="27:27" x14ac:dyDescent="0.25">
      <c r="AA13228"/>
    </row>
    <row r="13229" spans="27:27" x14ac:dyDescent="0.25">
      <c r="AA13229"/>
    </row>
    <row r="13230" spans="27:27" x14ac:dyDescent="0.25">
      <c r="AA13230"/>
    </row>
    <row r="13231" spans="27:27" x14ac:dyDescent="0.25">
      <c r="AA13231"/>
    </row>
    <row r="13232" spans="27:27" x14ac:dyDescent="0.25">
      <c r="AA13232"/>
    </row>
    <row r="13233" spans="27:27" x14ac:dyDescent="0.25">
      <c r="AA13233"/>
    </row>
    <row r="13234" spans="27:27" x14ac:dyDescent="0.25">
      <c r="AA13234"/>
    </row>
    <row r="13235" spans="27:27" x14ac:dyDescent="0.25">
      <c r="AA13235"/>
    </row>
    <row r="13236" spans="27:27" x14ac:dyDescent="0.25">
      <c r="AA13236"/>
    </row>
    <row r="13237" spans="27:27" x14ac:dyDescent="0.25">
      <c r="AA13237"/>
    </row>
    <row r="13238" spans="27:27" x14ac:dyDescent="0.25">
      <c r="AA13238"/>
    </row>
    <row r="13239" spans="27:27" x14ac:dyDescent="0.25">
      <c r="AA13239"/>
    </row>
    <row r="13240" spans="27:27" x14ac:dyDescent="0.25">
      <c r="AA13240"/>
    </row>
    <row r="13241" spans="27:27" x14ac:dyDescent="0.25">
      <c r="AA13241"/>
    </row>
    <row r="13242" spans="27:27" x14ac:dyDescent="0.25">
      <c r="AA13242"/>
    </row>
    <row r="13243" spans="27:27" x14ac:dyDescent="0.25">
      <c r="AA13243"/>
    </row>
    <row r="13244" spans="27:27" x14ac:dyDescent="0.25">
      <c r="AA13244"/>
    </row>
    <row r="13245" spans="27:27" x14ac:dyDescent="0.25">
      <c r="AA13245"/>
    </row>
    <row r="13246" spans="27:27" x14ac:dyDescent="0.25">
      <c r="AA13246"/>
    </row>
    <row r="13247" spans="27:27" x14ac:dyDescent="0.25">
      <c r="AA13247"/>
    </row>
    <row r="13248" spans="27:27" x14ac:dyDescent="0.25">
      <c r="AA13248"/>
    </row>
    <row r="13249" spans="27:27" x14ac:dyDescent="0.25">
      <c r="AA13249"/>
    </row>
    <row r="13250" spans="27:27" x14ac:dyDescent="0.25">
      <c r="AA13250"/>
    </row>
    <row r="13251" spans="27:27" x14ac:dyDescent="0.25">
      <c r="AA13251"/>
    </row>
    <row r="13252" spans="27:27" x14ac:dyDescent="0.25">
      <c r="AA13252"/>
    </row>
    <row r="13253" spans="27:27" x14ac:dyDescent="0.25">
      <c r="AA13253"/>
    </row>
    <row r="13254" spans="27:27" x14ac:dyDescent="0.25">
      <c r="AA13254"/>
    </row>
    <row r="13255" spans="27:27" x14ac:dyDescent="0.25">
      <c r="AA13255"/>
    </row>
    <row r="13256" spans="27:27" x14ac:dyDescent="0.25">
      <c r="AA13256"/>
    </row>
    <row r="13257" spans="27:27" x14ac:dyDescent="0.25">
      <c r="AA13257"/>
    </row>
    <row r="13258" spans="27:27" x14ac:dyDescent="0.25">
      <c r="AA13258"/>
    </row>
    <row r="13259" spans="27:27" x14ac:dyDescent="0.25">
      <c r="AA13259"/>
    </row>
    <row r="13260" spans="27:27" x14ac:dyDescent="0.25">
      <c r="AA13260"/>
    </row>
    <row r="13261" spans="27:27" x14ac:dyDescent="0.25">
      <c r="AA13261"/>
    </row>
    <row r="13262" spans="27:27" x14ac:dyDescent="0.25">
      <c r="AA13262"/>
    </row>
    <row r="13263" spans="27:27" x14ac:dyDescent="0.25">
      <c r="AA13263"/>
    </row>
    <row r="13264" spans="27:27" x14ac:dyDescent="0.25">
      <c r="AA13264"/>
    </row>
    <row r="13265" spans="27:27" x14ac:dyDescent="0.25">
      <c r="AA13265"/>
    </row>
    <row r="13266" spans="27:27" x14ac:dyDescent="0.25">
      <c r="AA13266"/>
    </row>
    <row r="13267" spans="27:27" x14ac:dyDescent="0.25">
      <c r="AA13267"/>
    </row>
    <row r="13268" spans="27:27" x14ac:dyDescent="0.25">
      <c r="AA13268"/>
    </row>
    <row r="13269" spans="27:27" x14ac:dyDescent="0.25">
      <c r="AA13269"/>
    </row>
    <row r="13270" spans="27:27" x14ac:dyDescent="0.25">
      <c r="AA13270"/>
    </row>
    <row r="13271" spans="27:27" x14ac:dyDescent="0.25">
      <c r="AA13271"/>
    </row>
    <row r="13272" spans="27:27" x14ac:dyDescent="0.25">
      <c r="AA13272"/>
    </row>
    <row r="13273" spans="27:27" x14ac:dyDescent="0.25">
      <c r="AA13273"/>
    </row>
    <row r="13274" spans="27:27" x14ac:dyDescent="0.25">
      <c r="AA13274"/>
    </row>
    <row r="13275" spans="27:27" x14ac:dyDescent="0.25">
      <c r="AA13275"/>
    </row>
    <row r="13276" spans="27:27" x14ac:dyDescent="0.25">
      <c r="AA13276"/>
    </row>
    <row r="13277" spans="27:27" x14ac:dyDescent="0.25">
      <c r="AA13277"/>
    </row>
    <row r="13278" spans="27:27" x14ac:dyDescent="0.25">
      <c r="AA13278"/>
    </row>
    <row r="13279" spans="27:27" x14ac:dyDescent="0.25">
      <c r="AA13279"/>
    </row>
    <row r="13280" spans="27:27" x14ac:dyDescent="0.25">
      <c r="AA13280"/>
    </row>
    <row r="13281" spans="27:27" x14ac:dyDescent="0.25">
      <c r="AA13281"/>
    </row>
    <row r="13282" spans="27:27" x14ac:dyDescent="0.25">
      <c r="AA13282"/>
    </row>
    <row r="13283" spans="27:27" x14ac:dyDescent="0.25">
      <c r="AA13283"/>
    </row>
    <row r="13284" spans="27:27" x14ac:dyDescent="0.25">
      <c r="AA13284"/>
    </row>
    <row r="13285" spans="27:27" x14ac:dyDescent="0.25">
      <c r="AA13285"/>
    </row>
    <row r="13286" spans="27:27" x14ac:dyDescent="0.25">
      <c r="AA13286"/>
    </row>
    <row r="13287" spans="27:27" x14ac:dyDescent="0.25">
      <c r="AA13287"/>
    </row>
    <row r="13288" spans="27:27" x14ac:dyDescent="0.25">
      <c r="AA13288"/>
    </row>
    <row r="13289" spans="27:27" x14ac:dyDescent="0.25">
      <c r="AA13289"/>
    </row>
    <row r="13290" spans="27:27" x14ac:dyDescent="0.25">
      <c r="AA13290"/>
    </row>
    <row r="13291" spans="27:27" x14ac:dyDescent="0.25">
      <c r="AA13291"/>
    </row>
    <row r="13292" spans="27:27" x14ac:dyDescent="0.25">
      <c r="AA13292"/>
    </row>
    <row r="13293" spans="27:27" x14ac:dyDescent="0.25">
      <c r="AA13293"/>
    </row>
    <row r="13294" spans="27:27" x14ac:dyDescent="0.25">
      <c r="AA13294"/>
    </row>
    <row r="13295" spans="27:27" x14ac:dyDescent="0.25">
      <c r="AA13295"/>
    </row>
    <row r="13296" spans="27:27" x14ac:dyDescent="0.25">
      <c r="AA13296"/>
    </row>
    <row r="13297" spans="27:27" x14ac:dyDescent="0.25">
      <c r="AA13297"/>
    </row>
    <row r="13298" spans="27:27" x14ac:dyDescent="0.25">
      <c r="AA13298"/>
    </row>
    <row r="13299" spans="27:27" x14ac:dyDescent="0.25">
      <c r="AA13299"/>
    </row>
    <row r="13300" spans="27:27" x14ac:dyDescent="0.25">
      <c r="AA13300"/>
    </row>
    <row r="13301" spans="27:27" x14ac:dyDescent="0.25">
      <c r="AA13301"/>
    </row>
    <row r="13302" spans="27:27" x14ac:dyDescent="0.25">
      <c r="AA13302"/>
    </row>
    <row r="13303" spans="27:27" x14ac:dyDescent="0.25">
      <c r="AA13303"/>
    </row>
    <row r="13304" spans="27:27" x14ac:dyDescent="0.25">
      <c r="AA13304"/>
    </row>
    <row r="13305" spans="27:27" x14ac:dyDescent="0.25">
      <c r="AA13305"/>
    </row>
    <row r="13306" spans="27:27" x14ac:dyDescent="0.25">
      <c r="AA13306"/>
    </row>
    <row r="13307" spans="27:27" x14ac:dyDescent="0.25">
      <c r="AA13307"/>
    </row>
    <row r="13308" spans="27:27" x14ac:dyDescent="0.25">
      <c r="AA13308"/>
    </row>
    <row r="13309" spans="27:27" x14ac:dyDescent="0.25">
      <c r="AA13309"/>
    </row>
    <row r="13310" spans="27:27" x14ac:dyDescent="0.25">
      <c r="AA13310"/>
    </row>
    <row r="13311" spans="27:27" x14ac:dyDescent="0.25">
      <c r="AA13311"/>
    </row>
    <row r="13312" spans="27:27" x14ac:dyDescent="0.25">
      <c r="AA13312"/>
    </row>
    <row r="13313" spans="27:27" x14ac:dyDescent="0.25">
      <c r="AA13313"/>
    </row>
    <row r="13314" spans="27:27" x14ac:dyDescent="0.25">
      <c r="AA13314"/>
    </row>
    <row r="13315" spans="27:27" x14ac:dyDescent="0.25">
      <c r="AA13315"/>
    </row>
    <row r="13316" spans="27:27" x14ac:dyDescent="0.25">
      <c r="AA13316"/>
    </row>
    <row r="13317" spans="27:27" x14ac:dyDescent="0.25">
      <c r="AA13317"/>
    </row>
    <row r="13318" spans="27:27" x14ac:dyDescent="0.25">
      <c r="AA13318"/>
    </row>
    <row r="13319" spans="27:27" x14ac:dyDescent="0.25">
      <c r="AA13319"/>
    </row>
    <row r="13320" spans="27:27" x14ac:dyDescent="0.25">
      <c r="AA13320"/>
    </row>
    <row r="13321" spans="27:27" x14ac:dyDescent="0.25">
      <c r="AA13321"/>
    </row>
    <row r="13322" spans="27:27" x14ac:dyDescent="0.25">
      <c r="AA13322"/>
    </row>
    <row r="13323" spans="27:27" x14ac:dyDescent="0.25">
      <c r="AA13323"/>
    </row>
    <row r="13324" spans="27:27" x14ac:dyDescent="0.25">
      <c r="AA13324"/>
    </row>
    <row r="13325" spans="27:27" x14ac:dyDescent="0.25">
      <c r="AA13325"/>
    </row>
    <row r="13326" spans="27:27" x14ac:dyDescent="0.25">
      <c r="AA13326"/>
    </row>
    <row r="13327" spans="27:27" x14ac:dyDescent="0.25">
      <c r="AA13327"/>
    </row>
    <row r="13328" spans="27:27" x14ac:dyDescent="0.25">
      <c r="AA13328"/>
    </row>
    <row r="13329" spans="27:27" x14ac:dyDescent="0.25">
      <c r="AA13329"/>
    </row>
    <row r="13330" spans="27:27" x14ac:dyDescent="0.25">
      <c r="AA13330"/>
    </row>
    <row r="13331" spans="27:27" x14ac:dyDescent="0.25">
      <c r="AA13331"/>
    </row>
    <row r="13332" spans="27:27" x14ac:dyDescent="0.25">
      <c r="AA13332"/>
    </row>
    <row r="13333" spans="27:27" x14ac:dyDescent="0.25">
      <c r="AA13333"/>
    </row>
    <row r="13334" spans="27:27" x14ac:dyDescent="0.25">
      <c r="AA13334"/>
    </row>
    <row r="13335" spans="27:27" x14ac:dyDescent="0.25">
      <c r="AA13335"/>
    </row>
    <row r="13336" spans="27:27" x14ac:dyDescent="0.25">
      <c r="AA13336"/>
    </row>
    <row r="13337" spans="27:27" x14ac:dyDescent="0.25">
      <c r="AA13337"/>
    </row>
    <row r="13338" spans="27:27" x14ac:dyDescent="0.25">
      <c r="AA13338"/>
    </row>
    <row r="13339" spans="27:27" x14ac:dyDescent="0.25">
      <c r="AA13339"/>
    </row>
    <row r="13340" spans="27:27" x14ac:dyDescent="0.25">
      <c r="AA13340"/>
    </row>
    <row r="13341" spans="27:27" x14ac:dyDescent="0.25">
      <c r="AA13341"/>
    </row>
    <row r="13342" spans="27:27" x14ac:dyDescent="0.25">
      <c r="AA13342"/>
    </row>
    <row r="13343" spans="27:27" x14ac:dyDescent="0.25">
      <c r="AA13343"/>
    </row>
    <row r="13344" spans="27:27" x14ac:dyDescent="0.25">
      <c r="AA13344"/>
    </row>
    <row r="13345" spans="27:27" x14ac:dyDescent="0.25">
      <c r="AA13345"/>
    </row>
    <row r="13346" spans="27:27" x14ac:dyDescent="0.25">
      <c r="AA13346"/>
    </row>
    <row r="13347" spans="27:27" x14ac:dyDescent="0.25">
      <c r="AA13347"/>
    </row>
    <row r="13348" spans="27:27" x14ac:dyDescent="0.25">
      <c r="AA13348"/>
    </row>
    <row r="13349" spans="27:27" x14ac:dyDescent="0.25">
      <c r="AA13349"/>
    </row>
    <row r="13350" spans="27:27" x14ac:dyDescent="0.25">
      <c r="AA13350"/>
    </row>
    <row r="13351" spans="27:27" x14ac:dyDescent="0.25">
      <c r="AA13351"/>
    </row>
    <row r="13352" spans="27:27" x14ac:dyDescent="0.25">
      <c r="AA13352"/>
    </row>
    <row r="13353" spans="27:27" x14ac:dyDescent="0.25">
      <c r="AA13353"/>
    </row>
    <row r="13354" spans="27:27" x14ac:dyDescent="0.25">
      <c r="AA13354"/>
    </row>
    <row r="13355" spans="27:27" x14ac:dyDescent="0.25">
      <c r="AA13355"/>
    </row>
    <row r="13356" spans="27:27" x14ac:dyDescent="0.25">
      <c r="AA13356"/>
    </row>
    <row r="13357" spans="27:27" x14ac:dyDescent="0.25">
      <c r="AA13357"/>
    </row>
    <row r="13358" spans="27:27" x14ac:dyDescent="0.25">
      <c r="AA13358"/>
    </row>
    <row r="13359" spans="27:27" x14ac:dyDescent="0.25">
      <c r="AA13359"/>
    </row>
    <row r="13360" spans="27:27" x14ac:dyDescent="0.25">
      <c r="AA13360"/>
    </row>
    <row r="13361" spans="27:27" x14ac:dyDescent="0.25">
      <c r="AA13361"/>
    </row>
    <row r="13362" spans="27:27" x14ac:dyDescent="0.25">
      <c r="AA13362"/>
    </row>
    <row r="13363" spans="27:27" x14ac:dyDescent="0.25">
      <c r="AA13363"/>
    </row>
    <row r="13364" spans="27:27" x14ac:dyDescent="0.25">
      <c r="AA13364"/>
    </row>
    <row r="13365" spans="27:27" x14ac:dyDescent="0.25">
      <c r="AA13365"/>
    </row>
    <row r="13366" spans="27:27" x14ac:dyDescent="0.25">
      <c r="AA13366"/>
    </row>
    <row r="13367" spans="27:27" x14ac:dyDescent="0.25">
      <c r="AA13367"/>
    </row>
    <row r="13368" spans="27:27" x14ac:dyDescent="0.25">
      <c r="AA13368"/>
    </row>
    <row r="13369" spans="27:27" x14ac:dyDescent="0.25">
      <c r="AA13369"/>
    </row>
    <row r="13370" spans="27:27" x14ac:dyDescent="0.25">
      <c r="AA13370"/>
    </row>
    <row r="13371" spans="27:27" x14ac:dyDescent="0.25">
      <c r="AA13371"/>
    </row>
    <row r="13372" spans="27:27" x14ac:dyDescent="0.25">
      <c r="AA13372"/>
    </row>
    <row r="13373" spans="27:27" x14ac:dyDescent="0.25">
      <c r="AA13373"/>
    </row>
    <row r="13374" spans="27:27" x14ac:dyDescent="0.25">
      <c r="AA13374"/>
    </row>
    <row r="13375" spans="27:27" x14ac:dyDescent="0.25">
      <c r="AA13375"/>
    </row>
    <row r="13376" spans="27:27" x14ac:dyDescent="0.25">
      <c r="AA13376"/>
    </row>
    <row r="13377" spans="27:27" x14ac:dyDescent="0.25">
      <c r="AA13377"/>
    </row>
    <row r="13378" spans="27:27" x14ac:dyDescent="0.25">
      <c r="AA13378"/>
    </row>
    <row r="13379" spans="27:27" x14ac:dyDescent="0.25">
      <c r="AA13379"/>
    </row>
    <row r="13380" spans="27:27" x14ac:dyDescent="0.25">
      <c r="AA13380"/>
    </row>
    <row r="13381" spans="27:27" x14ac:dyDescent="0.25">
      <c r="AA13381"/>
    </row>
    <row r="13382" spans="27:27" x14ac:dyDescent="0.25">
      <c r="AA13382"/>
    </row>
    <row r="13383" spans="27:27" x14ac:dyDescent="0.25">
      <c r="AA13383"/>
    </row>
    <row r="13384" spans="27:27" x14ac:dyDescent="0.25">
      <c r="AA13384"/>
    </row>
    <row r="13385" spans="27:27" x14ac:dyDescent="0.25">
      <c r="AA13385"/>
    </row>
    <row r="13386" spans="27:27" x14ac:dyDescent="0.25">
      <c r="AA13386"/>
    </row>
    <row r="13387" spans="27:27" x14ac:dyDescent="0.25">
      <c r="AA13387"/>
    </row>
    <row r="13388" spans="27:27" x14ac:dyDescent="0.25">
      <c r="AA13388"/>
    </row>
    <row r="13389" spans="27:27" x14ac:dyDescent="0.25">
      <c r="AA13389"/>
    </row>
    <row r="13390" spans="27:27" x14ac:dyDescent="0.25">
      <c r="AA13390"/>
    </row>
    <row r="13391" spans="27:27" x14ac:dyDescent="0.25">
      <c r="AA13391"/>
    </row>
    <row r="13392" spans="27:27" x14ac:dyDescent="0.25">
      <c r="AA13392"/>
    </row>
    <row r="13393" spans="27:27" x14ac:dyDescent="0.25">
      <c r="AA13393"/>
    </row>
    <row r="13394" spans="27:27" x14ac:dyDescent="0.25">
      <c r="AA13394"/>
    </row>
    <row r="13395" spans="27:27" x14ac:dyDescent="0.25">
      <c r="AA13395"/>
    </row>
    <row r="13396" spans="27:27" x14ac:dyDescent="0.25">
      <c r="AA13396"/>
    </row>
    <row r="13397" spans="27:27" x14ac:dyDescent="0.25">
      <c r="AA13397"/>
    </row>
    <row r="13398" spans="27:27" x14ac:dyDescent="0.25">
      <c r="AA13398"/>
    </row>
    <row r="13399" spans="27:27" x14ac:dyDescent="0.25">
      <c r="AA13399"/>
    </row>
    <row r="13400" spans="27:27" x14ac:dyDescent="0.25">
      <c r="AA13400"/>
    </row>
    <row r="13401" spans="27:27" x14ac:dyDescent="0.25">
      <c r="AA13401"/>
    </row>
    <row r="13402" spans="27:27" x14ac:dyDescent="0.25">
      <c r="AA13402"/>
    </row>
    <row r="13403" spans="27:27" x14ac:dyDescent="0.25">
      <c r="AA13403"/>
    </row>
    <row r="13404" spans="27:27" x14ac:dyDescent="0.25">
      <c r="AA13404"/>
    </row>
    <row r="13405" spans="27:27" x14ac:dyDescent="0.25">
      <c r="AA13405"/>
    </row>
    <row r="13406" spans="27:27" x14ac:dyDescent="0.25">
      <c r="AA13406"/>
    </row>
    <row r="13407" spans="27:27" x14ac:dyDescent="0.25">
      <c r="AA13407"/>
    </row>
    <row r="13408" spans="27:27" x14ac:dyDescent="0.25">
      <c r="AA13408"/>
    </row>
    <row r="13409" spans="27:27" x14ac:dyDescent="0.25">
      <c r="AA13409"/>
    </row>
    <row r="13410" spans="27:27" x14ac:dyDescent="0.25">
      <c r="AA13410"/>
    </row>
    <row r="13411" spans="27:27" x14ac:dyDescent="0.25">
      <c r="AA13411"/>
    </row>
    <row r="13412" spans="27:27" x14ac:dyDescent="0.25">
      <c r="AA13412"/>
    </row>
    <row r="13413" spans="27:27" x14ac:dyDescent="0.25">
      <c r="AA13413"/>
    </row>
    <row r="13414" spans="27:27" x14ac:dyDescent="0.25">
      <c r="AA13414"/>
    </row>
    <row r="13415" spans="27:27" x14ac:dyDescent="0.25">
      <c r="AA13415"/>
    </row>
    <row r="13416" spans="27:27" x14ac:dyDescent="0.25">
      <c r="AA13416"/>
    </row>
    <row r="13417" spans="27:27" x14ac:dyDescent="0.25">
      <c r="AA13417"/>
    </row>
    <row r="13418" spans="27:27" x14ac:dyDescent="0.25">
      <c r="AA13418"/>
    </row>
    <row r="13419" spans="27:27" x14ac:dyDescent="0.25">
      <c r="AA13419"/>
    </row>
    <row r="13420" spans="27:27" x14ac:dyDescent="0.25">
      <c r="AA13420"/>
    </row>
    <row r="13421" spans="27:27" x14ac:dyDescent="0.25">
      <c r="AA13421"/>
    </row>
    <row r="13422" spans="27:27" x14ac:dyDescent="0.25">
      <c r="AA13422"/>
    </row>
    <row r="13423" spans="27:27" x14ac:dyDescent="0.25">
      <c r="AA13423"/>
    </row>
    <row r="13424" spans="27:27" x14ac:dyDescent="0.25">
      <c r="AA13424"/>
    </row>
    <row r="13425" spans="27:27" x14ac:dyDescent="0.25">
      <c r="AA13425"/>
    </row>
    <row r="13426" spans="27:27" x14ac:dyDescent="0.25">
      <c r="AA13426"/>
    </row>
    <row r="13427" spans="27:27" x14ac:dyDescent="0.25">
      <c r="AA13427"/>
    </row>
    <row r="13428" spans="27:27" x14ac:dyDescent="0.25">
      <c r="AA13428"/>
    </row>
    <row r="13429" spans="27:27" x14ac:dyDescent="0.25">
      <c r="AA13429"/>
    </row>
    <row r="13430" spans="27:27" x14ac:dyDescent="0.25">
      <c r="AA13430"/>
    </row>
    <row r="13431" spans="27:27" x14ac:dyDescent="0.25">
      <c r="AA13431"/>
    </row>
    <row r="13432" spans="27:27" x14ac:dyDescent="0.25">
      <c r="AA13432"/>
    </row>
    <row r="13433" spans="27:27" x14ac:dyDescent="0.25">
      <c r="AA13433"/>
    </row>
    <row r="13434" spans="27:27" x14ac:dyDescent="0.25">
      <c r="AA13434"/>
    </row>
    <row r="13435" spans="27:27" x14ac:dyDescent="0.25">
      <c r="AA13435"/>
    </row>
    <row r="13436" spans="27:27" x14ac:dyDescent="0.25">
      <c r="AA13436"/>
    </row>
    <row r="13437" spans="27:27" x14ac:dyDescent="0.25">
      <c r="AA13437"/>
    </row>
    <row r="13438" spans="27:27" x14ac:dyDescent="0.25">
      <c r="AA13438"/>
    </row>
    <row r="13439" spans="27:27" x14ac:dyDescent="0.25">
      <c r="AA13439"/>
    </row>
    <row r="13440" spans="27:27" x14ac:dyDescent="0.25">
      <c r="AA13440"/>
    </row>
    <row r="13441" spans="27:27" x14ac:dyDescent="0.25">
      <c r="AA13441"/>
    </row>
    <row r="13442" spans="27:27" x14ac:dyDescent="0.25">
      <c r="AA13442"/>
    </row>
    <row r="13443" spans="27:27" x14ac:dyDescent="0.25">
      <c r="AA13443"/>
    </row>
    <row r="13444" spans="27:27" x14ac:dyDescent="0.25">
      <c r="AA13444"/>
    </row>
    <row r="13445" spans="27:27" x14ac:dyDescent="0.25">
      <c r="AA13445"/>
    </row>
    <row r="13446" spans="27:27" x14ac:dyDescent="0.25">
      <c r="AA13446"/>
    </row>
    <row r="13447" spans="27:27" x14ac:dyDescent="0.25">
      <c r="AA13447"/>
    </row>
    <row r="13448" spans="27:27" x14ac:dyDescent="0.25">
      <c r="AA13448"/>
    </row>
    <row r="13449" spans="27:27" x14ac:dyDescent="0.25">
      <c r="AA13449"/>
    </row>
    <row r="13450" spans="27:27" x14ac:dyDescent="0.25">
      <c r="AA13450"/>
    </row>
    <row r="13451" spans="27:27" x14ac:dyDescent="0.25">
      <c r="AA13451"/>
    </row>
    <row r="13452" spans="27:27" x14ac:dyDescent="0.25">
      <c r="AA13452"/>
    </row>
    <row r="13453" spans="27:27" x14ac:dyDescent="0.25">
      <c r="AA13453"/>
    </row>
    <row r="13454" spans="27:27" x14ac:dyDescent="0.25">
      <c r="AA13454"/>
    </row>
    <row r="13455" spans="27:27" x14ac:dyDescent="0.25">
      <c r="AA13455"/>
    </row>
    <row r="13456" spans="27:27" x14ac:dyDescent="0.25">
      <c r="AA13456"/>
    </row>
    <row r="13457" spans="27:27" x14ac:dyDescent="0.25">
      <c r="AA13457"/>
    </row>
    <row r="13458" spans="27:27" x14ac:dyDescent="0.25">
      <c r="AA13458"/>
    </row>
    <row r="13459" spans="27:27" x14ac:dyDescent="0.25">
      <c r="AA13459"/>
    </row>
    <row r="13460" spans="27:27" x14ac:dyDescent="0.25">
      <c r="AA13460"/>
    </row>
    <row r="13461" spans="27:27" x14ac:dyDescent="0.25">
      <c r="AA13461"/>
    </row>
    <row r="13462" spans="27:27" x14ac:dyDescent="0.25">
      <c r="AA13462"/>
    </row>
    <row r="13463" spans="27:27" x14ac:dyDescent="0.25">
      <c r="AA13463"/>
    </row>
    <row r="13464" spans="27:27" x14ac:dyDescent="0.25">
      <c r="AA13464"/>
    </row>
    <row r="13465" spans="27:27" x14ac:dyDescent="0.25">
      <c r="AA13465"/>
    </row>
    <row r="13466" spans="27:27" x14ac:dyDescent="0.25">
      <c r="AA13466"/>
    </row>
    <row r="13467" spans="27:27" x14ac:dyDescent="0.25">
      <c r="AA13467"/>
    </row>
    <row r="13468" spans="27:27" x14ac:dyDescent="0.25">
      <c r="AA13468"/>
    </row>
    <row r="13469" spans="27:27" x14ac:dyDescent="0.25">
      <c r="AA13469"/>
    </row>
    <row r="13470" spans="27:27" x14ac:dyDescent="0.25">
      <c r="AA13470"/>
    </row>
    <row r="13471" spans="27:27" x14ac:dyDescent="0.25">
      <c r="AA13471"/>
    </row>
    <row r="13472" spans="27:27" x14ac:dyDescent="0.25">
      <c r="AA13472"/>
    </row>
    <row r="13473" spans="27:27" x14ac:dyDescent="0.25">
      <c r="AA13473"/>
    </row>
    <row r="13474" spans="27:27" x14ac:dyDescent="0.25">
      <c r="AA13474"/>
    </row>
    <row r="13475" spans="27:27" x14ac:dyDescent="0.25">
      <c r="AA13475"/>
    </row>
    <row r="13476" spans="27:27" x14ac:dyDescent="0.25">
      <c r="AA13476"/>
    </row>
    <row r="13477" spans="27:27" x14ac:dyDescent="0.25">
      <c r="AA13477"/>
    </row>
    <row r="13478" spans="27:27" x14ac:dyDescent="0.25">
      <c r="AA13478"/>
    </row>
    <row r="13479" spans="27:27" x14ac:dyDescent="0.25">
      <c r="AA13479"/>
    </row>
    <row r="13480" spans="27:27" x14ac:dyDescent="0.25">
      <c r="AA13480"/>
    </row>
    <row r="13481" spans="27:27" x14ac:dyDescent="0.25">
      <c r="AA13481"/>
    </row>
    <row r="13482" spans="27:27" x14ac:dyDescent="0.25">
      <c r="AA13482"/>
    </row>
    <row r="13483" spans="27:27" x14ac:dyDescent="0.25">
      <c r="AA13483"/>
    </row>
    <row r="13484" spans="27:27" x14ac:dyDescent="0.25">
      <c r="AA13484"/>
    </row>
    <row r="13485" spans="27:27" x14ac:dyDescent="0.25">
      <c r="AA13485"/>
    </row>
    <row r="13486" spans="27:27" x14ac:dyDescent="0.25">
      <c r="AA13486"/>
    </row>
    <row r="13487" spans="27:27" x14ac:dyDescent="0.25">
      <c r="AA13487"/>
    </row>
    <row r="13488" spans="27:27" x14ac:dyDescent="0.25">
      <c r="AA13488"/>
    </row>
    <row r="13489" spans="27:27" x14ac:dyDescent="0.25">
      <c r="AA13489"/>
    </row>
    <row r="13490" spans="27:27" x14ac:dyDescent="0.25">
      <c r="AA13490"/>
    </row>
    <row r="13491" spans="27:27" x14ac:dyDescent="0.25">
      <c r="AA13491"/>
    </row>
    <row r="13492" spans="27:27" x14ac:dyDescent="0.25">
      <c r="AA13492"/>
    </row>
    <row r="13493" spans="27:27" x14ac:dyDescent="0.25">
      <c r="AA13493"/>
    </row>
    <row r="13494" spans="27:27" x14ac:dyDescent="0.25">
      <c r="AA13494"/>
    </row>
    <row r="13495" spans="27:27" x14ac:dyDescent="0.25">
      <c r="AA13495"/>
    </row>
    <row r="13496" spans="27:27" x14ac:dyDescent="0.25">
      <c r="AA13496"/>
    </row>
    <row r="13497" spans="27:27" x14ac:dyDescent="0.25">
      <c r="AA13497"/>
    </row>
    <row r="13498" spans="27:27" x14ac:dyDescent="0.25">
      <c r="AA13498"/>
    </row>
    <row r="13499" spans="27:27" x14ac:dyDescent="0.25">
      <c r="AA13499"/>
    </row>
    <row r="13500" spans="27:27" x14ac:dyDescent="0.25">
      <c r="AA13500"/>
    </row>
    <row r="13501" spans="27:27" x14ac:dyDescent="0.25">
      <c r="AA13501"/>
    </row>
    <row r="13502" spans="27:27" x14ac:dyDescent="0.25">
      <c r="AA13502"/>
    </row>
    <row r="13503" spans="27:27" x14ac:dyDescent="0.25">
      <c r="AA13503"/>
    </row>
    <row r="13504" spans="27:27" x14ac:dyDescent="0.25">
      <c r="AA13504"/>
    </row>
    <row r="13505" spans="27:27" x14ac:dyDescent="0.25">
      <c r="AA13505"/>
    </row>
    <row r="13506" spans="27:27" x14ac:dyDescent="0.25">
      <c r="AA13506"/>
    </row>
    <row r="13507" spans="27:27" x14ac:dyDescent="0.25">
      <c r="AA13507"/>
    </row>
    <row r="13508" spans="27:27" x14ac:dyDescent="0.25">
      <c r="AA13508"/>
    </row>
    <row r="13509" spans="27:27" x14ac:dyDescent="0.25">
      <c r="AA13509"/>
    </row>
    <row r="13510" spans="27:27" x14ac:dyDescent="0.25">
      <c r="AA13510"/>
    </row>
    <row r="13511" spans="27:27" x14ac:dyDescent="0.25">
      <c r="AA13511"/>
    </row>
    <row r="13512" spans="27:27" x14ac:dyDescent="0.25">
      <c r="AA13512"/>
    </row>
    <row r="13513" spans="27:27" x14ac:dyDescent="0.25">
      <c r="AA13513"/>
    </row>
    <row r="13514" spans="27:27" x14ac:dyDescent="0.25">
      <c r="AA13514"/>
    </row>
    <row r="13515" spans="27:27" x14ac:dyDescent="0.25">
      <c r="AA13515"/>
    </row>
    <row r="13516" spans="27:27" x14ac:dyDescent="0.25">
      <c r="AA13516"/>
    </row>
    <row r="13517" spans="27:27" x14ac:dyDescent="0.25">
      <c r="AA13517"/>
    </row>
    <row r="13518" spans="27:27" x14ac:dyDescent="0.25">
      <c r="AA13518"/>
    </row>
    <row r="13519" spans="27:27" x14ac:dyDescent="0.25">
      <c r="AA13519"/>
    </row>
    <row r="13520" spans="27:27" x14ac:dyDescent="0.25">
      <c r="AA13520"/>
    </row>
    <row r="13521" spans="27:27" x14ac:dyDescent="0.25">
      <c r="AA13521"/>
    </row>
    <row r="13522" spans="27:27" x14ac:dyDescent="0.25">
      <c r="AA13522"/>
    </row>
    <row r="13523" spans="27:27" x14ac:dyDescent="0.25">
      <c r="AA13523"/>
    </row>
    <row r="13524" spans="27:27" x14ac:dyDescent="0.25">
      <c r="AA13524"/>
    </row>
    <row r="13525" spans="27:27" x14ac:dyDescent="0.25">
      <c r="AA13525"/>
    </row>
    <row r="13526" spans="27:27" x14ac:dyDescent="0.25">
      <c r="AA13526"/>
    </row>
    <row r="13527" spans="27:27" x14ac:dyDescent="0.25">
      <c r="AA13527"/>
    </row>
    <row r="13528" spans="27:27" x14ac:dyDescent="0.25">
      <c r="AA13528"/>
    </row>
    <row r="13529" spans="27:27" x14ac:dyDescent="0.25">
      <c r="AA13529"/>
    </row>
    <row r="13530" spans="27:27" x14ac:dyDescent="0.25">
      <c r="AA13530"/>
    </row>
    <row r="13531" spans="27:27" x14ac:dyDescent="0.25">
      <c r="AA13531"/>
    </row>
    <row r="13532" spans="27:27" x14ac:dyDescent="0.25">
      <c r="AA13532"/>
    </row>
    <row r="13533" spans="27:27" x14ac:dyDescent="0.25">
      <c r="AA13533"/>
    </row>
    <row r="13534" spans="27:27" x14ac:dyDescent="0.25">
      <c r="AA13534"/>
    </row>
    <row r="13535" spans="27:27" x14ac:dyDescent="0.25">
      <c r="AA13535"/>
    </row>
    <row r="13536" spans="27:27" x14ac:dyDescent="0.25">
      <c r="AA13536"/>
    </row>
    <row r="13537" spans="27:27" x14ac:dyDescent="0.25">
      <c r="AA13537"/>
    </row>
    <row r="13538" spans="27:27" x14ac:dyDescent="0.25">
      <c r="AA13538"/>
    </row>
    <row r="13539" spans="27:27" x14ac:dyDescent="0.25">
      <c r="AA13539"/>
    </row>
    <row r="13540" spans="27:27" x14ac:dyDescent="0.25">
      <c r="AA13540"/>
    </row>
    <row r="13541" spans="27:27" x14ac:dyDescent="0.25">
      <c r="AA13541"/>
    </row>
    <row r="13542" spans="27:27" x14ac:dyDescent="0.25">
      <c r="AA13542"/>
    </row>
    <row r="13543" spans="27:27" x14ac:dyDescent="0.25">
      <c r="AA13543"/>
    </row>
    <row r="13544" spans="27:27" x14ac:dyDescent="0.25">
      <c r="AA13544"/>
    </row>
    <row r="13545" spans="27:27" x14ac:dyDescent="0.25">
      <c r="AA13545"/>
    </row>
    <row r="13546" spans="27:27" x14ac:dyDescent="0.25">
      <c r="AA13546"/>
    </row>
    <row r="13547" spans="27:27" x14ac:dyDescent="0.25">
      <c r="AA13547"/>
    </row>
    <row r="13548" spans="27:27" x14ac:dyDescent="0.25">
      <c r="AA13548"/>
    </row>
    <row r="13549" spans="27:27" x14ac:dyDescent="0.25">
      <c r="AA13549"/>
    </row>
    <row r="13550" spans="27:27" x14ac:dyDescent="0.25">
      <c r="AA13550"/>
    </row>
    <row r="13551" spans="27:27" x14ac:dyDescent="0.25">
      <c r="AA13551"/>
    </row>
    <row r="13552" spans="27:27" x14ac:dyDescent="0.25">
      <c r="AA13552"/>
    </row>
    <row r="13553" spans="27:27" x14ac:dyDescent="0.25">
      <c r="AA13553"/>
    </row>
    <row r="13554" spans="27:27" x14ac:dyDescent="0.25">
      <c r="AA13554"/>
    </row>
    <row r="13555" spans="27:27" x14ac:dyDescent="0.25">
      <c r="AA13555"/>
    </row>
    <row r="13556" spans="27:27" x14ac:dyDescent="0.25">
      <c r="AA13556"/>
    </row>
    <row r="13557" spans="27:27" x14ac:dyDescent="0.25">
      <c r="AA13557"/>
    </row>
    <row r="13558" spans="27:27" x14ac:dyDescent="0.25">
      <c r="AA13558"/>
    </row>
    <row r="13559" spans="27:27" x14ac:dyDescent="0.25">
      <c r="AA13559"/>
    </row>
    <row r="13560" spans="27:27" x14ac:dyDescent="0.25">
      <c r="AA13560"/>
    </row>
    <row r="13561" spans="27:27" x14ac:dyDescent="0.25">
      <c r="AA13561"/>
    </row>
    <row r="13562" spans="27:27" x14ac:dyDescent="0.25">
      <c r="AA13562"/>
    </row>
    <row r="13563" spans="27:27" x14ac:dyDescent="0.25">
      <c r="AA13563"/>
    </row>
    <row r="13564" spans="27:27" x14ac:dyDescent="0.25">
      <c r="AA13564"/>
    </row>
    <row r="13565" spans="27:27" x14ac:dyDescent="0.25">
      <c r="AA13565"/>
    </row>
    <row r="13566" spans="27:27" x14ac:dyDescent="0.25">
      <c r="AA13566"/>
    </row>
    <row r="13567" spans="27:27" x14ac:dyDescent="0.25">
      <c r="AA13567"/>
    </row>
    <row r="13568" spans="27:27" x14ac:dyDescent="0.25">
      <c r="AA13568"/>
    </row>
    <row r="13569" spans="27:27" x14ac:dyDescent="0.25">
      <c r="AA13569"/>
    </row>
    <row r="13570" spans="27:27" x14ac:dyDescent="0.25">
      <c r="AA13570"/>
    </row>
    <row r="13571" spans="27:27" x14ac:dyDescent="0.25">
      <c r="AA13571"/>
    </row>
    <row r="13572" spans="27:27" x14ac:dyDescent="0.25">
      <c r="AA13572"/>
    </row>
    <row r="13573" spans="27:27" x14ac:dyDescent="0.25">
      <c r="AA13573"/>
    </row>
    <row r="13574" spans="27:27" x14ac:dyDescent="0.25">
      <c r="AA13574"/>
    </row>
    <row r="13575" spans="27:27" x14ac:dyDescent="0.25">
      <c r="AA13575"/>
    </row>
    <row r="13576" spans="27:27" x14ac:dyDescent="0.25">
      <c r="AA13576"/>
    </row>
    <row r="13577" spans="27:27" x14ac:dyDescent="0.25">
      <c r="AA13577"/>
    </row>
    <row r="13578" spans="27:27" x14ac:dyDescent="0.25">
      <c r="AA13578"/>
    </row>
    <row r="13579" spans="27:27" x14ac:dyDescent="0.25">
      <c r="AA13579"/>
    </row>
    <row r="13580" spans="27:27" x14ac:dyDescent="0.25">
      <c r="AA13580"/>
    </row>
    <row r="13581" spans="27:27" x14ac:dyDescent="0.25">
      <c r="AA13581"/>
    </row>
    <row r="13582" spans="27:27" x14ac:dyDescent="0.25">
      <c r="AA13582"/>
    </row>
    <row r="13583" spans="27:27" x14ac:dyDescent="0.25">
      <c r="AA13583"/>
    </row>
    <row r="13584" spans="27:27" x14ac:dyDescent="0.25">
      <c r="AA13584"/>
    </row>
    <row r="13585" spans="27:27" x14ac:dyDescent="0.25">
      <c r="AA13585"/>
    </row>
    <row r="13586" spans="27:27" x14ac:dyDescent="0.25">
      <c r="AA13586"/>
    </row>
    <row r="13587" spans="27:27" x14ac:dyDescent="0.25">
      <c r="AA13587"/>
    </row>
    <row r="13588" spans="27:27" x14ac:dyDescent="0.25">
      <c r="AA13588"/>
    </row>
    <row r="13589" spans="27:27" x14ac:dyDescent="0.25">
      <c r="AA13589"/>
    </row>
    <row r="13590" spans="27:27" x14ac:dyDescent="0.25">
      <c r="AA13590"/>
    </row>
    <row r="13591" spans="27:27" x14ac:dyDescent="0.25">
      <c r="AA13591"/>
    </row>
    <row r="13592" spans="27:27" x14ac:dyDescent="0.25">
      <c r="AA13592"/>
    </row>
    <row r="13593" spans="27:27" x14ac:dyDescent="0.25">
      <c r="AA13593"/>
    </row>
    <row r="13594" spans="27:27" x14ac:dyDescent="0.25">
      <c r="AA13594"/>
    </row>
    <row r="13595" spans="27:27" x14ac:dyDescent="0.25">
      <c r="AA13595"/>
    </row>
    <row r="13596" spans="27:27" x14ac:dyDescent="0.25">
      <c r="AA13596"/>
    </row>
    <row r="13597" spans="27:27" x14ac:dyDescent="0.25">
      <c r="AA13597"/>
    </row>
    <row r="13598" spans="27:27" x14ac:dyDescent="0.25">
      <c r="AA13598"/>
    </row>
    <row r="13599" spans="27:27" x14ac:dyDescent="0.25">
      <c r="AA13599"/>
    </row>
    <row r="13600" spans="27:27" x14ac:dyDescent="0.25">
      <c r="AA13600"/>
    </row>
    <row r="13601" spans="27:27" x14ac:dyDescent="0.25">
      <c r="AA13601"/>
    </row>
    <row r="13602" spans="27:27" x14ac:dyDescent="0.25">
      <c r="AA13602"/>
    </row>
    <row r="13603" spans="27:27" x14ac:dyDescent="0.25">
      <c r="AA13603"/>
    </row>
    <row r="13604" spans="27:27" x14ac:dyDescent="0.25">
      <c r="AA13604"/>
    </row>
    <row r="13605" spans="27:27" x14ac:dyDescent="0.25">
      <c r="AA13605"/>
    </row>
    <row r="13606" spans="27:27" x14ac:dyDescent="0.25">
      <c r="AA13606"/>
    </row>
    <row r="13607" spans="27:27" x14ac:dyDescent="0.25">
      <c r="AA13607"/>
    </row>
    <row r="13608" spans="27:27" x14ac:dyDescent="0.25">
      <c r="AA13608"/>
    </row>
    <row r="13609" spans="27:27" x14ac:dyDescent="0.25">
      <c r="AA13609"/>
    </row>
    <row r="13610" spans="27:27" x14ac:dyDescent="0.25">
      <c r="AA13610"/>
    </row>
    <row r="13611" spans="27:27" x14ac:dyDescent="0.25">
      <c r="AA13611"/>
    </row>
    <row r="13612" spans="27:27" x14ac:dyDescent="0.25">
      <c r="AA13612"/>
    </row>
    <row r="13613" spans="27:27" x14ac:dyDescent="0.25">
      <c r="AA13613"/>
    </row>
    <row r="13614" spans="27:27" x14ac:dyDescent="0.25">
      <c r="AA13614"/>
    </row>
    <row r="13615" spans="27:27" x14ac:dyDescent="0.25">
      <c r="AA13615"/>
    </row>
    <row r="13616" spans="27:27" x14ac:dyDescent="0.25">
      <c r="AA13616"/>
    </row>
    <row r="13617" spans="27:27" x14ac:dyDescent="0.25">
      <c r="AA13617"/>
    </row>
    <row r="13618" spans="27:27" x14ac:dyDescent="0.25">
      <c r="AA13618"/>
    </row>
    <row r="13619" spans="27:27" x14ac:dyDescent="0.25">
      <c r="AA13619"/>
    </row>
    <row r="13620" spans="27:27" x14ac:dyDescent="0.25">
      <c r="AA13620"/>
    </row>
    <row r="13621" spans="27:27" x14ac:dyDescent="0.25">
      <c r="AA13621"/>
    </row>
    <row r="13622" spans="27:27" x14ac:dyDescent="0.25">
      <c r="AA13622"/>
    </row>
    <row r="13623" spans="27:27" x14ac:dyDescent="0.25">
      <c r="AA13623"/>
    </row>
    <row r="13624" spans="27:27" x14ac:dyDescent="0.25">
      <c r="AA13624"/>
    </row>
    <row r="13625" spans="27:27" x14ac:dyDescent="0.25">
      <c r="AA13625"/>
    </row>
    <row r="13626" spans="27:27" x14ac:dyDescent="0.25">
      <c r="AA13626"/>
    </row>
    <row r="13627" spans="27:27" x14ac:dyDescent="0.25">
      <c r="AA13627"/>
    </row>
    <row r="13628" spans="27:27" x14ac:dyDescent="0.25">
      <c r="AA13628"/>
    </row>
    <row r="13629" spans="27:27" x14ac:dyDescent="0.25">
      <c r="AA13629"/>
    </row>
    <row r="13630" spans="27:27" x14ac:dyDescent="0.25">
      <c r="AA13630"/>
    </row>
    <row r="13631" spans="27:27" x14ac:dyDescent="0.25">
      <c r="AA13631"/>
    </row>
    <row r="13632" spans="27:27" x14ac:dyDescent="0.25">
      <c r="AA13632"/>
    </row>
    <row r="13633" spans="27:27" x14ac:dyDescent="0.25">
      <c r="AA13633"/>
    </row>
    <row r="13634" spans="27:27" x14ac:dyDescent="0.25">
      <c r="AA13634"/>
    </row>
    <row r="13635" spans="27:27" x14ac:dyDescent="0.25">
      <c r="AA13635"/>
    </row>
    <row r="13636" spans="27:27" x14ac:dyDescent="0.25">
      <c r="AA13636"/>
    </row>
    <row r="13637" spans="27:27" x14ac:dyDescent="0.25">
      <c r="AA13637"/>
    </row>
    <row r="13638" spans="27:27" x14ac:dyDescent="0.25">
      <c r="AA13638"/>
    </row>
    <row r="13639" spans="27:27" x14ac:dyDescent="0.25">
      <c r="AA13639"/>
    </row>
    <row r="13640" spans="27:27" x14ac:dyDescent="0.25">
      <c r="AA13640"/>
    </row>
    <row r="13641" spans="27:27" x14ac:dyDescent="0.25">
      <c r="AA13641"/>
    </row>
    <row r="13642" spans="27:27" x14ac:dyDescent="0.25">
      <c r="AA13642"/>
    </row>
    <row r="13643" spans="27:27" x14ac:dyDescent="0.25">
      <c r="AA13643"/>
    </row>
    <row r="13644" spans="27:27" x14ac:dyDescent="0.25">
      <c r="AA13644"/>
    </row>
    <row r="13645" spans="27:27" x14ac:dyDescent="0.25">
      <c r="AA13645"/>
    </row>
    <row r="13646" spans="27:27" x14ac:dyDescent="0.25">
      <c r="AA13646"/>
    </row>
    <row r="13647" spans="27:27" x14ac:dyDescent="0.25">
      <c r="AA13647"/>
    </row>
    <row r="13648" spans="27:27" x14ac:dyDescent="0.25">
      <c r="AA13648"/>
    </row>
    <row r="13649" spans="27:27" x14ac:dyDescent="0.25">
      <c r="AA13649"/>
    </row>
    <row r="13650" spans="27:27" x14ac:dyDescent="0.25">
      <c r="AA13650"/>
    </row>
    <row r="13651" spans="27:27" x14ac:dyDescent="0.25">
      <c r="AA13651"/>
    </row>
    <row r="13652" spans="27:27" x14ac:dyDescent="0.25">
      <c r="AA13652"/>
    </row>
    <row r="13653" spans="27:27" x14ac:dyDescent="0.25">
      <c r="AA13653"/>
    </row>
    <row r="13654" spans="27:27" x14ac:dyDescent="0.25">
      <c r="AA13654"/>
    </row>
    <row r="13655" spans="27:27" x14ac:dyDescent="0.25">
      <c r="AA13655"/>
    </row>
    <row r="13656" spans="27:27" x14ac:dyDescent="0.25">
      <c r="AA13656"/>
    </row>
    <row r="13657" spans="27:27" x14ac:dyDescent="0.25">
      <c r="AA13657"/>
    </row>
    <row r="13658" spans="27:27" x14ac:dyDescent="0.25">
      <c r="AA13658"/>
    </row>
    <row r="13659" spans="27:27" x14ac:dyDescent="0.25">
      <c r="AA13659"/>
    </row>
    <row r="13660" spans="27:27" x14ac:dyDescent="0.25">
      <c r="AA13660"/>
    </row>
    <row r="13661" spans="27:27" x14ac:dyDescent="0.25">
      <c r="AA13661"/>
    </row>
    <row r="13662" spans="27:27" x14ac:dyDescent="0.25">
      <c r="AA13662"/>
    </row>
    <row r="13663" spans="27:27" x14ac:dyDescent="0.25">
      <c r="AA13663"/>
    </row>
    <row r="13664" spans="27:27" x14ac:dyDescent="0.25">
      <c r="AA13664"/>
    </row>
    <row r="13665" spans="27:27" x14ac:dyDescent="0.25">
      <c r="AA13665"/>
    </row>
    <row r="13666" spans="27:27" x14ac:dyDescent="0.25">
      <c r="AA13666"/>
    </row>
    <row r="13667" spans="27:27" x14ac:dyDescent="0.25">
      <c r="AA13667"/>
    </row>
    <row r="13668" spans="27:27" x14ac:dyDescent="0.25">
      <c r="AA13668"/>
    </row>
    <row r="13669" spans="27:27" x14ac:dyDescent="0.25">
      <c r="AA13669"/>
    </row>
    <row r="13670" spans="27:27" x14ac:dyDescent="0.25">
      <c r="AA13670"/>
    </row>
    <row r="13671" spans="27:27" x14ac:dyDescent="0.25">
      <c r="AA13671"/>
    </row>
    <row r="13672" spans="27:27" x14ac:dyDescent="0.25">
      <c r="AA13672"/>
    </row>
    <row r="13673" spans="27:27" x14ac:dyDescent="0.25">
      <c r="AA13673"/>
    </row>
    <row r="13674" spans="27:27" x14ac:dyDescent="0.25">
      <c r="AA13674"/>
    </row>
    <row r="13675" spans="27:27" x14ac:dyDescent="0.25">
      <c r="AA13675"/>
    </row>
    <row r="13676" spans="27:27" x14ac:dyDescent="0.25">
      <c r="AA13676"/>
    </row>
    <row r="13677" spans="27:27" x14ac:dyDescent="0.25">
      <c r="AA13677"/>
    </row>
    <row r="13678" spans="27:27" x14ac:dyDescent="0.25">
      <c r="AA13678"/>
    </row>
    <row r="13679" spans="27:27" x14ac:dyDescent="0.25">
      <c r="AA13679"/>
    </row>
    <row r="13680" spans="27:27" x14ac:dyDescent="0.25">
      <c r="AA13680"/>
    </row>
    <row r="13681" spans="27:27" x14ac:dyDescent="0.25">
      <c r="AA13681"/>
    </row>
    <row r="13682" spans="27:27" x14ac:dyDescent="0.25">
      <c r="AA13682"/>
    </row>
    <row r="13683" spans="27:27" x14ac:dyDescent="0.25">
      <c r="AA13683"/>
    </row>
    <row r="13684" spans="27:27" x14ac:dyDescent="0.25">
      <c r="AA13684"/>
    </row>
    <row r="13685" spans="27:27" x14ac:dyDescent="0.25">
      <c r="AA13685"/>
    </row>
    <row r="13686" spans="27:27" x14ac:dyDescent="0.25">
      <c r="AA13686"/>
    </row>
    <row r="13687" spans="27:27" x14ac:dyDescent="0.25">
      <c r="AA13687"/>
    </row>
    <row r="13688" spans="27:27" x14ac:dyDescent="0.25">
      <c r="AA13688"/>
    </row>
    <row r="13689" spans="27:27" x14ac:dyDescent="0.25">
      <c r="AA13689"/>
    </row>
    <row r="13690" spans="27:27" x14ac:dyDescent="0.25">
      <c r="AA13690"/>
    </row>
    <row r="13691" spans="27:27" x14ac:dyDescent="0.25">
      <c r="AA13691"/>
    </row>
    <row r="13692" spans="27:27" x14ac:dyDescent="0.25">
      <c r="AA13692"/>
    </row>
    <row r="13693" spans="27:27" x14ac:dyDescent="0.25">
      <c r="AA13693"/>
    </row>
    <row r="13694" spans="27:27" x14ac:dyDescent="0.25">
      <c r="AA13694"/>
    </row>
    <row r="13695" spans="27:27" x14ac:dyDescent="0.25">
      <c r="AA13695"/>
    </row>
    <row r="13696" spans="27:27" x14ac:dyDescent="0.25">
      <c r="AA13696"/>
    </row>
    <row r="13697" spans="27:27" x14ac:dyDescent="0.25">
      <c r="AA13697"/>
    </row>
    <row r="13698" spans="27:27" x14ac:dyDescent="0.25">
      <c r="AA13698"/>
    </row>
    <row r="13699" spans="27:27" x14ac:dyDescent="0.25">
      <c r="AA13699"/>
    </row>
    <row r="13700" spans="27:27" x14ac:dyDescent="0.25">
      <c r="AA13700"/>
    </row>
    <row r="13701" spans="27:27" x14ac:dyDescent="0.25">
      <c r="AA13701"/>
    </row>
    <row r="13702" spans="27:27" x14ac:dyDescent="0.25">
      <c r="AA13702"/>
    </row>
    <row r="13703" spans="27:27" x14ac:dyDescent="0.25">
      <c r="AA13703"/>
    </row>
    <row r="13704" spans="27:27" x14ac:dyDescent="0.25">
      <c r="AA13704"/>
    </row>
    <row r="13705" spans="27:27" x14ac:dyDescent="0.25">
      <c r="AA13705"/>
    </row>
    <row r="13706" spans="27:27" x14ac:dyDescent="0.25">
      <c r="AA13706"/>
    </row>
    <row r="13707" spans="27:27" x14ac:dyDescent="0.25">
      <c r="AA13707"/>
    </row>
    <row r="13708" spans="27:27" x14ac:dyDescent="0.25">
      <c r="AA13708"/>
    </row>
    <row r="13709" spans="27:27" x14ac:dyDescent="0.25">
      <c r="AA13709"/>
    </row>
    <row r="13710" spans="27:27" x14ac:dyDescent="0.25">
      <c r="AA13710"/>
    </row>
    <row r="13711" spans="27:27" x14ac:dyDescent="0.25">
      <c r="AA13711"/>
    </row>
    <row r="13712" spans="27:27" x14ac:dyDescent="0.25">
      <c r="AA13712"/>
    </row>
    <row r="13713" spans="27:27" x14ac:dyDescent="0.25">
      <c r="AA13713"/>
    </row>
    <row r="13714" spans="27:27" x14ac:dyDescent="0.25">
      <c r="AA13714"/>
    </row>
    <row r="13715" spans="27:27" x14ac:dyDescent="0.25">
      <c r="AA13715"/>
    </row>
    <row r="13716" spans="27:27" x14ac:dyDescent="0.25">
      <c r="AA13716"/>
    </row>
    <row r="13717" spans="27:27" x14ac:dyDescent="0.25">
      <c r="AA13717"/>
    </row>
    <row r="13718" spans="27:27" x14ac:dyDescent="0.25">
      <c r="AA13718"/>
    </row>
    <row r="13719" spans="27:27" x14ac:dyDescent="0.25">
      <c r="AA13719"/>
    </row>
    <row r="13720" spans="27:27" x14ac:dyDescent="0.25">
      <c r="AA13720"/>
    </row>
    <row r="13721" spans="27:27" x14ac:dyDescent="0.25">
      <c r="AA13721"/>
    </row>
    <row r="13722" spans="27:27" x14ac:dyDescent="0.25">
      <c r="AA13722"/>
    </row>
    <row r="13723" spans="27:27" x14ac:dyDescent="0.25">
      <c r="AA13723"/>
    </row>
    <row r="13724" spans="27:27" x14ac:dyDescent="0.25">
      <c r="AA13724"/>
    </row>
    <row r="13725" spans="27:27" x14ac:dyDescent="0.25">
      <c r="AA13725"/>
    </row>
    <row r="13726" spans="27:27" x14ac:dyDescent="0.25">
      <c r="AA13726"/>
    </row>
    <row r="13727" spans="27:27" x14ac:dyDescent="0.25">
      <c r="AA13727"/>
    </row>
    <row r="13728" spans="27:27" x14ac:dyDescent="0.25">
      <c r="AA13728"/>
    </row>
    <row r="13729" spans="27:27" x14ac:dyDescent="0.25">
      <c r="AA13729"/>
    </row>
    <row r="13730" spans="27:27" x14ac:dyDescent="0.25">
      <c r="AA13730"/>
    </row>
    <row r="13731" spans="27:27" x14ac:dyDescent="0.25">
      <c r="AA13731"/>
    </row>
    <row r="13732" spans="27:27" x14ac:dyDescent="0.25">
      <c r="AA13732"/>
    </row>
    <row r="13733" spans="27:27" x14ac:dyDescent="0.25">
      <c r="AA13733"/>
    </row>
    <row r="13734" spans="27:27" x14ac:dyDescent="0.25">
      <c r="AA13734"/>
    </row>
    <row r="13735" spans="27:27" x14ac:dyDescent="0.25">
      <c r="AA13735"/>
    </row>
    <row r="13736" spans="27:27" x14ac:dyDescent="0.25">
      <c r="AA13736"/>
    </row>
    <row r="13737" spans="27:27" x14ac:dyDescent="0.25">
      <c r="AA13737"/>
    </row>
    <row r="13738" spans="27:27" x14ac:dyDescent="0.25">
      <c r="AA13738"/>
    </row>
    <row r="13739" spans="27:27" x14ac:dyDescent="0.25">
      <c r="AA13739"/>
    </row>
    <row r="13740" spans="27:27" x14ac:dyDescent="0.25">
      <c r="AA13740"/>
    </row>
    <row r="13741" spans="27:27" x14ac:dyDescent="0.25">
      <c r="AA13741"/>
    </row>
    <row r="13742" spans="27:27" x14ac:dyDescent="0.25">
      <c r="AA13742"/>
    </row>
    <row r="13743" spans="27:27" x14ac:dyDescent="0.25">
      <c r="AA13743"/>
    </row>
    <row r="13744" spans="27:27" x14ac:dyDescent="0.25">
      <c r="AA13744"/>
    </row>
    <row r="13745" spans="27:27" x14ac:dyDescent="0.25">
      <c r="AA13745"/>
    </row>
    <row r="13746" spans="27:27" x14ac:dyDescent="0.25">
      <c r="AA13746"/>
    </row>
    <row r="13747" spans="27:27" x14ac:dyDescent="0.25">
      <c r="AA13747"/>
    </row>
    <row r="13748" spans="27:27" x14ac:dyDescent="0.25">
      <c r="AA13748"/>
    </row>
    <row r="13749" spans="27:27" x14ac:dyDescent="0.25">
      <c r="AA13749"/>
    </row>
    <row r="13750" spans="27:27" x14ac:dyDescent="0.25">
      <c r="AA13750"/>
    </row>
    <row r="13751" spans="27:27" x14ac:dyDescent="0.25">
      <c r="AA13751"/>
    </row>
    <row r="13752" spans="27:27" x14ac:dyDescent="0.25">
      <c r="AA13752"/>
    </row>
    <row r="13753" spans="27:27" x14ac:dyDescent="0.25">
      <c r="AA13753"/>
    </row>
    <row r="13754" spans="27:27" x14ac:dyDescent="0.25">
      <c r="AA13754"/>
    </row>
    <row r="13755" spans="27:27" x14ac:dyDescent="0.25">
      <c r="AA13755"/>
    </row>
    <row r="13756" spans="27:27" x14ac:dyDescent="0.25">
      <c r="AA13756"/>
    </row>
    <row r="13757" spans="27:27" x14ac:dyDescent="0.25">
      <c r="AA13757"/>
    </row>
    <row r="13758" spans="27:27" x14ac:dyDescent="0.25">
      <c r="AA13758"/>
    </row>
    <row r="13759" spans="27:27" x14ac:dyDescent="0.25">
      <c r="AA13759"/>
    </row>
    <row r="13760" spans="27:27" x14ac:dyDescent="0.25">
      <c r="AA13760"/>
    </row>
    <row r="13761" spans="27:27" x14ac:dyDescent="0.25">
      <c r="AA13761"/>
    </row>
    <row r="13762" spans="27:27" x14ac:dyDescent="0.25">
      <c r="AA13762"/>
    </row>
    <row r="13763" spans="27:27" x14ac:dyDescent="0.25">
      <c r="AA13763"/>
    </row>
    <row r="13764" spans="27:27" x14ac:dyDescent="0.25">
      <c r="AA13764"/>
    </row>
    <row r="13765" spans="27:27" x14ac:dyDescent="0.25">
      <c r="AA13765"/>
    </row>
    <row r="13766" spans="27:27" x14ac:dyDescent="0.25">
      <c r="AA13766"/>
    </row>
    <row r="13767" spans="27:27" x14ac:dyDescent="0.25">
      <c r="AA13767"/>
    </row>
    <row r="13768" spans="27:27" x14ac:dyDescent="0.25">
      <c r="AA13768"/>
    </row>
    <row r="13769" spans="27:27" x14ac:dyDescent="0.25">
      <c r="AA13769"/>
    </row>
    <row r="13770" spans="27:27" x14ac:dyDescent="0.25">
      <c r="AA13770"/>
    </row>
    <row r="13771" spans="27:27" x14ac:dyDescent="0.25">
      <c r="AA13771"/>
    </row>
    <row r="13772" spans="27:27" x14ac:dyDescent="0.25">
      <c r="AA13772"/>
    </row>
    <row r="13773" spans="27:27" x14ac:dyDescent="0.25">
      <c r="AA13773"/>
    </row>
    <row r="13774" spans="27:27" x14ac:dyDescent="0.25">
      <c r="AA13774"/>
    </row>
    <row r="13775" spans="27:27" x14ac:dyDescent="0.25">
      <c r="AA13775"/>
    </row>
    <row r="13776" spans="27:27" x14ac:dyDescent="0.25">
      <c r="AA13776"/>
    </row>
    <row r="13777" spans="27:27" x14ac:dyDescent="0.25">
      <c r="AA13777"/>
    </row>
    <row r="13778" spans="27:27" x14ac:dyDescent="0.25">
      <c r="AA13778"/>
    </row>
    <row r="13779" spans="27:27" x14ac:dyDescent="0.25">
      <c r="AA13779"/>
    </row>
    <row r="13780" spans="27:27" x14ac:dyDescent="0.25">
      <c r="AA13780"/>
    </row>
    <row r="13781" spans="27:27" x14ac:dyDescent="0.25">
      <c r="AA13781"/>
    </row>
    <row r="13782" spans="27:27" x14ac:dyDescent="0.25">
      <c r="AA13782"/>
    </row>
    <row r="13783" spans="27:27" x14ac:dyDescent="0.25">
      <c r="AA13783"/>
    </row>
    <row r="13784" spans="27:27" x14ac:dyDescent="0.25">
      <c r="AA13784"/>
    </row>
    <row r="13785" spans="27:27" x14ac:dyDescent="0.25">
      <c r="AA13785"/>
    </row>
    <row r="13786" spans="27:27" x14ac:dyDescent="0.25">
      <c r="AA13786"/>
    </row>
    <row r="13787" spans="27:27" x14ac:dyDescent="0.25">
      <c r="AA13787"/>
    </row>
    <row r="13788" spans="27:27" x14ac:dyDescent="0.25">
      <c r="AA13788"/>
    </row>
    <row r="13789" spans="27:27" x14ac:dyDescent="0.25">
      <c r="AA13789"/>
    </row>
    <row r="13790" spans="27:27" x14ac:dyDescent="0.25">
      <c r="AA13790"/>
    </row>
    <row r="13791" spans="27:27" x14ac:dyDescent="0.25">
      <c r="AA13791"/>
    </row>
    <row r="13792" spans="27:27" x14ac:dyDescent="0.25">
      <c r="AA13792"/>
    </row>
    <row r="13793" spans="27:27" x14ac:dyDescent="0.25">
      <c r="AA13793"/>
    </row>
    <row r="13794" spans="27:27" x14ac:dyDescent="0.25">
      <c r="AA13794"/>
    </row>
    <row r="13795" spans="27:27" x14ac:dyDescent="0.25">
      <c r="AA13795"/>
    </row>
    <row r="13796" spans="27:27" x14ac:dyDescent="0.25">
      <c r="AA13796"/>
    </row>
    <row r="13797" spans="27:27" x14ac:dyDescent="0.25">
      <c r="AA13797"/>
    </row>
    <row r="13798" spans="27:27" x14ac:dyDescent="0.25">
      <c r="AA13798"/>
    </row>
    <row r="13799" spans="27:27" x14ac:dyDescent="0.25">
      <c r="AA13799"/>
    </row>
    <row r="13800" spans="27:27" x14ac:dyDescent="0.25">
      <c r="AA13800"/>
    </row>
    <row r="13801" spans="27:27" x14ac:dyDescent="0.25">
      <c r="AA13801"/>
    </row>
    <row r="13802" spans="27:27" x14ac:dyDescent="0.25">
      <c r="AA13802"/>
    </row>
    <row r="13803" spans="27:27" x14ac:dyDescent="0.25">
      <c r="AA13803"/>
    </row>
    <row r="13804" spans="27:27" x14ac:dyDescent="0.25">
      <c r="AA13804"/>
    </row>
    <row r="13805" spans="27:27" x14ac:dyDescent="0.25">
      <c r="AA13805"/>
    </row>
    <row r="13806" spans="27:27" x14ac:dyDescent="0.25">
      <c r="AA13806"/>
    </row>
    <row r="13807" spans="27:27" x14ac:dyDescent="0.25">
      <c r="AA13807"/>
    </row>
    <row r="13808" spans="27:27" x14ac:dyDescent="0.25">
      <c r="AA13808"/>
    </row>
    <row r="13809" spans="27:27" x14ac:dyDescent="0.25">
      <c r="AA13809"/>
    </row>
    <row r="13810" spans="27:27" x14ac:dyDescent="0.25">
      <c r="AA13810"/>
    </row>
    <row r="13811" spans="27:27" x14ac:dyDescent="0.25">
      <c r="AA13811"/>
    </row>
    <row r="13812" spans="27:27" x14ac:dyDescent="0.25">
      <c r="AA13812"/>
    </row>
    <row r="13813" spans="27:27" x14ac:dyDescent="0.25">
      <c r="AA13813"/>
    </row>
    <row r="13814" spans="27:27" x14ac:dyDescent="0.25">
      <c r="AA13814"/>
    </row>
    <row r="13815" spans="27:27" x14ac:dyDescent="0.25">
      <c r="AA13815"/>
    </row>
    <row r="13816" spans="27:27" x14ac:dyDescent="0.25">
      <c r="AA13816"/>
    </row>
    <row r="13817" spans="27:27" x14ac:dyDescent="0.25">
      <c r="AA13817"/>
    </row>
    <row r="13818" spans="27:27" x14ac:dyDescent="0.25">
      <c r="AA13818"/>
    </row>
    <row r="13819" spans="27:27" x14ac:dyDescent="0.25">
      <c r="AA13819"/>
    </row>
    <row r="13820" spans="27:27" x14ac:dyDescent="0.25">
      <c r="AA13820"/>
    </row>
    <row r="13821" spans="27:27" x14ac:dyDescent="0.25">
      <c r="AA13821"/>
    </row>
    <row r="13822" spans="27:27" x14ac:dyDescent="0.25">
      <c r="AA13822"/>
    </row>
    <row r="13823" spans="27:27" x14ac:dyDescent="0.25">
      <c r="AA13823"/>
    </row>
    <row r="13824" spans="27:27" x14ac:dyDescent="0.25">
      <c r="AA13824"/>
    </row>
    <row r="13825" spans="27:27" x14ac:dyDescent="0.25">
      <c r="AA13825"/>
    </row>
    <row r="13826" spans="27:27" x14ac:dyDescent="0.25">
      <c r="AA13826"/>
    </row>
    <row r="13827" spans="27:27" x14ac:dyDescent="0.25">
      <c r="AA13827"/>
    </row>
    <row r="13828" spans="27:27" x14ac:dyDescent="0.25">
      <c r="AA13828"/>
    </row>
    <row r="13829" spans="27:27" x14ac:dyDescent="0.25">
      <c r="AA13829"/>
    </row>
    <row r="13830" spans="27:27" x14ac:dyDescent="0.25">
      <c r="AA13830"/>
    </row>
    <row r="13831" spans="27:27" x14ac:dyDescent="0.25">
      <c r="AA13831"/>
    </row>
    <row r="13832" spans="27:27" x14ac:dyDescent="0.25">
      <c r="AA13832"/>
    </row>
    <row r="13833" spans="27:27" x14ac:dyDescent="0.25">
      <c r="AA13833"/>
    </row>
    <row r="13834" spans="27:27" x14ac:dyDescent="0.25">
      <c r="AA13834"/>
    </row>
    <row r="13835" spans="27:27" x14ac:dyDescent="0.25">
      <c r="AA13835"/>
    </row>
    <row r="13836" spans="27:27" x14ac:dyDescent="0.25">
      <c r="AA13836"/>
    </row>
    <row r="13837" spans="27:27" x14ac:dyDescent="0.25">
      <c r="AA13837"/>
    </row>
    <row r="13838" spans="27:27" x14ac:dyDescent="0.25">
      <c r="AA13838"/>
    </row>
    <row r="13839" spans="27:27" x14ac:dyDescent="0.25">
      <c r="AA13839"/>
    </row>
    <row r="13840" spans="27:27" x14ac:dyDescent="0.25">
      <c r="AA13840"/>
    </row>
    <row r="13841" spans="27:27" x14ac:dyDescent="0.25">
      <c r="AA13841"/>
    </row>
    <row r="13842" spans="27:27" x14ac:dyDescent="0.25">
      <c r="AA13842"/>
    </row>
    <row r="13843" spans="27:27" x14ac:dyDescent="0.25">
      <c r="AA13843"/>
    </row>
    <row r="13844" spans="27:27" x14ac:dyDescent="0.25">
      <c r="AA13844"/>
    </row>
    <row r="13845" spans="27:27" x14ac:dyDescent="0.25">
      <c r="AA13845"/>
    </row>
    <row r="13846" spans="27:27" x14ac:dyDescent="0.25">
      <c r="AA13846"/>
    </row>
    <row r="13847" spans="27:27" x14ac:dyDescent="0.25">
      <c r="AA13847"/>
    </row>
    <row r="13848" spans="27:27" x14ac:dyDescent="0.25">
      <c r="AA13848"/>
    </row>
    <row r="13849" spans="27:27" x14ac:dyDescent="0.25">
      <c r="AA13849"/>
    </row>
    <row r="13850" spans="27:27" x14ac:dyDescent="0.25">
      <c r="AA13850"/>
    </row>
    <row r="13851" spans="27:27" x14ac:dyDescent="0.25">
      <c r="AA13851"/>
    </row>
    <row r="13852" spans="27:27" x14ac:dyDescent="0.25">
      <c r="AA13852"/>
    </row>
    <row r="13853" spans="27:27" x14ac:dyDescent="0.25">
      <c r="AA13853"/>
    </row>
    <row r="13854" spans="27:27" x14ac:dyDescent="0.25">
      <c r="AA13854"/>
    </row>
    <row r="13855" spans="27:27" x14ac:dyDescent="0.25">
      <c r="AA13855"/>
    </row>
    <row r="13856" spans="27:27" x14ac:dyDescent="0.25">
      <c r="AA13856"/>
    </row>
    <row r="13857" spans="27:27" x14ac:dyDescent="0.25">
      <c r="AA13857"/>
    </row>
    <row r="13858" spans="27:27" x14ac:dyDescent="0.25">
      <c r="AA13858"/>
    </row>
    <row r="13859" spans="27:27" x14ac:dyDescent="0.25">
      <c r="AA13859"/>
    </row>
    <row r="13860" spans="27:27" x14ac:dyDescent="0.25">
      <c r="AA13860"/>
    </row>
    <row r="13861" spans="27:27" x14ac:dyDescent="0.25">
      <c r="AA13861"/>
    </row>
    <row r="13862" spans="27:27" x14ac:dyDescent="0.25">
      <c r="AA13862"/>
    </row>
    <row r="13863" spans="27:27" x14ac:dyDescent="0.25">
      <c r="AA13863"/>
    </row>
    <row r="13864" spans="27:27" x14ac:dyDescent="0.25">
      <c r="AA13864"/>
    </row>
    <row r="13865" spans="27:27" x14ac:dyDescent="0.25">
      <c r="AA13865"/>
    </row>
    <row r="13866" spans="27:27" x14ac:dyDescent="0.25">
      <c r="AA13866"/>
    </row>
    <row r="13867" spans="27:27" x14ac:dyDescent="0.25">
      <c r="AA13867"/>
    </row>
    <row r="13868" spans="27:27" x14ac:dyDescent="0.25">
      <c r="AA13868"/>
    </row>
    <row r="13869" spans="27:27" x14ac:dyDescent="0.25">
      <c r="AA13869"/>
    </row>
    <row r="13870" spans="27:27" x14ac:dyDescent="0.25">
      <c r="AA13870"/>
    </row>
    <row r="13871" spans="27:27" x14ac:dyDescent="0.25">
      <c r="AA13871"/>
    </row>
    <row r="13872" spans="27:27" x14ac:dyDescent="0.25">
      <c r="AA13872"/>
    </row>
    <row r="13873" spans="27:27" x14ac:dyDescent="0.25">
      <c r="AA13873"/>
    </row>
    <row r="13874" spans="27:27" x14ac:dyDescent="0.25">
      <c r="AA13874"/>
    </row>
    <row r="13875" spans="27:27" x14ac:dyDescent="0.25">
      <c r="AA13875"/>
    </row>
    <row r="13876" spans="27:27" x14ac:dyDescent="0.25">
      <c r="AA13876"/>
    </row>
    <row r="13877" spans="27:27" x14ac:dyDescent="0.25">
      <c r="AA13877"/>
    </row>
    <row r="13878" spans="27:27" x14ac:dyDescent="0.25">
      <c r="AA13878"/>
    </row>
    <row r="13879" spans="27:27" x14ac:dyDescent="0.25">
      <c r="AA13879"/>
    </row>
    <row r="13880" spans="27:27" x14ac:dyDescent="0.25">
      <c r="AA13880"/>
    </row>
    <row r="13881" spans="27:27" x14ac:dyDescent="0.25">
      <c r="AA13881"/>
    </row>
    <row r="13882" spans="27:27" x14ac:dyDescent="0.25">
      <c r="AA13882"/>
    </row>
    <row r="13883" spans="27:27" x14ac:dyDescent="0.25">
      <c r="AA13883"/>
    </row>
    <row r="13884" spans="27:27" x14ac:dyDescent="0.25">
      <c r="AA13884"/>
    </row>
    <row r="13885" spans="27:27" x14ac:dyDescent="0.25">
      <c r="AA13885"/>
    </row>
    <row r="13886" spans="27:27" x14ac:dyDescent="0.25">
      <c r="AA13886"/>
    </row>
    <row r="13887" spans="27:27" x14ac:dyDescent="0.25">
      <c r="AA13887"/>
    </row>
    <row r="13888" spans="27:27" x14ac:dyDescent="0.25">
      <c r="AA13888"/>
    </row>
    <row r="13889" spans="27:27" x14ac:dyDescent="0.25">
      <c r="AA13889"/>
    </row>
    <row r="13890" spans="27:27" x14ac:dyDescent="0.25">
      <c r="AA13890"/>
    </row>
    <row r="13891" spans="27:27" x14ac:dyDescent="0.25">
      <c r="AA13891"/>
    </row>
    <row r="13892" spans="27:27" x14ac:dyDescent="0.25">
      <c r="AA13892"/>
    </row>
    <row r="13893" spans="27:27" x14ac:dyDescent="0.25">
      <c r="AA13893"/>
    </row>
    <row r="13894" spans="27:27" x14ac:dyDescent="0.25">
      <c r="AA13894"/>
    </row>
    <row r="13895" spans="27:27" x14ac:dyDescent="0.25">
      <c r="AA13895"/>
    </row>
    <row r="13896" spans="27:27" x14ac:dyDescent="0.25">
      <c r="AA13896"/>
    </row>
    <row r="13897" spans="27:27" x14ac:dyDescent="0.25">
      <c r="AA13897"/>
    </row>
    <row r="13898" spans="27:27" x14ac:dyDescent="0.25">
      <c r="AA13898"/>
    </row>
    <row r="13899" spans="27:27" x14ac:dyDescent="0.25">
      <c r="AA13899"/>
    </row>
    <row r="13900" spans="27:27" x14ac:dyDescent="0.25">
      <c r="AA13900"/>
    </row>
    <row r="13901" spans="27:27" x14ac:dyDescent="0.25">
      <c r="AA13901"/>
    </row>
    <row r="13902" spans="27:27" x14ac:dyDescent="0.25">
      <c r="AA13902"/>
    </row>
    <row r="13903" spans="27:27" x14ac:dyDescent="0.25">
      <c r="AA13903"/>
    </row>
    <row r="13904" spans="27:27" x14ac:dyDescent="0.25">
      <c r="AA13904"/>
    </row>
    <row r="13905" spans="27:27" x14ac:dyDescent="0.25">
      <c r="AA13905"/>
    </row>
    <row r="13906" spans="27:27" x14ac:dyDescent="0.25">
      <c r="AA13906"/>
    </row>
    <row r="13907" spans="27:27" x14ac:dyDescent="0.25">
      <c r="AA13907"/>
    </row>
    <row r="13908" spans="27:27" x14ac:dyDescent="0.25">
      <c r="AA13908"/>
    </row>
    <row r="13909" spans="27:27" x14ac:dyDescent="0.25">
      <c r="AA13909"/>
    </row>
    <row r="13910" spans="27:27" x14ac:dyDescent="0.25">
      <c r="AA13910"/>
    </row>
    <row r="13911" spans="27:27" x14ac:dyDescent="0.25">
      <c r="AA13911"/>
    </row>
    <row r="13912" spans="27:27" x14ac:dyDescent="0.25">
      <c r="AA13912"/>
    </row>
    <row r="13913" spans="27:27" x14ac:dyDescent="0.25">
      <c r="AA13913"/>
    </row>
    <row r="13914" spans="27:27" x14ac:dyDescent="0.25">
      <c r="AA13914"/>
    </row>
    <row r="13915" spans="27:27" x14ac:dyDescent="0.25">
      <c r="AA13915"/>
    </row>
    <row r="13916" spans="27:27" x14ac:dyDescent="0.25">
      <c r="AA13916"/>
    </row>
    <row r="13917" spans="27:27" x14ac:dyDescent="0.25">
      <c r="AA13917"/>
    </row>
    <row r="13918" spans="27:27" x14ac:dyDescent="0.25">
      <c r="AA13918"/>
    </row>
    <row r="13919" spans="27:27" x14ac:dyDescent="0.25">
      <c r="AA13919"/>
    </row>
    <row r="13920" spans="27:27" x14ac:dyDescent="0.25">
      <c r="AA13920"/>
    </row>
    <row r="13921" spans="27:27" x14ac:dyDescent="0.25">
      <c r="AA13921"/>
    </row>
    <row r="13922" spans="27:27" x14ac:dyDescent="0.25">
      <c r="AA13922"/>
    </row>
    <row r="13923" spans="27:27" x14ac:dyDescent="0.25">
      <c r="AA13923"/>
    </row>
    <row r="13924" spans="27:27" x14ac:dyDescent="0.25">
      <c r="AA13924"/>
    </row>
    <row r="13925" spans="27:27" x14ac:dyDescent="0.25">
      <c r="AA13925"/>
    </row>
    <row r="13926" spans="27:27" x14ac:dyDescent="0.25">
      <c r="AA13926"/>
    </row>
    <row r="13927" spans="27:27" x14ac:dyDescent="0.25">
      <c r="AA13927"/>
    </row>
    <row r="13928" spans="27:27" x14ac:dyDescent="0.25">
      <c r="AA13928"/>
    </row>
    <row r="13929" spans="27:27" x14ac:dyDescent="0.25">
      <c r="AA13929"/>
    </row>
    <row r="13930" spans="27:27" x14ac:dyDescent="0.25">
      <c r="AA13930"/>
    </row>
    <row r="13931" spans="27:27" x14ac:dyDescent="0.25">
      <c r="AA13931"/>
    </row>
    <row r="13932" spans="27:27" x14ac:dyDescent="0.25">
      <c r="AA13932"/>
    </row>
    <row r="13933" spans="27:27" x14ac:dyDescent="0.25">
      <c r="AA13933"/>
    </row>
    <row r="13934" spans="27:27" x14ac:dyDescent="0.25">
      <c r="AA13934"/>
    </row>
    <row r="13935" spans="27:27" x14ac:dyDescent="0.25">
      <c r="AA13935"/>
    </row>
    <row r="13936" spans="27:27" x14ac:dyDescent="0.25">
      <c r="AA13936"/>
    </row>
    <row r="13937" spans="27:27" x14ac:dyDescent="0.25">
      <c r="AA13937"/>
    </row>
    <row r="13938" spans="27:27" x14ac:dyDescent="0.25">
      <c r="AA13938"/>
    </row>
    <row r="13939" spans="27:27" x14ac:dyDescent="0.25">
      <c r="AA13939"/>
    </row>
    <row r="13940" spans="27:27" x14ac:dyDescent="0.25">
      <c r="AA13940"/>
    </row>
    <row r="13941" spans="27:27" x14ac:dyDescent="0.25">
      <c r="AA13941"/>
    </row>
    <row r="13942" spans="27:27" x14ac:dyDescent="0.25">
      <c r="AA13942"/>
    </row>
    <row r="13943" spans="27:27" x14ac:dyDescent="0.25">
      <c r="AA13943"/>
    </row>
    <row r="13944" spans="27:27" x14ac:dyDescent="0.25">
      <c r="AA13944"/>
    </row>
    <row r="13945" spans="27:27" x14ac:dyDescent="0.25">
      <c r="AA13945"/>
    </row>
    <row r="13946" spans="27:27" x14ac:dyDescent="0.25">
      <c r="AA13946"/>
    </row>
    <row r="13947" spans="27:27" x14ac:dyDescent="0.25">
      <c r="AA13947"/>
    </row>
    <row r="13948" spans="27:27" x14ac:dyDescent="0.25">
      <c r="AA13948"/>
    </row>
    <row r="13949" spans="27:27" x14ac:dyDescent="0.25">
      <c r="AA13949"/>
    </row>
    <row r="13950" spans="27:27" x14ac:dyDescent="0.25">
      <c r="AA13950"/>
    </row>
    <row r="13951" spans="27:27" x14ac:dyDescent="0.25">
      <c r="AA13951"/>
    </row>
    <row r="13952" spans="27:27" x14ac:dyDescent="0.25">
      <c r="AA13952"/>
    </row>
    <row r="13953" spans="27:27" x14ac:dyDescent="0.25">
      <c r="AA13953"/>
    </row>
    <row r="13954" spans="27:27" x14ac:dyDescent="0.25">
      <c r="AA13954"/>
    </row>
    <row r="13955" spans="27:27" x14ac:dyDescent="0.25">
      <c r="AA13955"/>
    </row>
    <row r="13956" spans="27:27" x14ac:dyDescent="0.25">
      <c r="AA13956"/>
    </row>
    <row r="13957" spans="27:27" x14ac:dyDescent="0.25">
      <c r="AA13957"/>
    </row>
    <row r="13958" spans="27:27" x14ac:dyDescent="0.25">
      <c r="AA13958"/>
    </row>
    <row r="13959" spans="27:27" x14ac:dyDescent="0.25">
      <c r="AA13959"/>
    </row>
    <row r="13960" spans="27:27" x14ac:dyDescent="0.25">
      <c r="AA13960"/>
    </row>
    <row r="13961" spans="27:27" x14ac:dyDescent="0.25">
      <c r="AA13961"/>
    </row>
    <row r="13962" spans="27:27" x14ac:dyDescent="0.25">
      <c r="AA13962"/>
    </row>
    <row r="13963" spans="27:27" x14ac:dyDescent="0.25">
      <c r="AA13963"/>
    </row>
    <row r="13964" spans="27:27" x14ac:dyDescent="0.25">
      <c r="AA13964"/>
    </row>
    <row r="13965" spans="27:27" x14ac:dyDescent="0.25">
      <c r="AA13965"/>
    </row>
    <row r="13966" spans="27:27" x14ac:dyDescent="0.25">
      <c r="AA13966"/>
    </row>
    <row r="13967" spans="27:27" x14ac:dyDescent="0.25">
      <c r="AA13967"/>
    </row>
    <row r="13968" spans="27:27" x14ac:dyDescent="0.25">
      <c r="AA13968"/>
    </row>
    <row r="13969" spans="27:27" x14ac:dyDescent="0.25">
      <c r="AA13969"/>
    </row>
    <row r="13970" spans="27:27" x14ac:dyDescent="0.25">
      <c r="AA13970"/>
    </row>
    <row r="13971" spans="27:27" x14ac:dyDescent="0.25">
      <c r="AA13971"/>
    </row>
    <row r="13972" spans="27:27" x14ac:dyDescent="0.25">
      <c r="AA13972"/>
    </row>
    <row r="13973" spans="27:27" x14ac:dyDescent="0.25">
      <c r="AA13973"/>
    </row>
    <row r="13974" spans="27:27" x14ac:dyDescent="0.25">
      <c r="AA13974"/>
    </row>
    <row r="13975" spans="27:27" x14ac:dyDescent="0.25">
      <c r="AA13975"/>
    </row>
    <row r="13976" spans="27:27" x14ac:dyDescent="0.25">
      <c r="AA13976"/>
    </row>
    <row r="13977" spans="27:27" x14ac:dyDescent="0.25">
      <c r="AA13977"/>
    </row>
    <row r="13978" spans="27:27" x14ac:dyDescent="0.25">
      <c r="AA13978"/>
    </row>
    <row r="13979" spans="27:27" x14ac:dyDescent="0.25">
      <c r="AA13979"/>
    </row>
    <row r="13980" spans="27:27" x14ac:dyDescent="0.25">
      <c r="AA13980"/>
    </row>
    <row r="13981" spans="27:27" x14ac:dyDescent="0.25">
      <c r="AA13981"/>
    </row>
    <row r="13982" spans="27:27" x14ac:dyDescent="0.25">
      <c r="AA13982"/>
    </row>
    <row r="13983" spans="27:27" x14ac:dyDescent="0.25">
      <c r="AA13983"/>
    </row>
    <row r="13984" spans="27:27" x14ac:dyDescent="0.25">
      <c r="AA13984"/>
    </row>
    <row r="13985" spans="27:27" x14ac:dyDescent="0.25">
      <c r="AA13985"/>
    </row>
    <row r="13986" spans="27:27" x14ac:dyDescent="0.25">
      <c r="AA13986"/>
    </row>
    <row r="13987" spans="27:27" x14ac:dyDescent="0.25">
      <c r="AA13987"/>
    </row>
    <row r="13988" spans="27:27" x14ac:dyDescent="0.25">
      <c r="AA13988"/>
    </row>
    <row r="13989" spans="27:27" x14ac:dyDescent="0.25">
      <c r="AA13989"/>
    </row>
    <row r="13990" spans="27:27" x14ac:dyDescent="0.25">
      <c r="AA13990"/>
    </row>
    <row r="13991" spans="27:27" x14ac:dyDescent="0.25">
      <c r="AA13991"/>
    </row>
    <row r="13992" spans="27:27" x14ac:dyDescent="0.25">
      <c r="AA13992"/>
    </row>
    <row r="13993" spans="27:27" x14ac:dyDescent="0.25">
      <c r="AA13993"/>
    </row>
    <row r="13994" spans="27:27" x14ac:dyDescent="0.25">
      <c r="AA13994"/>
    </row>
    <row r="13995" spans="27:27" x14ac:dyDescent="0.25">
      <c r="AA13995"/>
    </row>
    <row r="13996" spans="27:27" x14ac:dyDescent="0.25">
      <c r="AA13996"/>
    </row>
    <row r="13997" spans="27:27" x14ac:dyDescent="0.25">
      <c r="AA13997"/>
    </row>
    <row r="13998" spans="27:27" x14ac:dyDescent="0.25">
      <c r="AA13998"/>
    </row>
    <row r="13999" spans="27:27" x14ac:dyDescent="0.25">
      <c r="AA13999"/>
    </row>
    <row r="14000" spans="27:27" x14ac:dyDescent="0.25">
      <c r="AA14000"/>
    </row>
    <row r="14001" spans="27:27" x14ac:dyDescent="0.25">
      <c r="AA14001"/>
    </row>
    <row r="14002" spans="27:27" x14ac:dyDescent="0.25">
      <c r="AA14002"/>
    </row>
    <row r="14003" spans="27:27" x14ac:dyDescent="0.25">
      <c r="AA14003"/>
    </row>
    <row r="14004" spans="27:27" x14ac:dyDescent="0.25">
      <c r="AA14004"/>
    </row>
    <row r="14005" spans="27:27" x14ac:dyDescent="0.25">
      <c r="AA14005"/>
    </row>
    <row r="14006" spans="27:27" x14ac:dyDescent="0.25">
      <c r="AA14006"/>
    </row>
    <row r="14007" spans="27:27" x14ac:dyDescent="0.25">
      <c r="AA14007"/>
    </row>
    <row r="14008" spans="27:27" x14ac:dyDescent="0.25">
      <c r="AA14008"/>
    </row>
    <row r="14009" spans="27:27" x14ac:dyDescent="0.25">
      <c r="AA14009"/>
    </row>
    <row r="14010" spans="27:27" x14ac:dyDescent="0.25">
      <c r="AA14010"/>
    </row>
    <row r="14011" spans="27:27" x14ac:dyDescent="0.25">
      <c r="AA14011"/>
    </row>
    <row r="14012" spans="27:27" x14ac:dyDescent="0.25">
      <c r="AA14012"/>
    </row>
    <row r="14013" spans="27:27" x14ac:dyDescent="0.25">
      <c r="AA14013"/>
    </row>
    <row r="14014" spans="27:27" x14ac:dyDescent="0.25">
      <c r="AA14014"/>
    </row>
    <row r="14015" spans="27:27" x14ac:dyDescent="0.25">
      <c r="AA14015"/>
    </row>
    <row r="14016" spans="27:27" x14ac:dyDescent="0.25">
      <c r="AA14016"/>
    </row>
    <row r="14017" spans="27:27" x14ac:dyDescent="0.25">
      <c r="AA14017"/>
    </row>
    <row r="14018" spans="27:27" x14ac:dyDescent="0.25">
      <c r="AA14018"/>
    </row>
    <row r="14019" spans="27:27" x14ac:dyDescent="0.25">
      <c r="AA14019"/>
    </row>
    <row r="14020" spans="27:27" x14ac:dyDescent="0.25">
      <c r="AA14020"/>
    </row>
    <row r="14021" spans="27:27" x14ac:dyDescent="0.25">
      <c r="AA14021"/>
    </row>
    <row r="14022" spans="27:27" x14ac:dyDescent="0.25">
      <c r="AA14022"/>
    </row>
    <row r="14023" spans="27:27" x14ac:dyDescent="0.25">
      <c r="AA14023"/>
    </row>
    <row r="14024" spans="27:27" x14ac:dyDescent="0.25">
      <c r="AA14024"/>
    </row>
    <row r="14025" spans="27:27" x14ac:dyDescent="0.25">
      <c r="AA14025"/>
    </row>
    <row r="14026" spans="27:27" x14ac:dyDescent="0.25">
      <c r="AA14026"/>
    </row>
    <row r="14027" spans="27:27" x14ac:dyDescent="0.25">
      <c r="AA14027"/>
    </row>
    <row r="14028" spans="27:27" x14ac:dyDescent="0.25">
      <c r="AA14028"/>
    </row>
    <row r="14029" spans="27:27" x14ac:dyDescent="0.25">
      <c r="AA14029"/>
    </row>
    <row r="14030" spans="27:27" x14ac:dyDescent="0.25">
      <c r="AA14030"/>
    </row>
    <row r="14031" spans="27:27" x14ac:dyDescent="0.25">
      <c r="AA14031"/>
    </row>
    <row r="14032" spans="27:27" x14ac:dyDescent="0.25">
      <c r="AA14032"/>
    </row>
    <row r="14033" spans="27:27" x14ac:dyDescent="0.25">
      <c r="AA14033"/>
    </row>
    <row r="14034" spans="27:27" x14ac:dyDescent="0.25">
      <c r="AA14034"/>
    </row>
    <row r="14035" spans="27:27" x14ac:dyDescent="0.25">
      <c r="AA14035"/>
    </row>
    <row r="14036" spans="27:27" x14ac:dyDescent="0.25">
      <c r="AA14036"/>
    </row>
    <row r="14037" spans="27:27" x14ac:dyDescent="0.25">
      <c r="AA14037"/>
    </row>
    <row r="14038" spans="27:27" x14ac:dyDescent="0.25">
      <c r="AA14038"/>
    </row>
    <row r="14039" spans="27:27" x14ac:dyDescent="0.25">
      <c r="AA14039"/>
    </row>
    <row r="14040" spans="27:27" x14ac:dyDescent="0.25">
      <c r="AA14040"/>
    </row>
    <row r="14041" spans="27:27" x14ac:dyDescent="0.25">
      <c r="AA14041"/>
    </row>
    <row r="14042" spans="27:27" x14ac:dyDescent="0.25">
      <c r="AA14042"/>
    </row>
    <row r="14043" spans="27:27" x14ac:dyDescent="0.25">
      <c r="AA14043"/>
    </row>
    <row r="14044" spans="27:27" x14ac:dyDescent="0.25">
      <c r="AA14044"/>
    </row>
    <row r="14045" spans="27:27" x14ac:dyDescent="0.25">
      <c r="AA14045"/>
    </row>
    <row r="14046" spans="27:27" x14ac:dyDescent="0.25">
      <c r="AA14046"/>
    </row>
    <row r="14047" spans="27:27" x14ac:dyDescent="0.25">
      <c r="AA14047"/>
    </row>
    <row r="14048" spans="27:27" x14ac:dyDescent="0.25">
      <c r="AA14048"/>
    </row>
    <row r="14049" spans="27:27" x14ac:dyDescent="0.25">
      <c r="AA14049"/>
    </row>
    <row r="14050" spans="27:27" x14ac:dyDescent="0.25">
      <c r="AA14050"/>
    </row>
    <row r="14051" spans="27:27" x14ac:dyDescent="0.25">
      <c r="AA14051"/>
    </row>
    <row r="14052" spans="27:27" x14ac:dyDescent="0.25">
      <c r="AA14052"/>
    </row>
    <row r="14053" spans="27:27" x14ac:dyDescent="0.25">
      <c r="AA14053"/>
    </row>
    <row r="14054" spans="27:27" x14ac:dyDescent="0.25">
      <c r="AA14054"/>
    </row>
    <row r="14055" spans="27:27" x14ac:dyDescent="0.25">
      <c r="AA14055"/>
    </row>
    <row r="14056" spans="27:27" x14ac:dyDescent="0.25">
      <c r="AA14056"/>
    </row>
    <row r="14057" spans="27:27" x14ac:dyDescent="0.25">
      <c r="AA14057"/>
    </row>
    <row r="14058" spans="27:27" x14ac:dyDescent="0.25">
      <c r="AA14058"/>
    </row>
    <row r="14059" spans="27:27" x14ac:dyDescent="0.25">
      <c r="AA14059"/>
    </row>
    <row r="14060" spans="27:27" x14ac:dyDescent="0.25">
      <c r="AA14060"/>
    </row>
    <row r="14061" spans="27:27" x14ac:dyDescent="0.25">
      <c r="AA14061"/>
    </row>
    <row r="14062" spans="27:27" x14ac:dyDescent="0.25">
      <c r="AA14062"/>
    </row>
    <row r="14063" spans="27:27" x14ac:dyDescent="0.25">
      <c r="AA14063"/>
    </row>
    <row r="14064" spans="27:27" x14ac:dyDescent="0.25">
      <c r="AA14064"/>
    </row>
    <row r="14065" spans="27:27" x14ac:dyDescent="0.25">
      <c r="AA14065"/>
    </row>
    <row r="14066" spans="27:27" x14ac:dyDescent="0.25">
      <c r="AA14066"/>
    </row>
    <row r="14067" spans="27:27" x14ac:dyDescent="0.25">
      <c r="AA14067"/>
    </row>
    <row r="14068" spans="27:27" x14ac:dyDescent="0.25">
      <c r="AA14068"/>
    </row>
    <row r="14069" spans="27:27" x14ac:dyDescent="0.25">
      <c r="AA14069"/>
    </row>
    <row r="14070" spans="27:27" x14ac:dyDescent="0.25">
      <c r="AA14070"/>
    </row>
    <row r="14071" spans="27:27" x14ac:dyDescent="0.25">
      <c r="AA14071"/>
    </row>
    <row r="14072" spans="27:27" x14ac:dyDescent="0.25">
      <c r="AA14072"/>
    </row>
    <row r="14073" spans="27:27" x14ac:dyDescent="0.25">
      <c r="AA14073"/>
    </row>
    <row r="14074" spans="27:27" x14ac:dyDescent="0.25">
      <c r="AA14074"/>
    </row>
    <row r="14075" spans="27:27" x14ac:dyDescent="0.25">
      <c r="AA14075"/>
    </row>
    <row r="14076" spans="27:27" x14ac:dyDescent="0.25">
      <c r="AA14076"/>
    </row>
    <row r="14077" spans="27:27" x14ac:dyDescent="0.25">
      <c r="AA14077"/>
    </row>
    <row r="14078" spans="27:27" x14ac:dyDescent="0.25">
      <c r="AA14078"/>
    </row>
    <row r="14079" spans="27:27" x14ac:dyDescent="0.25">
      <c r="AA14079"/>
    </row>
    <row r="14080" spans="27:27" x14ac:dyDescent="0.25">
      <c r="AA14080"/>
    </row>
    <row r="14081" spans="27:27" x14ac:dyDescent="0.25">
      <c r="AA14081"/>
    </row>
    <row r="14082" spans="27:27" x14ac:dyDescent="0.25">
      <c r="AA14082"/>
    </row>
    <row r="14083" spans="27:27" x14ac:dyDescent="0.25">
      <c r="AA14083"/>
    </row>
    <row r="14084" spans="27:27" x14ac:dyDescent="0.25">
      <c r="AA14084"/>
    </row>
    <row r="14085" spans="27:27" x14ac:dyDescent="0.25">
      <c r="AA14085"/>
    </row>
    <row r="14086" spans="27:27" x14ac:dyDescent="0.25">
      <c r="AA14086"/>
    </row>
    <row r="14087" spans="27:27" x14ac:dyDescent="0.25">
      <c r="AA14087"/>
    </row>
    <row r="14088" spans="27:27" x14ac:dyDescent="0.25">
      <c r="AA14088"/>
    </row>
    <row r="14089" spans="27:27" x14ac:dyDescent="0.25">
      <c r="AA14089"/>
    </row>
    <row r="14090" spans="27:27" x14ac:dyDescent="0.25">
      <c r="AA14090"/>
    </row>
    <row r="14091" spans="27:27" x14ac:dyDescent="0.25">
      <c r="AA14091"/>
    </row>
    <row r="14092" spans="27:27" x14ac:dyDescent="0.25">
      <c r="AA14092"/>
    </row>
    <row r="14093" spans="27:27" x14ac:dyDescent="0.25">
      <c r="AA14093"/>
    </row>
    <row r="14094" spans="27:27" x14ac:dyDescent="0.25">
      <c r="AA14094"/>
    </row>
    <row r="14095" spans="27:27" x14ac:dyDescent="0.25">
      <c r="AA14095"/>
    </row>
    <row r="14096" spans="27:27" x14ac:dyDescent="0.25">
      <c r="AA14096"/>
    </row>
    <row r="14097" spans="27:27" x14ac:dyDescent="0.25">
      <c r="AA14097"/>
    </row>
    <row r="14098" spans="27:27" x14ac:dyDescent="0.25">
      <c r="AA14098"/>
    </row>
    <row r="14099" spans="27:27" x14ac:dyDescent="0.25">
      <c r="AA14099"/>
    </row>
    <row r="14100" spans="27:27" x14ac:dyDescent="0.25">
      <c r="AA14100"/>
    </row>
    <row r="14101" spans="27:27" x14ac:dyDescent="0.25">
      <c r="AA14101"/>
    </row>
    <row r="14102" spans="27:27" x14ac:dyDescent="0.25">
      <c r="AA14102"/>
    </row>
    <row r="14103" spans="27:27" x14ac:dyDescent="0.25">
      <c r="AA14103"/>
    </row>
    <row r="14104" spans="27:27" x14ac:dyDescent="0.25">
      <c r="AA14104"/>
    </row>
    <row r="14105" spans="27:27" x14ac:dyDescent="0.25">
      <c r="AA14105"/>
    </row>
    <row r="14106" spans="27:27" x14ac:dyDescent="0.25">
      <c r="AA14106"/>
    </row>
    <row r="14107" spans="27:27" x14ac:dyDescent="0.25">
      <c r="AA14107"/>
    </row>
    <row r="14108" spans="27:27" x14ac:dyDescent="0.25">
      <c r="AA14108"/>
    </row>
    <row r="14109" spans="27:27" x14ac:dyDescent="0.25">
      <c r="AA14109"/>
    </row>
    <row r="14110" spans="27:27" x14ac:dyDescent="0.25">
      <c r="AA14110"/>
    </row>
    <row r="14111" spans="27:27" x14ac:dyDescent="0.25">
      <c r="AA14111"/>
    </row>
    <row r="14112" spans="27:27" x14ac:dyDescent="0.25">
      <c r="AA14112"/>
    </row>
    <row r="14113" spans="27:27" x14ac:dyDescent="0.25">
      <c r="AA14113"/>
    </row>
    <row r="14114" spans="27:27" x14ac:dyDescent="0.25">
      <c r="AA14114"/>
    </row>
    <row r="14115" spans="27:27" x14ac:dyDescent="0.25">
      <c r="AA14115"/>
    </row>
    <row r="14116" spans="27:27" x14ac:dyDescent="0.25">
      <c r="AA14116"/>
    </row>
    <row r="14117" spans="27:27" x14ac:dyDescent="0.25">
      <c r="AA14117"/>
    </row>
    <row r="14118" spans="27:27" x14ac:dyDescent="0.25">
      <c r="AA14118"/>
    </row>
    <row r="14119" spans="27:27" x14ac:dyDescent="0.25">
      <c r="AA14119"/>
    </row>
    <row r="14120" spans="27:27" x14ac:dyDescent="0.25">
      <c r="AA14120"/>
    </row>
    <row r="14121" spans="27:27" x14ac:dyDescent="0.25">
      <c r="AA14121"/>
    </row>
    <row r="14122" spans="27:27" x14ac:dyDescent="0.25">
      <c r="AA14122"/>
    </row>
    <row r="14123" spans="27:27" x14ac:dyDescent="0.25">
      <c r="AA14123"/>
    </row>
    <row r="14124" spans="27:27" x14ac:dyDescent="0.25">
      <c r="AA14124"/>
    </row>
    <row r="14125" spans="27:27" x14ac:dyDescent="0.25">
      <c r="AA14125"/>
    </row>
    <row r="14126" spans="27:27" x14ac:dyDescent="0.25">
      <c r="AA14126"/>
    </row>
    <row r="14127" spans="27:27" x14ac:dyDescent="0.25">
      <c r="AA14127"/>
    </row>
    <row r="14128" spans="27:27" x14ac:dyDescent="0.25">
      <c r="AA14128"/>
    </row>
    <row r="14129" spans="27:27" x14ac:dyDescent="0.25">
      <c r="AA14129"/>
    </row>
    <row r="14130" spans="27:27" x14ac:dyDescent="0.25">
      <c r="AA14130"/>
    </row>
    <row r="14131" spans="27:27" x14ac:dyDescent="0.25">
      <c r="AA14131"/>
    </row>
    <row r="14132" spans="27:27" x14ac:dyDescent="0.25">
      <c r="AA14132"/>
    </row>
    <row r="14133" spans="27:27" x14ac:dyDescent="0.25">
      <c r="AA14133"/>
    </row>
    <row r="14134" spans="27:27" x14ac:dyDescent="0.25">
      <c r="AA14134"/>
    </row>
    <row r="14135" spans="27:27" x14ac:dyDescent="0.25">
      <c r="AA14135"/>
    </row>
    <row r="14136" spans="27:27" x14ac:dyDescent="0.25">
      <c r="AA14136"/>
    </row>
    <row r="14137" spans="27:27" x14ac:dyDescent="0.25">
      <c r="AA14137"/>
    </row>
    <row r="14138" spans="27:27" x14ac:dyDescent="0.25">
      <c r="AA14138"/>
    </row>
    <row r="14139" spans="27:27" x14ac:dyDescent="0.25">
      <c r="AA14139"/>
    </row>
    <row r="14140" spans="27:27" x14ac:dyDescent="0.25">
      <c r="AA14140"/>
    </row>
    <row r="14141" spans="27:27" x14ac:dyDescent="0.25">
      <c r="AA14141"/>
    </row>
    <row r="14142" spans="27:27" x14ac:dyDescent="0.25">
      <c r="AA14142"/>
    </row>
    <row r="14143" spans="27:27" x14ac:dyDescent="0.25">
      <c r="AA14143"/>
    </row>
    <row r="14144" spans="27:27" x14ac:dyDescent="0.25">
      <c r="AA14144"/>
    </row>
    <row r="14145" spans="27:27" x14ac:dyDescent="0.25">
      <c r="AA14145"/>
    </row>
    <row r="14146" spans="27:27" x14ac:dyDescent="0.25">
      <c r="AA14146"/>
    </row>
    <row r="14147" spans="27:27" x14ac:dyDescent="0.25">
      <c r="AA14147"/>
    </row>
    <row r="14148" spans="27:27" x14ac:dyDescent="0.25">
      <c r="AA14148"/>
    </row>
    <row r="14149" spans="27:27" x14ac:dyDescent="0.25">
      <c r="AA14149"/>
    </row>
    <row r="14150" spans="27:27" x14ac:dyDescent="0.25">
      <c r="AA14150"/>
    </row>
    <row r="14151" spans="27:27" x14ac:dyDescent="0.25">
      <c r="AA14151"/>
    </row>
    <row r="14152" spans="27:27" x14ac:dyDescent="0.25">
      <c r="AA14152"/>
    </row>
    <row r="14153" spans="27:27" x14ac:dyDescent="0.25">
      <c r="AA14153"/>
    </row>
    <row r="14154" spans="27:27" x14ac:dyDescent="0.25">
      <c r="AA14154"/>
    </row>
    <row r="14155" spans="27:27" x14ac:dyDescent="0.25">
      <c r="AA14155"/>
    </row>
    <row r="14156" spans="27:27" x14ac:dyDescent="0.25">
      <c r="AA14156"/>
    </row>
    <row r="14157" spans="27:27" x14ac:dyDescent="0.25">
      <c r="AA14157"/>
    </row>
    <row r="14158" spans="27:27" x14ac:dyDescent="0.25">
      <c r="AA14158"/>
    </row>
    <row r="14159" spans="27:27" x14ac:dyDescent="0.25">
      <c r="AA14159"/>
    </row>
    <row r="14160" spans="27:27" x14ac:dyDescent="0.25">
      <c r="AA14160"/>
    </row>
    <row r="14161" spans="27:27" x14ac:dyDescent="0.25">
      <c r="AA14161"/>
    </row>
    <row r="14162" spans="27:27" x14ac:dyDescent="0.25">
      <c r="AA14162"/>
    </row>
    <row r="14163" spans="27:27" x14ac:dyDescent="0.25">
      <c r="AA14163"/>
    </row>
    <row r="14164" spans="27:27" x14ac:dyDescent="0.25">
      <c r="AA14164"/>
    </row>
    <row r="14165" spans="27:27" x14ac:dyDescent="0.25">
      <c r="AA14165"/>
    </row>
    <row r="14166" spans="27:27" x14ac:dyDescent="0.25">
      <c r="AA14166"/>
    </row>
    <row r="14167" spans="27:27" x14ac:dyDescent="0.25">
      <c r="AA14167"/>
    </row>
    <row r="14168" spans="27:27" x14ac:dyDescent="0.25">
      <c r="AA14168"/>
    </row>
    <row r="14169" spans="27:27" x14ac:dyDescent="0.25">
      <c r="AA14169"/>
    </row>
    <row r="14170" spans="27:27" x14ac:dyDescent="0.25">
      <c r="AA14170"/>
    </row>
    <row r="14171" spans="27:27" x14ac:dyDescent="0.25">
      <c r="AA14171"/>
    </row>
    <row r="14172" spans="27:27" x14ac:dyDescent="0.25">
      <c r="AA14172"/>
    </row>
    <row r="14173" spans="27:27" x14ac:dyDescent="0.25">
      <c r="AA14173"/>
    </row>
    <row r="14174" spans="27:27" x14ac:dyDescent="0.25">
      <c r="AA14174"/>
    </row>
    <row r="14175" spans="27:27" x14ac:dyDescent="0.25">
      <c r="AA14175"/>
    </row>
    <row r="14176" spans="27:27" x14ac:dyDescent="0.25">
      <c r="AA14176"/>
    </row>
    <row r="14177" spans="27:27" x14ac:dyDescent="0.25">
      <c r="AA14177"/>
    </row>
    <row r="14178" spans="27:27" x14ac:dyDescent="0.25">
      <c r="AA14178"/>
    </row>
    <row r="14179" spans="27:27" x14ac:dyDescent="0.25">
      <c r="AA14179"/>
    </row>
    <row r="14180" spans="27:27" x14ac:dyDescent="0.25">
      <c r="AA14180"/>
    </row>
    <row r="14181" spans="27:27" x14ac:dyDescent="0.25">
      <c r="AA14181"/>
    </row>
    <row r="14182" spans="27:27" x14ac:dyDescent="0.25">
      <c r="AA14182"/>
    </row>
    <row r="14183" spans="27:27" x14ac:dyDescent="0.25">
      <c r="AA14183"/>
    </row>
    <row r="14184" spans="27:27" x14ac:dyDescent="0.25">
      <c r="AA14184"/>
    </row>
    <row r="14185" spans="27:27" x14ac:dyDescent="0.25">
      <c r="AA14185"/>
    </row>
    <row r="14186" spans="27:27" x14ac:dyDescent="0.25">
      <c r="AA14186"/>
    </row>
    <row r="14187" spans="27:27" x14ac:dyDescent="0.25">
      <c r="AA14187"/>
    </row>
    <row r="14188" spans="27:27" x14ac:dyDescent="0.25">
      <c r="AA14188"/>
    </row>
    <row r="14189" spans="27:27" x14ac:dyDescent="0.25">
      <c r="AA14189"/>
    </row>
    <row r="14190" spans="27:27" x14ac:dyDescent="0.25">
      <c r="AA14190"/>
    </row>
    <row r="14191" spans="27:27" x14ac:dyDescent="0.25">
      <c r="AA14191"/>
    </row>
    <row r="14192" spans="27:27" x14ac:dyDescent="0.25">
      <c r="AA14192"/>
    </row>
    <row r="14193" spans="27:27" x14ac:dyDescent="0.25">
      <c r="AA14193"/>
    </row>
    <row r="14194" spans="27:27" x14ac:dyDescent="0.25">
      <c r="AA14194"/>
    </row>
    <row r="14195" spans="27:27" x14ac:dyDescent="0.25">
      <c r="AA14195"/>
    </row>
    <row r="14196" spans="27:27" x14ac:dyDescent="0.25">
      <c r="AA14196"/>
    </row>
    <row r="14197" spans="27:27" x14ac:dyDescent="0.25">
      <c r="AA14197"/>
    </row>
    <row r="14198" spans="27:27" x14ac:dyDescent="0.25">
      <c r="AA14198"/>
    </row>
    <row r="14199" spans="27:27" x14ac:dyDescent="0.25">
      <c r="AA14199"/>
    </row>
    <row r="14200" spans="27:27" x14ac:dyDescent="0.25">
      <c r="AA14200"/>
    </row>
    <row r="14201" spans="27:27" x14ac:dyDescent="0.25">
      <c r="AA14201"/>
    </row>
    <row r="14202" spans="27:27" x14ac:dyDescent="0.25">
      <c r="AA14202"/>
    </row>
    <row r="14203" spans="27:27" x14ac:dyDescent="0.25">
      <c r="AA14203"/>
    </row>
    <row r="14204" spans="27:27" x14ac:dyDescent="0.25">
      <c r="AA14204"/>
    </row>
    <row r="14205" spans="27:27" x14ac:dyDescent="0.25">
      <c r="AA14205"/>
    </row>
    <row r="14206" spans="27:27" x14ac:dyDescent="0.25">
      <c r="AA14206"/>
    </row>
    <row r="14207" spans="27:27" x14ac:dyDescent="0.25">
      <c r="AA14207"/>
    </row>
    <row r="14208" spans="27:27" x14ac:dyDescent="0.25">
      <c r="AA14208"/>
    </row>
    <row r="14209" spans="27:27" x14ac:dyDescent="0.25">
      <c r="AA14209"/>
    </row>
    <row r="14210" spans="27:27" x14ac:dyDescent="0.25">
      <c r="AA14210"/>
    </row>
    <row r="14211" spans="27:27" x14ac:dyDescent="0.25">
      <c r="AA14211"/>
    </row>
    <row r="14212" spans="27:27" x14ac:dyDescent="0.25">
      <c r="AA14212"/>
    </row>
    <row r="14213" spans="27:27" x14ac:dyDescent="0.25">
      <c r="AA14213"/>
    </row>
    <row r="14214" spans="27:27" x14ac:dyDescent="0.25">
      <c r="AA14214"/>
    </row>
    <row r="14215" spans="27:27" x14ac:dyDescent="0.25">
      <c r="AA14215"/>
    </row>
    <row r="14216" spans="27:27" x14ac:dyDescent="0.25">
      <c r="AA14216"/>
    </row>
    <row r="14217" spans="27:27" x14ac:dyDescent="0.25">
      <c r="AA14217"/>
    </row>
    <row r="14218" spans="27:27" x14ac:dyDescent="0.25">
      <c r="AA14218"/>
    </row>
    <row r="14219" spans="27:27" x14ac:dyDescent="0.25">
      <c r="AA14219"/>
    </row>
    <row r="14220" spans="27:27" x14ac:dyDescent="0.25">
      <c r="AA14220"/>
    </row>
    <row r="14221" spans="27:27" x14ac:dyDescent="0.25">
      <c r="AA14221"/>
    </row>
    <row r="14222" spans="27:27" x14ac:dyDescent="0.25">
      <c r="AA14222"/>
    </row>
    <row r="14223" spans="27:27" x14ac:dyDescent="0.25">
      <c r="AA14223"/>
    </row>
    <row r="14224" spans="27:27" x14ac:dyDescent="0.25">
      <c r="AA14224"/>
    </row>
    <row r="14225" spans="27:27" x14ac:dyDescent="0.25">
      <c r="AA14225"/>
    </row>
    <row r="14226" spans="27:27" x14ac:dyDescent="0.25">
      <c r="AA14226"/>
    </row>
    <row r="14227" spans="27:27" x14ac:dyDescent="0.25">
      <c r="AA14227"/>
    </row>
    <row r="14228" spans="27:27" x14ac:dyDescent="0.25">
      <c r="AA14228"/>
    </row>
    <row r="14229" spans="27:27" x14ac:dyDescent="0.25">
      <c r="AA14229"/>
    </row>
    <row r="14230" spans="27:27" x14ac:dyDescent="0.25">
      <c r="AA14230"/>
    </row>
    <row r="14231" spans="27:27" x14ac:dyDescent="0.25">
      <c r="AA14231"/>
    </row>
    <row r="14232" spans="27:27" x14ac:dyDescent="0.25">
      <c r="AA14232"/>
    </row>
    <row r="14233" spans="27:27" x14ac:dyDescent="0.25">
      <c r="AA14233"/>
    </row>
    <row r="14234" spans="27:27" x14ac:dyDescent="0.25">
      <c r="AA14234"/>
    </row>
    <row r="14235" spans="27:27" x14ac:dyDescent="0.25">
      <c r="AA14235"/>
    </row>
    <row r="14236" spans="27:27" x14ac:dyDescent="0.25">
      <c r="AA14236"/>
    </row>
    <row r="14237" spans="27:27" x14ac:dyDescent="0.25">
      <c r="AA14237"/>
    </row>
    <row r="14238" spans="27:27" x14ac:dyDescent="0.25">
      <c r="AA14238"/>
    </row>
    <row r="14239" spans="27:27" x14ac:dyDescent="0.25">
      <c r="AA14239"/>
    </row>
    <row r="14240" spans="27:27" x14ac:dyDescent="0.25">
      <c r="AA14240"/>
    </row>
    <row r="14241" spans="27:27" x14ac:dyDescent="0.25">
      <c r="AA14241"/>
    </row>
    <row r="14242" spans="27:27" x14ac:dyDescent="0.25">
      <c r="AA14242"/>
    </row>
    <row r="14243" spans="27:27" x14ac:dyDescent="0.25">
      <c r="AA14243"/>
    </row>
    <row r="14244" spans="27:27" x14ac:dyDescent="0.25">
      <c r="AA14244"/>
    </row>
    <row r="14245" spans="27:27" x14ac:dyDescent="0.25">
      <c r="AA14245"/>
    </row>
    <row r="14246" spans="27:27" x14ac:dyDescent="0.25">
      <c r="AA14246"/>
    </row>
    <row r="14247" spans="27:27" x14ac:dyDescent="0.25">
      <c r="AA14247"/>
    </row>
    <row r="14248" spans="27:27" x14ac:dyDescent="0.25">
      <c r="AA14248"/>
    </row>
    <row r="14249" spans="27:27" x14ac:dyDescent="0.25">
      <c r="AA14249"/>
    </row>
    <row r="14250" spans="27:27" x14ac:dyDescent="0.25">
      <c r="AA14250"/>
    </row>
    <row r="14251" spans="27:27" x14ac:dyDescent="0.25">
      <c r="AA14251"/>
    </row>
    <row r="14252" spans="27:27" x14ac:dyDescent="0.25">
      <c r="AA14252"/>
    </row>
    <row r="14253" spans="27:27" x14ac:dyDescent="0.25">
      <c r="AA14253"/>
    </row>
    <row r="14254" spans="27:27" x14ac:dyDescent="0.25">
      <c r="AA14254"/>
    </row>
    <row r="14255" spans="27:27" x14ac:dyDescent="0.25">
      <c r="AA14255"/>
    </row>
    <row r="14256" spans="27:27" x14ac:dyDescent="0.25">
      <c r="AA14256"/>
    </row>
    <row r="14257" spans="27:27" x14ac:dyDescent="0.25">
      <c r="AA14257"/>
    </row>
    <row r="14258" spans="27:27" x14ac:dyDescent="0.25">
      <c r="AA14258"/>
    </row>
    <row r="14259" spans="27:27" x14ac:dyDescent="0.25">
      <c r="AA14259"/>
    </row>
    <row r="14260" spans="27:27" x14ac:dyDescent="0.25">
      <c r="AA14260"/>
    </row>
    <row r="14261" spans="27:27" x14ac:dyDescent="0.25">
      <c r="AA14261"/>
    </row>
    <row r="14262" spans="27:27" x14ac:dyDescent="0.25">
      <c r="AA14262"/>
    </row>
    <row r="14263" spans="27:27" x14ac:dyDescent="0.25">
      <c r="AA14263"/>
    </row>
    <row r="14264" spans="27:27" x14ac:dyDescent="0.25">
      <c r="AA14264"/>
    </row>
    <row r="14265" spans="27:27" x14ac:dyDescent="0.25">
      <c r="AA14265"/>
    </row>
    <row r="14266" spans="27:27" x14ac:dyDescent="0.25">
      <c r="AA14266"/>
    </row>
    <row r="14267" spans="27:27" x14ac:dyDescent="0.25">
      <c r="AA14267"/>
    </row>
    <row r="14268" spans="27:27" x14ac:dyDescent="0.25">
      <c r="AA14268"/>
    </row>
    <row r="14269" spans="27:27" x14ac:dyDescent="0.25">
      <c r="AA14269"/>
    </row>
    <row r="14270" spans="27:27" x14ac:dyDescent="0.25">
      <c r="AA14270"/>
    </row>
    <row r="14271" spans="27:27" x14ac:dyDescent="0.25">
      <c r="AA14271"/>
    </row>
    <row r="14272" spans="27:27" x14ac:dyDescent="0.25">
      <c r="AA14272"/>
    </row>
    <row r="14273" spans="27:27" x14ac:dyDescent="0.25">
      <c r="AA14273"/>
    </row>
    <row r="14274" spans="27:27" x14ac:dyDescent="0.25">
      <c r="AA14274"/>
    </row>
    <row r="14275" spans="27:27" x14ac:dyDescent="0.25">
      <c r="AA14275"/>
    </row>
    <row r="14276" spans="27:27" x14ac:dyDescent="0.25">
      <c r="AA14276"/>
    </row>
    <row r="14277" spans="27:27" x14ac:dyDescent="0.25">
      <c r="AA14277"/>
    </row>
    <row r="14278" spans="27:27" x14ac:dyDescent="0.25">
      <c r="AA14278"/>
    </row>
    <row r="14279" spans="27:27" x14ac:dyDescent="0.25">
      <c r="AA14279"/>
    </row>
    <row r="14280" spans="27:27" x14ac:dyDescent="0.25">
      <c r="AA14280"/>
    </row>
    <row r="14281" spans="27:27" x14ac:dyDescent="0.25">
      <c r="AA14281"/>
    </row>
    <row r="14282" spans="27:27" x14ac:dyDescent="0.25">
      <c r="AA14282"/>
    </row>
    <row r="14283" spans="27:27" x14ac:dyDescent="0.25">
      <c r="AA14283"/>
    </row>
    <row r="14284" spans="27:27" x14ac:dyDescent="0.25">
      <c r="AA14284"/>
    </row>
    <row r="14285" spans="27:27" x14ac:dyDescent="0.25">
      <c r="AA14285"/>
    </row>
    <row r="14286" spans="27:27" x14ac:dyDescent="0.25">
      <c r="AA14286"/>
    </row>
    <row r="14287" spans="27:27" x14ac:dyDescent="0.25">
      <c r="AA14287"/>
    </row>
    <row r="14288" spans="27:27" x14ac:dyDescent="0.25">
      <c r="AA14288"/>
    </row>
    <row r="14289" spans="27:27" x14ac:dyDescent="0.25">
      <c r="AA14289"/>
    </row>
    <row r="14290" spans="27:27" x14ac:dyDescent="0.25">
      <c r="AA14290"/>
    </row>
    <row r="14291" spans="27:27" x14ac:dyDescent="0.25">
      <c r="AA14291"/>
    </row>
    <row r="14292" spans="27:27" x14ac:dyDescent="0.25">
      <c r="AA14292"/>
    </row>
    <row r="14293" spans="27:27" x14ac:dyDescent="0.25">
      <c r="AA14293"/>
    </row>
    <row r="14294" spans="27:27" x14ac:dyDescent="0.25">
      <c r="AA14294"/>
    </row>
    <row r="14295" spans="27:27" x14ac:dyDescent="0.25">
      <c r="AA14295"/>
    </row>
    <row r="14296" spans="27:27" x14ac:dyDescent="0.25">
      <c r="AA14296"/>
    </row>
    <row r="14297" spans="27:27" x14ac:dyDescent="0.25">
      <c r="AA14297"/>
    </row>
    <row r="14298" spans="27:27" x14ac:dyDescent="0.25">
      <c r="AA14298"/>
    </row>
    <row r="14299" spans="27:27" x14ac:dyDescent="0.25">
      <c r="AA14299"/>
    </row>
    <row r="14300" spans="27:27" x14ac:dyDescent="0.25">
      <c r="AA14300"/>
    </row>
    <row r="14301" spans="27:27" x14ac:dyDescent="0.25">
      <c r="AA14301"/>
    </row>
    <row r="14302" spans="27:27" x14ac:dyDescent="0.25">
      <c r="AA14302"/>
    </row>
    <row r="14303" spans="27:27" x14ac:dyDescent="0.25">
      <c r="AA14303"/>
    </row>
    <row r="14304" spans="27:27" x14ac:dyDescent="0.25">
      <c r="AA14304"/>
    </row>
    <row r="14305" spans="27:27" x14ac:dyDescent="0.25">
      <c r="AA14305"/>
    </row>
    <row r="14306" spans="27:27" x14ac:dyDescent="0.25">
      <c r="AA14306"/>
    </row>
    <row r="14307" spans="27:27" x14ac:dyDescent="0.25">
      <c r="AA14307"/>
    </row>
    <row r="14308" spans="27:27" x14ac:dyDescent="0.25">
      <c r="AA14308"/>
    </row>
    <row r="14309" spans="27:27" x14ac:dyDescent="0.25">
      <c r="AA14309"/>
    </row>
    <row r="14310" spans="27:27" x14ac:dyDescent="0.25">
      <c r="AA14310"/>
    </row>
    <row r="14311" spans="27:27" x14ac:dyDescent="0.25">
      <c r="AA14311"/>
    </row>
    <row r="14312" spans="27:27" x14ac:dyDescent="0.25">
      <c r="AA14312"/>
    </row>
    <row r="14313" spans="27:27" x14ac:dyDescent="0.25">
      <c r="AA14313"/>
    </row>
    <row r="14314" spans="27:27" x14ac:dyDescent="0.25">
      <c r="AA14314"/>
    </row>
    <row r="14315" spans="27:27" x14ac:dyDescent="0.25">
      <c r="AA14315"/>
    </row>
    <row r="14316" spans="27:27" x14ac:dyDescent="0.25">
      <c r="AA14316"/>
    </row>
    <row r="14317" spans="27:27" x14ac:dyDescent="0.25">
      <c r="AA14317"/>
    </row>
    <row r="14318" spans="27:27" x14ac:dyDescent="0.25">
      <c r="AA14318"/>
    </row>
    <row r="14319" spans="27:27" x14ac:dyDescent="0.25">
      <c r="AA14319"/>
    </row>
    <row r="14320" spans="27:27" x14ac:dyDescent="0.25">
      <c r="AA14320"/>
    </row>
    <row r="14321" spans="27:27" x14ac:dyDescent="0.25">
      <c r="AA14321"/>
    </row>
    <row r="14322" spans="27:27" x14ac:dyDescent="0.25">
      <c r="AA14322"/>
    </row>
    <row r="14323" spans="27:27" x14ac:dyDescent="0.25">
      <c r="AA14323"/>
    </row>
    <row r="14324" spans="27:27" x14ac:dyDescent="0.25">
      <c r="AA14324"/>
    </row>
    <row r="14325" spans="27:27" x14ac:dyDescent="0.25">
      <c r="AA14325"/>
    </row>
    <row r="14326" spans="27:27" x14ac:dyDescent="0.25">
      <c r="AA14326"/>
    </row>
    <row r="14327" spans="27:27" x14ac:dyDescent="0.25">
      <c r="AA14327"/>
    </row>
    <row r="14328" spans="27:27" x14ac:dyDescent="0.25">
      <c r="AA14328"/>
    </row>
    <row r="14329" spans="27:27" x14ac:dyDescent="0.25">
      <c r="AA14329"/>
    </row>
    <row r="14330" spans="27:27" x14ac:dyDescent="0.25">
      <c r="AA14330"/>
    </row>
    <row r="14331" spans="27:27" x14ac:dyDescent="0.25">
      <c r="AA14331"/>
    </row>
    <row r="14332" spans="27:27" x14ac:dyDescent="0.25">
      <c r="AA14332"/>
    </row>
    <row r="14333" spans="27:27" x14ac:dyDescent="0.25">
      <c r="AA14333"/>
    </row>
    <row r="14334" spans="27:27" x14ac:dyDescent="0.25">
      <c r="AA14334"/>
    </row>
    <row r="14335" spans="27:27" x14ac:dyDescent="0.25">
      <c r="AA14335"/>
    </row>
    <row r="14336" spans="27:27" x14ac:dyDescent="0.25">
      <c r="AA14336"/>
    </row>
    <row r="14337" spans="27:27" x14ac:dyDescent="0.25">
      <c r="AA14337"/>
    </row>
    <row r="14338" spans="27:27" x14ac:dyDescent="0.25">
      <c r="AA14338"/>
    </row>
    <row r="14339" spans="27:27" x14ac:dyDescent="0.25">
      <c r="AA14339"/>
    </row>
    <row r="14340" spans="27:27" x14ac:dyDescent="0.25">
      <c r="AA14340"/>
    </row>
    <row r="14341" spans="27:27" x14ac:dyDescent="0.25">
      <c r="AA14341"/>
    </row>
    <row r="14342" spans="27:27" x14ac:dyDescent="0.25">
      <c r="AA14342"/>
    </row>
    <row r="14343" spans="27:27" x14ac:dyDescent="0.25">
      <c r="AA14343"/>
    </row>
    <row r="14344" spans="27:27" x14ac:dyDescent="0.25">
      <c r="AA14344"/>
    </row>
    <row r="14345" spans="27:27" x14ac:dyDescent="0.25">
      <c r="AA14345"/>
    </row>
    <row r="14346" spans="27:27" x14ac:dyDescent="0.25">
      <c r="AA14346"/>
    </row>
    <row r="14347" spans="27:27" x14ac:dyDescent="0.25">
      <c r="AA14347"/>
    </row>
    <row r="14348" spans="27:27" x14ac:dyDescent="0.25">
      <c r="AA14348"/>
    </row>
    <row r="14349" spans="27:27" x14ac:dyDescent="0.25">
      <c r="AA14349"/>
    </row>
    <row r="14350" spans="27:27" x14ac:dyDescent="0.25">
      <c r="AA14350"/>
    </row>
    <row r="14351" spans="27:27" x14ac:dyDescent="0.25">
      <c r="AA14351"/>
    </row>
    <row r="14352" spans="27:27" x14ac:dyDescent="0.25">
      <c r="AA14352"/>
    </row>
    <row r="14353" spans="27:27" x14ac:dyDescent="0.25">
      <c r="AA14353"/>
    </row>
    <row r="14354" spans="27:27" x14ac:dyDescent="0.25">
      <c r="AA14354"/>
    </row>
    <row r="14355" spans="27:27" x14ac:dyDescent="0.25">
      <c r="AA14355"/>
    </row>
    <row r="14356" spans="27:27" x14ac:dyDescent="0.25">
      <c r="AA14356"/>
    </row>
    <row r="14357" spans="27:27" x14ac:dyDescent="0.25">
      <c r="AA14357"/>
    </row>
    <row r="14358" spans="27:27" x14ac:dyDescent="0.25">
      <c r="AA14358"/>
    </row>
    <row r="14359" spans="27:27" x14ac:dyDescent="0.25">
      <c r="AA14359"/>
    </row>
    <row r="14360" spans="27:27" x14ac:dyDescent="0.25">
      <c r="AA14360"/>
    </row>
    <row r="14361" spans="27:27" x14ac:dyDescent="0.25">
      <c r="AA14361"/>
    </row>
    <row r="14362" spans="27:27" x14ac:dyDescent="0.25">
      <c r="AA14362"/>
    </row>
    <row r="14363" spans="27:27" x14ac:dyDescent="0.25">
      <c r="AA14363"/>
    </row>
    <row r="14364" spans="27:27" x14ac:dyDescent="0.25">
      <c r="AA14364"/>
    </row>
    <row r="14365" spans="27:27" x14ac:dyDescent="0.25">
      <c r="AA14365"/>
    </row>
    <row r="14366" spans="27:27" x14ac:dyDescent="0.25">
      <c r="AA14366"/>
    </row>
    <row r="14367" spans="27:27" x14ac:dyDescent="0.25">
      <c r="AA14367"/>
    </row>
    <row r="14368" spans="27:27" x14ac:dyDescent="0.25">
      <c r="AA14368"/>
    </row>
    <row r="14369" spans="27:27" x14ac:dyDescent="0.25">
      <c r="AA14369"/>
    </row>
    <row r="14370" spans="27:27" x14ac:dyDescent="0.25">
      <c r="AA14370"/>
    </row>
    <row r="14371" spans="27:27" x14ac:dyDescent="0.25">
      <c r="AA14371"/>
    </row>
    <row r="14372" spans="27:27" x14ac:dyDescent="0.25">
      <c r="AA14372"/>
    </row>
    <row r="14373" spans="27:27" x14ac:dyDescent="0.25">
      <c r="AA14373"/>
    </row>
    <row r="14374" spans="27:27" x14ac:dyDescent="0.25">
      <c r="AA14374"/>
    </row>
    <row r="14375" spans="27:27" x14ac:dyDescent="0.25">
      <c r="AA14375"/>
    </row>
    <row r="14376" spans="27:27" x14ac:dyDescent="0.25">
      <c r="AA14376"/>
    </row>
    <row r="14377" spans="27:27" x14ac:dyDescent="0.25">
      <c r="AA14377"/>
    </row>
    <row r="14378" spans="27:27" x14ac:dyDescent="0.25">
      <c r="AA14378"/>
    </row>
    <row r="14379" spans="27:27" x14ac:dyDescent="0.25">
      <c r="AA14379"/>
    </row>
    <row r="14380" spans="27:27" x14ac:dyDescent="0.25">
      <c r="AA14380"/>
    </row>
    <row r="14381" spans="27:27" x14ac:dyDescent="0.25">
      <c r="AA14381"/>
    </row>
    <row r="14382" spans="27:27" x14ac:dyDescent="0.25">
      <c r="AA14382"/>
    </row>
    <row r="14383" spans="27:27" x14ac:dyDescent="0.25">
      <c r="AA14383"/>
    </row>
    <row r="14384" spans="27:27" x14ac:dyDescent="0.25">
      <c r="AA14384"/>
    </row>
    <row r="14385" spans="27:27" x14ac:dyDescent="0.25">
      <c r="AA14385"/>
    </row>
    <row r="14386" spans="27:27" x14ac:dyDescent="0.25">
      <c r="AA14386"/>
    </row>
    <row r="14387" spans="27:27" x14ac:dyDescent="0.25">
      <c r="AA14387"/>
    </row>
    <row r="14388" spans="27:27" x14ac:dyDescent="0.25">
      <c r="AA14388"/>
    </row>
    <row r="14389" spans="27:27" x14ac:dyDescent="0.25">
      <c r="AA14389"/>
    </row>
    <row r="14390" spans="27:27" x14ac:dyDescent="0.25">
      <c r="AA14390"/>
    </row>
    <row r="14391" spans="27:27" x14ac:dyDescent="0.25">
      <c r="AA14391"/>
    </row>
    <row r="14392" spans="27:27" x14ac:dyDescent="0.25">
      <c r="AA14392"/>
    </row>
    <row r="14393" spans="27:27" x14ac:dyDescent="0.25">
      <c r="AA14393"/>
    </row>
    <row r="14394" spans="27:27" x14ac:dyDescent="0.25">
      <c r="AA14394"/>
    </row>
    <row r="14395" spans="27:27" x14ac:dyDescent="0.25">
      <c r="AA14395"/>
    </row>
    <row r="14396" spans="27:27" x14ac:dyDescent="0.25">
      <c r="AA14396"/>
    </row>
    <row r="14397" spans="27:27" x14ac:dyDescent="0.25">
      <c r="AA14397"/>
    </row>
    <row r="14398" spans="27:27" x14ac:dyDescent="0.25">
      <c r="AA14398"/>
    </row>
    <row r="14399" spans="27:27" x14ac:dyDescent="0.25">
      <c r="AA14399"/>
    </row>
    <row r="14400" spans="27:27" x14ac:dyDescent="0.25">
      <c r="AA14400"/>
    </row>
    <row r="14401" spans="27:27" x14ac:dyDescent="0.25">
      <c r="AA14401"/>
    </row>
    <row r="14402" spans="27:27" x14ac:dyDescent="0.25">
      <c r="AA14402"/>
    </row>
    <row r="14403" spans="27:27" x14ac:dyDescent="0.25">
      <c r="AA14403"/>
    </row>
    <row r="14404" spans="27:27" x14ac:dyDescent="0.25">
      <c r="AA14404"/>
    </row>
    <row r="14405" spans="27:27" x14ac:dyDescent="0.25">
      <c r="AA14405"/>
    </row>
    <row r="14406" spans="27:27" x14ac:dyDescent="0.25">
      <c r="AA14406"/>
    </row>
    <row r="14407" spans="27:27" x14ac:dyDescent="0.25">
      <c r="AA14407"/>
    </row>
    <row r="14408" spans="27:27" x14ac:dyDescent="0.25">
      <c r="AA14408"/>
    </row>
    <row r="14409" spans="27:27" x14ac:dyDescent="0.25">
      <c r="AA14409"/>
    </row>
    <row r="14410" spans="27:27" x14ac:dyDescent="0.25">
      <c r="AA14410"/>
    </row>
    <row r="14411" spans="27:27" x14ac:dyDescent="0.25">
      <c r="AA14411"/>
    </row>
    <row r="14412" spans="27:27" x14ac:dyDescent="0.25">
      <c r="AA14412"/>
    </row>
    <row r="14413" spans="27:27" x14ac:dyDescent="0.25">
      <c r="AA14413"/>
    </row>
    <row r="14414" spans="27:27" x14ac:dyDescent="0.25">
      <c r="AA14414"/>
    </row>
    <row r="14415" spans="27:27" x14ac:dyDescent="0.25">
      <c r="AA14415"/>
    </row>
    <row r="14416" spans="27:27" x14ac:dyDescent="0.25">
      <c r="AA14416"/>
    </row>
    <row r="14417" spans="27:27" x14ac:dyDescent="0.25">
      <c r="AA14417"/>
    </row>
    <row r="14418" spans="27:27" x14ac:dyDescent="0.25">
      <c r="AA14418"/>
    </row>
    <row r="14419" spans="27:27" x14ac:dyDescent="0.25">
      <c r="AA14419"/>
    </row>
    <row r="14420" spans="27:27" x14ac:dyDescent="0.25">
      <c r="AA14420"/>
    </row>
    <row r="14421" spans="27:27" x14ac:dyDescent="0.25">
      <c r="AA14421"/>
    </row>
    <row r="14422" spans="27:27" x14ac:dyDescent="0.25">
      <c r="AA14422"/>
    </row>
    <row r="14423" spans="27:27" x14ac:dyDescent="0.25">
      <c r="AA14423"/>
    </row>
    <row r="14424" spans="27:27" x14ac:dyDescent="0.25">
      <c r="AA14424"/>
    </row>
    <row r="14425" spans="27:27" x14ac:dyDescent="0.25">
      <c r="AA14425"/>
    </row>
    <row r="14426" spans="27:27" x14ac:dyDescent="0.25">
      <c r="AA14426"/>
    </row>
    <row r="14427" spans="27:27" x14ac:dyDescent="0.25">
      <c r="AA14427"/>
    </row>
    <row r="14428" spans="27:27" x14ac:dyDescent="0.25">
      <c r="AA14428"/>
    </row>
    <row r="14429" spans="27:27" x14ac:dyDescent="0.25">
      <c r="AA14429"/>
    </row>
    <row r="14430" spans="27:27" x14ac:dyDescent="0.25">
      <c r="AA14430"/>
    </row>
    <row r="14431" spans="27:27" x14ac:dyDescent="0.25">
      <c r="AA14431"/>
    </row>
    <row r="14432" spans="27:27" x14ac:dyDescent="0.25">
      <c r="AA14432"/>
    </row>
    <row r="14433" spans="27:27" x14ac:dyDescent="0.25">
      <c r="AA14433"/>
    </row>
    <row r="14434" spans="27:27" x14ac:dyDescent="0.25">
      <c r="AA14434"/>
    </row>
    <row r="14435" spans="27:27" x14ac:dyDescent="0.25">
      <c r="AA14435"/>
    </row>
    <row r="14436" spans="27:27" x14ac:dyDescent="0.25">
      <c r="AA14436"/>
    </row>
    <row r="14437" spans="27:27" x14ac:dyDescent="0.25">
      <c r="AA14437"/>
    </row>
    <row r="14438" spans="27:27" x14ac:dyDescent="0.25">
      <c r="AA14438"/>
    </row>
    <row r="14439" spans="27:27" x14ac:dyDescent="0.25">
      <c r="AA14439"/>
    </row>
    <row r="14440" spans="27:27" x14ac:dyDescent="0.25">
      <c r="AA14440"/>
    </row>
    <row r="14441" spans="27:27" x14ac:dyDescent="0.25">
      <c r="AA14441"/>
    </row>
    <row r="14442" spans="27:27" x14ac:dyDescent="0.25">
      <c r="AA14442"/>
    </row>
    <row r="14443" spans="27:27" x14ac:dyDescent="0.25">
      <c r="AA14443"/>
    </row>
    <row r="14444" spans="27:27" x14ac:dyDescent="0.25">
      <c r="AA14444"/>
    </row>
    <row r="14445" spans="27:27" x14ac:dyDescent="0.25">
      <c r="AA14445"/>
    </row>
    <row r="14446" spans="27:27" x14ac:dyDescent="0.25">
      <c r="AA14446"/>
    </row>
    <row r="14447" spans="27:27" x14ac:dyDescent="0.25">
      <c r="AA14447"/>
    </row>
    <row r="14448" spans="27:27" x14ac:dyDescent="0.25">
      <c r="AA14448"/>
    </row>
    <row r="14449" spans="27:27" x14ac:dyDescent="0.25">
      <c r="AA14449"/>
    </row>
    <row r="14450" spans="27:27" x14ac:dyDescent="0.25">
      <c r="AA14450"/>
    </row>
    <row r="14451" spans="27:27" x14ac:dyDescent="0.25">
      <c r="AA14451"/>
    </row>
    <row r="14452" spans="27:27" x14ac:dyDescent="0.25">
      <c r="AA14452"/>
    </row>
    <row r="14453" spans="27:27" x14ac:dyDescent="0.25">
      <c r="AA14453"/>
    </row>
    <row r="14454" spans="27:27" x14ac:dyDescent="0.25">
      <c r="AA14454"/>
    </row>
    <row r="14455" spans="27:27" x14ac:dyDescent="0.25">
      <c r="AA14455"/>
    </row>
    <row r="14456" spans="27:27" x14ac:dyDescent="0.25">
      <c r="AA14456"/>
    </row>
    <row r="14457" spans="27:27" x14ac:dyDescent="0.25">
      <c r="AA14457"/>
    </row>
    <row r="14458" spans="27:27" x14ac:dyDescent="0.25">
      <c r="AA14458"/>
    </row>
    <row r="14459" spans="27:27" x14ac:dyDescent="0.25">
      <c r="AA14459"/>
    </row>
    <row r="14460" spans="27:27" x14ac:dyDescent="0.25">
      <c r="AA14460"/>
    </row>
    <row r="14461" spans="27:27" x14ac:dyDescent="0.25">
      <c r="AA14461"/>
    </row>
    <row r="14462" spans="27:27" x14ac:dyDescent="0.25">
      <c r="AA14462"/>
    </row>
    <row r="14463" spans="27:27" x14ac:dyDescent="0.25">
      <c r="AA14463"/>
    </row>
    <row r="14464" spans="27:27" x14ac:dyDescent="0.25">
      <c r="AA14464"/>
    </row>
    <row r="14465" spans="27:27" x14ac:dyDescent="0.25">
      <c r="AA14465"/>
    </row>
    <row r="14466" spans="27:27" x14ac:dyDescent="0.25">
      <c r="AA14466"/>
    </row>
    <row r="14467" spans="27:27" x14ac:dyDescent="0.25">
      <c r="AA14467"/>
    </row>
    <row r="14468" spans="27:27" x14ac:dyDescent="0.25">
      <c r="AA14468"/>
    </row>
    <row r="14469" spans="27:27" x14ac:dyDescent="0.25">
      <c r="AA14469"/>
    </row>
    <row r="14470" spans="27:27" x14ac:dyDescent="0.25">
      <c r="AA14470"/>
    </row>
    <row r="14471" spans="27:27" x14ac:dyDescent="0.25">
      <c r="AA14471"/>
    </row>
    <row r="14472" spans="27:27" x14ac:dyDescent="0.25">
      <c r="AA14472"/>
    </row>
    <row r="14473" spans="27:27" x14ac:dyDescent="0.25">
      <c r="AA14473"/>
    </row>
    <row r="14474" spans="27:27" x14ac:dyDescent="0.25">
      <c r="AA14474"/>
    </row>
    <row r="14475" spans="27:27" x14ac:dyDescent="0.25">
      <c r="AA14475"/>
    </row>
    <row r="14476" spans="27:27" x14ac:dyDescent="0.25">
      <c r="AA14476"/>
    </row>
    <row r="14477" spans="27:27" x14ac:dyDescent="0.25">
      <c r="AA14477"/>
    </row>
    <row r="14478" spans="27:27" x14ac:dyDescent="0.25">
      <c r="AA14478"/>
    </row>
    <row r="14479" spans="27:27" x14ac:dyDescent="0.25">
      <c r="AA14479"/>
    </row>
    <row r="14480" spans="27:27" x14ac:dyDescent="0.25">
      <c r="AA14480"/>
    </row>
    <row r="14481" spans="27:27" x14ac:dyDescent="0.25">
      <c r="AA14481"/>
    </row>
    <row r="14482" spans="27:27" x14ac:dyDescent="0.25">
      <c r="AA14482"/>
    </row>
    <row r="14483" spans="27:27" x14ac:dyDescent="0.25">
      <c r="AA14483"/>
    </row>
    <row r="14484" spans="27:27" x14ac:dyDescent="0.25">
      <c r="AA14484"/>
    </row>
    <row r="14485" spans="27:27" x14ac:dyDescent="0.25">
      <c r="AA14485"/>
    </row>
    <row r="14486" spans="27:27" x14ac:dyDescent="0.25">
      <c r="AA14486"/>
    </row>
    <row r="14487" spans="27:27" x14ac:dyDescent="0.25">
      <c r="AA14487"/>
    </row>
    <row r="14488" spans="27:27" x14ac:dyDescent="0.25">
      <c r="AA14488"/>
    </row>
    <row r="14489" spans="27:27" x14ac:dyDescent="0.25">
      <c r="AA14489"/>
    </row>
    <row r="14490" spans="27:27" x14ac:dyDescent="0.25">
      <c r="AA14490"/>
    </row>
    <row r="14491" spans="27:27" x14ac:dyDescent="0.25">
      <c r="AA14491"/>
    </row>
    <row r="14492" spans="27:27" x14ac:dyDescent="0.25">
      <c r="AA14492"/>
    </row>
    <row r="14493" spans="27:27" x14ac:dyDescent="0.25">
      <c r="AA14493"/>
    </row>
    <row r="14494" spans="27:27" x14ac:dyDescent="0.25">
      <c r="AA14494"/>
    </row>
    <row r="14495" spans="27:27" x14ac:dyDescent="0.25">
      <c r="AA14495"/>
    </row>
    <row r="14496" spans="27:27" x14ac:dyDescent="0.25">
      <c r="AA14496"/>
    </row>
    <row r="14497" spans="27:27" x14ac:dyDescent="0.25">
      <c r="AA14497"/>
    </row>
    <row r="14498" spans="27:27" x14ac:dyDescent="0.25">
      <c r="AA14498"/>
    </row>
    <row r="14499" spans="27:27" x14ac:dyDescent="0.25">
      <c r="AA14499"/>
    </row>
    <row r="14500" spans="27:27" x14ac:dyDescent="0.25">
      <c r="AA14500"/>
    </row>
    <row r="14501" spans="27:27" x14ac:dyDescent="0.25">
      <c r="AA14501"/>
    </row>
    <row r="14502" spans="27:27" x14ac:dyDescent="0.25">
      <c r="AA14502"/>
    </row>
    <row r="14503" spans="27:27" x14ac:dyDescent="0.25">
      <c r="AA14503"/>
    </row>
    <row r="14504" spans="27:27" x14ac:dyDescent="0.25">
      <c r="AA14504"/>
    </row>
    <row r="14505" spans="27:27" x14ac:dyDescent="0.25">
      <c r="AA14505"/>
    </row>
    <row r="14506" spans="27:27" x14ac:dyDescent="0.25">
      <c r="AA14506"/>
    </row>
    <row r="14507" spans="27:27" x14ac:dyDescent="0.25">
      <c r="AA14507"/>
    </row>
    <row r="14508" spans="27:27" x14ac:dyDescent="0.25">
      <c r="AA14508"/>
    </row>
    <row r="14509" spans="27:27" x14ac:dyDescent="0.25">
      <c r="AA14509"/>
    </row>
    <row r="14510" spans="27:27" x14ac:dyDescent="0.25">
      <c r="AA14510"/>
    </row>
    <row r="14511" spans="27:27" x14ac:dyDescent="0.25">
      <c r="AA14511"/>
    </row>
    <row r="14512" spans="27:27" x14ac:dyDescent="0.25">
      <c r="AA14512"/>
    </row>
    <row r="14513" spans="27:27" x14ac:dyDescent="0.25">
      <c r="AA14513"/>
    </row>
    <row r="14514" spans="27:27" x14ac:dyDescent="0.25">
      <c r="AA14514"/>
    </row>
    <row r="14515" spans="27:27" x14ac:dyDescent="0.25">
      <c r="AA14515"/>
    </row>
    <row r="14516" spans="27:27" x14ac:dyDescent="0.25">
      <c r="AA14516"/>
    </row>
    <row r="14517" spans="27:27" x14ac:dyDescent="0.25">
      <c r="AA14517"/>
    </row>
    <row r="14518" spans="27:27" x14ac:dyDescent="0.25">
      <c r="AA14518"/>
    </row>
    <row r="14519" spans="27:27" x14ac:dyDescent="0.25">
      <c r="AA14519"/>
    </row>
    <row r="14520" spans="27:27" x14ac:dyDescent="0.25">
      <c r="AA14520"/>
    </row>
    <row r="14521" spans="27:27" x14ac:dyDescent="0.25">
      <c r="AA14521"/>
    </row>
    <row r="14522" spans="27:27" x14ac:dyDescent="0.25">
      <c r="AA14522"/>
    </row>
    <row r="14523" spans="27:27" x14ac:dyDescent="0.25">
      <c r="AA14523"/>
    </row>
    <row r="14524" spans="27:27" x14ac:dyDescent="0.25">
      <c r="AA14524"/>
    </row>
    <row r="14525" spans="27:27" x14ac:dyDescent="0.25">
      <c r="AA14525"/>
    </row>
    <row r="14526" spans="27:27" x14ac:dyDescent="0.25">
      <c r="AA14526"/>
    </row>
    <row r="14527" spans="27:27" x14ac:dyDescent="0.25">
      <c r="AA14527"/>
    </row>
    <row r="14528" spans="27:27" x14ac:dyDescent="0.25">
      <c r="AA14528"/>
    </row>
    <row r="14529" spans="27:27" x14ac:dyDescent="0.25">
      <c r="AA14529"/>
    </row>
    <row r="14530" spans="27:27" x14ac:dyDescent="0.25">
      <c r="AA14530"/>
    </row>
    <row r="14531" spans="27:27" x14ac:dyDescent="0.25">
      <c r="AA14531"/>
    </row>
    <row r="14532" spans="27:27" x14ac:dyDescent="0.25">
      <c r="AA14532"/>
    </row>
    <row r="14533" spans="27:27" x14ac:dyDescent="0.25">
      <c r="AA14533"/>
    </row>
    <row r="14534" spans="27:27" x14ac:dyDescent="0.25">
      <c r="AA14534"/>
    </row>
    <row r="14535" spans="27:27" x14ac:dyDescent="0.25">
      <c r="AA14535"/>
    </row>
    <row r="14536" spans="27:27" x14ac:dyDescent="0.25">
      <c r="AA14536"/>
    </row>
    <row r="14537" spans="27:27" x14ac:dyDescent="0.25">
      <c r="AA14537"/>
    </row>
    <row r="14538" spans="27:27" x14ac:dyDescent="0.25">
      <c r="AA14538"/>
    </row>
    <row r="14539" spans="27:27" x14ac:dyDescent="0.25">
      <c r="AA14539"/>
    </row>
    <row r="14540" spans="27:27" x14ac:dyDescent="0.25">
      <c r="AA14540"/>
    </row>
    <row r="14541" spans="27:27" x14ac:dyDescent="0.25">
      <c r="AA14541"/>
    </row>
    <row r="14542" spans="27:27" x14ac:dyDescent="0.25">
      <c r="AA14542"/>
    </row>
    <row r="14543" spans="27:27" x14ac:dyDescent="0.25">
      <c r="AA14543"/>
    </row>
    <row r="14544" spans="27:27" x14ac:dyDescent="0.25">
      <c r="AA14544"/>
    </row>
    <row r="14545" spans="27:27" x14ac:dyDescent="0.25">
      <c r="AA14545"/>
    </row>
    <row r="14546" spans="27:27" x14ac:dyDescent="0.25">
      <c r="AA14546"/>
    </row>
    <row r="14547" spans="27:27" x14ac:dyDescent="0.25">
      <c r="AA14547"/>
    </row>
    <row r="14548" spans="27:27" x14ac:dyDescent="0.25">
      <c r="AA14548"/>
    </row>
    <row r="14549" spans="27:27" x14ac:dyDescent="0.25">
      <c r="AA14549"/>
    </row>
    <row r="14550" spans="27:27" x14ac:dyDescent="0.25">
      <c r="AA14550"/>
    </row>
    <row r="14551" spans="27:27" x14ac:dyDescent="0.25">
      <c r="AA14551"/>
    </row>
    <row r="14552" spans="27:27" x14ac:dyDescent="0.25">
      <c r="AA14552"/>
    </row>
    <row r="14553" spans="27:27" x14ac:dyDescent="0.25">
      <c r="AA14553"/>
    </row>
    <row r="14554" spans="27:27" x14ac:dyDescent="0.25">
      <c r="AA14554"/>
    </row>
    <row r="14555" spans="27:27" x14ac:dyDescent="0.25">
      <c r="AA14555"/>
    </row>
    <row r="14556" spans="27:27" x14ac:dyDescent="0.25">
      <c r="AA14556"/>
    </row>
    <row r="14557" spans="27:27" x14ac:dyDescent="0.25">
      <c r="AA14557"/>
    </row>
    <row r="14558" spans="27:27" x14ac:dyDescent="0.25">
      <c r="AA14558"/>
    </row>
    <row r="14559" spans="27:27" x14ac:dyDescent="0.25">
      <c r="AA14559"/>
    </row>
    <row r="14560" spans="27:27" x14ac:dyDescent="0.25">
      <c r="AA14560"/>
    </row>
    <row r="14561" spans="27:27" x14ac:dyDescent="0.25">
      <c r="AA14561"/>
    </row>
    <row r="14562" spans="27:27" x14ac:dyDescent="0.25">
      <c r="AA14562"/>
    </row>
    <row r="14563" spans="27:27" x14ac:dyDescent="0.25">
      <c r="AA14563"/>
    </row>
    <row r="14564" spans="27:27" x14ac:dyDescent="0.25">
      <c r="AA14564"/>
    </row>
    <row r="14565" spans="27:27" x14ac:dyDescent="0.25">
      <c r="AA14565"/>
    </row>
    <row r="14566" spans="27:27" x14ac:dyDescent="0.25">
      <c r="AA14566"/>
    </row>
    <row r="14567" spans="27:27" x14ac:dyDescent="0.25">
      <c r="AA14567"/>
    </row>
    <row r="14568" spans="27:27" x14ac:dyDescent="0.25">
      <c r="AA14568"/>
    </row>
    <row r="14569" spans="27:27" x14ac:dyDescent="0.25">
      <c r="AA14569"/>
    </row>
    <row r="14570" spans="27:27" x14ac:dyDescent="0.25">
      <c r="AA14570"/>
    </row>
    <row r="14571" spans="27:27" x14ac:dyDescent="0.25">
      <c r="AA14571"/>
    </row>
    <row r="14572" spans="27:27" x14ac:dyDescent="0.25">
      <c r="AA14572"/>
    </row>
    <row r="14573" spans="27:27" x14ac:dyDescent="0.25">
      <c r="AA14573"/>
    </row>
    <row r="14574" spans="27:27" x14ac:dyDescent="0.25">
      <c r="AA14574"/>
    </row>
    <row r="14575" spans="27:27" x14ac:dyDescent="0.25">
      <c r="AA14575"/>
    </row>
    <row r="14576" spans="27:27" x14ac:dyDescent="0.25">
      <c r="AA14576"/>
    </row>
    <row r="14577" spans="27:27" x14ac:dyDescent="0.25">
      <c r="AA14577"/>
    </row>
    <row r="14578" spans="27:27" x14ac:dyDescent="0.25">
      <c r="AA14578"/>
    </row>
    <row r="14579" spans="27:27" x14ac:dyDescent="0.25">
      <c r="AA14579"/>
    </row>
    <row r="14580" spans="27:27" x14ac:dyDescent="0.25">
      <c r="AA14580"/>
    </row>
    <row r="14581" spans="27:27" x14ac:dyDescent="0.25">
      <c r="AA14581"/>
    </row>
    <row r="14582" spans="27:27" x14ac:dyDescent="0.25">
      <c r="AA14582"/>
    </row>
    <row r="14583" spans="27:27" x14ac:dyDescent="0.25">
      <c r="AA14583"/>
    </row>
    <row r="14584" spans="27:27" x14ac:dyDescent="0.25">
      <c r="AA14584"/>
    </row>
    <row r="14585" spans="27:27" x14ac:dyDescent="0.25">
      <c r="AA14585"/>
    </row>
    <row r="14586" spans="27:27" x14ac:dyDescent="0.25">
      <c r="AA14586"/>
    </row>
    <row r="14587" spans="27:27" x14ac:dyDescent="0.25">
      <c r="AA14587"/>
    </row>
    <row r="14588" spans="27:27" x14ac:dyDescent="0.25">
      <c r="AA14588"/>
    </row>
    <row r="14589" spans="27:27" x14ac:dyDescent="0.25">
      <c r="AA14589"/>
    </row>
    <row r="14590" spans="27:27" x14ac:dyDescent="0.25">
      <c r="AA14590"/>
    </row>
    <row r="14591" spans="27:27" x14ac:dyDescent="0.25">
      <c r="AA14591"/>
    </row>
    <row r="14592" spans="27:27" x14ac:dyDescent="0.25">
      <c r="AA14592"/>
    </row>
    <row r="14593" spans="27:27" x14ac:dyDescent="0.25">
      <c r="AA14593"/>
    </row>
    <row r="14594" spans="27:27" x14ac:dyDescent="0.25">
      <c r="AA14594"/>
    </row>
    <row r="14595" spans="27:27" x14ac:dyDescent="0.25">
      <c r="AA14595"/>
    </row>
    <row r="14596" spans="27:27" x14ac:dyDescent="0.25">
      <c r="AA14596"/>
    </row>
    <row r="14597" spans="27:27" x14ac:dyDescent="0.25">
      <c r="AA14597"/>
    </row>
    <row r="14598" spans="27:27" x14ac:dyDescent="0.25">
      <c r="AA14598"/>
    </row>
    <row r="14599" spans="27:27" x14ac:dyDescent="0.25">
      <c r="AA14599"/>
    </row>
    <row r="14600" spans="27:27" x14ac:dyDescent="0.25">
      <c r="AA14600"/>
    </row>
    <row r="14601" spans="27:27" x14ac:dyDescent="0.25">
      <c r="AA14601"/>
    </row>
    <row r="14602" spans="27:27" x14ac:dyDescent="0.25">
      <c r="AA14602"/>
    </row>
    <row r="14603" spans="27:27" x14ac:dyDescent="0.25">
      <c r="AA14603"/>
    </row>
    <row r="14604" spans="27:27" x14ac:dyDescent="0.25">
      <c r="AA14604"/>
    </row>
    <row r="14605" spans="27:27" x14ac:dyDescent="0.25">
      <c r="AA14605"/>
    </row>
    <row r="14606" spans="27:27" x14ac:dyDescent="0.25">
      <c r="AA14606"/>
    </row>
    <row r="14607" spans="27:27" x14ac:dyDescent="0.25">
      <c r="AA14607"/>
    </row>
    <row r="14608" spans="27:27" x14ac:dyDescent="0.25">
      <c r="AA14608"/>
    </row>
    <row r="14609" spans="27:27" x14ac:dyDescent="0.25">
      <c r="AA14609"/>
    </row>
    <row r="14610" spans="27:27" x14ac:dyDescent="0.25">
      <c r="AA14610"/>
    </row>
    <row r="14611" spans="27:27" x14ac:dyDescent="0.25">
      <c r="AA14611"/>
    </row>
    <row r="14612" spans="27:27" x14ac:dyDescent="0.25">
      <c r="AA14612"/>
    </row>
    <row r="14613" spans="27:27" x14ac:dyDescent="0.25">
      <c r="AA14613"/>
    </row>
    <row r="14614" spans="27:27" x14ac:dyDescent="0.25">
      <c r="AA14614"/>
    </row>
    <row r="14615" spans="27:27" x14ac:dyDescent="0.25">
      <c r="AA14615"/>
    </row>
    <row r="14616" spans="27:27" x14ac:dyDescent="0.25">
      <c r="AA14616"/>
    </row>
    <row r="14617" spans="27:27" x14ac:dyDescent="0.25">
      <c r="AA14617"/>
    </row>
    <row r="14618" spans="27:27" x14ac:dyDescent="0.25">
      <c r="AA14618"/>
    </row>
    <row r="14619" spans="27:27" x14ac:dyDescent="0.25">
      <c r="AA14619"/>
    </row>
    <row r="14620" spans="27:27" x14ac:dyDescent="0.25">
      <c r="AA14620"/>
    </row>
    <row r="14621" spans="27:27" x14ac:dyDescent="0.25">
      <c r="AA14621"/>
    </row>
    <row r="14622" spans="27:27" x14ac:dyDescent="0.25">
      <c r="AA14622"/>
    </row>
    <row r="14623" spans="27:27" x14ac:dyDescent="0.25">
      <c r="AA14623"/>
    </row>
    <row r="14624" spans="27:27" x14ac:dyDescent="0.25">
      <c r="AA14624"/>
    </row>
    <row r="14625" spans="27:27" x14ac:dyDescent="0.25">
      <c r="AA14625"/>
    </row>
    <row r="14626" spans="27:27" x14ac:dyDescent="0.25">
      <c r="AA14626"/>
    </row>
    <row r="14627" spans="27:27" x14ac:dyDescent="0.25">
      <c r="AA14627"/>
    </row>
    <row r="14628" spans="27:27" x14ac:dyDescent="0.25">
      <c r="AA14628"/>
    </row>
    <row r="14629" spans="27:27" x14ac:dyDescent="0.25">
      <c r="AA14629"/>
    </row>
    <row r="14630" spans="27:27" x14ac:dyDescent="0.25">
      <c r="AA14630"/>
    </row>
    <row r="14631" spans="27:27" x14ac:dyDescent="0.25">
      <c r="AA14631"/>
    </row>
    <row r="14632" spans="27:27" x14ac:dyDescent="0.25">
      <c r="AA14632"/>
    </row>
    <row r="14633" spans="27:27" x14ac:dyDescent="0.25">
      <c r="AA14633"/>
    </row>
    <row r="14634" spans="27:27" x14ac:dyDescent="0.25">
      <c r="AA14634"/>
    </row>
    <row r="14635" spans="27:27" x14ac:dyDescent="0.25">
      <c r="AA14635"/>
    </row>
    <row r="14636" spans="27:27" x14ac:dyDescent="0.25">
      <c r="AA14636"/>
    </row>
    <row r="14637" spans="27:27" x14ac:dyDescent="0.25">
      <c r="AA14637"/>
    </row>
    <row r="14638" spans="27:27" x14ac:dyDescent="0.25">
      <c r="AA14638"/>
    </row>
    <row r="14639" spans="27:27" x14ac:dyDescent="0.25">
      <c r="AA14639"/>
    </row>
    <row r="14640" spans="27:27" x14ac:dyDescent="0.25">
      <c r="AA14640"/>
    </row>
    <row r="14641" spans="27:27" x14ac:dyDescent="0.25">
      <c r="AA14641"/>
    </row>
    <row r="14642" spans="27:27" x14ac:dyDescent="0.25">
      <c r="AA14642"/>
    </row>
    <row r="14643" spans="27:27" x14ac:dyDescent="0.25">
      <c r="AA14643"/>
    </row>
    <row r="14644" spans="27:27" x14ac:dyDescent="0.25">
      <c r="AA14644"/>
    </row>
    <row r="14645" spans="27:27" x14ac:dyDescent="0.25">
      <c r="AA14645"/>
    </row>
    <row r="14646" spans="27:27" x14ac:dyDescent="0.25">
      <c r="AA14646"/>
    </row>
    <row r="14647" spans="27:27" x14ac:dyDescent="0.25">
      <c r="AA14647"/>
    </row>
    <row r="14648" spans="27:27" x14ac:dyDescent="0.25">
      <c r="AA14648"/>
    </row>
    <row r="14649" spans="27:27" x14ac:dyDescent="0.25">
      <c r="AA14649"/>
    </row>
    <row r="14650" spans="27:27" x14ac:dyDescent="0.25">
      <c r="AA14650"/>
    </row>
    <row r="14651" spans="27:27" x14ac:dyDescent="0.25">
      <c r="AA14651"/>
    </row>
    <row r="14652" spans="27:27" x14ac:dyDescent="0.25">
      <c r="AA14652"/>
    </row>
    <row r="14653" spans="27:27" x14ac:dyDescent="0.25">
      <c r="AA14653"/>
    </row>
    <row r="14654" spans="27:27" x14ac:dyDescent="0.25">
      <c r="AA14654"/>
    </row>
    <row r="14655" spans="27:27" x14ac:dyDescent="0.25">
      <c r="AA14655"/>
    </row>
    <row r="14656" spans="27:27" x14ac:dyDescent="0.25">
      <c r="AA14656"/>
    </row>
    <row r="14657" spans="27:27" x14ac:dyDescent="0.25">
      <c r="AA14657"/>
    </row>
    <row r="14658" spans="27:27" x14ac:dyDescent="0.25">
      <c r="AA14658"/>
    </row>
    <row r="14659" spans="27:27" x14ac:dyDescent="0.25">
      <c r="AA14659"/>
    </row>
    <row r="14660" spans="27:27" x14ac:dyDescent="0.25">
      <c r="AA14660"/>
    </row>
    <row r="14661" spans="27:27" x14ac:dyDescent="0.25">
      <c r="AA14661"/>
    </row>
    <row r="14662" spans="27:27" x14ac:dyDescent="0.25">
      <c r="AA14662"/>
    </row>
    <row r="14663" spans="27:27" x14ac:dyDescent="0.25">
      <c r="AA14663"/>
    </row>
    <row r="14664" spans="27:27" x14ac:dyDescent="0.25">
      <c r="AA14664"/>
    </row>
    <row r="14665" spans="27:27" x14ac:dyDescent="0.25">
      <c r="AA14665"/>
    </row>
    <row r="14666" spans="27:27" x14ac:dyDescent="0.25">
      <c r="AA14666"/>
    </row>
    <row r="14667" spans="27:27" x14ac:dyDescent="0.25">
      <c r="AA14667"/>
    </row>
    <row r="14668" spans="27:27" x14ac:dyDescent="0.25">
      <c r="AA14668"/>
    </row>
    <row r="14669" spans="27:27" x14ac:dyDescent="0.25">
      <c r="AA14669"/>
    </row>
    <row r="14670" spans="27:27" x14ac:dyDescent="0.25">
      <c r="AA14670"/>
    </row>
    <row r="14671" spans="27:27" x14ac:dyDescent="0.25">
      <c r="AA14671"/>
    </row>
    <row r="14672" spans="27:27" x14ac:dyDescent="0.25">
      <c r="AA14672"/>
    </row>
    <row r="14673" spans="27:27" x14ac:dyDescent="0.25">
      <c r="AA14673"/>
    </row>
    <row r="14674" spans="27:27" x14ac:dyDescent="0.25">
      <c r="AA14674"/>
    </row>
    <row r="14675" spans="27:27" x14ac:dyDescent="0.25">
      <c r="AA14675"/>
    </row>
    <row r="14676" spans="27:27" x14ac:dyDescent="0.25">
      <c r="AA14676"/>
    </row>
    <row r="14677" spans="27:27" x14ac:dyDescent="0.25">
      <c r="AA14677"/>
    </row>
    <row r="14678" spans="27:27" x14ac:dyDescent="0.25">
      <c r="AA14678"/>
    </row>
    <row r="14679" spans="27:27" x14ac:dyDescent="0.25">
      <c r="AA14679"/>
    </row>
    <row r="14680" spans="27:27" x14ac:dyDescent="0.25">
      <c r="AA14680"/>
    </row>
    <row r="14681" spans="27:27" x14ac:dyDescent="0.25">
      <c r="AA14681"/>
    </row>
    <row r="14682" spans="27:27" x14ac:dyDescent="0.25">
      <c r="AA14682"/>
    </row>
    <row r="14683" spans="27:27" x14ac:dyDescent="0.25">
      <c r="AA14683"/>
    </row>
    <row r="14684" spans="27:27" x14ac:dyDescent="0.25">
      <c r="AA14684"/>
    </row>
    <row r="14685" spans="27:27" x14ac:dyDescent="0.25">
      <c r="AA14685"/>
    </row>
    <row r="14686" spans="27:27" x14ac:dyDescent="0.25">
      <c r="AA14686"/>
    </row>
    <row r="14687" spans="27:27" x14ac:dyDescent="0.25">
      <c r="AA14687"/>
    </row>
    <row r="14688" spans="27:27" x14ac:dyDescent="0.25">
      <c r="AA14688"/>
    </row>
    <row r="14689" spans="27:27" x14ac:dyDescent="0.25">
      <c r="AA14689"/>
    </row>
    <row r="14690" spans="27:27" x14ac:dyDescent="0.25">
      <c r="AA14690"/>
    </row>
    <row r="14691" spans="27:27" x14ac:dyDescent="0.25">
      <c r="AA14691"/>
    </row>
    <row r="14692" spans="27:27" x14ac:dyDescent="0.25">
      <c r="AA14692"/>
    </row>
    <row r="14693" spans="27:27" x14ac:dyDescent="0.25">
      <c r="AA14693"/>
    </row>
    <row r="14694" spans="27:27" x14ac:dyDescent="0.25">
      <c r="AA14694"/>
    </row>
    <row r="14695" spans="27:27" x14ac:dyDescent="0.25">
      <c r="AA14695"/>
    </row>
    <row r="14696" spans="27:27" x14ac:dyDescent="0.25">
      <c r="AA14696"/>
    </row>
    <row r="14697" spans="27:27" x14ac:dyDescent="0.25">
      <c r="AA14697"/>
    </row>
    <row r="14698" spans="27:27" x14ac:dyDescent="0.25">
      <c r="AA14698"/>
    </row>
    <row r="14699" spans="27:27" x14ac:dyDescent="0.25">
      <c r="AA14699"/>
    </row>
    <row r="14700" spans="27:27" x14ac:dyDescent="0.25">
      <c r="AA14700"/>
    </row>
    <row r="14701" spans="27:27" x14ac:dyDescent="0.25">
      <c r="AA14701"/>
    </row>
    <row r="14702" spans="27:27" x14ac:dyDescent="0.25">
      <c r="AA14702"/>
    </row>
    <row r="14703" spans="27:27" x14ac:dyDescent="0.25">
      <c r="AA14703"/>
    </row>
    <row r="14704" spans="27:27" x14ac:dyDescent="0.25">
      <c r="AA14704"/>
    </row>
    <row r="14705" spans="27:27" x14ac:dyDescent="0.25">
      <c r="AA14705"/>
    </row>
    <row r="14706" spans="27:27" x14ac:dyDescent="0.25">
      <c r="AA14706"/>
    </row>
    <row r="14707" spans="27:27" x14ac:dyDescent="0.25">
      <c r="AA14707"/>
    </row>
    <row r="14708" spans="27:27" x14ac:dyDescent="0.25">
      <c r="AA14708"/>
    </row>
    <row r="14709" spans="27:27" x14ac:dyDescent="0.25">
      <c r="AA14709"/>
    </row>
    <row r="14710" spans="27:27" x14ac:dyDescent="0.25">
      <c r="AA14710"/>
    </row>
    <row r="14711" spans="27:27" x14ac:dyDescent="0.25">
      <c r="AA14711"/>
    </row>
    <row r="14712" spans="27:27" x14ac:dyDescent="0.25">
      <c r="AA14712"/>
    </row>
    <row r="14713" spans="27:27" x14ac:dyDescent="0.25">
      <c r="AA14713"/>
    </row>
    <row r="14714" spans="27:27" x14ac:dyDescent="0.25">
      <c r="AA14714"/>
    </row>
    <row r="14715" spans="27:27" x14ac:dyDescent="0.25">
      <c r="AA14715"/>
    </row>
    <row r="14716" spans="27:27" x14ac:dyDescent="0.25">
      <c r="AA14716"/>
    </row>
    <row r="14717" spans="27:27" x14ac:dyDescent="0.25">
      <c r="AA14717"/>
    </row>
    <row r="14718" spans="27:27" x14ac:dyDescent="0.25">
      <c r="AA14718"/>
    </row>
    <row r="14719" spans="27:27" x14ac:dyDescent="0.25">
      <c r="AA14719"/>
    </row>
    <row r="14720" spans="27:27" x14ac:dyDescent="0.25">
      <c r="AA14720"/>
    </row>
    <row r="14721" spans="27:27" x14ac:dyDescent="0.25">
      <c r="AA14721"/>
    </row>
    <row r="14722" spans="27:27" x14ac:dyDescent="0.25">
      <c r="AA14722"/>
    </row>
    <row r="14723" spans="27:27" x14ac:dyDescent="0.25">
      <c r="AA14723"/>
    </row>
    <row r="14724" spans="27:27" x14ac:dyDescent="0.25">
      <c r="AA14724"/>
    </row>
    <row r="14725" spans="27:27" x14ac:dyDescent="0.25">
      <c r="AA14725"/>
    </row>
    <row r="14726" spans="27:27" x14ac:dyDescent="0.25">
      <c r="AA14726"/>
    </row>
    <row r="14727" spans="27:27" x14ac:dyDescent="0.25">
      <c r="AA14727"/>
    </row>
    <row r="14728" spans="27:27" x14ac:dyDescent="0.25">
      <c r="AA14728"/>
    </row>
    <row r="14729" spans="27:27" x14ac:dyDescent="0.25">
      <c r="AA14729"/>
    </row>
    <row r="14730" spans="27:27" x14ac:dyDescent="0.25">
      <c r="AA14730"/>
    </row>
    <row r="14731" spans="27:27" x14ac:dyDescent="0.25">
      <c r="AA14731"/>
    </row>
    <row r="14732" spans="27:27" x14ac:dyDescent="0.25">
      <c r="AA14732"/>
    </row>
    <row r="14733" spans="27:27" x14ac:dyDescent="0.25">
      <c r="AA14733"/>
    </row>
    <row r="14734" spans="27:27" x14ac:dyDescent="0.25">
      <c r="AA14734"/>
    </row>
    <row r="14735" spans="27:27" x14ac:dyDescent="0.25">
      <c r="AA14735"/>
    </row>
    <row r="14736" spans="27:27" x14ac:dyDescent="0.25">
      <c r="AA14736"/>
    </row>
    <row r="14737" spans="27:27" x14ac:dyDescent="0.25">
      <c r="AA14737"/>
    </row>
    <row r="14738" spans="27:27" x14ac:dyDescent="0.25">
      <c r="AA14738"/>
    </row>
    <row r="14739" spans="27:27" x14ac:dyDescent="0.25">
      <c r="AA14739"/>
    </row>
    <row r="14740" spans="27:27" x14ac:dyDescent="0.25">
      <c r="AA14740"/>
    </row>
    <row r="14741" spans="27:27" x14ac:dyDescent="0.25">
      <c r="AA14741"/>
    </row>
    <row r="14742" spans="27:27" x14ac:dyDescent="0.25">
      <c r="AA14742"/>
    </row>
    <row r="14743" spans="27:27" x14ac:dyDescent="0.25">
      <c r="AA14743"/>
    </row>
    <row r="14744" spans="27:27" x14ac:dyDescent="0.25">
      <c r="AA14744"/>
    </row>
    <row r="14745" spans="27:27" x14ac:dyDescent="0.25">
      <c r="AA14745"/>
    </row>
    <row r="14746" spans="27:27" x14ac:dyDescent="0.25">
      <c r="AA14746"/>
    </row>
    <row r="14747" spans="27:27" x14ac:dyDescent="0.25">
      <c r="AA14747"/>
    </row>
    <row r="14748" spans="27:27" x14ac:dyDescent="0.25">
      <c r="AA14748"/>
    </row>
    <row r="14749" spans="27:27" x14ac:dyDescent="0.25">
      <c r="AA14749"/>
    </row>
    <row r="14750" spans="27:27" x14ac:dyDescent="0.25">
      <c r="AA14750"/>
    </row>
    <row r="14751" spans="27:27" x14ac:dyDescent="0.25">
      <c r="AA14751"/>
    </row>
    <row r="14752" spans="27:27" x14ac:dyDescent="0.25">
      <c r="AA14752"/>
    </row>
    <row r="14753" spans="27:27" x14ac:dyDescent="0.25">
      <c r="AA14753"/>
    </row>
    <row r="14754" spans="27:27" x14ac:dyDescent="0.25">
      <c r="AA14754"/>
    </row>
    <row r="14755" spans="27:27" x14ac:dyDescent="0.25">
      <c r="AA14755"/>
    </row>
    <row r="14756" spans="27:27" x14ac:dyDescent="0.25">
      <c r="AA14756"/>
    </row>
    <row r="14757" spans="27:27" x14ac:dyDescent="0.25">
      <c r="AA14757"/>
    </row>
    <row r="14758" spans="27:27" x14ac:dyDescent="0.25">
      <c r="AA14758"/>
    </row>
    <row r="14759" spans="27:27" x14ac:dyDescent="0.25">
      <c r="AA14759"/>
    </row>
    <row r="14760" spans="27:27" x14ac:dyDescent="0.25">
      <c r="AA14760"/>
    </row>
    <row r="14761" spans="27:27" x14ac:dyDescent="0.25">
      <c r="AA14761"/>
    </row>
    <row r="14762" spans="27:27" x14ac:dyDescent="0.25">
      <c r="AA14762"/>
    </row>
    <row r="14763" spans="27:27" x14ac:dyDescent="0.25">
      <c r="AA14763"/>
    </row>
    <row r="14764" spans="27:27" x14ac:dyDescent="0.25">
      <c r="AA14764"/>
    </row>
    <row r="14765" spans="27:27" x14ac:dyDescent="0.25">
      <c r="AA14765"/>
    </row>
    <row r="14766" spans="27:27" x14ac:dyDescent="0.25">
      <c r="AA14766"/>
    </row>
    <row r="14767" spans="27:27" x14ac:dyDescent="0.25">
      <c r="AA14767"/>
    </row>
    <row r="14768" spans="27:27" x14ac:dyDescent="0.25">
      <c r="AA14768"/>
    </row>
    <row r="14769" spans="27:27" x14ac:dyDescent="0.25">
      <c r="AA14769"/>
    </row>
    <row r="14770" spans="27:27" x14ac:dyDescent="0.25">
      <c r="AA14770"/>
    </row>
    <row r="14771" spans="27:27" x14ac:dyDescent="0.25">
      <c r="AA14771"/>
    </row>
    <row r="14772" spans="27:27" x14ac:dyDescent="0.25">
      <c r="AA14772"/>
    </row>
    <row r="14773" spans="27:27" x14ac:dyDescent="0.25">
      <c r="AA14773"/>
    </row>
    <row r="14774" spans="27:27" x14ac:dyDescent="0.25">
      <c r="AA14774"/>
    </row>
    <row r="14775" spans="27:27" x14ac:dyDescent="0.25">
      <c r="AA14775"/>
    </row>
    <row r="14776" spans="27:27" x14ac:dyDescent="0.25">
      <c r="AA14776"/>
    </row>
    <row r="14777" spans="27:27" x14ac:dyDescent="0.25">
      <c r="AA14777"/>
    </row>
    <row r="14778" spans="27:27" x14ac:dyDescent="0.25">
      <c r="AA14778"/>
    </row>
    <row r="14779" spans="27:27" x14ac:dyDescent="0.25">
      <c r="AA14779"/>
    </row>
    <row r="14780" spans="27:27" x14ac:dyDescent="0.25">
      <c r="AA14780"/>
    </row>
    <row r="14781" spans="27:27" x14ac:dyDescent="0.25">
      <c r="AA14781"/>
    </row>
    <row r="14782" spans="27:27" x14ac:dyDescent="0.25">
      <c r="AA14782"/>
    </row>
    <row r="14783" spans="27:27" x14ac:dyDescent="0.25">
      <c r="AA14783"/>
    </row>
    <row r="14784" spans="27:27" x14ac:dyDescent="0.25">
      <c r="AA14784"/>
    </row>
    <row r="14785" spans="27:27" x14ac:dyDescent="0.25">
      <c r="AA14785"/>
    </row>
    <row r="14786" spans="27:27" x14ac:dyDescent="0.25">
      <c r="AA14786"/>
    </row>
    <row r="14787" spans="27:27" x14ac:dyDescent="0.25">
      <c r="AA14787"/>
    </row>
    <row r="14788" spans="27:27" x14ac:dyDescent="0.25">
      <c r="AA14788"/>
    </row>
    <row r="14789" spans="27:27" x14ac:dyDescent="0.25">
      <c r="AA14789"/>
    </row>
    <row r="14790" spans="27:27" x14ac:dyDescent="0.25">
      <c r="AA14790"/>
    </row>
    <row r="14791" spans="27:27" x14ac:dyDescent="0.25">
      <c r="AA14791"/>
    </row>
    <row r="14792" spans="27:27" x14ac:dyDescent="0.25">
      <c r="AA14792"/>
    </row>
    <row r="14793" spans="27:27" x14ac:dyDescent="0.25">
      <c r="AA14793"/>
    </row>
    <row r="14794" spans="27:27" x14ac:dyDescent="0.25">
      <c r="AA14794"/>
    </row>
    <row r="14795" spans="27:27" x14ac:dyDescent="0.25">
      <c r="AA14795"/>
    </row>
    <row r="14796" spans="27:27" x14ac:dyDescent="0.25">
      <c r="AA14796"/>
    </row>
    <row r="14797" spans="27:27" x14ac:dyDescent="0.25">
      <c r="AA14797"/>
    </row>
    <row r="14798" spans="27:27" x14ac:dyDescent="0.25">
      <c r="AA14798"/>
    </row>
    <row r="14799" spans="27:27" x14ac:dyDescent="0.25">
      <c r="AA14799"/>
    </row>
    <row r="14800" spans="27:27" x14ac:dyDescent="0.25">
      <c r="AA14800"/>
    </row>
    <row r="14801" spans="27:27" x14ac:dyDescent="0.25">
      <c r="AA14801"/>
    </row>
    <row r="14802" spans="27:27" x14ac:dyDescent="0.25">
      <c r="AA14802"/>
    </row>
    <row r="14803" spans="27:27" x14ac:dyDescent="0.25">
      <c r="AA14803"/>
    </row>
    <row r="14804" spans="27:27" x14ac:dyDescent="0.25">
      <c r="AA14804"/>
    </row>
    <row r="14805" spans="27:27" x14ac:dyDescent="0.25">
      <c r="AA14805"/>
    </row>
    <row r="14806" spans="27:27" x14ac:dyDescent="0.25">
      <c r="AA14806"/>
    </row>
    <row r="14807" spans="27:27" x14ac:dyDescent="0.25">
      <c r="AA14807"/>
    </row>
    <row r="14808" spans="27:27" x14ac:dyDescent="0.25">
      <c r="AA14808"/>
    </row>
    <row r="14809" spans="27:27" x14ac:dyDescent="0.25">
      <c r="AA14809"/>
    </row>
    <row r="14810" spans="27:27" x14ac:dyDescent="0.25">
      <c r="AA14810"/>
    </row>
    <row r="14811" spans="27:27" x14ac:dyDescent="0.25">
      <c r="AA14811"/>
    </row>
    <row r="14812" spans="27:27" x14ac:dyDescent="0.25">
      <c r="AA14812"/>
    </row>
    <row r="14813" spans="27:27" x14ac:dyDescent="0.25">
      <c r="AA14813"/>
    </row>
    <row r="14814" spans="27:27" x14ac:dyDescent="0.25">
      <c r="AA14814"/>
    </row>
    <row r="14815" spans="27:27" x14ac:dyDescent="0.25">
      <c r="AA14815"/>
    </row>
    <row r="14816" spans="27:27" x14ac:dyDescent="0.25">
      <c r="AA14816"/>
    </row>
    <row r="14817" spans="27:27" x14ac:dyDescent="0.25">
      <c r="AA14817"/>
    </row>
    <row r="14818" spans="27:27" x14ac:dyDescent="0.25">
      <c r="AA14818"/>
    </row>
    <row r="14819" spans="27:27" x14ac:dyDescent="0.25">
      <c r="AA14819"/>
    </row>
    <row r="14820" spans="27:27" x14ac:dyDescent="0.25">
      <c r="AA14820"/>
    </row>
    <row r="14821" spans="27:27" x14ac:dyDescent="0.25">
      <c r="AA14821"/>
    </row>
    <row r="14822" spans="27:27" x14ac:dyDescent="0.25">
      <c r="AA14822"/>
    </row>
    <row r="14823" spans="27:27" x14ac:dyDescent="0.25">
      <c r="AA14823"/>
    </row>
    <row r="14824" spans="27:27" x14ac:dyDescent="0.25">
      <c r="AA14824"/>
    </row>
    <row r="14825" spans="27:27" x14ac:dyDescent="0.25">
      <c r="AA14825"/>
    </row>
    <row r="14826" spans="27:27" x14ac:dyDescent="0.25">
      <c r="AA14826"/>
    </row>
    <row r="14827" spans="27:27" x14ac:dyDescent="0.25">
      <c r="AA14827"/>
    </row>
    <row r="14828" spans="27:27" x14ac:dyDescent="0.25">
      <c r="AA14828"/>
    </row>
    <row r="14829" spans="27:27" x14ac:dyDescent="0.25">
      <c r="AA14829"/>
    </row>
    <row r="14830" spans="27:27" x14ac:dyDescent="0.25">
      <c r="AA14830"/>
    </row>
    <row r="14831" spans="27:27" x14ac:dyDescent="0.25">
      <c r="AA14831"/>
    </row>
    <row r="14832" spans="27:27" x14ac:dyDescent="0.25">
      <c r="AA14832"/>
    </row>
    <row r="14833" spans="27:27" x14ac:dyDescent="0.25">
      <c r="AA14833"/>
    </row>
    <row r="14834" spans="27:27" x14ac:dyDescent="0.25">
      <c r="AA14834"/>
    </row>
    <row r="14835" spans="27:27" x14ac:dyDescent="0.25">
      <c r="AA14835"/>
    </row>
    <row r="14836" spans="27:27" x14ac:dyDescent="0.25">
      <c r="AA14836"/>
    </row>
    <row r="14837" spans="27:27" x14ac:dyDescent="0.25">
      <c r="AA14837"/>
    </row>
    <row r="14838" spans="27:27" x14ac:dyDescent="0.25">
      <c r="AA14838"/>
    </row>
    <row r="14839" spans="27:27" x14ac:dyDescent="0.25">
      <c r="AA14839"/>
    </row>
    <row r="14840" spans="27:27" x14ac:dyDescent="0.25">
      <c r="AA14840"/>
    </row>
    <row r="14841" spans="27:27" x14ac:dyDescent="0.25">
      <c r="AA14841"/>
    </row>
    <row r="14842" spans="27:27" x14ac:dyDescent="0.25">
      <c r="AA14842"/>
    </row>
    <row r="14843" spans="27:27" x14ac:dyDescent="0.25">
      <c r="AA14843"/>
    </row>
    <row r="14844" spans="27:27" x14ac:dyDescent="0.25">
      <c r="AA14844"/>
    </row>
    <row r="14845" spans="27:27" x14ac:dyDescent="0.25">
      <c r="AA14845"/>
    </row>
    <row r="14846" spans="27:27" x14ac:dyDescent="0.25">
      <c r="AA14846"/>
    </row>
    <row r="14847" spans="27:27" x14ac:dyDescent="0.25">
      <c r="AA14847"/>
    </row>
    <row r="14848" spans="27:27" x14ac:dyDescent="0.25">
      <c r="AA14848"/>
    </row>
    <row r="14849" spans="27:27" x14ac:dyDescent="0.25">
      <c r="AA14849"/>
    </row>
    <row r="14850" spans="27:27" x14ac:dyDescent="0.25">
      <c r="AA14850"/>
    </row>
    <row r="14851" spans="27:27" x14ac:dyDescent="0.25">
      <c r="AA14851"/>
    </row>
    <row r="14852" spans="27:27" x14ac:dyDescent="0.25">
      <c r="AA14852"/>
    </row>
    <row r="14853" spans="27:27" x14ac:dyDescent="0.25">
      <c r="AA14853"/>
    </row>
    <row r="14854" spans="27:27" x14ac:dyDescent="0.25">
      <c r="AA14854"/>
    </row>
    <row r="14855" spans="27:27" x14ac:dyDescent="0.25">
      <c r="AA14855"/>
    </row>
    <row r="14856" spans="27:27" x14ac:dyDescent="0.25">
      <c r="AA14856"/>
    </row>
    <row r="14857" spans="27:27" x14ac:dyDescent="0.25">
      <c r="AA14857"/>
    </row>
    <row r="14858" spans="27:27" x14ac:dyDescent="0.25">
      <c r="AA14858"/>
    </row>
    <row r="14859" spans="27:27" x14ac:dyDescent="0.25">
      <c r="AA14859"/>
    </row>
    <row r="14860" spans="27:27" x14ac:dyDescent="0.25">
      <c r="AA14860"/>
    </row>
    <row r="14861" spans="27:27" x14ac:dyDescent="0.25">
      <c r="AA14861"/>
    </row>
    <row r="14862" spans="27:27" x14ac:dyDescent="0.25">
      <c r="AA14862"/>
    </row>
    <row r="14863" spans="27:27" x14ac:dyDescent="0.25">
      <c r="AA14863"/>
    </row>
    <row r="14864" spans="27:27" x14ac:dyDescent="0.25">
      <c r="AA14864"/>
    </row>
    <row r="14865" spans="27:27" x14ac:dyDescent="0.25">
      <c r="AA14865"/>
    </row>
    <row r="14866" spans="27:27" x14ac:dyDescent="0.25">
      <c r="AA14866"/>
    </row>
    <row r="14867" spans="27:27" x14ac:dyDescent="0.25">
      <c r="AA14867"/>
    </row>
    <row r="14868" spans="27:27" x14ac:dyDescent="0.25">
      <c r="AA14868"/>
    </row>
    <row r="14869" spans="27:27" x14ac:dyDescent="0.25">
      <c r="AA14869"/>
    </row>
    <row r="14870" spans="27:27" x14ac:dyDescent="0.25">
      <c r="AA14870"/>
    </row>
    <row r="14871" spans="27:27" x14ac:dyDescent="0.25">
      <c r="AA14871"/>
    </row>
    <row r="14872" spans="27:27" x14ac:dyDescent="0.25">
      <c r="AA14872"/>
    </row>
    <row r="14873" spans="27:27" x14ac:dyDescent="0.25">
      <c r="AA14873"/>
    </row>
    <row r="14874" spans="27:27" x14ac:dyDescent="0.25">
      <c r="AA14874"/>
    </row>
    <row r="14875" spans="27:27" x14ac:dyDescent="0.25">
      <c r="AA14875"/>
    </row>
    <row r="14876" spans="27:27" x14ac:dyDescent="0.25">
      <c r="AA14876"/>
    </row>
    <row r="14877" spans="27:27" x14ac:dyDescent="0.25">
      <c r="AA14877"/>
    </row>
    <row r="14878" spans="27:27" x14ac:dyDescent="0.25">
      <c r="AA14878"/>
    </row>
    <row r="14879" spans="27:27" x14ac:dyDescent="0.25">
      <c r="AA14879"/>
    </row>
    <row r="14880" spans="27:27" x14ac:dyDescent="0.25">
      <c r="AA14880"/>
    </row>
    <row r="14881" spans="27:27" x14ac:dyDescent="0.25">
      <c r="AA14881"/>
    </row>
    <row r="14882" spans="27:27" x14ac:dyDescent="0.25">
      <c r="AA14882"/>
    </row>
    <row r="14883" spans="27:27" x14ac:dyDescent="0.25">
      <c r="AA14883"/>
    </row>
    <row r="14884" spans="27:27" x14ac:dyDescent="0.25">
      <c r="AA14884"/>
    </row>
    <row r="14885" spans="27:27" x14ac:dyDescent="0.25">
      <c r="AA14885"/>
    </row>
    <row r="14886" spans="27:27" x14ac:dyDescent="0.25">
      <c r="AA14886"/>
    </row>
    <row r="14887" spans="27:27" x14ac:dyDescent="0.25">
      <c r="AA14887"/>
    </row>
    <row r="14888" spans="27:27" x14ac:dyDescent="0.25">
      <c r="AA14888"/>
    </row>
    <row r="14889" spans="27:27" x14ac:dyDescent="0.25">
      <c r="AA14889"/>
    </row>
    <row r="14890" spans="27:27" x14ac:dyDescent="0.25">
      <c r="AA14890"/>
    </row>
    <row r="14891" spans="27:27" x14ac:dyDescent="0.25">
      <c r="AA14891"/>
    </row>
    <row r="14892" spans="27:27" x14ac:dyDescent="0.25">
      <c r="AA14892"/>
    </row>
    <row r="14893" spans="27:27" x14ac:dyDescent="0.25">
      <c r="AA14893"/>
    </row>
    <row r="14894" spans="27:27" x14ac:dyDescent="0.25">
      <c r="AA14894"/>
    </row>
    <row r="14895" spans="27:27" x14ac:dyDescent="0.25">
      <c r="AA14895"/>
    </row>
    <row r="14896" spans="27:27" x14ac:dyDescent="0.25">
      <c r="AA14896"/>
    </row>
    <row r="14897" spans="27:27" x14ac:dyDescent="0.25">
      <c r="AA14897"/>
    </row>
    <row r="14898" spans="27:27" x14ac:dyDescent="0.25">
      <c r="AA14898"/>
    </row>
    <row r="14899" spans="27:27" x14ac:dyDescent="0.25">
      <c r="AA14899"/>
    </row>
    <row r="14900" spans="27:27" x14ac:dyDescent="0.25">
      <c r="AA14900"/>
    </row>
    <row r="14901" spans="27:27" x14ac:dyDescent="0.25">
      <c r="AA14901"/>
    </row>
    <row r="14902" spans="27:27" x14ac:dyDescent="0.25">
      <c r="AA14902"/>
    </row>
    <row r="14903" spans="27:27" x14ac:dyDescent="0.25">
      <c r="AA14903"/>
    </row>
    <row r="14904" spans="27:27" x14ac:dyDescent="0.25">
      <c r="AA14904"/>
    </row>
    <row r="14905" spans="27:27" x14ac:dyDescent="0.25">
      <c r="AA14905"/>
    </row>
    <row r="14906" spans="27:27" x14ac:dyDescent="0.25">
      <c r="AA14906"/>
    </row>
    <row r="14907" spans="27:27" x14ac:dyDescent="0.25">
      <c r="AA14907"/>
    </row>
    <row r="14908" spans="27:27" x14ac:dyDescent="0.25">
      <c r="AA14908"/>
    </row>
    <row r="14909" spans="27:27" x14ac:dyDescent="0.25">
      <c r="AA14909"/>
    </row>
    <row r="14910" spans="27:27" x14ac:dyDescent="0.25">
      <c r="AA14910"/>
    </row>
    <row r="14911" spans="27:27" x14ac:dyDescent="0.25">
      <c r="AA14911"/>
    </row>
    <row r="14912" spans="27:27" x14ac:dyDescent="0.25">
      <c r="AA14912"/>
    </row>
    <row r="14913" spans="27:27" x14ac:dyDescent="0.25">
      <c r="AA14913"/>
    </row>
    <row r="14914" spans="27:27" x14ac:dyDescent="0.25">
      <c r="AA14914"/>
    </row>
    <row r="14915" spans="27:27" x14ac:dyDescent="0.25">
      <c r="AA14915"/>
    </row>
    <row r="14916" spans="27:27" x14ac:dyDescent="0.25">
      <c r="AA14916"/>
    </row>
    <row r="14917" spans="27:27" x14ac:dyDescent="0.25">
      <c r="AA14917"/>
    </row>
    <row r="14918" spans="27:27" x14ac:dyDescent="0.25">
      <c r="AA14918"/>
    </row>
    <row r="14919" spans="27:27" x14ac:dyDescent="0.25">
      <c r="AA14919"/>
    </row>
    <row r="14920" spans="27:27" x14ac:dyDescent="0.25">
      <c r="AA14920"/>
    </row>
    <row r="14921" spans="27:27" x14ac:dyDescent="0.25">
      <c r="AA14921"/>
    </row>
    <row r="14922" spans="27:27" x14ac:dyDescent="0.25">
      <c r="AA14922"/>
    </row>
    <row r="14923" spans="27:27" x14ac:dyDescent="0.25">
      <c r="AA14923"/>
    </row>
    <row r="14924" spans="27:27" x14ac:dyDescent="0.25">
      <c r="AA14924"/>
    </row>
    <row r="14925" spans="27:27" x14ac:dyDescent="0.25">
      <c r="AA14925"/>
    </row>
    <row r="14926" spans="27:27" x14ac:dyDescent="0.25">
      <c r="AA14926"/>
    </row>
    <row r="14927" spans="27:27" x14ac:dyDescent="0.25">
      <c r="AA14927"/>
    </row>
    <row r="14928" spans="27:27" x14ac:dyDescent="0.25">
      <c r="AA14928"/>
    </row>
    <row r="14929" spans="27:27" x14ac:dyDescent="0.25">
      <c r="AA14929"/>
    </row>
    <row r="14930" spans="27:27" x14ac:dyDescent="0.25">
      <c r="AA14930"/>
    </row>
    <row r="14931" spans="27:27" x14ac:dyDescent="0.25">
      <c r="AA14931"/>
    </row>
    <row r="14932" spans="27:27" x14ac:dyDescent="0.25">
      <c r="AA14932"/>
    </row>
    <row r="14933" spans="27:27" x14ac:dyDescent="0.25">
      <c r="AA14933"/>
    </row>
    <row r="14934" spans="27:27" x14ac:dyDescent="0.25">
      <c r="AA14934"/>
    </row>
    <row r="14935" spans="27:27" x14ac:dyDescent="0.25">
      <c r="AA14935"/>
    </row>
    <row r="14936" spans="27:27" x14ac:dyDescent="0.25">
      <c r="AA14936"/>
    </row>
    <row r="14937" spans="27:27" x14ac:dyDescent="0.25">
      <c r="AA14937"/>
    </row>
    <row r="14938" spans="27:27" x14ac:dyDescent="0.25">
      <c r="AA14938"/>
    </row>
    <row r="14939" spans="27:27" x14ac:dyDescent="0.25">
      <c r="AA14939"/>
    </row>
    <row r="14940" spans="27:27" x14ac:dyDescent="0.25">
      <c r="AA14940"/>
    </row>
    <row r="14941" spans="27:27" x14ac:dyDescent="0.25">
      <c r="AA14941"/>
    </row>
    <row r="14942" spans="27:27" x14ac:dyDescent="0.25">
      <c r="AA14942"/>
    </row>
    <row r="14943" spans="27:27" x14ac:dyDescent="0.25">
      <c r="AA14943"/>
    </row>
    <row r="14944" spans="27:27" x14ac:dyDescent="0.25">
      <c r="AA14944"/>
    </row>
    <row r="14945" spans="27:27" x14ac:dyDescent="0.25">
      <c r="AA14945"/>
    </row>
    <row r="14946" spans="27:27" x14ac:dyDescent="0.25">
      <c r="AA14946"/>
    </row>
    <row r="14947" spans="27:27" x14ac:dyDescent="0.25">
      <c r="AA14947"/>
    </row>
    <row r="14948" spans="27:27" x14ac:dyDescent="0.25">
      <c r="AA14948"/>
    </row>
    <row r="14949" spans="27:27" x14ac:dyDescent="0.25">
      <c r="AA14949"/>
    </row>
    <row r="14950" spans="27:27" x14ac:dyDescent="0.25">
      <c r="AA14950"/>
    </row>
    <row r="14951" spans="27:27" x14ac:dyDescent="0.25">
      <c r="AA14951"/>
    </row>
    <row r="14952" spans="27:27" x14ac:dyDescent="0.25">
      <c r="AA14952"/>
    </row>
    <row r="14953" spans="27:27" x14ac:dyDescent="0.25">
      <c r="AA14953"/>
    </row>
    <row r="14954" spans="27:27" x14ac:dyDescent="0.25">
      <c r="AA14954"/>
    </row>
    <row r="14955" spans="27:27" x14ac:dyDescent="0.25">
      <c r="AA14955"/>
    </row>
    <row r="14956" spans="27:27" x14ac:dyDescent="0.25">
      <c r="AA14956"/>
    </row>
    <row r="14957" spans="27:27" x14ac:dyDescent="0.25">
      <c r="AA14957"/>
    </row>
    <row r="14958" spans="27:27" x14ac:dyDescent="0.25">
      <c r="AA14958"/>
    </row>
    <row r="14959" spans="27:27" x14ac:dyDescent="0.25">
      <c r="AA14959"/>
    </row>
    <row r="14960" spans="27:27" x14ac:dyDescent="0.25">
      <c r="AA14960"/>
    </row>
    <row r="14961" spans="27:27" x14ac:dyDescent="0.25">
      <c r="AA14961"/>
    </row>
    <row r="14962" spans="27:27" x14ac:dyDescent="0.25">
      <c r="AA14962"/>
    </row>
    <row r="14963" spans="27:27" x14ac:dyDescent="0.25">
      <c r="AA14963"/>
    </row>
    <row r="14964" spans="27:27" x14ac:dyDescent="0.25">
      <c r="AA14964"/>
    </row>
    <row r="14965" spans="27:27" x14ac:dyDescent="0.25">
      <c r="AA14965"/>
    </row>
    <row r="14966" spans="27:27" x14ac:dyDescent="0.25">
      <c r="AA14966"/>
    </row>
    <row r="14967" spans="27:27" x14ac:dyDescent="0.25">
      <c r="AA14967"/>
    </row>
    <row r="14968" spans="27:27" x14ac:dyDescent="0.25">
      <c r="AA14968"/>
    </row>
    <row r="14969" spans="27:27" x14ac:dyDescent="0.25">
      <c r="AA14969"/>
    </row>
    <row r="14970" spans="27:27" x14ac:dyDescent="0.25">
      <c r="AA14970"/>
    </row>
    <row r="14971" spans="27:27" x14ac:dyDescent="0.25">
      <c r="AA14971"/>
    </row>
    <row r="14972" spans="27:27" x14ac:dyDescent="0.25">
      <c r="AA14972"/>
    </row>
    <row r="14973" spans="27:27" x14ac:dyDescent="0.25">
      <c r="AA14973"/>
    </row>
    <row r="14974" spans="27:27" x14ac:dyDescent="0.25">
      <c r="AA14974"/>
    </row>
    <row r="14975" spans="27:27" x14ac:dyDescent="0.25">
      <c r="AA14975"/>
    </row>
    <row r="14976" spans="27:27" x14ac:dyDescent="0.25">
      <c r="AA14976"/>
    </row>
    <row r="14977" spans="27:27" x14ac:dyDescent="0.25">
      <c r="AA14977"/>
    </row>
    <row r="14978" spans="27:27" x14ac:dyDescent="0.25">
      <c r="AA14978"/>
    </row>
    <row r="14979" spans="27:27" x14ac:dyDescent="0.25">
      <c r="AA14979"/>
    </row>
    <row r="14980" spans="27:27" x14ac:dyDescent="0.25">
      <c r="AA14980"/>
    </row>
    <row r="14981" spans="27:27" x14ac:dyDescent="0.25">
      <c r="AA14981"/>
    </row>
    <row r="14982" spans="27:27" x14ac:dyDescent="0.25">
      <c r="AA14982"/>
    </row>
    <row r="14983" spans="27:27" x14ac:dyDescent="0.25">
      <c r="AA14983"/>
    </row>
    <row r="14984" spans="27:27" x14ac:dyDescent="0.25">
      <c r="AA14984"/>
    </row>
    <row r="14985" spans="27:27" x14ac:dyDescent="0.25">
      <c r="AA14985"/>
    </row>
    <row r="14986" spans="27:27" x14ac:dyDescent="0.25">
      <c r="AA14986"/>
    </row>
    <row r="14987" spans="27:27" x14ac:dyDescent="0.25">
      <c r="AA14987"/>
    </row>
    <row r="14988" spans="27:27" x14ac:dyDescent="0.25">
      <c r="AA14988"/>
    </row>
    <row r="14989" spans="27:27" x14ac:dyDescent="0.25">
      <c r="AA14989"/>
    </row>
    <row r="14990" spans="27:27" x14ac:dyDescent="0.25">
      <c r="AA14990"/>
    </row>
    <row r="14991" spans="27:27" x14ac:dyDescent="0.25">
      <c r="AA14991"/>
    </row>
    <row r="14992" spans="27:27" x14ac:dyDescent="0.25">
      <c r="AA14992"/>
    </row>
    <row r="14993" spans="27:27" x14ac:dyDescent="0.25">
      <c r="AA14993"/>
    </row>
    <row r="14994" spans="27:27" x14ac:dyDescent="0.25">
      <c r="AA14994"/>
    </row>
    <row r="14995" spans="27:27" x14ac:dyDescent="0.25">
      <c r="AA14995"/>
    </row>
    <row r="14996" spans="27:27" x14ac:dyDescent="0.25">
      <c r="AA14996"/>
    </row>
    <row r="14997" spans="27:27" x14ac:dyDescent="0.25">
      <c r="AA14997"/>
    </row>
    <row r="14998" spans="27:27" x14ac:dyDescent="0.25">
      <c r="AA14998"/>
    </row>
    <row r="14999" spans="27:27" x14ac:dyDescent="0.25">
      <c r="AA14999"/>
    </row>
    <row r="15000" spans="27:27" x14ac:dyDescent="0.25">
      <c r="AA15000"/>
    </row>
    <row r="15001" spans="27:27" x14ac:dyDescent="0.25">
      <c r="AA15001"/>
    </row>
    <row r="15002" spans="27:27" x14ac:dyDescent="0.25">
      <c r="AA15002"/>
    </row>
    <row r="15003" spans="27:27" x14ac:dyDescent="0.25">
      <c r="AA15003"/>
    </row>
    <row r="15004" spans="27:27" x14ac:dyDescent="0.25">
      <c r="AA15004"/>
    </row>
    <row r="15005" spans="27:27" x14ac:dyDescent="0.25">
      <c r="AA15005"/>
    </row>
    <row r="15006" spans="27:27" x14ac:dyDescent="0.25">
      <c r="AA15006"/>
    </row>
    <row r="15007" spans="27:27" x14ac:dyDescent="0.25">
      <c r="AA15007"/>
    </row>
    <row r="15008" spans="27:27" x14ac:dyDescent="0.25">
      <c r="AA15008"/>
    </row>
    <row r="15009" spans="27:27" x14ac:dyDescent="0.25">
      <c r="AA15009"/>
    </row>
    <row r="15010" spans="27:27" x14ac:dyDescent="0.25">
      <c r="AA15010"/>
    </row>
    <row r="15011" spans="27:27" x14ac:dyDescent="0.25">
      <c r="AA15011"/>
    </row>
    <row r="15012" spans="27:27" x14ac:dyDescent="0.25">
      <c r="AA15012"/>
    </row>
    <row r="15013" spans="27:27" x14ac:dyDescent="0.25">
      <c r="AA15013"/>
    </row>
    <row r="15014" spans="27:27" x14ac:dyDescent="0.25">
      <c r="AA15014"/>
    </row>
    <row r="15015" spans="27:27" x14ac:dyDescent="0.25">
      <c r="AA15015"/>
    </row>
    <row r="15016" spans="27:27" x14ac:dyDescent="0.25">
      <c r="AA15016"/>
    </row>
    <row r="15017" spans="27:27" x14ac:dyDescent="0.25">
      <c r="AA15017"/>
    </row>
    <row r="15018" spans="27:27" x14ac:dyDescent="0.25">
      <c r="AA15018"/>
    </row>
    <row r="15019" spans="27:27" x14ac:dyDescent="0.25">
      <c r="AA15019"/>
    </row>
    <row r="15020" spans="27:27" x14ac:dyDescent="0.25">
      <c r="AA15020"/>
    </row>
    <row r="15021" spans="27:27" x14ac:dyDescent="0.25">
      <c r="AA15021"/>
    </row>
    <row r="15022" spans="27:27" x14ac:dyDescent="0.25">
      <c r="AA15022"/>
    </row>
    <row r="15023" spans="27:27" x14ac:dyDescent="0.25">
      <c r="AA15023"/>
    </row>
    <row r="15024" spans="27:27" x14ac:dyDescent="0.25">
      <c r="AA15024"/>
    </row>
    <row r="15025" spans="27:27" x14ac:dyDescent="0.25">
      <c r="AA15025"/>
    </row>
    <row r="15026" spans="27:27" x14ac:dyDescent="0.25">
      <c r="AA15026"/>
    </row>
    <row r="15027" spans="27:27" x14ac:dyDescent="0.25">
      <c r="AA15027"/>
    </row>
    <row r="15028" spans="27:27" x14ac:dyDescent="0.25">
      <c r="AA15028"/>
    </row>
    <row r="15029" spans="27:27" x14ac:dyDescent="0.25">
      <c r="AA15029"/>
    </row>
    <row r="15030" spans="27:27" x14ac:dyDescent="0.25">
      <c r="AA15030"/>
    </row>
    <row r="15031" spans="27:27" x14ac:dyDescent="0.25">
      <c r="AA15031"/>
    </row>
    <row r="15032" spans="27:27" x14ac:dyDescent="0.25">
      <c r="AA15032"/>
    </row>
    <row r="15033" spans="27:27" x14ac:dyDescent="0.25">
      <c r="AA15033"/>
    </row>
    <row r="15034" spans="27:27" x14ac:dyDescent="0.25">
      <c r="AA15034"/>
    </row>
    <row r="15035" spans="27:27" x14ac:dyDescent="0.25">
      <c r="AA15035"/>
    </row>
    <row r="15036" spans="27:27" x14ac:dyDescent="0.25">
      <c r="AA15036"/>
    </row>
    <row r="15037" spans="27:27" x14ac:dyDescent="0.25">
      <c r="AA15037"/>
    </row>
    <row r="15038" spans="27:27" x14ac:dyDescent="0.25">
      <c r="AA15038"/>
    </row>
    <row r="15039" spans="27:27" x14ac:dyDescent="0.25">
      <c r="AA15039"/>
    </row>
    <row r="15040" spans="27:27" x14ac:dyDescent="0.25">
      <c r="AA15040"/>
    </row>
    <row r="15041" spans="27:27" x14ac:dyDescent="0.25">
      <c r="AA15041"/>
    </row>
    <row r="15042" spans="27:27" x14ac:dyDescent="0.25">
      <c r="AA15042"/>
    </row>
    <row r="15043" spans="27:27" x14ac:dyDescent="0.25">
      <c r="AA15043"/>
    </row>
    <row r="15044" spans="27:27" x14ac:dyDescent="0.25">
      <c r="AA15044"/>
    </row>
    <row r="15045" spans="27:27" x14ac:dyDescent="0.25">
      <c r="AA15045"/>
    </row>
    <row r="15046" spans="27:27" x14ac:dyDescent="0.25">
      <c r="AA15046"/>
    </row>
    <row r="15047" spans="27:27" x14ac:dyDescent="0.25">
      <c r="AA15047"/>
    </row>
    <row r="15048" spans="27:27" x14ac:dyDescent="0.25">
      <c r="AA15048"/>
    </row>
    <row r="15049" spans="27:27" x14ac:dyDescent="0.25">
      <c r="AA15049"/>
    </row>
    <row r="15050" spans="27:27" x14ac:dyDescent="0.25">
      <c r="AA15050"/>
    </row>
    <row r="15051" spans="27:27" x14ac:dyDescent="0.25">
      <c r="AA15051"/>
    </row>
    <row r="15052" spans="27:27" x14ac:dyDescent="0.25">
      <c r="AA15052"/>
    </row>
    <row r="15053" spans="27:27" x14ac:dyDescent="0.25">
      <c r="AA15053"/>
    </row>
    <row r="15054" spans="27:27" x14ac:dyDescent="0.25">
      <c r="AA15054"/>
    </row>
    <row r="15055" spans="27:27" x14ac:dyDescent="0.25">
      <c r="AA15055"/>
    </row>
    <row r="15056" spans="27:27" x14ac:dyDescent="0.25">
      <c r="AA15056"/>
    </row>
    <row r="15057" spans="27:27" x14ac:dyDescent="0.25">
      <c r="AA15057"/>
    </row>
    <row r="15058" spans="27:27" x14ac:dyDescent="0.25">
      <c r="AA15058"/>
    </row>
    <row r="15059" spans="27:27" x14ac:dyDescent="0.25">
      <c r="AA15059"/>
    </row>
    <row r="15060" spans="27:27" x14ac:dyDescent="0.25">
      <c r="AA15060"/>
    </row>
    <row r="15061" spans="27:27" x14ac:dyDescent="0.25">
      <c r="AA15061"/>
    </row>
    <row r="15062" spans="27:27" x14ac:dyDescent="0.25">
      <c r="AA15062"/>
    </row>
    <row r="15063" spans="27:27" x14ac:dyDescent="0.25">
      <c r="AA15063"/>
    </row>
    <row r="15064" spans="27:27" x14ac:dyDescent="0.25">
      <c r="AA15064"/>
    </row>
    <row r="15065" spans="27:27" x14ac:dyDescent="0.25">
      <c r="AA15065"/>
    </row>
    <row r="15066" spans="27:27" x14ac:dyDescent="0.25">
      <c r="AA15066"/>
    </row>
    <row r="15067" spans="27:27" x14ac:dyDescent="0.25">
      <c r="AA15067"/>
    </row>
    <row r="15068" spans="27:27" x14ac:dyDescent="0.25">
      <c r="AA15068"/>
    </row>
    <row r="15069" spans="27:27" x14ac:dyDescent="0.25">
      <c r="AA15069"/>
    </row>
    <row r="15070" spans="27:27" x14ac:dyDescent="0.25">
      <c r="AA15070"/>
    </row>
    <row r="15071" spans="27:27" x14ac:dyDescent="0.25">
      <c r="AA15071"/>
    </row>
    <row r="15072" spans="27:27" x14ac:dyDescent="0.25">
      <c r="AA15072"/>
    </row>
    <row r="15073" spans="27:27" x14ac:dyDescent="0.25">
      <c r="AA15073"/>
    </row>
    <row r="15074" spans="27:27" x14ac:dyDescent="0.25">
      <c r="AA15074"/>
    </row>
    <row r="15075" spans="27:27" x14ac:dyDescent="0.25">
      <c r="AA15075"/>
    </row>
    <row r="15076" spans="27:27" x14ac:dyDescent="0.25">
      <c r="AA15076"/>
    </row>
    <row r="15077" spans="27:27" x14ac:dyDescent="0.25">
      <c r="AA15077"/>
    </row>
    <row r="15078" spans="27:27" x14ac:dyDescent="0.25">
      <c r="AA15078"/>
    </row>
    <row r="15079" spans="27:27" x14ac:dyDescent="0.25">
      <c r="AA15079"/>
    </row>
    <row r="15080" spans="27:27" x14ac:dyDescent="0.25">
      <c r="AA15080"/>
    </row>
    <row r="15081" spans="27:27" x14ac:dyDescent="0.25">
      <c r="AA15081"/>
    </row>
    <row r="15082" spans="27:27" x14ac:dyDescent="0.25">
      <c r="AA15082"/>
    </row>
    <row r="15083" spans="27:27" x14ac:dyDescent="0.25">
      <c r="AA15083"/>
    </row>
    <row r="15084" spans="27:27" x14ac:dyDescent="0.25">
      <c r="AA15084"/>
    </row>
    <row r="15085" spans="27:27" x14ac:dyDescent="0.25">
      <c r="AA15085"/>
    </row>
    <row r="15086" spans="27:27" x14ac:dyDescent="0.25">
      <c r="AA15086"/>
    </row>
    <row r="15087" spans="27:27" x14ac:dyDescent="0.25">
      <c r="AA15087"/>
    </row>
    <row r="15088" spans="27:27" x14ac:dyDescent="0.25">
      <c r="AA15088"/>
    </row>
    <row r="15089" spans="27:27" x14ac:dyDescent="0.25">
      <c r="AA15089"/>
    </row>
    <row r="15090" spans="27:27" x14ac:dyDescent="0.25">
      <c r="AA15090"/>
    </row>
    <row r="15091" spans="27:27" x14ac:dyDescent="0.25">
      <c r="AA15091"/>
    </row>
    <row r="15092" spans="27:27" x14ac:dyDescent="0.25">
      <c r="AA15092"/>
    </row>
    <row r="15093" spans="27:27" x14ac:dyDescent="0.25">
      <c r="AA15093"/>
    </row>
    <row r="15094" spans="27:27" x14ac:dyDescent="0.25">
      <c r="AA15094"/>
    </row>
    <row r="15095" spans="27:27" x14ac:dyDescent="0.25">
      <c r="AA15095"/>
    </row>
    <row r="15096" spans="27:27" x14ac:dyDescent="0.25">
      <c r="AA15096"/>
    </row>
    <row r="15097" spans="27:27" x14ac:dyDescent="0.25">
      <c r="AA15097"/>
    </row>
    <row r="15098" spans="27:27" x14ac:dyDescent="0.25">
      <c r="AA15098"/>
    </row>
    <row r="15099" spans="27:27" x14ac:dyDescent="0.25">
      <c r="AA15099"/>
    </row>
    <row r="15100" spans="27:27" x14ac:dyDescent="0.25">
      <c r="AA15100"/>
    </row>
    <row r="15101" spans="27:27" x14ac:dyDescent="0.25">
      <c r="AA15101"/>
    </row>
    <row r="15102" spans="27:27" x14ac:dyDescent="0.25">
      <c r="AA15102"/>
    </row>
    <row r="15103" spans="27:27" x14ac:dyDescent="0.25">
      <c r="AA15103"/>
    </row>
    <row r="15104" spans="27:27" x14ac:dyDescent="0.25">
      <c r="AA15104"/>
    </row>
    <row r="15105" spans="27:27" x14ac:dyDescent="0.25">
      <c r="AA15105"/>
    </row>
    <row r="15106" spans="27:27" x14ac:dyDescent="0.25">
      <c r="AA15106"/>
    </row>
    <row r="15107" spans="27:27" x14ac:dyDescent="0.25">
      <c r="AA15107"/>
    </row>
    <row r="15108" spans="27:27" x14ac:dyDescent="0.25">
      <c r="AA15108"/>
    </row>
    <row r="15109" spans="27:27" x14ac:dyDescent="0.25">
      <c r="AA15109"/>
    </row>
    <row r="15110" spans="27:27" x14ac:dyDescent="0.25">
      <c r="AA15110"/>
    </row>
    <row r="15111" spans="27:27" x14ac:dyDescent="0.25">
      <c r="AA15111"/>
    </row>
    <row r="15112" spans="27:27" x14ac:dyDescent="0.25">
      <c r="AA15112"/>
    </row>
    <row r="15113" spans="27:27" x14ac:dyDescent="0.25">
      <c r="AA15113"/>
    </row>
    <row r="15114" spans="27:27" x14ac:dyDescent="0.25">
      <c r="AA15114"/>
    </row>
    <row r="15115" spans="27:27" x14ac:dyDescent="0.25">
      <c r="AA15115"/>
    </row>
    <row r="15116" spans="27:27" x14ac:dyDescent="0.25">
      <c r="AA15116"/>
    </row>
    <row r="15117" spans="27:27" x14ac:dyDescent="0.25">
      <c r="AA15117"/>
    </row>
    <row r="15118" spans="27:27" x14ac:dyDescent="0.25">
      <c r="AA15118"/>
    </row>
    <row r="15119" spans="27:27" x14ac:dyDescent="0.25">
      <c r="AA15119"/>
    </row>
    <row r="15120" spans="27:27" x14ac:dyDescent="0.25">
      <c r="AA15120"/>
    </row>
    <row r="15121" spans="27:27" x14ac:dyDescent="0.25">
      <c r="AA15121"/>
    </row>
    <row r="15122" spans="27:27" x14ac:dyDescent="0.25">
      <c r="AA15122"/>
    </row>
    <row r="15123" spans="27:27" x14ac:dyDescent="0.25">
      <c r="AA15123"/>
    </row>
    <row r="15124" spans="27:27" x14ac:dyDescent="0.25">
      <c r="AA15124"/>
    </row>
    <row r="15125" spans="27:27" x14ac:dyDescent="0.25">
      <c r="AA15125"/>
    </row>
    <row r="15126" spans="27:27" x14ac:dyDescent="0.25">
      <c r="AA15126"/>
    </row>
    <row r="15127" spans="27:27" x14ac:dyDescent="0.25">
      <c r="AA15127"/>
    </row>
    <row r="15128" spans="27:27" x14ac:dyDescent="0.25">
      <c r="AA15128"/>
    </row>
    <row r="15129" spans="27:27" x14ac:dyDescent="0.25">
      <c r="AA15129"/>
    </row>
    <row r="15130" spans="27:27" x14ac:dyDescent="0.25">
      <c r="AA15130"/>
    </row>
    <row r="15131" spans="27:27" x14ac:dyDescent="0.25">
      <c r="AA15131"/>
    </row>
    <row r="15132" spans="27:27" x14ac:dyDescent="0.25">
      <c r="AA15132"/>
    </row>
    <row r="15133" spans="27:27" x14ac:dyDescent="0.25">
      <c r="AA15133"/>
    </row>
    <row r="15134" spans="27:27" x14ac:dyDescent="0.25">
      <c r="AA15134"/>
    </row>
    <row r="15135" spans="27:27" x14ac:dyDescent="0.25">
      <c r="AA15135"/>
    </row>
    <row r="15136" spans="27:27" x14ac:dyDescent="0.25">
      <c r="AA15136"/>
    </row>
    <row r="15137" spans="27:27" x14ac:dyDescent="0.25">
      <c r="AA15137"/>
    </row>
    <row r="15138" spans="27:27" x14ac:dyDescent="0.25">
      <c r="AA15138"/>
    </row>
    <row r="15139" spans="27:27" x14ac:dyDescent="0.25">
      <c r="AA15139"/>
    </row>
    <row r="15140" spans="27:27" x14ac:dyDescent="0.25">
      <c r="AA15140"/>
    </row>
    <row r="15141" spans="27:27" x14ac:dyDescent="0.25">
      <c r="AA15141"/>
    </row>
    <row r="15142" spans="27:27" x14ac:dyDescent="0.25">
      <c r="AA15142"/>
    </row>
    <row r="15143" spans="27:27" x14ac:dyDescent="0.25">
      <c r="AA15143"/>
    </row>
    <row r="15144" spans="27:27" x14ac:dyDescent="0.25">
      <c r="AA15144"/>
    </row>
    <row r="15145" spans="27:27" x14ac:dyDescent="0.25">
      <c r="AA15145"/>
    </row>
    <row r="15146" spans="27:27" x14ac:dyDescent="0.25">
      <c r="AA15146"/>
    </row>
    <row r="15147" spans="27:27" x14ac:dyDescent="0.25">
      <c r="AA15147"/>
    </row>
    <row r="15148" spans="27:27" x14ac:dyDescent="0.25">
      <c r="AA15148"/>
    </row>
    <row r="15149" spans="27:27" x14ac:dyDescent="0.25">
      <c r="AA15149"/>
    </row>
    <row r="15150" spans="27:27" x14ac:dyDescent="0.25">
      <c r="AA15150"/>
    </row>
    <row r="15151" spans="27:27" x14ac:dyDescent="0.25">
      <c r="AA15151"/>
    </row>
    <row r="15152" spans="27:27" x14ac:dyDescent="0.25">
      <c r="AA15152"/>
    </row>
    <row r="15153" spans="27:27" x14ac:dyDescent="0.25">
      <c r="AA15153"/>
    </row>
    <row r="15154" spans="27:27" x14ac:dyDescent="0.25">
      <c r="AA15154"/>
    </row>
    <row r="15155" spans="27:27" x14ac:dyDescent="0.25">
      <c r="AA15155"/>
    </row>
    <row r="15156" spans="27:27" x14ac:dyDescent="0.25">
      <c r="AA15156"/>
    </row>
    <row r="15157" spans="27:27" x14ac:dyDescent="0.25">
      <c r="AA15157"/>
    </row>
    <row r="15158" spans="27:27" x14ac:dyDescent="0.25">
      <c r="AA15158"/>
    </row>
    <row r="15159" spans="27:27" x14ac:dyDescent="0.25">
      <c r="AA15159"/>
    </row>
    <row r="15160" spans="27:27" x14ac:dyDescent="0.25">
      <c r="AA15160"/>
    </row>
    <row r="15161" spans="27:27" x14ac:dyDescent="0.25">
      <c r="AA15161"/>
    </row>
    <row r="15162" spans="27:27" x14ac:dyDescent="0.25">
      <c r="AA15162"/>
    </row>
    <row r="15163" spans="27:27" x14ac:dyDescent="0.25">
      <c r="AA15163"/>
    </row>
    <row r="15164" spans="27:27" x14ac:dyDescent="0.25">
      <c r="AA15164"/>
    </row>
    <row r="15165" spans="27:27" x14ac:dyDescent="0.25">
      <c r="AA15165"/>
    </row>
    <row r="15166" spans="27:27" x14ac:dyDescent="0.25">
      <c r="AA15166"/>
    </row>
    <row r="15167" spans="27:27" x14ac:dyDescent="0.25">
      <c r="AA15167"/>
    </row>
    <row r="15168" spans="27:27" x14ac:dyDescent="0.25">
      <c r="AA15168"/>
    </row>
    <row r="15169" spans="27:27" x14ac:dyDescent="0.25">
      <c r="AA15169"/>
    </row>
    <row r="15170" spans="27:27" x14ac:dyDescent="0.25">
      <c r="AA15170"/>
    </row>
    <row r="15171" spans="27:27" x14ac:dyDescent="0.25">
      <c r="AA15171"/>
    </row>
    <row r="15172" spans="27:27" x14ac:dyDescent="0.25">
      <c r="AA15172"/>
    </row>
    <row r="15173" spans="27:27" x14ac:dyDescent="0.25">
      <c r="AA15173"/>
    </row>
    <row r="15174" spans="27:27" x14ac:dyDescent="0.25">
      <c r="AA15174"/>
    </row>
    <row r="15175" spans="27:27" x14ac:dyDescent="0.25">
      <c r="AA15175"/>
    </row>
    <row r="15176" spans="27:27" x14ac:dyDescent="0.25">
      <c r="AA15176"/>
    </row>
    <row r="15177" spans="27:27" x14ac:dyDescent="0.25">
      <c r="AA15177"/>
    </row>
    <row r="15178" spans="27:27" x14ac:dyDescent="0.25">
      <c r="AA15178"/>
    </row>
    <row r="15179" spans="27:27" x14ac:dyDescent="0.25">
      <c r="AA15179"/>
    </row>
    <row r="15180" spans="27:27" x14ac:dyDescent="0.25">
      <c r="AA15180"/>
    </row>
    <row r="15181" spans="27:27" x14ac:dyDescent="0.25">
      <c r="AA15181"/>
    </row>
    <row r="15182" spans="27:27" x14ac:dyDescent="0.25">
      <c r="AA15182"/>
    </row>
    <row r="15183" spans="27:27" x14ac:dyDescent="0.25">
      <c r="AA15183"/>
    </row>
    <row r="15184" spans="27:27" x14ac:dyDescent="0.25">
      <c r="AA15184"/>
    </row>
    <row r="15185" spans="27:27" x14ac:dyDescent="0.25">
      <c r="AA15185"/>
    </row>
    <row r="15186" spans="27:27" x14ac:dyDescent="0.25">
      <c r="AA15186"/>
    </row>
    <row r="15187" spans="27:27" x14ac:dyDescent="0.25">
      <c r="AA15187"/>
    </row>
    <row r="15188" spans="27:27" x14ac:dyDescent="0.25">
      <c r="AA15188"/>
    </row>
    <row r="15189" spans="27:27" x14ac:dyDescent="0.25">
      <c r="AA15189"/>
    </row>
    <row r="15190" spans="27:27" x14ac:dyDescent="0.25">
      <c r="AA15190"/>
    </row>
    <row r="15191" spans="27:27" x14ac:dyDescent="0.25">
      <c r="AA15191"/>
    </row>
    <row r="15192" spans="27:27" x14ac:dyDescent="0.25">
      <c r="AA15192"/>
    </row>
    <row r="15193" spans="27:27" x14ac:dyDescent="0.25">
      <c r="AA15193"/>
    </row>
    <row r="15194" spans="27:27" x14ac:dyDescent="0.25">
      <c r="AA15194"/>
    </row>
    <row r="15195" spans="27:27" x14ac:dyDescent="0.25">
      <c r="AA15195"/>
    </row>
    <row r="15196" spans="27:27" x14ac:dyDescent="0.25">
      <c r="AA15196"/>
    </row>
    <row r="15197" spans="27:27" x14ac:dyDescent="0.25">
      <c r="AA15197"/>
    </row>
    <row r="15198" spans="27:27" x14ac:dyDescent="0.25">
      <c r="AA15198"/>
    </row>
    <row r="15199" spans="27:27" x14ac:dyDescent="0.25">
      <c r="AA15199"/>
    </row>
    <row r="15200" spans="27:27" x14ac:dyDescent="0.25">
      <c r="AA15200"/>
    </row>
    <row r="15201" spans="27:27" x14ac:dyDescent="0.25">
      <c r="AA15201"/>
    </row>
    <row r="15202" spans="27:27" x14ac:dyDescent="0.25">
      <c r="AA15202"/>
    </row>
    <row r="15203" spans="27:27" x14ac:dyDescent="0.25">
      <c r="AA15203"/>
    </row>
    <row r="15204" spans="27:27" x14ac:dyDescent="0.25">
      <c r="AA15204"/>
    </row>
    <row r="15205" spans="27:27" x14ac:dyDescent="0.25">
      <c r="AA15205"/>
    </row>
    <row r="15206" spans="27:27" x14ac:dyDescent="0.25">
      <c r="AA15206"/>
    </row>
    <row r="15207" spans="27:27" x14ac:dyDescent="0.25">
      <c r="AA15207"/>
    </row>
    <row r="15208" spans="27:27" x14ac:dyDescent="0.25">
      <c r="AA15208"/>
    </row>
    <row r="15209" spans="27:27" x14ac:dyDescent="0.25">
      <c r="AA15209"/>
    </row>
    <row r="15210" spans="27:27" x14ac:dyDescent="0.25">
      <c r="AA15210"/>
    </row>
    <row r="15211" spans="27:27" x14ac:dyDescent="0.25">
      <c r="AA15211"/>
    </row>
    <row r="15212" spans="27:27" x14ac:dyDescent="0.25">
      <c r="AA15212"/>
    </row>
    <row r="15213" spans="27:27" x14ac:dyDescent="0.25">
      <c r="AA15213"/>
    </row>
    <row r="15214" spans="27:27" x14ac:dyDescent="0.25">
      <c r="AA15214"/>
    </row>
    <row r="15215" spans="27:27" x14ac:dyDescent="0.25">
      <c r="AA15215"/>
    </row>
    <row r="15216" spans="27:27" x14ac:dyDescent="0.25">
      <c r="AA15216"/>
    </row>
    <row r="15217" spans="27:27" x14ac:dyDescent="0.25">
      <c r="AA15217"/>
    </row>
    <row r="15218" spans="27:27" x14ac:dyDescent="0.25">
      <c r="AA15218"/>
    </row>
    <row r="15219" spans="27:27" x14ac:dyDescent="0.25">
      <c r="AA15219"/>
    </row>
    <row r="15220" spans="27:27" x14ac:dyDescent="0.25">
      <c r="AA15220"/>
    </row>
    <row r="15221" spans="27:27" x14ac:dyDescent="0.25">
      <c r="AA15221"/>
    </row>
    <row r="15222" spans="27:27" x14ac:dyDescent="0.25">
      <c r="AA15222"/>
    </row>
    <row r="15223" spans="27:27" x14ac:dyDescent="0.25">
      <c r="AA15223"/>
    </row>
    <row r="15224" spans="27:27" x14ac:dyDescent="0.25">
      <c r="AA15224"/>
    </row>
    <row r="15225" spans="27:27" x14ac:dyDescent="0.25">
      <c r="AA15225"/>
    </row>
    <row r="15226" spans="27:27" x14ac:dyDescent="0.25">
      <c r="AA15226"/>
    </row>
    <row r="15227" spans="27:27" x14ac:dyDescent="0.25">
      <c r="AA15227"/>
    </row>
    <row r="15228" spans="27:27" x14ac:dyDescent="0.25">
      <c r="AA15228"/>
    </row>
    <row r="15229" spans="27:27" x14ac:dyDescent="0.25">
      <c r="AA15229"/>
    </row>
    <row r="15230" spans="27:27" x14ac:dyDescent="0.25">
      <c r="AA15230"/>
    </row>
    <row r="15231" spans="27:27" x14ac:dyDescent="0.25">
      <c r="AA15231"/>
    </row>
    <row r="15232" spans="27:27" x14ac:dyDescent="0.25">
      <c r="AA15232"/>
    </row>
    <row r="15233" spans="27:27" x14ac:dyDescent="0.25">
      <c r="AA15233"/>
    </row>
    <row r="15234" spans="27:27" x14ac:dyDescent="0.25">
      <c r="AA15234"/>
    </row>
    <row r="15235" spans="27:27" x14ac:dyDescent="0.25">
      <c r="AA15235"/>
    </row>
    <row r="15236" spans="27:27" x14ac:dyDescent="0.25">
      <c r="AA15236"/>
    </row>
    <row r="15237" spans="27:27" x14ac:dyDescent="0.25">
      <c r="AA15237"/>
    </row>
    <row r="15238" spans="27:27" x14ac:dyDescent="0.25">
      <c r="AA15238"/>
    </row>
    <row r="15239" spans="27:27" x14ac:dyDescent="0.25">
      <c r="AA15239"/>
    </row>
    <row r="15240" spans="27:27" x14ac:dyDescent="0.25">
      <c r="AA15240"/>
    </row>
    <row r="15241" spans="27:27" x14ac:dyDescent="0.25">
      <c r="AA15241"/>
    </row>
    <row r="15242" spans="27:27" x14ac:dyDescent="0.25">
      <c r="AA15242"/>
    </row>
    <row r="15243" spans="27:27" x14ac:dyDescent="0.25">
      <c r="AA15243"/>
    </row>
    <row r="15244" spans="27:27" x14ac:dyDescent="0.25">
      <c r="AA15244"/>
    </row>
    <row r="15245" spans="27:27" x14ac:dyDescent="0.25">
      <c r="AA15245"/>
    </row>
    <row r="15246" spans="27:27" x14ac:dyDescent="0.25">
      <c r="AA15246"/>
    </row>
    <row r="15247" spans="27:27" x14ac:dyDescent="0.25">
      <c r="AA15247"/>
    </row>
    <row r="15248" spans="27:27" x14ac:dyDescent="0.25">
      <c r="AA15248"/>
    </row>
    <row r="15249" spans="27:27" x14ac:dyDescent="0.25">
      <c r="AA15249"/>
    </row>
    <row r="15250" spans="27:27" x14ac:dyDescent="0.25">
      <c r="AA15250"/>
    </row>
    <row r="15251" spans="27:27" x14ac:dyDescent="0.25">
      <c r="AA15251"/>
    </row>
    <row r="15252" spans="27:27" x14ac:dyDescent="0.25">
      <c r="AA15252"/>
    </row>
    <row r="15253" spans="27:27" x14ac:dyDescent="0.25">
      <c r="AA15253"/>
    </row>
    <row r="15254" spans="27:27" x14ac:dyDescent="0.25">
      <c r="AA15254"/>
    </row>
    <row r="15255" spans="27:27" x14ac:dyDescent="0.25">
      <c r="AA15255"/>
    </row>
    <row r="15256" spans="27:27" x14ac:dyDescent="0.25">
      <c r="AA15256"/>
    </row>
    <row r="15257" spans="27:27" x14ac:dyDescent="0.25">
      <c r="AA15257"/>
    </row>
    <row r="15258" spans="27:27" x14ac:dyDescent="0.25">
      <c r="AA15258"/>
    </row>
    <row r="15259" spans="27:27" x14ac:dyDescent="0.25">
      <c r="AA15259"/>
    </row>
    <row r="15260" spans="27:27" x14ac:dyDescent="0.25">
      <c r="AA15260"/>
    </row>
    <row r="15261" spans="27:27" x14ac:dyDescent="0.25">
      <c r="AA15261"/>
    </row>
    <row r="15262" spans="27:27" x14ac:dyDescent="0.25">
      <c r="AA15262"/>
    </row>
    <row r="15263" spans="27:27" x14ac:dyDescent="0.25">
      <c r="AA15263"/>
    </row>
    <row r="15264" spans="27:27" x14ac:dyDescent="0.25">
      <c r="AA15264"/>
    </row>
    <row r="15265" spans="27:27" x14ac:dyDescent="0.25">
      <c r="AA15265"/>
    </row>
    <row r="15266" spans="27:27" x14ac:dyDescent="0.25">
      <c r="AA15266"/>
    </row>
    <row r="15267" spans="27:27" x14ac:dyDescent="0.25">
      <c r="AA15267"/>
    </row>
    <row r="15268" spans="27:27" x14ac:dyDescent="0.25">
      <c r="AA15268"/>
    </row>
    <row r="15269" spans="27:27" x14ac:dyDescent="0.25">
      <c r="AA15269"/>
    </row>
    <row r="15270" spans="27:27" x14ac:dyDescent="0.25">
      <c r="AA15270"/>
    </row>
    <row r="15271" spans="27:27" x14ac:dyDescent="0.25">
      <c r="AA15271"/>
    </row>
    <row r="15272" spans="27:27" x14ac:dyDescent="0.25">
      <c r="AA15272"/>
    </row>
    <row r="15273" spans="27:27" x14ac:dyDescent="0.25">
      <c r="AA15273"/>
    </row>
    <row r="15274" spans="27:27" x14ac:dyDescent="0.25">
      <c r="AA15274"/>
    </row>
    <row r="15275" spans="27:27" x14ac:dyDescent="0.25">
      <c r="AA15275"/>
    </row>
    <row r="15276" spans="27:27" x14ac:dyDescent="0.25">
      <c r="AA15276"/>
    </row>
    <row r="15277" spans="27:27" x14ac:dyDescent="0.25">
      <c r="AA15277"/>
    </row>
    <row r="15278" spans="27:27" x14ac:dyDescent="0.25">
      <c r="AA15278"/>
    </row>
    <row r="15279" spans="27:27" x14ac:dyDescent="0.25">
      <c r="AA15279"/>
    </row>
    <row r="15280" spans="27:27" x14ac:dyDescent="0.25">
      <c r="AA15280"/>
    </row>
    <row r="15281" spans="27:27" x14ac:dyDescent="0.25">
      <c r="AA15281"/>
    </row>
    <row r="15282" spans="27:27" x14ac:dyDescent="0.25">
      <c r="AA15282"/>
    </row>
    <row r="15283" spans="27:27" x14ac:dyDescent="0.25">
      <c r="AA15283"/>
    </row>
    <row r="15284" spans="27:27" x14ac:dyDescent="0.25">
      <c r="AA15284"/>
    </row>
    <row r="15285" spans="27:27" x14ac:dyDescent="0.25">
      <c r="AA15285"/>
    </row>
    <row r="15286" spans="27:27" x14ac:dyDescent="0.25">
      <c r="AA15286"/>
    </row>
    <row r="15287" spans="27:27" x14ac:dyDescent="0.25">
      <c r="AA15287"/>
    </row>
    <row r="15288" spans="27:27" x14ac:dyDescent="0.25">
      <c r="AA15288"/>
    </row>
    <row r="15289" spans="27:27" x14ac:dyDescent="0.25">
      <c r="AA15289"/>
    </row>
    <row r="15290" spans="27:27" x14ac:dyDescent="0.25">
      <c r="AA15290"/>
    </row>
    <row r="15291" spans="27:27" x14ac:dyDescent="0.25">
      <c r="AA15291"/>
    </row>
    <row r="15292" spans="27:27" x14ac:dyDescent="0.25">
      <c r="AA15292"/>
    </row>
    <row r="15293" spans="27:27" x14ac:dyDescent="0.25">
      <c r="AA15293"/>
    </row>
    <row r="15294" spans="27:27" x14ac:dyDescent="0.25">
      <c r="AA15294"/>
    </row>
    <row r="15295" spans="27:27" x14ac:dyDescent="0.25">
      <c r="AA15295"/>
    </row>
    <row r="15296" spans="27:27" x14ac:dyDescent="0.25">
      <c r="AA15296"/>
    </row>
    <row r="15297" spans="27:27" x14ac:dyDescent="0.25">
      <c r="AA15297"/>
    </row>
    <row r="15298" spans="27:27" x14ac:dyDescent="0.25">
      <c r="AA15298"/>
    </row>
    <row r="15299" spans="27:27" x14ac:dyDescent="0.25">
      <c r="AA15299"/>
    </row>
    <row r="15300" spans="27:27" x14ac:dyDescent="0.25">
      <c r="AA15300"/>
    </row>
    <row r="15301" spans="27:27" x14ac:dyDescent="0.25">
      <c r="AA15301"/>
    </row>
    <row r="15302" spans="27:27" x14ac:dyDescent="0.25">
      <c r="AA15302"/>
    </row>
    <row r="15303" spans="27:27" x14ac:dyDescent="0.25">
      <c r="AA15303"/>
    </row>
    <row r="15304" spans="27:27" x14ac:dyDescent="0.25">
      <c r="AA15304"/>
    </row>
    <row r="15305" spans="27:27" x14ac:dyDescent="0.25">
      <c r="AA15305"/>
    </row>
    <row r="15306" spans="27:27" x14ac:dyDescent="0.25">
      <c r="AA15306"/>
    </row>
    <row r="15307" spans="27:27" x14ac:dyDescent="0.25">
      <c r="AA15307"/>
    </row>
    <row r="15308" spans="27:27" x14ac:dyDescent="0.25">
      <c r="AA15308"/>
    </row>
    <row r="15309" spans="27:27" x14ac:dyDescent="0.25">
      <c r="AA15309"/>
    </row>
    <row r="15310" spans="27:27" x14ac:dyDescent="0.25">
      <c r="AA15310"/>
    </row>
    <row r="15311" spans="27:27" x14ac:dyDescent="0.25">
      <c r="AA15311"/>
    </row>
    <row r="15312" spans="27:27" x14ac:dyDescent="0.25">
      <c r="AA15312"/>
    </row>
    <row r="15313" spans="27:27" x14ac:dyDescent="0.25">
      <c r="AA15313"/>
    </row>
    <row r="15314" spans="27:27" x14ac:dyDescent="0.25">
      <c r="AA15314"/>
    </row>
    <row r="15315" spans="27:27" x14ac:dyDescent="0.25">
      <c r="AA15315"/>
    </row>
    <row r="15316" spans="27:27" x14ac:dyDescent="0.25">
      <c r="AA15316"/>
    </row>
    <row r="15317" spans="27:27" x14ac:dyDescent="0.25">
      <c r="AA15317"/>
    </row>
    <row r="15318" spans="27:27" x14ac:dyDescent="0.25">
      <c r="AA15318"/>
    </row>
    <row r="15319" spans="27:27" x14ac:dyDescent="0.25">
      <c r="AA15319"/>
    </row>
    <row r="15320" spans="27:27" x14ac:dyDescent="0.25">
      <c r="AA15320"/>
    </row>
    <row r="15321" spans="27:27" x14ac:dyDescent="0.25">
      <c r="AA15321"/>
    </row>
    <row r="15322" spans="27:27" x14ac:dyDescent="0.25">
      <c r="AA15322"/>
    </row>
    <row r="15323" spans="27:27" x14ac:dyDescent="0.25">
      <c r="AA15323"/>
    </row>
    <row r="15324" spans="27:27" x14ac:dyDescent="0.25">
      <c r="AA15324"/>
    </row>
    <row r="15325" spans="27:27" x14ac:dyDescent="0.25">
      <c r="AA15325"/>
    </row>
    <row r="15326" spans="27:27" x14ac:dyDescent="0.25">
      <c r="AA15326"/>
    </row>
    <row r="15327" spans="27:27" x14ac:dyDescent="0.25">
      <c r="AA15327"/>
    </row>
    <row r="15328" spans="27:27" x14ac:dyDescent="0.25">
      <c r="AA15328"/>
    </row>
    <row r="15329" spans="27:27" x14ac:dyDescent="0.25">
      <c r="AA15329"/>
    </row>
    <row r="15330" spans="27:27" x14ac:dyDescent="0.25">
      <c r="AA15330"/>
    </row>
    <row r="15331" spans="27:27" x14ac:dyDescent="0.25">
      <c r="AA15331"/>
    </row>
    <row r="15332" spans="27:27" x14ac:dyDescent="0.25">
      <c r="AA15332"/>
    </row>
    <row r="15333" spans="27:27" x14ac:dyDescent="0.25">
      <c r="AA15333"/>
    </row>
    <row r="15334" spans="27:27" x14ac:dyDescent="0.25">
      <c r="AA15334"/>
    </row>
    <row r="15335" spans="27:27" x14ac:dyDescent="0.25">
      <c r="AA15335"/>
    </row>
    <row r="15336" spans="27:27" x14ac:dyDescent="0.25">
      <c r="AA15336"/>
    </row>
    <row r="15337" spans="27:27" x14ac:dyDescent="0.25">
      <c r="AA15337"/>
    </row>
    <row r="15338" spans="27:27" x14ac:dyDescent="0.25">
      <c r="AA15338"/>
    </row>
    <row r="15339" spans="27:27" x14ac:dyDescent="0.25">
      <c r="AA15339"/>
    </row>
    <row r="15340" spans="27:27" x14ac:dyDescent="0.25">
      <c r="AA15340"/>
    </row>
    <row r="15341" spans="27:27" x14ac:dyDescent="0.25">
      <c r="AA15341"/>
    </row>
    <row r="15342" spans="27:27" x14ac:dyDescent="0.25">
      <c r="AA15342"/>
    </row>
    <row r="15343" spans="27:27" x14ac:dyDescent="0.25">
      <c r="AA15343"/>
    </row>
    <row r="15344" spans="27:27" x14ac:dyDescent="0.25">
      <c r="AA15344"/>
    </row>
    <row r="15345" spans="27:27" x14ac:dyDescent="0.25">
      <c r="AA15345"/>
    </row>
    <row r="15346" spans="27:27" x14ac:dyDescent="0.25">
      <c r="AA15346"/>
    </row>
    <row r="15347" spans="27:27" x14ac:dyDescent="0.25">
      <c r="AA15347"/>
    </row>
    <row r="15348" spans="27:27" x14ac:dyDescent="0.25">
      <c r="AA15348"/>
    </row>
    <row r="15349" spans="27:27" x14ac:dyDescent="0.25">
      <c r="AA15349"/>
    </row>
    <row r="15350" spans="27:27" x14ac:dyDescent="0.25">
      <c r="AA15350"/>
    </row>
    <row r="15351" spans="27:27" x14ac:dyDescent="0.25">
      <c r="AA15351"/>
    </row>
    <row r="15352" spans="27:27" x14ac:dyDescent="0.25">
      <c r="AA15352"/>
    </row>
    <row r="15353" spans="27:27" x14ac:dyDescent="0.25">
      <c r="AA15353"/>
    </row>
    <row r="15354" spans="27:27" x14ac:dyDescent="0.25">
      <c r="AA15354"/>
    </row>
    <row r="15355" spans="27:27" x14ac:dyDescent="0.25">
      <c r="AA15355"/>
    </row>
    <row r="15356" spans="27:27" x14ac:dyDescent="0.25">
      <c r="AA15356"/>
    </row>
    <row r="15357" spans="27:27" x14ac:dyDescent="0.25">
      <c r="AA15357"/>
    </row>
    <row r="15358" spans="27:27" x14ac:dyDescent="0.25">
      <c r="AA15358"/>
    </row>
    <row r="15359" spans="27:27" x14ac:dyDescent="0.25">
      <c r="AA15359"/>
    </row>
    <row r="15360" spans="27:27" x14ac:dyDescent="0.25">
      <c r="AA15360"/>
    </row>
    <row r="15361" spans="27:27" x14ac:dyDescent="0.25">
      <c r="AA15361"/>
    </row>
    <row r="15362" spans="27:27" x14ac:dyDescent="0.25">
      <c r="AA15362"/>
    </row>
    <row r="15363" spans="27:27" x14ac:dyDescent="0.25">
      <c r="AA15363"/>
    </row>
    <row r="15364" spans="27:27" x14ac:dyDescent="0.25">
      <c r="AA15364"/>
    </row>
    <row r="15365" spans="27:27" x14ac:dyDescent="0.25">
      <c r="AA15365"/>
    </row>
    <row r="15366" spans="27:27" x14ac:dyDescent="0.25">
      <c r="AA15366"/>
    </row>
    <row r="15367" spans="27:27" x14ac:dyDescent="0.25">
      <c r="AA15367"/>
    </row>
    <row r="15368" spans="27:27" x14ac:dyDescent="0.25">
      <c r="AA15368"/>
    </row>
    <row r="15369" spans="27:27" x14ac:dyDescent="0.25">
      <c r="AA15369"/>
    </row>
    <row r="15370" spans="27:27" x14ac:dyDescent="0.25">
      <c r="AA15370"/>
    </row>
    <row r="15371" spans="27:27" x14ac:dyDescent="0.25">
      <c r="AA15371"/>
    </row>
    <row r="15372" spans="27:27" x14ac:dyDescent="0.25">
      <c r="AA15372"/>
    </row>
    <row r="15373" spans="27:27" x14ac:dyDescent="0.25">
      <c r="AA15373"/>
    </row>
    <row r="15374" spans="27:27" x14ac:dyDescent="0.25">
      <c r="AA15374"/>
    </row>
    <row r="15375" spans="27:27" x14ac:dyDescent="0.25">
      <c r="AA15375"/>
    </row>
    <row r="15376" spans="27:27" x14ac:dyDescent="0.25">
      <c r="AA15376"/>
    </row>
    <row r="15377" spans="27:27" x14ac:dyDescent="0.25">
      <c r="AA15377"/>
    </row>
    <row r="15378" spans="27:27" x14ac:dyDescent="0.25">
      <c r="AA15378"/>
    </row>
    <row r="15379" spans="27:27" x14ac:dyDescent="0.25">
      <c r="AA15379"/>
    </row>
    <row r="15380" spans="27:27" x14ac:dyDescent="0.25">
      <c r="AA15380"/>
    </row>
    <row r="15381" spans="27:27" x14ac:dyDescent="0.25">
      <c r="AA15381"/>
    </row>
    <row r="15382" spans="27:27" x14ac:dyDescent="0.25">
      <c r="AA15382"/>
    </row>
    <row r="15383" spans="27:27" x14ac:dyDescent="0.25">
      <c r="AA15383"/>
    </row>
    <row r="15384" spans="27:27" x14ac:dyDescent="0.25">
      <c r="AA15384"/>
    </row>
    <row r="15385" spans="27:27" x14ac:dyDescent="0.25">
      <c r="AA15385"/>
    </row>
    <row r="15386" spans="27:27" x14ac:dyDescent="0.25">
      <c r="AA15386"/>
    </row>
    <row r="15387" spans="27:27" x14ac:dyDescent="0.25">
      <c r="AA15387"/>
    </row>
    <row r="15388" spans="27:27" x14ac:dyDescent="0.25">
      <c r="AA15388"/>
    </row>
    <row r="15389" spans="27:27" x14ac:dyDescent="0.25">
      <c r="AA15389"/>
    </row>
    <row r="15390" spans="27:27" x14ac:dyDescent="0.25">
      <c r="AA15390"/>
    </row>
    <row r="15391" spans="27:27" x14ac:dyDescent="0.25">
      <c r="AA15391"/>
    </row>
    <row r="15392" spans="27:27" x14ac:dyDescent="0.25">
      <c r="AA15392"/>
    </row>
    <row r="15393" spans="27:27" x14ac:dyDescent="0.25">
      <c r="AA15393"/>
    </row>
    <row r="15394" spans="27:27" x14ac:dyDescent="0.25">
      <c r="AA15394"/>
    </row>
    <row r="15395" spans="27:27" x14ac:dyDescent="0.25">
      <c r="AA15395"/>
    </row>
    <row r="15396" spans="27:27" x14ac:dyDescent="0.25">
      <c r="AA15396"/>
    </row>
    <row r="15397" spans="27:27" x14ac:dyDescent="0.25">
      <c r="AA15397"/>
    </row>
    <row r="15398" spans="27:27" x14ac:dyDescent="0.25">
      <c r="AA15398"/>
    </row>
    <row r="15399" spans="27:27" x14ac:dyDescent="0.25">
      <c r="AA15399"/>
    </row>
    <row r="15400" spans="27:27" x14ac:dyDescent="0.25">
      <c r="AA15400"/>
    </row>
    <row r="15401" spans="27:27" x14ac:dyDescent="0.25">
      <c r="AA15401"/>
    </row>
    <row r="15402" spans="27:27" x14ac:dyDescent="0.25">
      <c r="AA15402"/>
    </row>
    <row r="15403" spans="27:27" x14ac:dyDescent="0.25">
      <c r="AA15403"/>
    </row>
    <row r="15404" spans="27:27" x14ac:dyDescent="0.25">
      <c r="AA15404"/>
    </row>
    <row r="15405" spans="27:27" x14ac:dyDescent="0.25">
      <c r="AA15405"/>
    </row>
    <row r="15406" spans="27:27" x14ac:dyDescent="0.25">
      <c r="AA15406"/>
    </row>
    <row r="15407" spans="27:27" x14ac:dyDescent="0.25">
      <c r="AA15407"/>
    </row>
    <row r="15408" spans="27:27" x14ac:dyDescent="0.25">
      <c r="AA15408"/>
    </row>
    <row r="15409" spans="27:27" x14ac:dyDescent="0.25">
      <c r="AA15409"/>
    </row>
    <row r="15410" spans="27:27" x14ac:dyDescent="0.25">
      <c r="AA15410"/>
    </row>
    <row r="15411" spans="27:27" x14ac:dyDescent="0.25">
      <c r="AA15411"/>
    </row>
    <row r="15412" spans="27:27" x14ac:dyDescent="0.25">
      <c r="AA15412"/>
    </row>
    <row r="15413" spans="27:27" x14ac:dyDescent="0.25">
      <c r="AA15413"/>
    </row>
    <row r="15414" spans="27:27" x14ac:dyDescent="0.25">
      <c r="AA15414"/>
    </row>
    <row r="15415" spans="27:27" x14ac:dyDescent="0.25">
      <c r="AA15415"/>
    </row>
    <row r="15416" spans="27:27" x14ac:dyDescent="0.25">
      <c r="AA15416"/>
    </row>
    <row r="15417" spans="27:27" x14ac:dyDescent="0.25">
      <c r="AA15417"/>
    </row>
    <row r="15418" spans="27:27" x14ac:dyDescent="0.25">
      <c r="AA15418"/>
    </row>
    <row r="15419" spans="27:27" x14ac:dyDescent="0.25">
      <c r="AA15419"/>
    </row>
    <row r="15420" spans="27:27" x14ac:dyDescent="0.25">
      <c r="AA15420"/>
    </row>
    <row r="15421" spans="27:27" x14ac:dyDescent="0.25">
      <c r="AA15421"/>
    </row>
    <row r="15422" spans="27:27" x14ac:dyDescent="0.25">
      <c r="AA15422"/>
    </row>
    <row r="15423" spans="27:27" x14ac:dyDescent="0.25">
      <c r="AA15423"/>
    </row>
    <row r="15424" spans="27:27" x14ac:dyDescent="0.25">
      <c r="AA15424"/>
    </row>
    <row r="15425" spans="27:27" x14ac:dyDescent="0.25">
      <c r="AA15425"/>
    </row>
    <row r="15426" spans="27:27" x14ac:dyDescent="0.25">
      <c r="AA15426"/>
    </row>
    <row r="15427" spans="27:27" x14ac:dyDescent="0.25">
      <c r="AA15427"/>
    </row>
    <row r="15428" spans="27:27" x14ac:dyDescent="0.25">
      <c r="AA15428"/>
    </row>
    <row r="15429" spans="27:27" x14ac:dyDescent="0.25">
      <c r="AA15429"/>
    </row>
    <row r="15430" spans="27:27" x14ac:dyDescent="0.25">
      <c r="AA15430"/>
    </row>
    <row r="15431" spans="27:27" x14ac:dyDescent="0.25">
      <c r="AA15431"/>
    </row>
    <row r="15432" spans="27:27" x14ac:dyDescent="0.25">
      <c r="AA15432"/>
    </row>
    <row r="15433" spans="27:27" x14ac:dyDescent="0.25">
      <c r="AA15433"/>
    </row>
    <row r="15434" spans="27:27" x14ac:dyDescent="0.25">
      <c r="AA15434"/>
    </row>
    <row r="15435" spans="27:27" x14ac:dyDescent="0.25">
      <c r="AA15435"/>
    </row>
    <row r="15436" spans="27:27" x14ac:dyDescent="0.25">
      <c r="AA15436"/>
    </row>
    <row r="15437" spans="27:27" x14ac:dyDescent="0.25">
      <c r="AA15437"/>
    </row>
    <row r="15438" spans="27:27" x14ac:dyDescent="0.25">
      <c r="AA15438"/>
    </row>
    <row r="15439" spans="27:27" x14ac:dyDescent="0.25">
      <c r="AA15439"/>
    </row>
    <row r="15440" spans="27:27" x14ac:dyDescent="0.25">
      <c r="AA15440"/>
    </row>
    <row r="15441" spans="27:27" x14ac:dyDescent="0.25">
      <c r="AA15441"/>
    </row>
    <row r="15442" spans="27:27" x14ac:dyDescent="0.25">
      <c r="AA15442"/>
    </row>
    <row r="15443" spans="27:27" x14ac:dyDescent="0.25">
      <c r="AA15443"/>
    </row>
    <row r="15444" spans="27:27" x14ac:dyDescent="0.25">
      <c r="AA15444"/>
    </row>
    <row r="15445" spans="27:27" x14ac:dyDescent="0.25">
      <c r="AA15445"/>
    </row>
    <row r="15446" spans="27:27" x14ac:dyDescent="0.25">
      <c r="AA15446"/>
    </row>
    <row r="15447" spans="27:27" x14ac:dyDescent="0.25">
      <c r="AA15447"/>
    </row>
    <row r="15448" spans="27:27" x14ac:dyDescent="0.25">
      <c r="AA15448"/>
    </row>
    <row r="15449" spans="27:27" x14ac:dyDescent="0.25">
      <c r="AA15449"/>
    </row>
    <row r="15450" spans="27:27" x14ac:dyDescent="0.25">
      <c r="AA15450"/>
    </row>
    <row r="15451" spans="27:27" x14ac:dyDescent="0.25">
      <c r="AA15451"/>
    </row>
    <row r="15452" spans="27:27" x14ac:dyDescent="0.25">
      <c r="AA15452"/>
    </row>
    <row r="15453" spans="27:27" x14ac:dyDescent="0.25">
      <c r="AA15453"/>
    </row>
    <row r="15454" spans="27:27" x14ac:dyDescent="0.25">
      <c r="AA15454"/>
    </row>
    <row r="15455" spans="27:27" x14ac:dyDescent="0.25">
      <c r="AA15455"/>
    </row>
    <row r="15456" spans="27:27" x14ac:dyDescent="0.25">
      <c r="AA15456"/>
    </row>
    <row r="15457" spans="27:27" x14ac:dyDescent="0.25">
      <c r="AA15457"/>
    </row>
    <row r="15458" spans="27:27" x14ac:dyDescent="0.25">
      <c r="AA15458"/>
    </row>
    <row r="15459" spans="27:27" x14ac:dyDescent="0.25">
      <c r="AA15459"/>
    </row>
    <row r="15460" spans="27:27" x14ac:dyDescent="0.25">
      <c r="AA15460"/>
    </row>
    <row r="15461" spans="27:27" x14ac:dyDescent="0.25">
      <c r="AA15461"/>
    </row>
    <row r="15462" spans="27:27" x14ac:dyDescent="0.25">
      <c r="AA15462"/>
    </row>
    <row r="15463" spans="27:27" x14ac:dyDescent="0.25">
      <c r="AA15463"/>
    </row>
    <row r="15464" spans="27:27" x14ac:dyDescent="0.25">
      <c r="AA15464"/>
    </row>
    <row r="15465" spans="27:27" x14ac:dyDescent="0.25">
      <c r="AA15465"/>
    </row>
    <row r="15466" spans="27:27" x14ac:dyDescent="0.25">
      <c r="AA15466"/>
    </row>
    <row r="15467" spans="27:27" x14ac:dyDescent="0.25">
      <c r="AA15467"/>
    </row>
    <row r="15468" spans="27:27" x14ac:dyDescent="0.25">
      <c r="AA15468"/>
    </row>
    <row r="15469" spans="27:27" x14ac:dyDescent="0.25">
      <c r="AA15469"/>
    </row>
    <row r="15470" spans="27:27" x14ac:dyDescent="0.25">
      <c r="AA15470"/>
    </row>
    <row r="15471" spans="27:27" x14ac:dyDescent="0.25">
      <c r="AA15471"/>
    </row>
    <row r="15472" spans="27:27" x14ac:dyDescent="0.25">
      <c r="AA15472"/>
    </row>
    <row r="15473" spans="27:27" x14ac:dyDescent="0.25">
      <c r="AA15473"/>
    </row>
    <row r="15474" spans="27:27" x14ac:dyDescent="0.25">
      <c r="AA15474"/>
    </row>
    <row r="15475" spans="27:27" x14ac:dyDescent="0.25">
      <c r="AA15475"/>
    </row>
    <row r="15476" spans="27:27" x14ac:dyDescent="0.25">
      <c r="AA15476"/>
    </row>
    <row r="15477" spans="27:27" x14ac:dyDescent="0.25">
      <c r="AA15477"/>
    </row>
    <row r="15478" spans="27:27" x14ac:dyDescent="0.25">
      <c r="AA15478"/>
    </row>
    <row r="15479" spans="27:27" x14ac:dyDescent="0.25">
      <c r="AA15479"/>
    </row>
    <row r="15480" spans="27:27" x14ac:dyDescent="0.25">
      <c r="AA15480"/>
    </row>
    <row r="15481" spans="27:27" x14ac:dyDescent="0.25">
      <c r="AA15481"/>
    </row>
    <row r="15482" spans="27:27" x14ac:dyDescent="0.25">
      <c r="AA15482"/>
    </row>
    <row r="15483" spans="27:27" x14ac:dyDescent="0.25">
      <c r="AA15483"/>
    </row>
    <row r="15484" spans="27:27" x14ac:dyDescent="0.25">
      <c r="AA15484"/>
    </row>
    <row r="15485" spans="27:27" x14ac:dyDescent="0.25">
      <c r="AA15485"/>
    </row>
    <row r="15486" spans="27:27" x14ac:dyDescent="0.25">
      <c r="AA15486"/>
    </row>
    <row r="15487" spans="27:27" x14ac:dyDescent="0.25">
      <c r="AA15487"/>
    </row>
    <row r="15488" spans="27:27" x14ac:dyDescent="0.25">
      <c r="AA15488"/>
    </row>
    <row r="15489" spans="27:27" x14ac:dyDescent="0.25">
      <c r="AA15489"/>
    </row>
    <row r="15490" spans="27:27" x14ac:dyDescent="0.25">
      <c r="AA15490"/>
    </row>
    <row r="15491" spans="27:27" x14ac:dyDescent="0.25">
      <c r="AA15491"/>
    </row>
    <row r="15492" spans="27:27" x14ac:dyDescent="0.25">
      <c r="AA15492"/>
    </row>
    <row r="15493" spans="27:27" x14ac:dyDescent="0.25">
      <c r="AA15493"/>
    </row>
    <row r="15494" spans="27:27" x14ac:dyDescent="0.25">
      <c r="AA15494"/>
    </row>
    <row r="15495" spans="27:27" x14ac:dyDescent="0.25">
      <c r="AA15495"/>
    </row>
    <row r="15496" spans="27:27" x14ac:dyDescent="0.25">
      <c r="AA15496"/>
    </row>
    <row r="15497" spans="27:27" x14ac:dyDescent="0.25">
      <c r="AA15497"/>
    </row>
    <row r="15498" spans="27:27" x14ac:dyDescent="0.25">
      <c r="AA15498"/>
    </row>
    <row r="15499" spans="27:27" x14ac:dyDescent="0.25">
      <c r="AA15499"/>
    </row>
    <row r="15500" spans="27:27" x14ac:dyDescent="0.25">
      <c r="AA15500"/>
    </row>
    <row r="15501" spans="27:27" x14ac:dyDescent="0.25">
      <c r="AA15501"/>
    </row>
    <row r="15502" spans="27:27" x14ac:dyDescent="0.25">
      <c r="AA15502"/>
    </row>
    <row r="15503" spans="27:27" x14ac:dyDescent="0.25">
      <c r="AA15503"/>
    </row>
    <row r="15504" spans="27:27" x14ac:dyDescent="0.25">
      <c r="AA15504"/>
    </row>
    <row r="15505" spans="27:27" x14ac:dyDescent="0.25">
      <c r="AA15505"/>
    </row>
    <row r="15506" spans="27:27" x14ac:dyDescent="0.25">
      <c r="AA15506"/>
    </row>
    <row r="15507" spans="27:27" x14ac:dyDescent="0.25">
      <c r="AA15507"/>
    </row>
    <row r="15508" spans="27:27" x14ac:dyDescent="0.25">
      <c r="AA15508"/>
    </row>
    <row r="15509" spans="27:27" x14ac:dyDescent="0.25">
      <c r="AA15509"/>
    </row>
    <row r="15510" spans="27:27" x14ac:dyDescent="0.25">
      <c r="AA15510"/>
    </row>
    <row r="15511" spans="27:27" x14ac:dyDescent="0.25">
      <c r="AA15511"/>
    </row>
    <row r="15512" spans="27:27" x14ac:dyDescent="0.25">
      <c r="AA15512"/>
    </row>
    <row r="15513" spans="27:27" x14ac:dyDescent="0.25">
      <c r="AA15513"/>
    </row>
    <row r="15514" spans="27:27" x14ac:dyDescent="0.25">
      <c r="AA15514"/>
    </row>
    <row r="15515" spans="27:27" x14ac:dyDescent="0.25">
      <c r="AA15515"/>
    </row>
    <row r="15516" spans="27:27" x14ac:dyDescent="0.25">
      <c r="AA15516"/>
    </row>
    <row r="15517" spans="27:27" x14ac:dyDescent="0.25">
      <c r="AA15517"/>
    </row>
    <row r="15518" spans="27:27" x14ac:dyDescent="0.25">
      <c r="AA15518"/>
    </row>
    <row r="15519" spans="27:27" x14ac:dyDescent="0.25">
      <c r="AA15519"/>
    </row>
    <row r="15520" spans="27:27" x14ac:dyDescent="0.25">
      <c r="AA15520"/>
    </row>
    <row r="15521" spans="27:27" x14ac:dyDescent="0.25">
      <c r="AA15521"/>
    </row>
    <row r="15522" spans="27:27" x14ac:dyDescent="0.25">
      <c r="AA15522"/>
    </row>
    <row r="15523" spans="27:27" x14ac:dyDescent="0.25">
      <c r="AA15523"/>
    </row>
    <row r="15524" spans="27:27" x14ac:dyDescent="0.25">
      <c r="AA15524"/>
    </row>
    <row r="15525" spans="27:27" x14ac:dyDescent="0.25">
      <c r="AA15525"/>
    </row>
    <row r="15526" spans="27:27" x14ac:dyDescent="0.25">
      <c r="AA15526"/>
    </row>
    <row r="15527" spans="27:27" x14ac:dyDescent="0.25">
      <c r="AA15527"/>
    </row>
    <row r="15528" spans="27:27" x14ac:dyDescent="0.25">
      <c r="AA15528"/>
    </row>
    <row r="15529" spans="27:27" x14ac:dyDescent="0.25">
      <c r="AA15529"/>
    </row>
    <row r="15530" spans="27:27" x14ac:dyDescent="0.25">
      <c r="AA15530"/>
    </row>
    <row r="15531" spans="27:27" x14ac:dyDescent="0.25">
      <c r="AA15531"/>
    </row>
    <row r="15532" spans="27:27" x14ac:dyDescent="0.25">
      <c r="AA15532"/>
    </row>
    <row r="15533" spans="27:27" x14ac:dyDescent="0.25">
      <c r="AA15533"/>
    </row>
    <row r="15534" spans="27:27" x14ac:dyDescent="0.25">
      <c r="AA15534"/>
    </row>
    <row r="15535" spans="27:27" x14ac:dyDescent="0.25">
      <c r="AA15535"/>
    </row>
    <row r="15536" spans="27:27" x14ac:dyDescent="0.25">
      <c r="AA15536"/>
    </row>
    <row r="15537" spans="27:27" x14ac:dyDescent="0.25">
      <c r="AA15537"/>
    </row>
    <row r="15538" spans="27:27" x14ac:dyDescent="0.25">
      <c r="AA15538"/>
    </row>
    <row r="15539" spans="27:27" x14ac:dyDescent="0.25">
      <c r="AA15539"/>
    </row>
    <row r="15540" spans="27:27" x14ac:dyDescent="0.25">
      <c r="AA15540"/>
    </row>
    <row r="15541" spans="27:27" x14ac:dyDescent="0.25">
      <c r="AA15541"/>
    </row>
    <row r="15542" spans="27:27" x14ac:dyDescent="0.25">
      <c r="AA15542"/>
    </row>
    <row r="15543" spans="27:27" x14ac:dyDescent="0.25">
      <c r="AA15543"/>
    </row>
    <row r="15544" spans="27:27" x14ac:dyDescent="0.25">
      <c r="AA15544"/>
    </row>
    <row r="15545" spans="27:27" x14ac:dyDescent="0.25">
      <c r="AA15545"/>
    </row>
    <row r="15546" spans="27:27" x14ac:dyDescent="0.25">
      <c r="AA15546"/>
    </row>
    <row r="15547" spans="27:27" x14ac:dyDescent="0.25">
      <c r="AA15547"/>
    </row>
    <row r="15548" spans="27:27" x14ac:dyDescent="0.25">
      <c r="AA15548"/>
    </row>
    <row r="15549" spans="27:27" x14ac:dyDescent="0.25">
      <c r="AA15549"/>
    </row>
    <row r="15550" spans="27:27" x14ac:dyDescent="0.25">
      <c r="AA15550"/>
    </row>
    <row r="15551" spans="27:27" x14ac:dyDescent="0.25">
      <c r="AA15551"/>
    </row>
    <row r="15552" spans="27:27" x14ac:dyDescent="0.25">
      <c r="AA15552"/>
    </row>
    <row r="15553" spans="27:27" x14ac:dyDescent="0.25">
      <c r="AA15553"/>
    </row>
    <row r="15554" spans="27:27" x14ac:dyDescent="0.25">
      <c r="AA15554"/>
    </row>
    <row r="15555" spans="27:27" x14ac:dyDescent="0.25">
      <c r="AA15555"/>
    </row>
    <row r="15556" spans="27:27" x14ac:dyDescent="0.25">
      <c r="AA15556"/>
    </row>
    <row r="15557" spans="27:27" x14ac:dyDescent="0.25">
      <c r="AA15557"/>
    </row>
    <row r="15558" spans="27:27" x14ac:dyDescent="0.25">
      <c r="AA15558"/>
    </row>
    <row r="15559" spans="27:27" x14ac:dyDescent="0.25">
      <c r="AA15559"/>
    </row>
    <row r="15560" spans="27:27" x14ac:dyDescent="0.25">
      <c r="AA15560"/>
    </row>
    <row r="15561" spans="27:27" x14ac:dyDescent="0.25">
      <c r="AA15561"/>
    </row>
    <row r="15562" spans="27:27" x14ac:dyDescent="0.25">
      <c r="AA15562"/>
    </row>
    <row r="15563" spans="27:27" x14ac:dyDescent="0.25">
      <c r="AA15563"/>
    </row>
    <row r="15564" spans="27:27" x14ac:dyDescent="0.25">
      <c r="AA15564"/>
    </row>
    <row r="15565" spans="27:27" x14ac:dyDescent="0.25">
      <c r="AA15565"/>
    </row>
    <row r="15566" spans="27:27" x14ac:dyDescent="0.25">
      <c r="AA15566"/>
    </row>
    <row r="15567" spans="27:27" x14ac:dyDescent="0.25">
      <c r="AA15567"/>
    </row>
    <row r="15568" spans="27:27" x14ac:dyDescent="0.25">
      <c r="AA15568"/>
    </row>
    <row r="15569" spans="27:27" x14ac:dyDescent="0.25">
      <c r="AA15569"/>
    </row>
    <row r="15570" spans="27:27" x14ac:dyDescent="0.25">
      <c r="AA15570"/>
    </row>
    <row r="15571" spans="27:27" x14ac:dyDescent="0.25">
      <c r="AA15571"/>
    </row>
    <row r="15572" spans="27:27" x14ac:dyDescent="0.25">
      <c r="AA15572"/>
    </row>
    <row r="15573" spans="27:27" x14ac:dyDescent="0.25">
      <c r="AA15573"/>
    </row>
    <row r="15574" spans="27:27" x14ac:dyDescent="0.25">
      <c r="AA15574"/>
    </row>
    <row r="15575" spans="27:27" x14ac:dyDescent="0.25">
      <c r="AA15575"/>
    </row>
    <row r="15576" spans="27:27" x14ac:dyDescent="0.25">
      <c r="AA15576"/>
    </row>
    <row r="15577" spans="27:27" x14ac:dyDescent="0.25">
      <c r="AA15577"/>
    </row>
    <row r="15578" spans="27:27" x14ac:dyDescent="0.25">
      <c r="AA15578"/>
    </row>
    <row r="15579" spans="27:27" x14ac:dyDescent="0.25">
      <c r="AA15579"/>
    </row>
    <row r="15580" spans="27:27" x14ac:dyDescent="0.25">
      <c r="AA15580"/>
    </row>
    <row r="15581" spans="27:27" x14ac:dyDescent="0.25">
      <c r="AA15581"/>
    </row>
    <row r="15582" spans="27:27" x14ac:dyDescent="0.25">
      <c r="AA15582"/>
    </row>
    <row r="15583" spans="27:27" x14ac:dyDescent="0.25">
      <c r="AA15583"/>
    </row>
    <row r="15584" spans="27:27" x14ac:dyDescent="0.25">
      <c r="AA15584"/>
    </row>
    <row r="15585" spans="27:27" x14ac:dyDescent="0.25">
      <c r="AA15585"/>
    </row>
    <row r="15586" spans="27:27" x14ac:dyDescent="0.25">
      <c r="AA15586"/>
    </row>
    <row r="15587" spans="27:27" x14ac:dyDescent="0.25">
      <c r="AA15587"/>
    </row>
    <row r="15588" spans="27:27" x14ac:dyDescent="0.25">
      <c r="AA15588"/>
    </row>
    <row r="15589" spans="27:27" x14ac:dyDescent="0.25">
      <c r="AA15589"/>
    </row>
    <row r="15590" spans="27:27" x14ac:dyDescent="0.25">
      <c r="AA15590"/>
    </row>
    <row r="15591" spans="27:27" x14ac:dyDescent="0.25">
      <c r="AA15591"/>
    </row>
    <row r="15592" spans="27:27" x14ac:dyDescent="0.25">
      <c r="AA15592"/>
    </row>
    <row r="15593" spans="27:27" x14ac:dyDescent="0.25">
      <c r="AA15593"/>
    </row>
    <row r="15594" spans="27:27" x14ac:dyDescent="0.25">
      <c r="AA15594"/>
    </row>
    <row r="15595" spans="27:27" x14ac:dyDescent="0.25">
      <c r="AA15595"/>
    </row>
    <row r="15596" spans="27:27" x14ac:dyDescent="0.25">
      <c r="AA15596"/>
    </row>
    <row r="15597" spans="27:27" x14ac:dyDescent="0.25">
      <c r="AA15597"/>
    </row>
    <row r="15598" spans="27:27" x14ac:dyDescent="0.25">
      <c r="AA15598"/>
    </row>
    <row r="15599" spans="27:27" x14ac:dyDescent="0.25">
      <c r="AA15599"/>
    </row>
    <row r="15600" spans="27:27" x14ac:dyDescent="0.25">
      <c r="AA15600"/>
    </row>
    <row r="15601" spans="27:27" x14ac:dyDescent="0.25">
      <c r="AA15601"/>
    </row>
    <row r="15602" spans="27:27" x14ac:dyDescent="0.25">
      <c r="AA15602"/>
    </row>
    <row r="15603" spans="27:27" x14ac:dyDescent="0.25">
      <c r="AA15603"/>
    </row>
    <row r="15604" spans="27:27" x14ac:dyDescent="0.25">
      <c r="AA15604"/>
    </row>
    <row r="15605" spans="27:27" x14ac:dyDescent="0.25">
      <c r="AA15605"/>
    </row>
    <row r="15606" spans="27:27" x14ac:dyDescent="0.25">
      <c r="AA15606"/>
    </row>
    <row r="15607" spans="27:27" x14ac:dyDescent="0.25">
      <c r="AA15607"/>
    </row>
    <row r="15608" spans="27:27" x14ac:dyDescent="0.25">
      <c r="AA15608"/>
    </row>
    <row r="15609" spans="27:27" x14ac:dyDescent="0.25">
      <c r="AA15609"/>
    </row>
    <row r="15610" spans="27:27" x14ac:dyDescent="0.25">
      <c r="AA15610"/>
    </row>
    <row r="15611" spans="27:27" x14ac:dyDescent="0.25">
      <c r="AA15611"/>
    </row>
    <row r="15612" spans="27:27" x14ac:dyDescent="0.25">
      <c r="AA15612"/>
    </row>
    <row r="15613" spans="27:27" x14ac:dyDescent="0.25">
      <c r="AA15613"/>
    </row>
    <row r="15614" spans="27:27" x14ac:dyDescent="0.25">
      <c r="AA15614"/>
    </row>
    <row r="15615" spans="27:27" x14ac:dyDescent="0.25">
      <c r="AA15615"/>
    </row>
    <row r="15616" spans="27:27" x14ac:dyDescent="0.25">
      <c r="AA15616"/>
    </row>
    <row r="15617" spans="27:27" x14ac:dyDescent="0.25">
      <c r="AA15617"/>
    </row>
    <row r="15618" spans="27:27" x14ac:dyDescent="0.25">
      <c r="AA15618"/>
    </row>
    <row r="15619" spans="27:27" x14ac:dyDescent="0.25">
      <c r="AA15619"/>
    </row>
    <row r="15620" spans="27:27" x14ac:dyDescent="0.25">
      <c r="AA15620"/>
    </row>
    <row r="15621" spans="27:27" x14ac:dyDescent="0.25">
      <c r="AA15621"/>
    </row>
    <row r="15622" spans="27:27" x14ac:dyDescent="0.25">
      <c r="AA15622"/>
    </row>
    <row r="15623" spans="27:27" x14ac:dyDescent="0.25">
      <c r="AA15623"/>
    </row>
    <row r="15624" spans="27:27" x14ac:dyDescent="0.25">
      <c r="AA15624"/>
    </row>
    <row r="15625" spans="27:27" x14ac:dyDescent="0.25">
      <c r="AA15625"/>
    </row>
    <row r="15626" spans="27:27" x14ac:dyDescent="0.25">
      <c r="AA15626"/>
    </row>
    <row r="15627" spans="27:27" x14ac:dyDescent="0.25">
      <c r="AA15627"/>
    </row>
    <row r="15628" spans="27:27" x14ac:dyDescent="0.25">
      <c r="AA15628"/>
    </row>
    <row r="15629" spans="27:27" x14ac:dyDescent="0.25">
      <c r="AA15629"/>
    </row>
    <row r="15630" spans="27:27" x14ac:dyDescent="0.25">
      <c r="AA15630"/>
    </row>
    <row r="15631" spans="27:27" x14ac:dyDescent="0.25">
      <c r="AA15631"/>
    </row>
    <row r="15632" spans="27:27" x14ac:dyDescent="0.25">
      <c r="AA15632"/>
    </row>
    <row r="15633" spans="27:27" x14ac:dyDescent="0.25">
      <c r="AA15633"/>
    </row>
    <row r="15634" spans="27:27" x14ac:dyDescent="0.25">
      <c r="AA15634"/>
    </row>
    <row r="15635" spans="27:27" x14ac:dyDescent="0.25">
      <c r="AA15635"/>
    </row>
    <row r="15636" spans="27:27" x14ac:dyDescent="0.25">
      <c r="AA15636"/>
    </row>
    <row r="15637" spans="27:27" x14ac:dyDescent="0.25">
      <c r="AA15637"/>
    </row>
    <row r="15638" spans="27:27" x14ac:dyDescent="0.25">
      <c r="AA15638"/>
    </row>
    <row r="15639" spans="27:27" x14ac:dyDescent="0.25">
      <c r="AA15639"/>
    </row>
    <row r="15640" spans="27:27" x14ac:dyDescent="0.25">
      <c r="AA15640"/>
    </row>
    <row r="15641" spans="27:27" x14ac:dyDescent="0.25">
      <c r="AA15641"/>
    </row>
    <row r="15642" spans="27:27" x14ac:dyDescent="0.25">
      <c r="AA15642"/>
    </row>
    <row r="15643" spans="27:27" x14ac:dyDescent="0.25">
      <c r="AA15643"/>
    </row>
    <row r="15644" spans="27:27" x14ac:dyDescent="0.25">
      <c r="AA15644"/>
    </row>
    <row r="15645" spans="27:27" x14ac:dyDescent="0.25">
      <c r="AA15645"/>
    </row>
    <row r="15646" spans="27:27" x14ac:dyDescent="0.25">
      <c r="AA15646"/>
    </row>
    <row r="15647" spans="27:27" x14ac:dyDescent="0.25">
      <c r="AA15647"/>
    </row>
    <row r="15648" spans="27:27" x14ac:dyDescent="0.25">
      <c r="AA15648"/>
    </row>
    <row r="15649" spans="27:27" x14ac:dyDescent="0.25">
      <c r="AA15649"/>
    </row>
    <row r="15650" spans="27:27" x14ac:dyDescent="0.25">
      <c r="AA15650"/>
    </row>
    <row r="15651" spans="27:27" x14ac:dyDescent="0.25">
      <c r="AA15651"/>
    </row>
    <row r="15652" spans="27:27" x14ac:dyDescent="0.25">
      <c r="AA15652"/>
    </row>
    <row r="15653" spans="27:27" x14ac:dyDescent="0.25">
      <c r="AA15653"/>
    </row>
    <row r="15654" spans="27:27" x14ac:dyDescent="0.25">
      <c r="AA15654"/>
    </row>
    <row r="15655" spans="27:27" x14ac:dyDescent="0.25">
      <c r="AA15655"/>
    </row>
    <row r="15656" spans="27:27" x14ac:dyDescent="0.25">
      <c r="AA15656"/>
    </row>
    <row r="15657" spans="27:27" x14ac:dyDescent="0.25">
      <c r="AA15657"/>
    </row>
    <row r="15658" spans="27:27" x14ac:dyDescent="0.25">
      <c r="AA15658"/>
    </row>
    <row r="15659" spans="27:27" x14ac:dyDescent="0.25">
      <c r="AA15659"/>
    </row>
    <row r="15660" spans="27:27" x14ac:dyDescent="0.25">
      <c r="AA15660"/>
    </row>
    <row r="15661" spans="27:27" x14ac:dyDescent="0.25">
      <c r="AA15661"/>
    </row>
    <row r="15662" spans="27:27" x14ac:dyDescent="0.25">
      <c r="AA15662"/>
    </row>
    <row r="15663" spans="27:27" x14ac:dyDescent="0.25">
      <c r="AA15663"/>
    </row>
    <row r="15664" spans="27:27" x14ac:dyDescent="0.25">
      <c r="AA15664"/>
    </row>
    <row r="15665" spans="27:27" x14ac:dyDescent="0.25">
      <c r="AA15665"/>
    </row>
    <row r="15666" spans="27:27" x14ac:dyDescent="0.25">
      <c r="AA15666"/>
    </row>
    <row r="15667" spans="27:27" x14ac:dyDescent="0.25">
      <c r="AA15667"/>
    </row>
    <row r="15668" spans="27:27" x14ac:dyDescent="0.25">
      <c r="AA15668"/>
    </row>
    <row r="15669" spans="27:27" x14ac:dyDescent="0.25">
      <c r="AA15669"/>
    </row>
    <row r="15670" spans="27:27" x14ac:dyDescent="0.25">
      <c r="AA15670"/>
    </row>
    <row r="15671" spans="27:27" x14ac:dyDescent="0.25">
      <c r="AA15671"/>
    </row>
    <row r="15672" spans="27:27" x14ac:dyDescent="0.25">
      <c r="AA15672"/>
    </row>
    <row r="15673" spans="27:27" x14ac:dyDescent="0.25">
      <c r="AA15673"/>
    </row>
    <row r="15674" spans="27:27" x14ac:dyDescent="0.25">
      <c r="AA15674"/>
    </row>
    <row r="15675" spans="27:27" x14ac:dyDescent="0.25">
      <c r="AA15675"/>
    </row>
    <row r="15676" spans="27:27" x14ac:dyDescent="0.25">
      <c r="AA15676"/>
    </row>
    <row r="15677" spans="27:27" x14ac:dyDescent="0.25">
      <c r="AA15677"/>
    </row>
    <row r="15678" spans="27:27" x14ac:dyDescent="0.25">
      <c r="AA15678"/>
    </row>
    <row r="15679" spans="27:27" x14ac:dyDescent="0.25">
      <c r="AA15679"/>
    </row>
    <row r="15680" spans="27:27" x14ac:dyDescent="0.25">
      <c r="AA15680"/>
    </row>
    <row r="15681" spans="27:27" x14ac:dyDescent="0.25">
      <c r="AA15681"/>
    </row>
    <row r="15682" spans="27:27" x14ac:dyDescent="0.25">
      <c r="AA15682"/>
    </row>
    <row r="15683" spans="27:27" x14ac:dyDescent="0.25">
      <c r="AA15683"/>
    </row>
    <row r="15684" spans="27:27" x14ac:dyDescent="0.25">
      <c r="AA15684"/>
    </row>
    <row r="15685" spans="27:27" x14ac:dyDescent="0.25">
      <c r="AA15685"/>
    </row>
    <row r="15686" spans="27:27" x14ac:dyDescent="0.25">
      <c r="AA15686"/>
    </row>
    <row r="15687" spans="27:27" x14ac:dyDescent="0.25">
      <c r="AA15687"/>
    </row>
    <row r="15688" spans="27:27" x14ac:dyDescent="0.25">
      <c r="AA15688"/>
    </row>
    <row r="15689" spans="27:27" x14ac:dyDescent="0.25">
      <c r="AA15689"/>
    </row>
    <row r="15690" spans="27:27" x14ac:dyDescent="0.25">
      <c r="AA15690"/>
    </row>
    <row r="15691" spans="27:27" x14ac:dyDescent="0.25">
      <c r="AA15691"/>
    </row>
    <row r="15692" spans="27:27" x14ac:dyDescent="0.25">
      <c r="AA15692"/>
    </row>
    <row r="15693" spans="27:27" x14ac:dyDescent="0.25">
      <c r="AA15693"/>
    </row>
    <row r="15694" spans="27:27" x14ac:dyDescent="0.25">
      <c r="AA15694"/>
    </row>
    <row r="15695" spans="27:27" x14ac:dyDescent="0.25">
      <c r="AA15695"/>
    </row>
    <row r="15696" spans="27:27" x14ac:dyDescent="0.25">
      <c r="AA15696"/>
    </row>
    <row r="15697" spans="27:27" x14ac:dyDescent="0.25">
      <c r="AA15697"/>
    </row>
    <row r="15698" spans="27:27" x14ac:dyDescent="0.25">
      <c r="AA15698"/>
    </row>
    <row r="15699" spans="27:27" x14ac:dyDescent="0.25">
      <c r="AA15699"/>
    </row>
    <row r="15700" spans="27:27" x14ac:dyDescent="0.25">
      <c r="AA15700"/>
    </row>
    <row r="15701" spans="27:27" x14ac:dyDescent="0.25">
      <c r="AA15701"/>
    </row>
    <row r="15702" spans="27:27" x14ac:dyDescent="0.25">
      <c r="AA15702"/>
    </row>
    <row r="15703" spans="27:27" x14ac:dyDescent="0.25">
      <c r="AA15703"/>
    </row>
    <row r="15704" spans="27:27" x14ac:dyDescent="0.25">
      <c r="AA15704"/>
    </row>
    <row r="15705" spans="27:27" x14ac:dyDescent="0.25">
      <c r="AA15705"/>
    </row>
    <row r="15706" spans="27:27" x14ac:dyDescent="0.25">
      <c r="AA15706"/>
    </row>
    <row r="15707" spans="27:27" x14ac:dyDescent="0.25">
      <c r="AA15707"/>
    </row>
    <row r="15708" spans="27:27" x14ac:dyDescent="0.25">
      <c r="AA15708"/>
    </row>
    <row r="15709" spans="27:27" x14ac:dyDescent="0.25">
      <c r="AA15709"/>
    </row>
    <row r="15710" spans="27:27" x14ac:dyDescent="0.25">
      <c r="AA15710"/>
    </row>
    <row r="15711" spans="27:27" x14ac:dyDescent="0.25">
      <c r="AA15711"/>
    </row>
    <row r="15712" spans="27:27" x14ac:dyDescent="0.25">
      <c r="AA15712"/>
    </row>
    <row r="15713" spans="27:27" x14ac:dyDescent="0.25">
      <c r="AA15713"/>
    </row>
    <row r="15714" spans="27:27" x14ac:dyDescent="0.25">
      <c r="AA15714"/>
    </row>
    <row r="15715" spans="27:27" x14ac:dyDescent="0.25">
      <c r="AA15715"/>
    </row>
    <row r="15716" spans="27:27" x14ac:dyDescent="0.25">
      <c r="AA15716"/>
    </row>
    <row r="15717" spans="27:27" x14ac:dyDescent="0.25">
      <c r="AA15717"/>
    </row>
    <row r="15718" spans="27:27" x14ac:dyDescent="0.25">
      <c r="AA15718"/>
    </row>
    <row r="15719" spans="27:27" x14ac:dyDescent="0.25">
      <c r="AA15719"/>
    </row>
    <row r="15720" spans="27:27" x14ac:dyDescent="0.25">
      <c r="AA15720"/>
    </row>
    <row r="15721" spans="27:27" x14ac:dyDescent="0.25">
      <c r="AA15721"/>
    </row>
    <row r="15722" spans="27:27" x14ac:dyDescent="0.25">
      <c r="AA15722"/>
    </row>
    <row r="15723" spans="27:27" x14ac:dyDescent="0.25">
      <c r="AA15723"/>
    </row>
    <row r="15724" spans="27:27" x14ac:dyDescent="0.25">
      <c r="AA15724"/>
    </row>
    <row r="15725" spans="27:27" x14ac:dyDescent="0.25">
      <c r="AA15725"/>
    </row>
    <row r="15726" spans="27:27" x14ac:dyDescent="0.25">
      <c r="AA15726"/>
    </row>
    <row r="15727" spans="27:27" x14ac:dyDescent="0.25">
      <c r="AA15727"/>
    </row>
    <row r="15728" spans="27:27" x14ac:dyDescent="0.25">
      <c r="AA15728"/>
    </row>
    <row r="15729" spans="27:27" x14ac:dyDescent="0.25">
      <c r="AA15729"/>
    </row>
    <row r="15730" spans="27:27" x14ac:dyDescent="0.25">
      <c r="AA15730"/>
    </row>
    <row r="15731" spans="27:27" x14ac:dyDescent="0.25">
      <c r="AA15731"/>
    </row>
    <row r="15732" spans="27:27" x14ac:dyDescent="0.25">
      <c r="AA15732"/>
    </row>
    <row r="15733" spans="27:27" x14ac:dyDescent="0.25">
      <c r="AA15733"/>
    </row>
    <row r="15734" spans="27:27" x14ac:dyDescent="0.25">
      <c r="AA15734"/>
    </row>
    <row r="15735" spans="27:27" x14ac:dyDescent="0.25">
      <c r="AA15735"/>
    </row>
    <row r="15736" spans="27:27" x14ac:dyDescent="0.25">
      <c r="AA15736"/>
    </row>
    <row r="15737" spans="27:27" x14ac:dyDescent="0.25">
      <c r="AA15737"/>
    </row>
    <row r="15738" spans="27:27" x14ac:dyDescent="0.25">
      <c r="AA15738"/>
    </row>
    <row r="15739" spans="27:27" x14ac:dyDescent="0.25">
      <c r="AA15739"/>
    </row>
    <row r="15740" spans="27:27" x14ac:dyDescent="0.25">
      <c r="AA15740"/>
    </row>
    <row r="15741" spans="27:27" x14ac:dyDescent="0.25">
      <c r="AA15741"/>
    </row>
    <row r="15742" spans="27:27" x14ac:dyDescent="0.25">
      <c r="AA15742"/>
    </row>
    <row r="15743" spans="27:27" x14ac:dyDescent="0.25">
      <c r="AA15743"/>
    </row>
    <row r="15744" spans="27:27" x14ac:dyDescent="0.25">
      <c r="AA15744"/>
    </row>
    <row r="15745" spans="27:27" x14ac:dyDescent="0.25">
      <c r="AA15745"/>
    </row>
    <row r="15746" spans="27:27" x14ac:dyDescent="0.25">
      <c r="AA15746"/>
    </row>
    <row r="15747" spans="27:27" x14ac:dyDescent="0.25">
      <c r="AA15747"/>
    </row>
    <row r="15748" spans="27:27" x14ac:dyDescent="0.25">
      <c r="AA15748"/>
    </row>
    <row r="15749" spans="27:27" x14ac:dyDescent="0.25">
      <c r="AA15749"/>
    </row>
    <row r="15750" spans="27:27" x14ac:dyDescent="0.25">
      <c r="AA15750"/>
    </row>
    <row r="15751" spans="27:27" x14ac:dyDescent="0.25">
      <c r="AA15751"/>
    </row>
    <row r="15752" spans="27:27" x14ac:dyDescent="0.25">
      <c r="AA15752"/>
    </row>
    <row r="15753" spans="27:27" x14ac:dyDescent="0.25">
      <c r="AA15753"/>
    </row>
    <row r="15754" spans="27:27" x14ac:dyDescent="0.25">
      <c r="AA15754"/>
    </row>
    <row r="15755" spans="27:27" x14ac:dyDescent="0.25">
      <c r="AA15755"/>
    </row>
    <row r="15756" spans="27:27" x14ac:dyDescent="0.25">
      <c r="AA15756"/>
    </row>
    <row r="15757" spans="27:27" x14ac:dyDescent="0.25">
      <c r="AA15757"/>
    </row>
    <row r="15758" spans="27:27" x14ac:dyDescent="0.25">
      <c r="AA15758"/>
    </row>
    <row r="15759" spans="27:27" x14ac:dyDescent="0.25">
      <c r="AA15759"/>
    </row>
    <row r="15760" spans="27:27" x14ac:dyDescent="0.25">
      <c r="AA15760"/>
    </row>
    <row r="15761" spans="27:27" x14ac:dyDescent="0.25">
      <c r="AA15761"/>
    </row>
    <row r="15762" spans="27:27" x14ac:dyDescent="0.25">
      <c r="AA15762"/>
    </row>
    <row r="15763" spans="27:27" x14ac:dyDescent="0.25">
      <c r="AA15763"/>
    </row>
    <row r="15764" spans="27:27" x14ac:dyDescent="0.25">
      <c r="AA15764"/>
    </row>
    <row r="15765" spans="27:27" x14ac:dyDescent="0.25">
      <c r="AA15765"/>
    </row>
    <row r="15766" spans="27:27" x14ac:dyDescent="0.25">
      <c r="AA15766"/>
    </row>
    <row r="15767" spans="27:27" x14ac:dyDescent="0.25">
      <c r="AA15767"/>
    </row>
    <row r="15768" spans="27:27" x14ac:dyDescent="0.25">
      <c r="AA15768"/>
    </row>
    <row r="15769" spans="27:27" x14ac:dyDescent="0.25">
      <c r="AA15769"/>
    </row>
    <row r="15770" spans="27:27" x14ac:dyDescent="0.25">
      <c r="AA15770"/>
    </row>
    <row r="15771" spans="27:27" x14ac:dyDescent="0.25">
      <c r="AA15771"/>
    </row>
    <row r="15772" spans="27:27" x14ac:dyDescent="0.25">
      <c r="AA15772"/>
    </row>
    <row r="15773" spans="27:27" x14ac:dyDescent="0.25">
      <c r="AA15773"/>
    </row>
    <row r="15774" spans="27:27" x14ac:dyDescent="0.25">
      <c r="AA15774"/>
    </row>
    <row r="15775" spans="27:27" x14ac:dyDescent="0.25">
      <c r="AA15775"/>
    </row>
    <row r="15776" spans="27:27" x14ac:dyDescent="0.25">
      <c r="AA15776"/>
    </row>
    <row r="15777" spans="27:27" x14ac:dyDescent="0.25">
      <c r="AA15777"/>
    </row>
    <row r="15778" spans="27:27" x14ac:dyDescent="0.25">
      <c r="AA15778"/>
    </row>
    <row r="15779" spans="27:27" x14ac:dyDescent="0.25">
      <c r="AA15779"/>
    </row>
    <row r="15780" spans="27:27" x14ac:dyDescent="0.25">
      <c r="AA15780"/>
    </row>
    <row r="15781" spans="27:27" x14ac:dyDescent="0.25">
      <c r="AA15781"/>
    </row>
    <row r="15782" spans="27:27" x14ac:dyDescent="0.25">
      <c r="AA15782"/>
    </row>
    <row r="15783" spans="27:27" x14ac:dyDescent="0.25">
      <c r="AA15783"/>
    </row>
    <row r="15784" spans="27:27" x14ac:dyDescent="0.25">
      <c r="AA15784"/>
    </row>
    <row r="15785" spans="27:27" x14ac:dyDescent="0.25">
      <c r="AA15785"/>
    </row>
    <row r="15786" spans="27:27" x14ac:dyDescent="0.25">
      <c r="AA15786"/>
    </row>
    <row r="15787" spans="27:27" x14ac:dyDescent="0.25">
      <c r="AA15787"/>
    </row>
    <row r="15788" spans="27:27" x14ac:dyDescent="0.25">
      <c r="AA15788"/>
    </row>
    <row r="15789" spans="27:27" x14ac:dyDescent="0.25">
      <c r="AA15789"/>
    </row>
    <row r="15790" spans="27:27" x14ac:dyDescent="0.25">
      <c r="AA15790"/>
    </row>
    <row r="15791" spans="27:27" x14ac:dyDescent="0.25">
      <c r="AA15791"/>
    </row>
    <row r="15792" spans="27:27" x14ac:dyDescent="0.25">
      <c r="AA15792"/>
    </row>
    <row r="15793" spans="27:27" x14ac:dyDescent="0.25">
      <c r="AA15793"/>
    </row>
    <row r="15794" spans="27:27" x14ac:dyDescent="0.25">
      <c r="AA15794"/>
    </row>
    <row r="15795" spans="27:27" x14ac:dyDescent="0.25">
      <c r="AA15795"/>
    </row>
    <row r="15796" spans="27:27" x14ac:dyDescent="0.25">
      <c r="AA15796"/>
    </row>
    <row r="15797" spans="27:27" x14ac:dyDescent="0.25">
      <c r="AA15797"/>
    </row>
    <row r="15798" spans="27:27" x14ac:dyDescent="0.25">
      <c r="AA15798"/>
    </row>
    <row r="15799" spans="27:27" x14ac:dyDescent="0.25">
      <c r="AA15799"/>
    </row>
    <row r="15800" spans="27:27" x14ac:dyDescent="0.25">
      <c r="AA15800"/>
    </row>
    <row r="15801" spans="27:27" x14ac:dyDescent="0.25">
      <c r="AA15801"/>
    </row>
    <row r="15802" spans="27:27" x14ac:dyDescent="0.25">
      <c r="AA15802"/>
    </row>
    <row r="15803" spans="27:27" x14ac:dyDescent="0.25">
      <c r="AA15803"/>
    </row>
    <row r="15804" spans="27:27" x14ac:dyDescent="0.25">
      <c r="AA15804"/>
    </row>
    <row r="15805" spans="27:27" x14ac:dyDescent="0.25">
      <c r="AA15805"/>
    </row>
    <row r="15806" spans="27:27" x14ac:dyDescent="0.25">
      <c r="AA15806"/>
    </row>
    <row r="15807" spans="27:27" x14ac:dyDescent="0.25">
      <c r="AA15807"/>
    </row>
    <row r="15808" spans="27:27" x14ac:dyDescent="0.25">
      <c r="AA15808"/>
    </row>
    <row r="15809" spans="27:27" x14ac:dyDescent="0.25">
      <c r="AA15809"/>
    </row>
    <row r="15810" spans="27:27" x14ac:dyDescent="0.25">
      <c r="AA15810"/>
    </row>
    <row r="15811" spans="27:27" x14ac:dyDescent="0.25">
      <c r="AA15811"/>
    </row>
    <row r="15812" spans="27:27" x14ac:dyDescent="0.25">
      <c r="AA15812"/>
    </row>
    <row r="15813" spans="27:27" x14ac:dyDescent="0.25">
      <c r="AA15813"/>
    </row>
    <row r="15814" spans="27:27" x14ac:dyDescent="0.25">
      <c r="AA15814"/>
    </row>
    <row r="15815" spans="27:27" x14ac:dyDescent="0.25">
      <c r="AA15815"/>
    </row>
    <row r="15816" spans="27:27" x14ac:dyDescent="0.25">
      <c r="AA15816"/>
    </row>
    <row r="15817" spans="27:27" x14ac:dyDescent="0.25">
      <c r="AA15817"/>
    </row>
    <row r="15818" spans="27:27" x14ac:dyDescent="0.25">
      <c r="AA15818"/>
    </row>
    <row r="15819" spans="27:27" x14ac:dyDescent="0.25">
      <c r="AA15819"/>
    </row>
    <row r="15820" spans="27:27" x14ac:dyDescent="0.25">
      <c r="AA15820"/>
    </row>
    <row r="15821" spans="27:27" x14ac:dyDescent="0.25">
      <c r="AA15821"/>
    </row>
    <row r="15822" spans="27:27" x14ac:dyDescent="0.25">
      <c r="AA15822"/>
    </row>
    <row r="15823" spans="27:27" x14ac:dyDescent="0.25">
      <c r="AA15823"/>
    </row>
    <row r="15824" spans="27:27" x14ac:dyDescent="0.25">
      <c r="AA15824"/>
    </row>
    <row r="15825" spans="27:27" x14ac:dyDescent="0.25">
      <c r="AA15825"/>
    </row>
    <row r="15826" spans="27:27" x14ac:dyDescent="0.25">
      <c r="AA15826"/>
    </row>
    <row r="15827" spans="27:27" x14ac:dyDescent="0.25">
      <c r="AA15827"/>
    </row>
    <row r="15828" spans="27:27" x14ac:dyDescent="0.25">
      <c r="AA15828"/>
    </row>
    <row r="15829" spans="27:27" x14ac:dyDescent="0.25">
      <c r="AA15829"/>
    </row>
    <row r="15830" spans="27:27" x14ac:dyDescent="0.25">
      <c r="AA15830"/>
    </row>
    <row r="15831" spans="27:27" x14ac:dyDescent="0.25">
      <c r="AA15831"/>
    </row>
    <row r="15832" spans="27:27" x14ac:dyDescent="0.25">
      <c r="AA15832"/>
    </row>
    <row r="15833" spans="27:27" x14ac:dyDescent="0.25">
      <c r="AA15833"/>
    </row>
    <row r="15834" spans="27:27" x14ac:dyDescent="0.25">
      <c r="AA15834"/>
    </row>
    <row r="15835" spans="27:27" x14ac:dyDescent="0.25">
      <c r="AA15835"/>
    </row>
    <row r="15836" spans="27:27" x14ac:dyDescent="0.25">
      <c r="AA15836"/>
    </row>
    <row r="15837" spans="27:27" x14ac:dyDescent="0.25">
      <c r="AA15837"/>
    </row>
    <row r="15838" spans="27:27" x14ac:dyDescent="0.25">
      <c r="AA15838"/>
    </row>
    <row r="15839" spans="27:27" x14ac:dyDescent="0.25">
      <c r="AA15839"/>
    </row>
    <row r="15840" spans="27:27" x14ac:dyDescent="0.25">
      <c r="AA15840"/>
    </row>
    <row r="15841" spans="27:27" x14ac:dyDescent="0.25">
      <c r="AA15841"/>
    </row>
    <row r="15842" spans="27:27" x14ac:dyDescent="0.25">
      <c r="AA15842"/>
    </row>
    <row r="15843" spans="27:27" x14ac:dyDescent="0.25">
      <c r="AA15843"/>
    </row>
    <row r="15844" spans="27:27" x14ac:dyDescent="0.25">
      <c r="AA15844"/>
    </row>
    <row r="15845" spans="27:27" x14ac:dyDescent="0.25">
      <c r="AA15845"/>
    </row>
    <row r="15846" spans="27:27" x14ac:dyDescent="0.25">
      <c r="AA15846"/>
    </row>
    <row r="15847" spans="27:27" x14ac:dyDescent="0.25">
      <c r="AA15847"/>
    </row>
    <row r="15848" spans="27:27" x14ac:dyDescent="0.25">
      <c r="AA15848"/>
    </row>
    <row r="15849" spans="27:27" x14ac:dyDescent="0.25">
      <c r="AA15849"/>
    </row>
    <row r="15850" spans="27:27" x14ac:dyDescent="0.25">
      <c r="AA15850"/>
    </row>
    <row r="15851" spans="27:27" x14ac:dyDescent="0.25">
      <c r="AA15851"/>
    </row>
    <row r="15852" spans="27:27" x14ac:dyDescent="0.25">
      <c r="AA15852"/>
    </row>
    <row r="15853" spans="27:27" x14ac:dyDescent="0.25">
      <c r="AA15853"/>
    </row>
    <row r="15854" spans="27:27" x14ac:dyDescent="0.25">
      <c r="AA15854"/>
    </row>
    <row r="15855" spans="27:27" x14ac:dyDescent="0.25">
      <c r="AA15855"/>
    </row>
    <row r="15856" spans="27:27" x14ac:dyDescent="0.25">
      <c r="AA15856"/>
    </row>
    <row r="15857" spans="27:27" x14ac:dyDescent="0.25">
      <c r="AA15857"/>
    </row>
    <row r="15858" spans="27:27" x14ac:dyDescent="0.25">
      <c r="AA15858"/>
    </row>
    <row r="15859" spans="27:27" x14ac:dyDescent="0.25">
      <c r="AA15859"/>
    </row>
    <row r="15860" spans="27:27" x14ac:dyDescent="0.25">
      <c r="AA15860"/>
    </row>
    <row r="15861" spans="27:27" x14ac:dyDescent="0.25">
      <c r="AA15861"/>
    </row>
    <row r="15862" spans="27:27" x14ac:dyDescent="0.25">
      <c r="AA15862"/>
    </row>
    <row r="15863" spans="27:27" x14ac:dyDescent="0.25">
      <c r="AA15863"/>
    </row>
    <row r="15864" spans="27:27" x14ac:dyDescent="0.25">
      <c r="AA15864"/>
    </row>
    <row r="15865" spans="27:27" x14ac:dyDescent="0.25">
      <c r="AA15865"/>
    </row>
    <row r="15866" spans="27:27" x14ac:dyDescent="0.25">
      <c r="AA15866"/>
    </row>
    <row r="15867" spans="27:27" x14ac:dyDescent="0.25">
      <c r="AA15867"/>
    </row>
    <row r="15868" spans="27:27" x14ac:dyDescent="0.25">
      <c r="AA15868"/>
    </row>
    <row r="15869" spans="27:27" x14ac:dyDescent="0.25">
      <c r="AA15869"/>
    </row>
    <row r="15870" spans="27:27" x14ac:dyDescent="0.25">
      <c r="AA15870"/>
    </row>
    <row r="15871" spans="27:27" x14ac:dyDescent="0.25">
      <c r="AA15871"/>
    </row>
    <row r="15872" spans="27:27" x14ac:dyDescent="0.25">
      <c r="AA15872"/>
    </row>
    <row r="15873" spans="27:27" x14ac:dyDescent="0.25">
      <c r="AA15873"/>
    </row>
    <row r="15874" spans="27:27" x14ac:dyDescent="0.25">
      <c r="AA15874"/>
    </row>
    <row r="15875" spans="27:27" x14ac:dyDescent="0.25">
      <c r="AA15875"/>
    </row>
    <row r="15876" spans="27:27" x14ac:dyDescent="0.25">
      <c r="AA15876"/>
    </row>
    <row r="15877" spans="27:27" x14ac:dyDescent="0.25">
      <c r="AA15877"/>
    </row>
    <row r="15878" spans="27:27" x14ac:dyDescent="0.25">
      <c r="AA15878"/>
    </row>
    <row r="15879" spans="27:27" x14ac:dyDescent="0.25">
      <c r="AA15879"/>
    </row>
    <row r="15880" spans="27:27" x14ac:dyDescent="0.25">
      <c r="AA15880"/>
    </row>
    <row r="15881" spans="27:27" x14ac:dyDescent="0.25">
      <c r="AA15881"/>
    </row>
    <row r="15882" spans="27:27" x14ac:dyDescent="0.25">
      <c r="AA15882"/>
    </row>
    <row r="15883" spans="27:27" x14ac:dyDescent="0.25">
      <c r="AA15883"/>
    </row>
    <row r="15884" spans="27:27" x14ac:dyDescent="0.25">
      <c r="AA15884"/>
    </row>
    <row r="15885" spans="27:27" x14ac:dyDescent="0.25">
      <c r="AA15885"/>
    </row>
    <row r="15886" spans="27:27" x14ac:dyDescent="0.25">
      <c r="AA15886"/>
    </row>
    <row r="15887" spans="27:27" x14ac:dyDescent="0.25">
      <c r="AA15887"/>
    </row>
    <row r="15888" spans="27:27" x14ac:dyDescent="0.25">
      <c r="AA15888"/>
    </row>
    <row r="15889" spans="27:27" x14ac:dyDescent="0.25">
      <c r="AA15889"/>
    </row>
    <row r="15890" spans="27:27" x14ac:dyDescent="0.25">
      <c r="AA15890"/>
    </row>
    <row r="15891" spans="27:27" x14ac:dyDescent="0.25">
      <c r="AA15891"/>
    </row>
    <row r="15892" spans="27:27" x14ac:dyDescent="0.25">
      <c r="AA15892"/>
    </row>
    <row r="15893" spans="27:27" x14ac:dyDescent="0.25">
      <c r="AA15893"/>
    </row>
    <row r="15894" spans="27:27" x14ac:dyDescent="0.25">
      <c r="AA15894"/>
    </row>
    <row r="15895" spans="27:27" x14ac:dyDescent="0.25">
      <c r="AA15895"/>
    </row>
    <row r="15896" spans="27:27" x14ac:dyDescent="0.25">
      <c r="AA15896"/>
    </row>
    <row r="15897" spans="27:27" x14ac:dyDescent="0.25">
      <c r="AA15897"/>
    </row>
    <row r="15898" spans="27:27" x14ac:dyDescent="0.25">
      <c r="AA15898"/>
    </row>
    <row r="15899" spans="27:27" x14ac:dyDescent="0.25">
      <c r="AA15899"/>
    </row>
    <row r="15900" spans="27:27" x14ac:dyDescent="0.25">
      <c r="AA15900"/>
    </row>
    <row r="15901" spans="27:27" x14ac:dyDescent="0.25">
      <c r="AA15901"/>
    </row>
    <row r="15902" spans="27:27" x14ac:dyDescent="0.25">
      <c r="AA15902"/>
    </row>
    <row r="15903" spans="27:27" x14ac:dyDescent="0.25">
      <c r="AA15903"/>
    </row>
    <row r="15904" spans="27:27" x14ac:dyDescent="0.25">
      <c r="AA15904"/>
    </row>
    <row r="15905" spans="27:27" x14ac:dyDescent="0.25">
      <c r="AA15905"/>
    </row>
    <row r="15906" spans="27:27" x14ac:dyDescent="0.25">
      <c r="AA15906"/>
    </row>
    <row r="15907" spans="27:27" x14ac:dyDescent="0.25">
      <c r="AA15907"/>
    </row>
    <row r="15908" spans="27:27" x14ac:dyDescent="0.25">
      <c r="AA15908"/>
    </row>
    <row r="15909" spans="27:27" x14ac:dyDescent="0.25">
      <c r="AA15909"/>
    </row>
    <row r="15910" spans="27:27" x14ac:dyDescent="0.25">
      <c r="AA15910"/>
    </row>
    <row r="15911" spans="27:27" x14ac:dyDescent="0.25">
      <c r="AA15911"/>
    </row>
    <row r="15912" spans="27:27" x14ac:dyDescent="0.25">
      <c r="AA15912"/>
    </row>
    <row r="15913" spans="27:27" x14ac:dyDescent="0.25">
      <c r="AA15913"/>
    </row>
    <row r="15914" spans="27:27" x14ac:dyDescent="0.25">
      <c r="AA15914"/>
    </row>
    <row r="15915" spans="27:27" x14ac:dyDescent="0.25">
      <c r="AA15915"/>
    </row>
    <row r="15916" spans="27:27" x14ac:dyDescent="0.25">
      <c r="AA15916"/>
    </row>
    <row r="15917" spans="27:27" x14ac:dyDescent="0.25">
      <c r="AA15917"/>
    </row>
    <row r="15918" spans="27:27" x14ac:dyDescent="0.25">
      <c r="AA15918"/>
    </row>
    <row r="15919" spans="27:27" x14ac:dyDescent="0.25">
      <c r="AA15919"/>
    </row>
    <row r="15920" spans="27:27" x14ac:dyDescent="0.25">
      <c r="AA15920"/>
    </row>
    <row r="15921" spans="27:27" x14ac:dyDescent="0.25">
      <c r="AA15921"/>
    </row>
    <row r="15922" spans="27:27" x14ac:dyDescent="0.25">
      <c r="AA15922"/>
    </row>
    <row r="15923" spans="27:27" x14ac:dyDescent="0.25">
      <c r="AA15923"/>
    </row>
    <row r="15924" spans="27:27" x14ac:dyDescent="0.25">
      <c r="AA15924"/>
    </row>
    <row r="15925" spans="27:27" x14ac:dyDescent="0.25">
      <c r="AA15925"/>
    </row>
    <row r="15926" spans="27:27" x14ac:dyDescent="0.25">
      <c r="AA15926"/>
    </row>
    <row r="15927" spans="27:27" x14ac:dyDescent="0.25">
      <c r="AA15927"/>
    </row>
    <row r="15928" spans="27:27" x14ac:dyDescent="0.25">
      <c r="AA15928"/>
    </row>
    <row r="15929" spans="27:27" x14ac:dyDescent="0.25">
      <c r="AA15929"/>
    </row>
    <row r="15930" spans="27:27" x14ac:dyDescent="0.25">
      <c r="AA15930"/>
    </row>
    <row r="15931" spans="27:27" x14ac:dyDescent="0.25">
      <c r="AA15931"/>
    </row>
    <row r="15932" spans="27:27" x14ac:dyDescent="0.25">
      <c r="AA15932"/>
    </row>
    <row r="15933" spans="27:27" x14ac:dyDescent="0.25">
      <c r="AA15933"/>
    </row>
    <row r="15934" spans="27:27" x14ac:dyDescent="0.25">
      <c r="AA15934"/>
    </row>
    <row r="15935" spans="27:27" x14ac:dyDescent="0.25">
      <c r="AA15935"/>
    </row>
    <row r="15936" spans="27:27" x14ac:dyDescent="0.25">
      <c r="AA15936"/>
    </row>
    <row r="15937" spans="27:27" x14ac:dyDescent="0.25">
      <c r="AA15937"/>
    </row>
    <row r="15938" spans="27:27" x14ac:dyDescent="0.25">
      <c r="AA15938"/>
    </row>
    <row r="15939" spans="27:27" x14ac:dyDescent="0.25">
      <c r="AA15939"/>
    </row>
    <row r="15940" spans="27:27" x14ac:dyDescent="0.25">
      <c r="AA15940"/>
    </row>
    <row r="15941" spans="27:27" x14ac:dyDescent="0.25">
      <c r="AA15941"/>
    </row>
    <row r="15942" spans="27:27" x14ac:dyDescent="0.25">
      <c r="AA15942"/>
    </row>
    <row r="15943" spans="27:27" x14ac:dyDescent="0.25">
      <c r="AA15943"/>
    </row>
    <row r="15944" spans="27:27" x14ac:dyDescent="0.25">
      <c r="AA15944"/>
    </row>
    <row r="15945" spans="27:27" x14ac:dyDescent="0.25">
      <c r="AA15945"/>
    </row>
    <row r="15946" spans="27:27" x14ac:dyDescent="0.25">
      <c r="AA15946"/>
    </row>
    <row r="15947" spans="27:27" x14ac:dyDescent="0.25">
      <c r="AA15947"/>
    </row>
    <row r="15948" spans="27:27" x14ac:dyDescent="0.25">
      <c r="AA15948"/>
    </row>
    <row r="15949" spans="27:27" x14ac:dyDescent="0.25">
      <c r="AA15949"/>
    </row>
    <row r="15950" spans="27:27" x14ac:dyDescent="0.25">
      <c r="AA15950"/>
    </row>
    <row r="15951" spans="27:27" x14ac:dyDescent="0.25">
      <c r="AA15951"/>
    </row>
    <row r="15952" spans="27:27" x14ac:dyDescent="0.25">
      <c r="AA15952"/>
    </row>
    <row r="15953" spans="27:27" x14ac:dyDescent="0.25">
      <c r="AA15953"/>
    </row>
    <row r="15954" spans="27:27" x14ac:dyDescent="0.25">
      <c r="AA15954"/>
    </row>
    <row r="15955" spans="27:27" x14ac:dyDescent="0.25">
      <c r="AA15955"/>
    </row>
    <row r="15956" spans="27:27" x14ac:dyDescent="0.25">
      <c r="AA15956"/>
    </row>
    <row r="15957" spans="27:27" x14ac:dyDescent="0.25">
      <c r="AA15957"/>
    </row>
    <row r="15958" spans="27:27" x14ac:dyDescent="0.25">
      <c r="AA15958"/>
    </row>
    <row r="15959" spans="27:27" x14ac:dyDescent="0.25">
      <c r="AA15959"/>
    </row>
    <row r="15960" spans="27:27" x14ac:dyDescent="0.25">
      <c r="AA15960"/>
    </row>
    <row r="15961" spans="27:27" x14ac:dyDescent="0.25">
      <c r="AA15961"/>
    </row>
    <row r="15962" spans="27:27" x14ac:dyDescent="0.25">
      <c r="AA15962"/>
    </row>
    <row r="15963" spans="27:27" x14ac:dyDescent="0.25">
      <c r="AA15963"/>
    </row>
    <row r="15964" spans="27:27" x14ac:dyDescent="0.25">
      <c r="AA15964"/>
    </row>
    <row r="15965" spans="27:27" x14ac:dyDescent="0.25">
      <c r="AA15965"/>
    </row>
    <row r="15966" spans="27:27" x14ac:dyDescent="0.25">
      <c r="AA15966"/>
    </row>
    <row r="15967" spans="27:27" x14ac:dyDescent="0.25">
      <c r="AA15967"/>
    </row>
    <row r="15968" spans="27:27" x14ac:dyDescent="0.25">
      <c r="AA15968"/>
    </row>
    <row r="15969" spans="27:27" x14ac:dyDescent="0.25">
      <c r="AA15969"/>
    </row>
    <row r="15970" spans="27:27" x14ac:dyDescent="0.25">
      <c r="AA15970"/>
    </row>
    <row r="15971" spans="27:27" x14ac:dyDescent="0.25">
      <c r="AA15971"/>
    </row>
    <row r="15972" spans="27:27" x14ac:dyDescent="0.25">
      <c r="AA15972"/>
    </row>
    <row r="15973" spans="27:27" x14ac:dyDescent="0.25">
      <c r="AA15973"/>
    </row>
    <row r="15974" spans="27:27" x14ac:dyDescent="0.25">
      <c r="AA15974"/>
    </row>
    <row r="15975" spans="27:27" x14ac:dyDescent="0.25">
      <c r="AA15975"/>
    </row>
    <row r="15976" spans="27:27" x14ac:dyDescent="0.25">
      <c r="AA15976"/>
    </row>
    <row r="15977" spans="27:27" x14ac:dyDescent="0.25">
      <c r="AA15977"/>
    </row>
    <row r="15978" spans="27:27" x14ac:dyDescent="0.25">
      <c r="AA15978"/>
    </row>
    <row r="15979" spans="27:27" x14ac:dyDescent="0.25">
      <c r="AA15979"/>
    </row>
    <row r="15980" spans="27:27" x14ac:dyDescent="0.25">
      <c r="AA15980"/>
    </row>
    <row r="15981" spans="27:27" x14ac:dyDescent="0.25">
      <c r="AA15981"/>
    </row>
    <row r="15982" spans="27:27" x14ac:dyDescent="0.25">
      <c r="AA15982"/>
    </row>
    <row r="15983" spans="27:27" x14ac:dyDescent="0.25">
      <c r="AA15983"/>
    </row>
    <row r="15984" spans="27:27" x14ac:dyDescent="0.25">
      <c r="AA15984"/>
    </row>
    <row r="15985" spans="27:27" x14ac:dyDescent="0.25">
      <c r="AA15985"/>
    </row>
    <row r="15986" spans="27:27" x14ac:dyDescent="0.25">
      <c r="AA15986"/>
    </row>
    <row r="15987" spans="27:27" x14ac:dyDescent="0.25">
      <c r="AA15987"/>
    </row>
    <row r="15988" spans="27:27" x14ac:dyDescent="0.25">
      <c r="AA15988"/>
    </row>
    <row r="15989" spans="27:27" x14ac:dyDescent="0.25">
      <c r="AA15989"/>
    </row>
    <row r="15990" spans="27:27" x14ac:dyDescent="0.25">
      <c r="AA15990"/>
    </row>
    <row r="15991" spans="27:27" x14ac:dyDescent="0.25">
      <c r="AA15991"/>
    </row>
    <row r="15992" spans="27:27" x14ac:dyDescent="0.25">
      <c r="AA15992"/>
    </row>
    <row r="15993" spans="27:27" x14ac:dyDescent="0.25">
      <c r="AA15993"/>
    </row>
    <row r="15994" spans="27:27" x14ac:dyDescent="0.25">
      <c r="AA15994"/>
    </row>
    <row r="15995" spans="27:27" x14ac:dyDescent="0.25">
      <c r="AA15995"/>
    </row>
    <row r="15996" spans="27:27" x14ac:dyDescent="0.25">
      <c r="AA15996"/>
    </row>
    <row r="15997" spans="27:27" x14ac:dyDescent="0.25">
      <c r="AA15997"/>
    </row>
    <row r="15998" spans="27:27" x14ac:dyDescent="0.25">
      <c r="AA15998"/>
    </row>
    <row r="15999" spans="27:27" x14ac:dyDescent="0.25">
      <c r="AA15999"/>
    </row>
    <row r="16000" spans="27:27" x14ac:dyDescent="0.25">
      <c r="AA16000"/>
    </row>
    <row r="16001" spans="27:27" x14ac:dyDescent="0.25">
      <c r="AA16001"/>
    </row>
    <row r="16002" spans="27:27" x14ac:dyDescent="0.25">
      <c r="AA16002"/>
    </row>
    <row r="16003" spans="27:27" x14ac:dyDescent="0.25">
      <c r="AA16003"/>
    </row>
    <row r="16004" spans="27:27" x14ac:dyDescent="0.25">
      <c r="AA16004"/>
    </row>
    <row r="16005" spans="27:27" x14ac:dyDescent="0.25">
      <c r="AA16005"/>
    </row>
    <row r="16006" spans="27:27" x14ac:dyDescent="0.25">
      <c r="AA16006"/>
    </row>
    <row r="16007" spans="27:27" x14ac:dyDescent="0.25">
      <c r="AA16007"/>
    </row>
    <row r="16008" spans="27:27" x14ac:dyDescent="0.25">
      <c r="AA16008"/>
    </row>
    <row r="16009" spans="27:27" x14ac:dyDescent="0.25">
      <c r="AA16009"/>
    </row>
    <row r="16010" spans="27:27" x14ac:dyDescent="0.25">
      <c r="AA16010"/>
    </row>
    <row r="16011" spans="27:27" x14ac:dyDescent="0.25">
      <c r="AA16011"/>
    </row>
    <row r="16012" spans="27:27" x14ac:dyDescent="0.25">
      <c r="AA16012"/>
    </row>
    <row r="16013" spans="27:27" x14ac:dyDescent="0.25">
      <c r="AA16013"/>
    </row>
    <row r="16014" spans="27:27" x14ac:dyDescent="0.25">
      <c r="AA16014"/>
    </row>
    <row r="16015" spans="27:27" x14ac:dyDescent="0.25">
      <c r="AA16015"/>
    </row>
    <row r="16016" spans="27:27" x14ac:dyDescent="0.25">
      <c r="AA16016"/>
    </row>
    <row r="16017" spans="27:27" x14ac:dyDescent="0.25">
      <c r="AA16017"/>
    </row>
    <row r="16018" spans="27:27" x14ac:dyDescent="0.25">
      <c r="AA16018"/>
    </row>
    <row r="16019" spans="27:27" x14ac:dyDescent="0.25">
      <c r="AA16019"/>
    </row>
    <row r="16020" spans="27:27" x14ac:dyDescent="0.25">
      <c r="AA16020"/>
    </row>
    <row r="16021" spans="27:27" x14ac:dyDescent="0.25">
      <c r="AA16021"/>
    </row>
    <row r="16022" spans="27:27" x14ac:dyDescent="0.25">
      <c r="AA16022"/>
    </row>
    <row r="16023" spans="27:27" x14ac:dyDescent="0.25">
      <c r="AA16023"/>
    </row>
    <row r="16024" spans="27:27" x14ac:dyDescent="0.25">
      <c r="AA16024"/>
    </row>
    <row r="16025" spans="27:27" x14ac:dyDescent="0.25">
      <c r="AA16025"/>
    </row>
    <row r="16026" spans="27:27" x14ac:dyDescent="0.25">
      <c r="AA16026"/>
    </row>
    <row r="16027" spans="27:27" x14ac:dyDescent="0.25">
      <c r="AA16027"/>
    </row>
    <row r="16028" spans="27:27" x14ac:dyDescent="0.25">
      <c r="AA16028"/>
    </row>
    <row r="16029" spans="27:27" x14ac:dyDescent="0.25">
      <c r="AA16029"/>
    </row>
    <row r="16030" spans="27:27" x14ac:dyDescent="0.25">
      <c r="AA16030"/>
    </row>
    <row r="16031" spans="27:27" x14ac:dyDescent="0.25">
      <c r="AA16031"/>
    </row>
    <row r="16032" spans="27:27" x14ac:dyDescent="0.25">
      <c r="AA16032"/>
    </row>
    <row r="16033" spans="27:27" x14ac:dyDescent="0.25">
      <c r="AA16033"/>
    </row>
    <row r="16034" spans="27:27" x14ac:dyDescent="0.25">
      <c r="AA16034"/>
    </row>
    <row r="16035" spans="27:27" x14ac:dyDescent="0.25">
      <c r="AA16035"/>
    </row>
    <row r="16036" spans="27:27" x14ac:dyDescent="0.25">
      <c r="AA16036"/>
    </row>
    <row r="16037" spans="27:27" x14ac:dyDescent="0.25">
      <c r="AA16037"/>
    </row>
    <row r="16038" spans="27:27" x14ac:dyDescent="0.25">
      <c r="AA16038"/>
    </row>
    <row r="16039" spans="27:27" x14ac:dyDescent="0.25">
      <c r="AA16039"/>
    </row>
    <row r="16040" spans="27:27" x14ac:dyDescent="0.25">
      <c r="AA16040"/>
    </row>
    <row r="16041" spans="27:27" x14ac:dyDescent="0.25">
      <c r="AA16041"/>
    </row>
    <row r="16042" spans="27:27" x14ac:dyDescent="0.25">
      <c r="AA16042"/>
    </row>
    <row r="16043" spans="27:27" x14ac:dyDescent="0.25">
      <c r="AA16043"/>
    </row>
    <row r="16044" spans="27:27" x14ac:dyDescent="0.25">
      <c r="AA16044"/>
    </row>
    <row r="16045" spans="27:27" x14ac:dyDescent="0.25">
      <c r="AA16045"/>
    </row>
    <row r="16046" spans="27:27" x14ac:dyDescent="0.25">
      <c r="AA16046"/>
    </row>
    <row r="16047" spans="27:27" x14ac:dyDescent="0.25">
      <c r="AA16047"/>
    </row>
    <row r="16048" spans="27:27" x14ac:dyDescent="0.25">
      <c r="AA16048"/>
    </row>
    <row r="16049" spans="27:27" x14ac:dyDescent="0.25">
      <c r="AA16049"/>
    </row>
    <row r="16050" spans="27:27" x14ac:dyDescent="0.25">
      <c r="AA16050"/>
    </row>
    <row r="16051" spans="27:27" x14ac:dyDescent="0.25">
      <c r="AA16051"/>
    </row>
    <row r="16052" spans="27:27" x14ac:dyDescent="0.25">
      <c r="AA16052"/>
    </row>
    <row r="16053" spans="27:27" x14ac:dyDescent="0.25">
      <c r="AA16053"/>
    </row>
    <row r="16054" spans="27:27" x14ac:dyDescent="0.25">
      <c r="AA16054"/>
    </row>
    <row r="16055" spans="27:27" x14ac:dyDescent="0.25">
      <c r="AA16055"/>
    </row>
    <row r="16056" spans="27:27" x14ac:dyDescent="0.25">
      <c r="AA16056"/>
    </row>
    <row r="16057" spans="27:27" x14ac:dyDescent="0.25">
      <c r="AA16057"/>
    </row>
    <row r="16058" spans="27:27" x14ac:dyDescent="0.25">
      <c r="AA16058"/>
    </row>
    <row r="16059" spans="27:27" x14ac:dyDescent="0.25">
      <c r="AA16059"/>
    </row>
    <row r="16060" spans="27:27" x14ac:dyDescent="0.25">
      <c r="AA16060"/>
    </row>
    <row r="16061" spans="27:27" x14ac:dyDescent="0.25">
      <c r="AA16061"/>
    </row>
    <row r="16062" spans="27:27" x14ac:dyDescent="0.25">
      <c r="AA16062"/>
    </row>
    <row r="16063" spans="27:27" x14ac:dyDescent="0.25">
      <c r="AA16063"/>
    </row>
    <row r="16064" spans="27:27" x14ac:dyDescent="0.25">
      <c r="AA16064"/>
    </row>
    <row r="16065" spans="27:27" x14ac:dyDescent="0.25">
      <c r="AA16065"/>
    </row>
    <row r="16066" spans="27:27" x14ac:dyDescent="0.25">
      <c r="AA16066"/>
    </row>
    <row r="16067" spans="27:27" x14ac:dyDescent="0.25">
      <c r="AA16067"/>
    </row>
    <row r="16068" spans="27:27" x14ac:dyDescent="0.25">
      <c r="AA16068"/>
    </row>
    <row r="16069" spans="27:27" x14ac:dyDescent="0.25">
      <c r="AA16069"/>
    </row>
    <row r="16070" spans="27:27" x14ac:dyDescent="0.25">
      <c r="AA16070"/>
    </row>
    <row r="16071" spans="27:27" x14ac:dyDescent="0.25">
      <c r="AA16071"/>
    </row>
    <row r="16072" spans="27:27" x14ac:dyDescent="0.25">
      <c r="AA16072"/>
    </row>
    <row r="16073" spans="27:27" x14ac:dyDescent="0.25">
      <c r="AA16073"/>
    </row>
    <row r="16074" spans="27:27" x14ac:dyDescent="0.25">
      <c r="AA16074"/>
    </row>
    <row r="16075" spans="27:27" x14ac:dyDescent="0.25">
      <c r="AA16075"/>
    </row>
    <row r="16076" spans="27:27" x14ac:dyDescent="0.25">
      <c r="AA16076"/>
    </row>
    <row r="16077" spans="27:27" x14ac:dyDescent="0.25">
      <c r="AA16077"/>
    </row>
    <row r="16078" spans="27:27" x14ac:dyDescent="0.25">
      <c r="AA16078"/>
    </row>
    <row r="16079" spans="27:27" x14ac:dyDescent="0.25">
      <c r="AA16079"/>
    </row>
    <row r="16080" spans="27:27" x14ac:dyDescent="0.25">
      <c r="AA16080"/>
    </row>
    <row r="16081" spans="27:27" x14ac:dyDescent="0.25">
      <c r="AA16081"/>
    </row>
    <row r="16082" spans="27:27" x14ac:dyDescent="0.25">
      <c r="AA16082"/>
    </row>
    <row r="16083" spans="27:27" x14ac:dyDescent="0.25">
      <c r="AA16083"/>
    </row>
    <row r="16084" spans="27:27" x14ac:dyDescent="0.25">
      <c r="AA16084"/>
    </row>
    <row r="16085" spans="27:27" x14ac:dyDescent="0.25">
      <c r="AA16085"/>
    </row>
    <row r="16086" spans="27:27" x14ac:dyDescent="0.25">
      <c r="AA16086"/>
    </row>
    <row r="16087" spans="27:27" x14ac:dyDescent="0.25">
      <c r="AA16087"/>
    </row>
    <row r="16088" spans="27:27" x14ac:dyDescent="0.25">
      <c r="AA16088"/>
    </row>
    <row r="16089" spans="27:27" x14ac:dyDescent="0.25">
      <c r="AA16089"/>
    </row>
    <row r="16090" spans="27:27" x14ac:dyDescent="0.25">
      <c r="AA16090"/>
    </row>
    <row r="16091" spans="27:27" x14ac:dyDescent="0.25">
      <c r="AA16091"/>
    </row>
    <row r="16092" spans="27:27" x14ac:dyDescent="0.25">
      <c r="AA16092"/>
    </row>
    <row r="16093" spans="27:27" x14ac:dyDescent="0.25">
      <c r="AA16093"/>
    </row>
    <row r="16094" spans="27:27" x14ac:dyDescent="0.25">
      <c r="AA16094"/>
    </row>
    <row r="16095" spans="27:27" x14ac:dyDescent="0.25">
      <c r="AA16095"/>
    </row>
    <row r="16096" spans="27:27" x14ac:dyDescent="0.25">
      <c r="AA16096"/>
    </row>
    <row r="16097" spans="27:27" x14ac:dyDescent="0.25">
      <c r="AA16097"/>
    </row>
    <row r="16098" spans="27:27" x14ac:dyDescent="0.25">
      <c r="AA16098"/>
    </row>
    <row r="16099" spans="27:27" x14ac:dyDescent="0.25">
      <c r="AA16099"/>
    </row>
    <row r="16100" spans="27:27" x14ac:dyDescent="0.25">
      <c r="AA16100"/>
    </row>
    <row r="16101" spans="27:27" x14ac:dyDescent="0.25">
      <c r="AA16101"/>
    </row>
    <row r="16102" spans="27:27" x14ac:dyDescent="0.25">
      <c r="AA16102"/>
    </row>
    <row r="16103" spans="27:27" x14ac:dyDescent="0.25">
      <c r="AA16103"/>
    </row>
    <row r="16104" spans="27:27" x14ac:dyDescent="0.25">
      <c r="AA16104"/>
    </row>
    <row r="16105" spans="27:27" x14ac:dyDescent="0.25">
      <c r="AA16105"/>
    </row>
    <row r="16106" spans="27:27" x14ac:dyDescent="0.25">
      <c r="AA16106"/>
    </row>
    <row r="16107" spans="27:27" x14ac:dyDescent="0.25">
      <c r="AA16107"/>
    </row>
    <row r="16108" spans="27:27" x14ac:dyDescent="0.25">
      <c r="AA16108"/>
    </row>
    <row r="16109" spans="27:27" x14ac:dyDescent="0.25">
      <c r="AA16109"/>
    </row>
    <row r="16110" spans="27:27" x14ac:dyDescent="0.25">
      <c r="AA16110"/>
    </row>
    <row r="16111" spans="27:27" x14ac:dyDescent="0.25">
      <c r="AA16111"/>
    </row>
    <row r="16112" spans="27:27" x14ac:dyDescent="0.25">
      <c r="AA16112"/>
    </row>
    <row r="16113" spans="27:27" x14ac:dyDescent="0.25">
      <c r="AA16113"/>
    </row>
    <row r="16114" spans="27:27" x14ac:dyDescent="0.25">
      <c r="AA16114"/>
    </row>
    <row r="16115" spans="27:27" x14ac:dyDescent="0.25">
      <c r="AA16115"/>
    </row>
    <row r="16116" spans="27:27" x14ac:dyDescent="0.25">
      <c r="AA16116"/>
    </row>
    <row r="16117" spans="27:27" x14ac:dyDescent="0.25">
      <c r="AA16117"/>
    </row>
    <row r="16118" spans="27:27" x14ac:dyDescent="0.25">
      <c r="AA16118"/>
    </row>
    <row r="16119" spans="27:27" x14ac:dyDescent="0.25">
      <c r="AA16119"/>
    </row>
    <row r="16120" spans="27:27" x14ac:dyDescent="0.25">
      <c r="AA16120"/>
    </row>
    <row r="16121" spans="27:27" x14ac:dyDescent="0.25">
      <c r="AA16121"/>
    </row>
    <row r="16122" spans="27:27" x14ac:dyDescent="0.25">
      <c r="AA16122"/>
    </row>
    <row r="16123" spans="27:27" x14ac:dyDescent="0.25">
      <c r="AA16123"/>
    </row>
    <row r="16124" spans="27:27" x14ac:dyDescent="0.25">
      <c r="AA16124"/>
    </row>
    <row r="16125" spans="27:27" x14ac:dyDescent="0.25">
      <c r="AA16125"/>
    </row>
    <row r="16126" spans="27:27" x14ac:dyDescent="0.25">
      <c r="AA16126"/>
    </row>
    <row r="16127" spans="27:27" x14ac:dyDescent="0.25">
      <c r="AA16127"/>
    </row>
    <row r="16128" spans="27:27" x14ac:dyDescent="0.25">
      <c r="AA16128"/>
    </row>
    <row r="16129" spans="27:27" x14ac:dyDescent="0.25">
      <c r="AA16129"/>
    </row>
    <row r="16130" spans="27:27" x14ac:dyDescent="0.25">
      <c r="AA16130"/>
    </row>
    <row r="16131" spans="27:27" x14ac:dyDescent="0.25">
      <c r="AA16131"/>
    </row>
    <row r="16132" spans="27:27" x14ac:dyDescent="0.25">
      <c r="AA16132"/>
    </row>
    <row r="16133" spans="27:27" x14ac:dyDescent="0.25">
      <c r="AA16133"/>
    </row>
    <row r="16134" spans="27:27" x14ac:dyDescent="0.25">
      <c r="AA16134"/>
    </row>
    <row r="16135" spans="27:27" x14ac:dyDescent="0.25">
      <c r="AA16135"/>
    </row>
    <row r="16136" spans="27:27" x14ac:dyDescent="0.25">
      <c r="AA16136"/>
    </row>
    <row r="16137" spans="27:27" x14ac:dyDescent="0.25">
      <c r="AA16137"/>
    </row>
    <row r="16138" spans="27:27" x14ac:dyDescent="0.25">
      <c r="AA16138"/>
    </row>
    <row r="16139" spans="27:27" x14ac:dyDescent="0.25">
      <c r="AA16139"/>
    </row>
    <row r="16140" spans="27:27" x14ac:dyDescent="0.25">
      <c r="AA16140"/>
    </row>
    <row r="16141" spans="27:27" x14ac:dyDescent="0.25">
      <c r="AA16141"/>
    </row>
    <row r="16142" spans="27:27" x14ac:dyDescent="0.25">
      <c r="AA16142"/>
    </row>
    <row r="16143" spans="27:27" x14ac:dyDescent="0.25">
      <c r="AA16143"/>
    </row>
    <row r="16144" spans="27:27" x14ac:dyDescent="0.25">
      <c r="AA16144"/>
    </row>
    <row r="16145" spans="27:27" x14ac:dyDescent="0.25">
      <c r="AA16145"/>
    </row>
    <row r="16146" spans="27:27" x14ac:dyDescent="0.25">
      <c r="AA16146"/>
    </row>
    <row r="16147" spans="27:27" x14ac:dyDescent="0.25">
      <c r="AA16147"/>
    </row>
    <row r="16148" spans="27:27" x14ac:dyDescent="0.25">
      <c r="AA16148"/>
    </row>
    <row r="16149" spans="27:27" x14ac:dyDescent="0.25">
      <c r="AA16149"/>
    </row>
    <row r="16150" spans="27:27" x14ac:dyDescent="0.25">
      <c r="AA16150"/>
    </row>
    <row r="16151" spans="27:27" x14ac:dyDescent="0.25">
      <c r="AA16151"/>
    </row>
    <row r="16152" spans="27:27" x14ac:dyDescent="0.25">
      <c r="AA16152"/>
    </row>
    <row r="16153" spans="27:27" x14ac:dyDescent="0.25">
      <c r="AA16153"/>
    </row>
    <row r="16154" spans="27:27" x14ac:dyDescent="0.25">
      <c r="AA16154"/>
    </row>
    <row r="16155" spans="27:27" x14ac:dyDescent="0.25">
      <c r="AA16155"/>
    </row>
    <row r="16156" spans="27:27" x14ac:dyDescent="0.25">
      <c r="AA16156"/>
    </row>
    <row r="16157" spans="27:27" x14ac:dyDescent="0.25">
      <c r="AA16157"/>
    </row>
    <row r="16158" spans="27:27" x14ac:dyDescent="0.25">
      <c r="AA16158"/>
    </row>
    <row r="16159" spans="27:27" x14ac:dyDescent="0.25">
      <c r="AA16159"/>
    </row>
    <row r="16160" spans="27:27" x14ac:dyDescent="0.25">
      <c r="AA16160"/>
    </row>
    <row r="16161" spans="27:27" x14ac:dyDescent="0.25">
      <c r="AA16161"/>
    </row>
    <row r="16162" spans="27:27" x14ac:dyDescent="0.25">
      <c r="AA16162"/>
    </row>
    <row r="16163" spans="27:27" x14ac:dyDescent="0.25">
      <c r="AA16163"/>
    </row>
    <row r="16164" spans="27:27" x14ac:dyDescent="0.25">
      <c r="AA16164"/>
    </row>
    <row r="16165" spans="27:27" x14ac:dyDescent="0.25">
      <c r="AA16165"/>
    </row>
    <row r="16166" spans="27:27" x14ac:dyDescent="0.25">
      <c r="AA16166"/>
    </row>
    <row r="16167" spans="27:27" x14ac:dyDescent="0.25">
      <c r="AA16167"/>
    </row>
    <row r="16168" spans="27:27" x14ac:dyDescent="0.25">
      <c r="AA16168"/>
    </row>
    <row r="16169" spans="27:27" x14ac:dyDescent="0.25">
      <c r="AA16169"/>
    </row>
    <row r="16170" spans="27:27" x14ac:dyDescent="0.25">
      <c r="AA16170"/>
    </row>
    <row r="16171" spans="27:27" x14ac:dyDescent="0.25">
      <c r="AA16171"/>
    </row>
    <row r="16172" spans="27:27" x14ac:dyDescent="0.25">
      <c r="AA16172"/>
    </row>
    <row r="16173" spans="27:27" x14ac:dyDescent="0.25">
      <c r="AA16173"/>
    </row>
    <row r="16174" spans="27:27" x14ac:dyDescent="0.25">
      <c r="AA16174"/>
    </row>
    <row r="16175" spans="27:27" x14ac:dyDescent="0.25">
      <c r="AA16175"/>
    </row>
    <row r="16176" spans="27:27" x14ac:dyDescent="0.25">
      <c r="AA16176"/>
    </row>
    <row r="16177" spans="27:27" x14ac:dyDescent="0.25">
      <c r="AA16177"/>
    </row>
    <row r="16178" spans="27:27" x14ac:dyDescent="0.25">
      <c r="AA16178"/>
    </row>
    <row r="16179" spans="27:27" x14ac:dyDescent="0.25">
      <c r="AA16179"/>
    </row>
    <row r="16180" spans="27:27" x14ac:dyDescent="0.25">
      <c r="AA16180"/>
    </row>
    <row r="16181" spans="27:27" x14ac:dyDescent="0.25">
      <c r="AA16181"/>
    </row>
    <row r="16182" spans="27:27" x14ac:dyDescent="0.25">
      <c r="AA16182"/>
    </row>
    <row r="16183" spans="27:27" x14ac:dyDescent="0.25">
      <c r="AA16183"/>
    </row>
    <row r="16184" spans="27:27" x14ac:dyDescent="0.25">
      <c r="AA16184"/>
    </row>
    <row r="16185" spans="27:27" x14ac:dyDescent="0.25">
      <c r="AA16185"/>
    </row>
    <row r="16186" spans="27:27" x14ac:dyDescent="0.25">
      <c r="AA16186"/>
    </row>
    <row r="16187" spans="27:27" x14ac:dyDescent="0.25">
      <c r="AA16187"/>
    </row>
    <row r="16188" spans="27:27" x14ac:dyDescent="0.25">
      <c r="AA16188"/>
    </row>
    <row r="16189" spans="27:27" x14ac:dyDescent="0.25">
      <c r="AA16189"/>
    </row>
    <row r="16190" spans="27:27" x14ac:dyDescent="0.25">
      <c r="AA16190"/>
    </row>
    <row r="16191" spans="27:27" x14ac:dyDescent="0.25">
      <c r="AA16191"/>
    </row>
    <row r="16192" spans="27:27" x14ac:dyDescent="0.25">
      <c r="AA16192"/>
    </row>
    <row r="16193" spans="27:27" x14ac:dyDescent="0.25">
      <c r="AA16193"/>
    </row>
    <row r="16194" spans="27:27" x14ac:dyDescent="0.25">
      <c r="AA16194"/>
    </row>
    <row r="16195" spans="27:27" x14ac:dyDescent="0.25">
      <c r="AA16195"/>
    </row>
    <row r="16196" spans="27:27" x14ac:dyDescent="0.25">
      <c r="AA16196"/>
    </row>
    <row r="16197" spans="27:27" x14ac:dyDescent="0.25">
      <c r="AA16197"/>
    </row>
    <row r="16198" spans="27:27" x14ac:dyDescent="0.25">
      <c r="AA16198"/>
    </row>
    <row r="16199" spans="27:27" x14ac:dyDescent="0.25">
      <c r="AA16199"/>
    </row>
    <row r="16200" spans="27:27" x14ac:dyDescent="0.25">
      <c r="AA16200"/>
    </row>
    <row r="16201" spans="27:27" x14ac:dyDescent="0.25">
      <c r="AA16201"/>
    </row>
    <row r="16202" spans="27:27" x14ac:dyDescent="0.25">
      <c r="AA16202"/>
    </row>
    <row r="16203" spans="27:27" x14ac:dyDescent="0.25">
      <c r="AA16203"/>
    </row>
    <row r="16204" spans="27:27" x14ac:dyDescent="0.25">
      <c r="AA16204"/>
    </row>
    <row r="16205" spans="27:27" x14ac:dyDescent="0.25">
      <c r="AA16205"/>
    </row>
    <row r="16206" spans="27:27" x14ac:dyDescent="0.25">
      <c r="AA16206"/>
    </row>
    <row r="16207" spans="27:27" x14ac:dyDescent="0.25">
      <c r="AA16207"/>
    </row>
    <row r="16208" spans="27:27" x14ac:dyDescent="0.25">
      <c r="AA16208"/>
    </row>
    <row r="16209" spans="27:27" x14ac:dyDescent="0.25">
      <c r="AA16209"/>
    </row>
    <row r="16210" spans="27:27" x14ac:dyDescent="0.25">
      <c r="AA16210"/>
    </row>
    <row r="16211" spans="27:27" x14ac:dyDescent="0.25">
      <c r="AA16211"/>
    </row>
    <row r="16212" spans="27:27" x14ac:dyDescent="0.25">
      <c r="AA16212"/>
    </row>
    <row r="16213" spans="27:27" x14ac:dyDescent="0.25">
      <c r="AA16213"/>
    </row>
    <row r="16214" spans="27:27" x14ac:dyDescent="0.25">
      <c r="AA16214"/>
    </row>
    <row r="16215" spans="27:27" x14ac:dyDescent="0.25">
      <c r="AA16215"/>
    </row>
    <row r="16216" spans="27:27" x14ac:dyDescent="0.25">
      <c r="AA16216"/>
    </row>
    <row r="16217" spans="27:27" x14ac:dyDescent="0.25">
      <c r="AA16217"/>
    </row>
    <row r="16218" spans="27:27" x14ac:dyDescent="0.25">
      <c r="AA16218"/>
    </row>
    <row r="16219" spans="27:27" x14ac:dyDescent="0.25">
      <c r="AA16219"/>
    </row>
    <row r="16220" spans="27:27" x14ac:dyDescent="0.25">
      <c r="AA16220"/>
    </row>
    <row r="16221" spans="27:27" x14ac:dyDescent="0.25">
      <c r="AA16221"/>
    </row>
    <row r="16222" spans="27:27" x14ac:dyDescent="0.25">
      <c r="AA16222"/>
    </row>
    <row r="16223" spans="27:27" x14ac:dyDescent="0.25">
      <c r="AA16223"/>
    </row>
    <row r="16224" spans="27:27" x14ac:dyDescent="0.25">
      <c r="AA16224"/>
    </row>
    <row r="16225" spans="27:27" x14ac:dyDescent="0.25">
      <c r="AA16225"/>
    </row>
    <row r="16226" spans="27:27" x14ac:dyDescent="0.25">
      <c r="AA16226"/>
    </row>
    <row r="16227" spans="27:27" x14ac:dyDescent="0.25">
      <c r="AA16227"/>
    </row>
    <row r="16228" spans="27:27" x14ac:dyDescent="0.25">
      <c r="AA16228"/>
    </row>
    <row r="16229" spans="27:27" x14ac:dyDescent="0.25">
      <c r="AA16229"/>
    </row>
    <row r="16230" spans="27:27" x14ac:dyDescent="0.25">
      <c r="AA16230"/>
    </row>
    <row r="16231" spans="27:27" x14ac:dyDescent="0.25">
      <c r="AA16231"/>
    </row>
    <row r="16232" spans="27:27" x14ac:dyDescent="0.25">
      <c r="AA16232"/>
    </row>
    <row r="16233" spans="27:27" x14ac:dyDescent="0.25">
      <c r="AA16233"/>
    </row>
    <row r="16234" spans="27:27" x14ac:dyDescent="0.25">
      <c r="AA16234"/>
    </row>
    <row r="16235" spans="27:27" x14ac:dyDescent="0.25">
      <c r="AA16235"/>
    </row>
    <row r="16236" spans="27:27" x14ac:dyDescent="0.25">
      <c r="AA16236"/>
    </row>
    <row r="16237" spans="27:27" x14ac:dyDescent="0.25">
      <c r="AA16237"/>
    </row>
    <row r="16238" spans="27:27" x14ac:dyDescent="0.25">
      <c r="AA16238"/>
    </row>
    <row r="16239" spans="27:27" x14ac:dyDescent="0.25">
      <c r="AA16239"/>
    </row>
    <row r="16240" spans="27:27" x14ac:dyDescent="0.25">
      <c r="AA16240"/>
    </row>
    <row r="16241" spans="27:27" x14ac:dyDescent="0.25">
      <c r="AA16241"/>
    </row>
    <row r="16242" spans="27:27" x14ac:dyDescent="0.25">
      <c r="AA16242"/>
    </row>
    <row r="16243" spans="27:27" x14ac:dyDescent="0.25">
      <c r="AA16243"/>
    </row>
    <row r="16244" spans="27:27" x14ac:dyDescent="0.25">
      <c r="AA16244"/>
    </row>
    <row r="16245" spans="27:27" x14ac:dyDescent="0.25">
      <c r="AA16245"/>
    </row>
    <row r="16246" spans="27:27" x14ac:dyDescent="0.25">
      <c r="AA16246"/>
    </row>
    <row r="16247" spans="27:27" x14ac:dyDescent="0.25">
      <c r="AA16247"/>
    </row>
    <row r="16248" spans="27:27" x14ac:dyDescent="0.25">
      <c r="AA16248"/>
    </row>
    <row r="16249" spans="27:27" x14ac:dyDescent="0.25">
      <c r="AA16249"/>
    </row>
    <row r="16250" spans="27:27" x14ac:dyDescent="0.25">
      <c r="AA16250"/>
    </row>
    <row r="16251" spans="27:27" x14ac:dyDescent="0.25">
      <c r="AA16251"/>
    </row>
    <row r="16252" spans="27:27" x14ac:dyDescent="0.25">
      <c r="AA16252"/>
    </row>
    <row r="16253" spans="27:27" x14ac:dyDescent="0.25">
      <c r="AA16253"/>
    </row>
    <row r="16254" spans="27:27" x14ac:dyDescent="0.25">
      <c r="AA16254"/>
    </row>
    <row r="16255" spans="27:27" x14ac:dyDescent="0.25">
      <c r="AA16255"/>
    </row>
    <row r="16256" spans="27:27" x14ac:dyDescent="0.25">
      <c r="AA16256"/>
    </row>
    <row r="16257" spans="27:27" x14ac:dyDescent="0.25">
      <c r="AA16257"/>
    </row>
    <row r="16258" spans="27:27" x14ac:dyDescent="0.25">
      <c r="AA16258"/>
    </row>
    <row r="16259" spans="27:27" x14ac:dyDescent="0.25">
      <c r="AA16259"/>
    </row>
    <row r="16260" spans="27:27" x14ac:dyDescent="0.25">
      <c r="AA16260"/>
    </row>
    <row r="16261" spans="27:27" x14ac:dyDescent="0.25">
      <c r="AA16261"/>
    </row>
    <row r="16262" spans="27:27" x14ac:dyDescent="0.25">
      <c r="AA16262"/>
    </row>
    <row r="16263" spans="27:27" x14ac:dyDescent="0.25">
      <c r="AA16263"/>
    </row>
    <row r="16264" spans="27:27" x14ac:dyDescent="0.25">
      <c r="AA16264"/>
    </row>
    <row r="16265" spans="27:27" x14ac:dyDescent="0.25">
      <c r="AA16265"/>
    </row>
    <row r="16266" spans="27:27" x14ac:dyDescent="0.25">
      <c r="AA16266"/>
    </row>
    <row r="16267" spans="27:27" x14ac:dyDescent="0.25">
      <c r="AA16267"/>
    </row>
    <row r="16268" spans="27:27" x14ac:dyDescent="0.25">
      <c r="AA16268"/>
    </row>
    <row r="16269" spans="27:27" x14ac:dyDescent="0.25">
      <c r="AA16269"/>
    </row>
    <row r="16270" spans="27:27" x14ac:dyDescent="0.25">
      <c r="AA16270"/>
    </row>
    <row r="16271" spans="27:27" x14ac:dyDescent="0.25">
      <c r="AA16271"/>
    </row>
    <row r="16272" spans="27:27" x14ac:dyDescent="0.25">
      <c r="AA16272"/>
    </row>
    <row r="16273" spans="27:27" x14ac:dyDescent="0.25">
      <c r="AA16273"/>
    </row>
    <row r="16274" spans="27:27" x14ac:dyDescent="0.25">
      <c r="AA16274"/>
    </row>
    <row r="16275" spans="27:27" x14ac:dyDescent="0.25">
      <c r="AA16275"/>
    </row>
    <row r="16276" spans="27:27" x14ac:dyDescent="0.25">
      <c r="AA16276"/>
    </row>
    <row r="16277" spans="27:27" x14ac:dyDescent="0.25">
      <c r="AA16277"/>
    </row>
    <row r="16278" spans="27:27" x14ac:dyDescent="0.25">
      <c r="AA16278"/>
    </row>
    <row r="16279" spans="27:27" x14ac:dyDescent="0.25">
      <c r="AA16279"/>
    </row>
    <row r="16280" spans="27:27" x14ac:dyDescent="0.25">
      <c r="AA16280"/>
    </row>
    <row r="16281" spans="27:27" x14ac:dyDescent="0.25">
      <c r="AA16281"/>
    </row>
    <row r="16282" spans="27:27" x14ac:dyDescent="0.25">
      <c r="AA16282"/>
    </row>
    <row r="16283" spans="27:27" x14ac:dyDescent="0.25">
      <c r="AA16283"/>
    </row>
    <row r="16284" spans="27:27" x14ac:dyDescent="0.25">
      <c r="AA16284"/>
    </row>
    <row r="16285" spans="27:27" x14ac:dyDescent="0.25">
      <c r="AA16285"/>
    </row>
    <row r="16286" spans="27:27" x14ac:dyDescent="0.25">
      <c r="AA16286"/>
    </row>
    <row r="16287" spans="27:27" x14ac:dyDescent="0.25">
      <c r="AA16287"/>
    </row>
    <row r="16288" spans="27:27" x14ac:dyDescent="0.25">
      <c r="AA16288"/>
    </row>
    <row r="16289" spans="27:27" x14ac:dyDescent="0.25">
      <c r="AA16289"/>
    </row>
    <row r="16290" spans="27:27" x14ac:dyDescent="0.25">
      <c r="AA16290"/>
    </row>
    <row r="16291" spans="27:27" x14ac:dyDescent="0.25">
      <c r="AA16291"/>
    </row>
    <row r="16292" spans="27:27" x14ac:dyDescent="0.25">
      <c r="AA16292"/>
    </row>
    <row r="16293" spans="27:27" x14ac:dyDescent="0.25">
      <c r="AA16293"/>
    </row>
    <row r="16294" spans="27:27" x14ac:dyDescent="0.25">
      <c r="AA16294"/>
    </row>
    <row r="16295" spans="27:27" x14ac:dyDescent="0.25">
      <c r="AA16295"/>
    </row>
    <row r="16296" spans="27:27" x14ac:dyDescent="0.25">
      <c r="AA16296"/>
    </row>
    <row r="16297" spans="27:27" x14ac:dyDescent="0.25">
      <c r="AA16297"/>
    </row>
    <row r="16298" spans="27:27" x14ac:dyDescent="0.25">
      <c r="AA16298"/>
    </row>
    <row r="16299" spans="27:27" x14ac:dyDescent="0.25">
      <c r="AA16299"/>
    </row>
    <row r="16300" spans="27:27" x14ac:dyDescent="0.25">
      <c r="AA16300"/>
    </row>
    <row r="16301" spans="27:27" x14ac:dyDescent="0.25">
      <c r="AA16301"/>
    </row>
    <row r="16302" spans="27:27" x14ac:dyDescent="0.25">
      <c r="AA16302"/>
    </row>
    <row r="16303" spans="27:27" x14ac:dyDescent="0.25">
      <c r="AA16303"/>
    </row>
    <row r="16304" spans="27:27" x14ac:dyDescent="0.25">
      <c r="AA16304"/>
    </row>
    <row r="16305" spans="27:27" x14ac:dyDescent="0.25">
      <c r="AA16305"/>
    </row>
    <row r="16306" spans="27:27" x14ac:dyDescent="0.25">
      <c r="AA16306"/>
    </row>
    <row r="16307" spans="27:27" x14ac:dyDescent="0.25">
      <c r="AA16307"/>
    </row>
    <row r="16308" spans="27:27" x14ac:dyDescent="0.25">
      <c r="AA16308"/>
    </row>
    <row r="16309" spans="27:27" x14ac:dyDescent="0.25">
      <c r="AA16309"/>
    </row>
    <row r="16310" spans="27:27" x14ac:dyDescent="0.25">
      <c r="AA16310"/>
    </row>
    <row r="16311" spans="27:27" x14ac:dyDescent="0.25">
      <c r="AA16311"/>
    </row>
    <row r="16312" spans="27:27" x14ac:dyDescent="0.25">
      <c r="AA16312"/>
    </row>
    <row r="16313" spans="27:27" x14ac:dyDescent="0.25">
      <c r="AA16313"/>
    </row>
    <row r="16314" spans="27:27" x14ac:dyDescent="0.25">
      <c r="AA16314"/>
    </row>
    <row r="16315" spans="27:27" x14ac:dyDescent="0.25">
      <c r="AA16315"/>
    </row>
    <row r="16316" spans="27:27" x14ac:dyDescent="0.25">
      <c r="AA16316"/>
    </row>
    <row r="16317" spans="27:27" x14ac:dyDescent="0.25">
      <c r="AA16317"/>
    </row>
    <row r="16318" spans="27:27" x14ac:dyDescent="0.25">
      <c r="AA16318"/>
    </row>
    <row r="16319" spans="27:27" x14ac:dyDescent="0.25">
      <c r="AA16319"/>
    </row>
    <row r="16320" spans="27:27" x14ac:dyDescent="0.25">
      <c r="AA16320"/>
    </row>
    <row r="16321" spans="27:27" x14ac:dyDescent="0.25">
      <c r="AA16321"/>
    </row>
    <row r="16322" spans="27:27" x14ac:dyDescent="0.25">
      <c r="AA16322"/>
    </row>
    <row r="16323" spans="27:27" x14ac:dyDescent="0.25">
      <c r="AA16323"/>
    </row>
    <row r="16324" spans="27:27" x14ac:dyDescent="0.25">
      <c r="AA16324"/>
    </row>
    <row r="16325" spans="27:27" x14ac:dyDescent="0.25">
      <c r="AA16325"/>
    </row>
    <row r="16326" spans="27:27" x14ac:dyDescent="0.25">
      <c r="AA16326"/>
    </row>
    <row r="16327" spans="27:27" x14ac:dyDescent="0.25">
      <c r="AA16327"/>
    </row>
    <row r="16328" spans="27:27" x14ac:dyDescent="0.25">
      <c r="AA16328"/>
    </row>
    <row r="16329" spans="27:27" x14ac:dyDescent="0.25">
      <c r="AA16329"/>
    </row>
    <row r="16330" spans="27:27" x14ac:dyDescent="0.25">
      <c r="AA16330"/>
    </row>
    <row r="16331" spans="27:27" x14ac:dyDescent="0.25">
      <c r="AA16331"/>
    </row>
    <row r="16332" spans="27:27" x14ac:dyDescent="0.25">
      <c r="AA16332"/>
    </row>
    <row r="16333" spans="27:27" x14ac:dyDescent="0.25">
      <c r="AA16333"/>
    </row>
    <row r="16334" spans="27:27" x14ac:dyDescent="0.25">
      <c r="AA16334"/>
    </row>
    <row r="16335" spans="27:27" x14ac:dyDescent="0.25">
      <c r="AA16335"/>
    </row>
    <row r="16336" spans="27:27" x14ac:dyDescent="0.25">
      <c r="AA16336"/>
    </row>
    <row r="16337" spans="27:27" x14ac:dyDescent="0.25">
      <c r="AA16337"/>
    </row>
    <row r="16338" spans="27:27" x14ac:dyDescent="0.25">
      <c r="AA16338"/>
    </row>
    <row r="16339" spans="27:27" x14ac:dyDescent="0.25">
      <c r="AA16339"/>
    </row>
    <row r="16340" spans="27:27" x14ac:dyDescent="0.25">
      <c r="AA16340"/>
    </row>
    <row r="16341" spans="27:27" x14ac:dyDescent="0.25">
      <c r="AA16341"/>
    </row>
    <row r="16342" spans="27:27" x14ac:dyDescent="0.25">
      <c r="AA16342"/>
    </row>
    <row r="16343" spans="27:27" x14ac:dyDescent="0.25">
      <c r="AA16343"/>
    </row>
    <row r="16344" spans="27:27" x14ac:dyDescent="0.25">
      <c r="AA16344"/>
    </row>
    <row r="16345" spans="27:27" x14ac:dyDescent="0.25">
      <c r="AA16345"/>
    </row>
    <row r="16346" spans="27:27" x14ac:dyDescent="0.25">
      <c r="AA16346"/>
    </row>
    <row r="16347" spans="27:27" x14ac:dyDescent="0.25">
      <c r="AA16347"/>
    </row>
    <row r="16348" spans="27:27" x14ac:dyDescent="0.25">
      <c r="AA16348"/>
    </row>
    <row r="16349" spans="27:27" x14ac:dyDescent="0.25">
      <c r="AA16349"/>
    </row>
    <row r="16350" spans="27:27" x14ac:dyDescent="0.25">
      <c r="AA16350"/>
    </row>
    <row r="16351" spans="27:27" x14ac:dyDescent="0.25">
      <c r="AA16351"/>
    </row>
    <row r="16352" spans="27:27" x14ac:dyDescent="0.25">
      <c r="AA16352"/>
    </row>
    <row r="16353" spans="27:27" x14ac:dyDescent="0.25">
      <c r="AA16353"/>
    </row>
    <row r="16354" spans="27:27" x14ac:dyDescent="0.25">
      <c r="AA16354"/>
    </row>
    <row r="16355" spans="27:27" x14ac:dyDescent="0.25">
      <c r="AA16355"/>
    </row>
    <row r="16356" spans="27:27" x14ac:dyDescent="0.25">
      <c r="AA16356"/>
    </row>
    <row r="16357" spans="27:27" x14ac:dyDescent="0.25">
      <c r="AA16357"/>
    </row>
    <row r="16358" spans="27:27" x14ac:dyDescent="0.25">
      <c r="AA16358"/>
    </row>
    <row r="16359" spans="27:27" x14ac:dyDescent="0.25">
      <c r="AA16359"/>
    </row>
    <row r="16360" spans="27:27" x14ac:dyDescent="0.25">
      <c r="AA16360"/>
    </row>
    <row r="16361" spans="27:27" x14ac:dyDescent="0.25">
      <c r="AA16361"/>
    </row>
    <row r="16362" spans="27:27" x14ac:dyDescent="0.25">
      <c r="AA16362"/>
    </row>
    <row r="16363" spans="27:27" x14ac:dyDescent="0.25">
      <c r="AA16363"/>
    </row>
    <row r="16364" spans="27:27" x14ac:dyDescent="0.25">
      <c r="AA16364"/>
    </row>
    <row r="16365" spans="27:27" x14ac:dyDescent="0.25">
      <c r="AA16365"/>
    </row>
    <row r="16366" spans="27:27" x14ac:dyDescent="0.25">
      <c r="AA16366"/>
    </row>
    <row r="16367" spans="27:27" x14ac:dyDescent="0.25">
      <c r="AA16367"/>
    </row>
    <row r="16368" spans="27:27" x14ac:dyDescent="0.25">
      <c r="AA16368"/>
    </row>
    <row r="16369" spans="27:27" x14ac:dyDescent="0.25">
      <c r="AA16369"/>
    </row>
    <row r="16370" spans="27:27" x14ac:dyDescent="0.25">
      <c r="AA16370"/>
    </row>
    <row r="16371" spans="27:27" x14ac:dyDescent="0.25">
      <c r="AA16371"/>
    </row>
    <row r="16372" spans="27:27" x14ac:dyDescent="0.25">
      <c r="AA16372"/>
    </row>
    <row r="16373" spans="27:27" x14ac:dyDescent="0.25">
      <c r="AA16373"/>
    </row>
    <row r="16374" spans="27:27" x14ac:dyDescent="0.25">
      <c r="AA16374"/>
    </row>
    <row r="16375" spans="27:27" x14ac:dyDescent="0.25">
      <c r="AA16375"/>
    </row>
    <row r="16376" spans="27:27" x14ac:dyDescent="0.25">
      <c r="AA16376"/>
    </row>
    <row r="16377" spans="27:27" x14ac:dyDescent="0.25">
      <c r="AA16377"/>
    </row>
    <row r="16378" spans="27:27" x14ac:dyDescent="0.25">
      <c r="AA16378"/>
    </row>
    <row r="16379" spans="27:27" x14ac:dyDescent="0.25">
      <c r="AA16379"/>
    </row>
    <row r="16380" spans="27:27" x14ac:dyDescent="0.25">
      <c r="AA16380"/>
    </row>
    <row r="16381" spans="27:27" x14ac:dyDescent="0.25">
      <c r="AA16381"/>
    </row>
    <row r="16382" spans="27:27" x14ac:dyDescent="0.25">
      <c r="AA16382"/>
    </row>
    <row r="16383" spans="27:27" x14ac:dyDescent="0.25">
      <c r="AA16383"/>
    </row>
    <row r="16384" spans="27:27" x14ac:dyDescent="0.25">
      <c r="AA16384"/>
    </row>
    <row r="16385" spans="27:27" x14ac:dyDescent="0.25">
      <c r="AA16385"/>
    </row>
    <row r="16386" spans="27:27" x14ac:dyDescent="0.25">
      <c r="AA16386"/>
    </row>
    <row r="16387" spans="27:27" x14ac:dyDescent="0.25">
      <c r="AA16387"/>
    </row>
    <row r="16388" spans="27:27" x14ac:dyDescent="0.25">
      <c r="AA16388"/>
    </row>
    <row r="16389" spans="27:27" x14ac:dyDescent="0.25">
      <c r="AA16389"/>
    </row>
    <row r="16390" spans="27:27" x14ac:dyDescent="0.25">
      <c r="AA16390"/>
    </row>
    <row r="16391" spans="27:27" x14ac:dyDescent="0.25">
      <c r="AA16391"/>
    </row>
    <row r="16392" spans="27:27" x14ac:dyDescent="0.25">
      <c r="AA16392"/>
    </row>
    <row r="16393" spans="27:27" x14ac:dyDescent="0.25">
      <c r="AA16393"/>
    </row>
    <row r="16394" spans="27:27" x14ac:dyDescent="0.25">
      <c r="AA16394"/>
    </row>
    <row r="16395" spans="27:27" x14ac:dyDescent="0.25">
      <c r="AA16395"/>
    </row>
    <row r="16396" spans="27:27" x14ac:dyDescent="0.25">
      <c r="AA16396"/>
    </row>
    <row r="16397" spans="27:27" x14ac:dyDescent="0.25">
      <c r="AA16397"/>
    </row>
    <row r="16398" spans="27:27" x14ac:dyDescent="0.25">
      <c r="AA16398"/>
    </row>
    <row r="16399" spans="27:27" x14ac:dyDescent="0.25">
      <c r="AA16399"/>
    </row>
    <row r="16400" spans="27:27" x14ac:dyDescent="0.25">
      <c r="AA16400"/>
    </row>
    <row r="16401" spans="27:27" x14ac:dyDescent="0.25">
      <c r="AA16401"/>
    </row>
    <row r="16402" spans="27:27" x14ac:dyDescent="0.25">
      <c r="AA16402"/>
    </row>
    <row r="16403" spans="27:27" x14ac:dyDescent="0.25">
      <c r="AA16403"/>
    </row>
    <row r="16404" spans="27:27" x14ac:dyDescent="0.25">
      <c r="AA16404"/>
    </row>
    <row r="16405" spans="27:27" x14ac:dyDescent="0.25">
      <c r="AA16405"/>
    </row>
    <row r="16406" spans="27:27" x14ac:dyDescent="0.25">
      <c r="AA16406"/>
    </row>
    <row r="16407" spans="27:27" x14ac:dyDescent="0.25">
      <c r="AA16407"/>
    </row>
    <row r="16408" spans="27:27" x14ac:dyDescent="0.25">
      <c r="AA16408"/>
    </row>
    <row r="16409" spans="27:27" x14ac:dyDescent="0.25">
      <c r="AA16409"/>
    </row>
    <row r="16410" spans="27:27" x14ac:dyDescent="0.25">
      <c r="AA16410"/>
    </row>
    <row r="16411" spans="27:27" x14ac:dyDescent="0.25">
      <c r="AA16411"/>
    </row>
    <row r="16412" spans="27:27" x14ac:dyDescent="0.25">
      <c r="AA16412"/>
    </row>
    <row r="16413" spans="27:27" x14ac:dyDescent="0.25">
      <c r="AA16413"/>
    </row>
    <row r="16414" spans="27:27" x14ac:dyDescent="0.25">
      <c r="AA16414"/>
    </row>
    <row r="16415" spans="27:27" x14ac:dyDescent="0.25">
      <c r="AA16415"/>
    </row>
    <row r="16416" spans="27:27" x14ac:dyDescent="0.25">
      <c r="AA16416"/>
    </row>
    <row r="16417" spans="27:27" x14ac:dyDescent="0.25">
      <c r="AA16417"/>
    </row>
    <row r="16418" spans="27:27" x14ac:dyDescent="0.25">
      <c r="AA16418"/>
    </row>
    <row r="16419" spans="27:27" x14ac:dyDescent="0.25">
      <c r="AA16419"/>
    </row>
    <row r="16420" spans="27:27" x14ac:dyDescent="0.25">
      <c r="AA16420"/>
    </row>
    <row r="16421" spans="27:27" x14ac:dyDescent="0.25">
      <c r="AA16421"/>
    </row>
    <row r="16422" spans="27:27" x14ac:dyDescent="0.25">
      <c r="AA16422"/>
    </row>
    <row r="16423" spans="27:27" x14ac:dyDescent="0.25">
      <c r="AA16423"/>
    </row>
    <row r="16424" spans="27:27" x14ac:dyDescent="0.25">
      <c r="AA16424"/>
    </row>
    <row r="16425" spans="27:27" x14ac:dyDescent="0.25">
      <c r="AA16425"/>
    </row>
    <row r="16426" spans="27:27" x14ac:dyDescent="0.25">
      <c r="AA16426"/>
    </row>
    <row r="16427" spans="27:27" x14ac:dyDescent="0.25">
      <c r="AA16427"/>
    </row>
    <row r="16428" spans="27:27" x14ac:dyDescent="0.25">
      <c r="AA16428"/>
    </row>
    <row r="16429" spans="27:27" x14ac:dyDescent="0.25">
      <c r="AA16429"/>
    </row>
    <row r="16430" spans="27:27" x14ac:dyDescent="0.25">
      <c r="AA16430"/>
    </row>
    <row r="16431" spans="27:27" x14ac:dyDescent="0.25">
      <c r="AA16431"/>
    </row>
    <row r="16432" spans="27:27" x14ac:dyDescent="0.25">
      <c r="AA16432"/>
    </row>
    <row r="16433" spans="27:27" x14ac:dyDescent="0.25">
      <c r="AA16433"/>
    </row>
    <row r="16434" spans="27:27" x14ac:dyDescent="0.25">
      <c r="AA16434"/>
    </row>
    <row r="16435" spans="27:27" x14ac:dyDescent="0.25">
      <c r="AA16435"/>
    </row>
    <row r="16436" spans="27:27" x14ac:dyDescent="0.25">
      <c r="AA16436"/>
    </row>
    <row r="16437" spans="27:27" x14ac:dyDescent="0.25">
      <c r="AA16437"/>
    </row>
    <row r="16438" spans="27:27" x14ac:dyDescent="0.25">
      <c r="AA16438"/>
    </row>
    <row r="16439" spans="27:27" x14ac:dyDescent="0.25">
      <c r="AA16439"/>
    </row>
    <row r="16440" spans="27:27" x14ac:dyDescent="0.25">
      <c r="AA16440"/>
    </row>
    <row r="16441" spans="27:27" x14ac:dyDescent="0.25">
      <c r="AA16441"/>
    </row>
    <row r="16442" spans="27:27" x14ac:dyDescent="0.25">
      <c r="AA16442"/>
    </row>
    <row r="16443" spans="27:27" x14ac:dyDescent="0.25">
      <c r="AA16443"/>
    </row>
    <row r="16444" spans="27:27" x14ac:dyDescent="0.25">
      <c r="AA16444"/>
    </row>
    <row r="16445" spans="27:27" x14ac:dyDescent="0.25">
      <c r="AA16445"/>
    </row>
    <row r="16446" spans="27:27" x14ac:dyDescent="0.25">
      <c r="AA16446"/>
    </row>
    <row r="16447" spans="27:27" x14ac:dyDescent="0.25">
      <c r="AA16447"/>
    </row>
    <row r="16448" spans="27:27" x14ac:dyDescent="0.25">
      <c r="AA16448"/>
    </row>
    <row r="16449" spans="27:27" x14ac:dyDescent="0.25">
      <c r="AA16449"/>
    </row>
    <row r="16450" spans="27:27" x14ac:dyDescent="0.25">
      <c r="AA16450"/>
    </row>
    <row r="16451" spans="27:27" x14ac:dyDescent="0.25">
      <c r="AA16451"/>
    </row>
    <row r="16452" spans="27:27" x14ac:dyDescent="0.25">
      <c r="AA16452"/>
    </row>
    <row r="16453" spans="27:27" x14ac:dyDescent="0.25">
      <c r="AA16453"/>
    </row>
    <row r="16454" spans="27:27" x14ac:dyDescent="0.25">
      <c r="AA16454"/>
    </row>
    <row r="16455" spans="27:27" x14ac:dyDescent="0.25">
      <c r="AA16455"/>
    </row>
    <row r="16456" spans="27:27" x14ac:dyDescent="0.25">
      <c r="AA16456"/>
    </row>
    <row r="16457" spans="27:27" x14ac:dyDescent="0.25">
      <c r="AA16457"/>
    </row>
    <row r="16458" spans="27:27" x14ac:dyDescent="0.25">
      <c r="AA16458"/>
    </row>
    <row r="16459" spans="27:27" x14ac:dyDescent="0.25">
      <c r="AA16459"/>
    </row>
    <row r="16460" spans="27:27" x14ac:dyDescent="0.25">
      <c r="AA16460"/>
    </row>
    <row r="16461" spans="27:27" x14ac:dyDescent="0.25">
      <c r="AA16461"/>
    </row>
    <row r="16462" spans="27:27" x14ac:dyDescent="0.25">
      <c r="AA16462"/>
    </row>
    <row r="16463" spans="27:27" x14ac:dyDescent="0.25">
      <c r="AA16463"/>
    </row>
    <row r="16464" spans="27:27" x14ac:dyDescent="0.25">
      <c r="AA16464"/>
    </row>
    <row r="16465" spans="27:27" x14ac:dyDescent="0.25">
      <c r="AA16465"/>
    </row>
    <row r="16466" spans="27:27" x14ac:dyDescent="0.25">
      <c r="AA16466"/>
    </row>
    <row r="16467" spans="27:27" x14ac:dyDescent="0.25">
      <c r="AA16467"/>
    </row>
    <row r="16468" spans="27:27" x14ac:dyDescent="0.25">
      <c r="AA16468"/>
    </row>
    <row r="16469" spans="27:27" x14ac:dyDescent="0.25">
      <c r="AA16469"/>
    </row>
    <row r="16470" spans="27:27" x14ac:dyDescent="0.25">
      <c r="AA16470"/>
    </row>
    <row r="16471" spans="27:27" x14ac:dyDescent="0.25">
      <c r="AA16471"/>
    </row>
    <row r="16472" spans="27:27" x14ac:dyDescent="0.25">
      <c r="AA16472"/>
    </row>
    <row r="16473" spans="27:27" x14ac:dyDescent="0.25">
      <c r="AA16473"/>
    </row>
    <row r="16474" spans="27:27" x14ac:dyDescent="0.25">
      <c r="AA16474"/>
    </row>
    <row r="16475" spans="27:27" x14ac:dyDescent="0.25">
      <c r="AA16475"/>
    </row>
    <row r="16476" spans="27:27" x14ac:dyDescent="0.25">
      <c r="AA16476"/>
    </row>
    <row r="16477" spans="27:27" x14ac:dyDescent="0.25">
      <c r="AA16477"/>
    </row>
    <row r="16478" spans="27:27" x14ac:dyDescent="0.25">
      <c r="AA16478"/>
    </row>
    <row r="16479" spans="27:27" x14ac:dyDescent="0.25">
      <c r="AA16479"/>
    </row>
    <row r="16480" spans="27:27" x14ac:dyDescent="0.25">
      <c r="AA16480"/>
    </row>
    <row r="16481" spans="27:27" x14ac:dyDescent="0.25">
      <c r="AA16481"/>
    </row>
    <row r="16482" spans="27:27" x14ac:dyDescent="0.25">
      <c r="AA16482"/>
    </row>
    <row r="16483" spans="27:27" x14ac:dyDescent="0.25">
      <c r="AA16483"/>
    </row>
    <row r="16484" spans="27:27" x14ac:dyDescent="0.25">
      <c r="AA16484"/>
    </row>
    <row r="16485" spans="27:27" x14ac:dyDescent="0.25">
      <c r="AA16485"/>
    </row>
    <row r="16486" spans="27:27" x14ac:dyDescent="0.25">
      <c r="AA16486"/>
    </row>
    <row r="16487" spans="27:27" x14ac:dyDescent="0.25">
      <c r="AA16487"/>
    </row>
    <row r="16488" spans="27:27" x14ac:dyDescent="0.25">
      <c r="AA16488"/>
    </row>
    <row r="16489" spans="27:27" x14ac:dyDescent="0.25">
      <c r="AA16489"/>
    </row>
    <row r="16490" spans="27:27" x14ac:dyDescent="0.25">
      <c r="AA16490"/>
    </row>
    <row r="16491" spans="27:27" x14ac:dyDescent="0.25">
      <c r="AA16491"/>
    </row>
    <row r="16492" spans="27:27" x14ac:dyDescent="0.25">
      <c r="AA16492"/>
    </row>
    <row r="16493" spans="27:27" x14ac:dyDescent="0.25">
      <c r="AA16493"/>
    </row>
    <row r="16494" spans="27:27" x14ac:dyDescent="0.25">
      <c r="AA16494"/>
    </row>
    <row r="16495" spans="27:27" x14ac:dyDescent="0.25">
      <c r="AA16495"/>
    </row>
    <row r="16496" spans="27:27" x14ac:dyDescent="0.25">
      <c r="AA16496"/>
    </row>
    <row r="16497" spans="27:27" x14ac:dyDescent="0.25">
      <c r="AA16497"/>
    </row>
    <row r="16498" spans="27:27" x14ac:dyDescent="0.25">
      <c r="AA16498"/>
    </row>
    <row r="16499" spans="27:27" x14ac:dyDescent="0.25">
      <c r="AA16499"/>
    </row>
    <row r="16500" spans="27:27" x14ac:dyDescent="0.25">
      <c r="AA16500"/>
    </row>
    <row r="16501" spans="27:27" x14ac:dyDescent="0.25">
      <c r="AA16501"/>
    </row>
    <row r="16502" spans="27:27" x14ac:dyDescent="0.25">
      <c r="AA16502"/>
    </row>
    <row r="16503" spans="27:27" x14ac:dyDescent="0.25">
      <c r="AA16503"/>
    </row>
    <row r="16504" spans="27:27" x14ac:dyDescent="0.25">
      <c r="AA16504"/>
    </row>
    <row r="16505" spans="27:27" x14ac:dyDescent="0.25">
      <c r="AA16505"/>
    </row>
    <row r="16506" spans="27:27" x14ac:dyDescent="0.25">
      <c r="AA16506"/>
    </row>
    <row r="16507" spans="27:27" x14ac:dyDescent="0.25">
      <c r="AA16507"/>
    </row>
    <row r="16508" spans="27:27" x14ac:dyDescent="0.25">
      <c r="AA16508"/>
    </row>
    <row r="16509" spans="27:27" x14ac:dyDescent="0.25">
      <c r="AA16509"/>
    </row>
    <row r="16510" spans="27:27" x14ac:dyDescent="0.25">
      <c r="AA16510"/>
    </row>
    <row r="16511" spans="27:27" x14ac:dyDescent="0.25">
      <c r="AA16511"/>
    </row>
    <row r="16512" spans="27:27" x14ac:dyDescent="0.25">
      <c r="AA16512"/>
    </row>
    <row r="16513" spans="27:27" x14ac:dyDescent="0.25">
      <c r="AA16513"/>
    </row>
    <row r="16514" spans="27:27" x14ac:dyDescent="0.25">
      <c r="AA16514"/>
    </row>
    <row r="16515" spans="27:27" x14ac:dyDescent="0.25">
      <c r="AA16515"/>
    </row>
    <row r="16516" spans="27:27" x14ac:dyDescent="0.25">
      <c r="AA16516"/>
    </row>
    <row r="16517" spans="27:27" x14ac:dyDescent="0.25">
      <c r="AA16517"/>
    </row>
    <row r="16518" spans="27:27" x14ac:dyDescent="0.25">
      <c r="AA16518"/>
    </row>
    <row r="16519" spans="27:27" x14ac:dyDescent="0.25">
      <c r="AA16519"/>
    </row>
    <row r="16520" spans="27:27" x14ac:dyDescent="0.25">
      <c r="AA16520"/>
    </row>
    <row r="16521" spans="27:27" x14ac:dyDescent="0.25">
      <c r="AA16521"/>
    </row>
    <row r="16522" spans="27:27" x14ac:dyDescent="0.25">
      <c r="AA16522"/>
    </row>
    <row r="16523" spans="27:27" x14ac:dyDescent="0.25">
      <c r="AA16523"/>
    </row>
    <row r="16524" spans="27:27" x14ac:dyDescent="0.25">
      <c r="AA16524"/>
    </row>
    <row r="16525" spans="27:27" x14ac:dyDescent="0.25">
      <c r="AA16525"/>
    </row>
    <row r="16526" spans="27:27" x14ac:dyDescent="0.25">
      <c r="AA16526"/>
    </row>
    <row r="16527" spans="27:27" x14ac:dyDescent="0.25">
      <c r="AA16527"/>
    </row>
    <row r="16528" spans="27:27" x14ac:dyDescent="0.25">
      <c r="AA16528"/>
    </row>
    <row r="16529" spans="27:27" x14ac:dyDescent="0.25">
      <c r="AA16529"/>
    </row>
    <row r="16530" spans="27:27" x14ac:dyDescent="0.25">
      <c r="AA16530"/>
    </row>
    <row r="16531" spans="27:27" x14ac:dyDescent="0.25">
      <c r="AA16531"/>
    </row>
    <row r="16532" spans="27:27" x14ac:dyDescent="0.25">
      <c r="AA16532"/>
    </row>
    <row r="16533" spans="27:27" x14ac:dyDescent="0.25">
      <c r="AA16533"/>
    </row>
    <row r="16534" spans="27:27" x14ac:dyDescent="0.25">
      <c r="AA16534"/>
    </row>
    <row r="16535" spans="27:27" x14ac:dyDescent="0.25">
      <c r="AA16535"/>
    </row>
    <row r="16536" spans="27:27" x14ac:dyDescent="0.25">
      <c r="AA16536"/>
    </row>
    <row r="16537" spans="27:27" x14ac:dyDescent="0.25">
      <c r="AA16537"/>
    </row>
    <row r="16538" spans="27:27" x14ac:dyDescent="0.25">
      <c r="AA16538"/>
    </row>
    <row r="16539" spans="27:27" x14ac:dyDescent="0.25">
      <c r="AA16539"/>
    </row>
    <row r="16540" spans="27:27" x14ac:dyDescent="0.25">
      <c r="AA16540"/>
    </row>
    <row r="16541" spans="27:27" x14ac:dyDescent="0.25">
      <c r="AA16541"/>
    </row>
    <row r="16542" spans="27:27" x14ac:dyDescent="0.25">
      <c r="AA16542"/>
    </row>
    <row r="16543" spans="27:27" x14ac:dyDescent="0.25">
      <c r="AA16543"/>
    </row>
    <row r="16544" spans="27:27" x14ac:dyDescent="0.25">
      <c r="AA16544"/>
    </row>
    <row r="16545" spans="27:27" x14ac:dyDescent="0.25">
      <c r="AA16545"/>
    </row>
    <row r="16546" spans="27:27" x14ac:dyDescent="0.25">
      <c r="AA16546"/>
    </row>
    <row r="16547" spans="27:27" x14ac:dyDescent="0.25">
      <c r="AA16547"/>
    </row>
    <row r="16548" spans="27:27" x14ac:dyDescent="0.25">
      <c r="AA16548"/>
    </row>
    <row r="16549" spans="27:27" x14ac:dyDescent="0.25">
      <c r="AA16549"/>
    </row>
    <row r="16550" spans="27:27" x14ac:dyDescent="0.25">
      <c r="AA16550"/>
    </row>
    <row r="16551" spans="27:27" x14ac:dyDescent="0.25">
      <c r="AA16551"/>
    </row>
    <row r="16552" spans="27:27" x14ac:dyDescent="0.25">
      <c r="AA16552"/>
    </row>
    <row r="16553" spans="27:27" x14ac:dyDescent="0.25">
      <c r="AA16553"/>
    </row>
    <row r="16554" spans="27:27" x14ac:dyDescent="0.25">
      <c r="AA16554"/>
    </row>
    <row r="16555" spans="27:27" x14ac:dyDescent="0.25">
      <c r="AA16555"/>
    </row>
    <row r="16556" spans="27:27" x14ac:dyDescent="0.25">
      <c r="AA16556"/>
    </row>
    <row r="16557" spans="27:27" x14ac:dyDescent="0.25">
      <c r="AA16557"/>
    </row>
    <row r="16558" spans="27:27" x14ac:dyDescent="0.25">
      <c r="AA16558"/>
    </row>
    <row r="16559" spans="27:27" x14ac:dyDescent="0.25">
      <c r="AA16559"/>
    </row>
    <row r="16560" spans="27:27" x14ac:dyDescent="0.25">
      <c r="AA16560"/>
    </row>
    <row r="16561" spans="27:27" x14ac:dyDescent="0.25">
      <c r="AA16561"/>
    </row>
    <row r="16562" spans="27:27" x14ac:dyDescent="0.25">
      <c r="AA16562"/>
    </row>
    <row r="16563" spans="27:27" x14ac:dyDescent="0.25">
      <c r="AA16563"/>
    </row>
    <row r="16564" spans="27:27" x14ac:dyDescent="0.25">
      <c r="AA16564"/>
    </row>
    <row r="16565" spans="27:27" x14ac:dyDescent="0.25">
      <c r="AA16565"/>
    </row>
    <row r="16566" spans="27:27" x14ac:dyDescent="0.25">
      <c r="AA16566"/>
    </row>
    <row r="16567" spans="27:27" x14ac:dyDescent="0.25">
      <c r="AA16567"/>
    </row>
    <row r="16568" spans="27:27" x14ac:dyDescent="0.25">
      <c r="AA16568"/>
    </row>
    <row r="16569" spans="27:27" x14ac:dyDescent="0.25">
      <c r="AA16569"/>
    </row>
    <row r="16570" spans="27:27" x14ac:dyDescent="0.25">
      <c r="AA16570"/>
    </row>
    <row r="16571" spans="27:27" x14ac:dyDescent="0.25">
      <c r="AA16571"/>
    </row>
    <row r="16572" spans="27:27" x14ac:dyDescent="0.25">
      <c r="AA16572"/>
    </row>
    <row r="16573" spans="27:27" x14ac:dyDescent="0.25">
      <c r="AA16573"/>
    </row>
    <row r="16574" spans="27:27" x14ac:dyDescent="0.25">
      <c r="AA16574"/>
    </row>
    <row r="16575" spans="27:27" x14ac:dyDescent="0.25">
      <c r="AA16575"/>
    </row>
    <row r="16576" spans="27:27" x14ac:dyDescent="0.25">
      <c r="AA16576"/>
    </row>
    <row r="16577" spans="27:27" x14ac:dyDescent="0.25">
      <c r="AA16577"/>
    </row>
    <row r="16578" spans="27:27" x14ac:dyDescent="0.25">
      <c r="AA16578"/>
    </row>
    <row r="16579" spans="27:27" x14ac:dyDescent="0.25">
      <c r="AA16579"/>
    </row>
    <row r="16580" spans="27:27" x14ac:dyDescent="0.25">
      <c r="AA16580"/>
    </row>
    <row r="16581" spans="27:27" x14ac:dyDescent="0.25">
      <c r="AA16581"/>
    </row>
    <row r="16582" spans="27:27" x14ac:dyDescent="0.25">
      <c r="AA16582"/>
    </row>
    <row r="16583" spans="27:27" x14ac:dyDescent="0.25">
      <c r="AA16583"/>
    </row>
    <row r="16584" spans="27:27" x14ac:dyDescent="0.25">
      <c r="AA16584"/>
    </row>
    <row r="16585" spans="27:27" x14ac:dyDescent="0.25">
      <c r="AA16585"/>
    </row>
    <row r="16586" spans="27:27" x14ac:dyDescent="0.25">
      <c r="AA16586"/>
    </row>
    <row r="16587" spans="27:27" x14ac:dyDescent="0.25">
      <c r="AA16587"/>
    </row>
    <row r="16588" spans="27:27" x14ac:dyDescent="0.25">
      <c r="AA16588"/>
    </row>
    <row r="16589" spans="27:27" x14ac:dyDescent="0.25">
      <c r="AA16589"/>
    </row>
    <row r="16590" spans="27:27" x14ac:dyDescent="0.25">
      <c r="AA16590"/>
    </row>
    <row r="16591" spans="27:27" x14ac:dyDescent="0.25">
      <c r="AA16591"/>
    </row>
    <row r="16592" spans="27:27" x14ac:dyDescent="0.25">
      <c r="AA16592"/>
    </row>
    <row r="16593" spans="27:27" x14ac:dyDescent="0.25">
      <c r="AA16593"/>
    </row>
    <row r="16594" spans="27:27" x14ac:dyDescent="0.25">
      <c r="AA16594"/>
    </row>
    <row r="16595" spans="27:27" x14ac:dyDescent="0.25">
      <c r="AA16595"/>
    </row>
    <row r="16596" spans="27:27" x14ac:dyDescent="0.25">
      <c r="AA16596"/>
    </row>
    <row r="16597" spans="27:27" x14ac:dyDescent="0.25">
      <c r="AA16597"/>
    </row>
    <row r="16598" spans="27:27" x14ac:dyDescent="0.25">
      <c r="AA16598"/>
    </row>
    <row r="16599" spans="27:27" x14ac:dyDescent="0.25">
      <c r="AA16599"/>
    </row>
    <row r="16600" spans="27:27" x14ac:dyDescent="0.25">
      <c r="AA16600"/>
    </row>
    <row r="16601" spans="27:27" x14ac:dyDescent="0.25">
      <c r="AA16601"/>
    </row>
    <row r="16602" spans="27:27" x14ac:dyDescent="0.25">
      <c r="AA16602"/>
    </row>
    <row r="16603" spans="27:27" x14ac:dyDescent="0.25">
      <c r="AA16603"/>
    </row>
    <row r="16604" spans="27:27" x14ac:dyDescent="0.25">
      <c r="AA16604"/>
    </row>
    <row r="16605" spans="27:27" x14ac:dyDescent="0.25">
      <c r="AA16605"/>
    </row>
    <row r="16606" spans="27:27" x14ac:dyDescent="0.25">
      <c r="AA16606"/>
    </row>
    <row r="16607" spans="27:27" x14ac:dyDescent="0.25">
      <c r="AA16607"/>
    </row>
    <row r="16608" spans="27:27" x14ac:dyDescent="0.25">
      <c r="AA16608"/>
    </row>
    <row r="16609" spans="27:27" x14ac:dyDescent="0.25">
      <c r="AA16609"/>
    </row>
    <row r="16610" spans="27:27" x14ac:dyDescent="0.25">
      <c r="AA16610"/>
    </row>
    <row r="16611" spans="27:27" x14ac:dyDescent="0.25">
      <c r="AA16611"/>
    </row>
    <row r="16612" spans="27:27" x14ac:dyDescent="0.25">
      <c r="AA16612"/>
    </row>
    <row r="16613" spans="27:27" x14ac:dyDescent="0.25">
      <c r="AA16613"/>
    </row>
    <row r="16614" spans="27:27" x14ac:dyDescent="0.25">
      <c r="AA16614"/>
    </row>
    <row r="16615" spans="27:27" x14ac:dyDescent="0.25">
      <c r="AA16615"/>
    </row>
    <row r="16616" spans="27:27" x14ac:dyDescent="0.25">
      <c r="AA16616"/>
    </row>
    <row r="16617" spans="27:27" x14ac:dyDescent="0.25">
      <c r="AA16617"/>
    </row>
    <row r="16618" spans="27:27" x14ac:dyDescent="0.25">
      <c r="AA16618"/>
    </row>
    <row r="16619" spans="27:27" x14ac:dyDescent="0.25">
      <c r="AA16619"/>
    </row>
    <row r="16620" spans="27:27" x14ac:dyDescent="0.25">
      <c r="AA16620"/>
    </row>
    <row r="16621" spans="27:27" x14ac:dyDescent="0.25">
      <c r="AA16621"/>
    </row>
    <row r="16622" spans="27:27" x14ac:dyDescent="0.25">
      <c r="AA16622"/>
    </row>
    <row r="16623" spans="27:27" x14ac:dyDescent="0.25">
      <c r="AA16623"/>
    </row>
    <row r="16624" spans="27:27" x14ac:dyDescent="0.25">
      <c r="AA16624"/>
    </row>
    <row r="16625" spans="27:27" x14ac:dyDescent="0.25">
      <c r="AA16625"/>
    </row>
    <row r="16626" spans="27:27" x14ac:dyDescent="0.25">
      <c r="AA16626"/>
    </row>
    <row r="16627" spans="27:27" x14ac:dyDescent="0.25">
      <c r="AA16627"/>
    </row>
    <row r="16628" spans="27:27" x14ac:dyDescent="0.25">
      <c r="AA16628"/>
    </row>
    <row r="16629" spans="27:27" x14ac:dyDescent="0.25">
      <c r="AA16629"/>
    </row>
    <row r="16630" spans="27:27" x14ac:dyDescent="0.25">
      <c r="AA16630"/>
    </row>
    <row r="16631" spans="27:27" x14ac:dyDescent="0.25">
      <c r="AA16631"/>
    </row>
    <row r="16632" spans="27:27" x14ac:dyDescent="0.25">
      <c r="AA16632"/>
    </row>
    <row r="16633" spans="27:27" x14ac:dyDescent="0.25">
      <c r="AA16633"/>
    </row>
    <row r="16634" spans="27:27" x14ac:dyDescent="0.25">
      <c r="AA16634"/>
    </row>
    <row r="16635" spans="27:27" x14ac:dyDescent="0.25">
      <c r="AA16635"/>
    </row>
    <row r="16636" spans="27:27" x14ac:dyDescent="0.25">
      <c r="AA16636"/>
    </row>
    <row r="16637" spans="27:27" x14ac:dyDescent="0.25">
      <c r="AA16637"/>
    </row>
    <row r="16638" spans="27:27" x14ac:dyDescent="0.25">
      <c r="AA16638"/>
    </row>
    <row r="16639" spans="27:27" x14ac:dyDescent="0.25">
      <c r="AA16639"/>
    </row>
    <row r="16640" spans="27:27" x14ac:dyDescent="0.25">
      <c r="AA16640"/>
    </row>
    <row r="16641" spans="27:27" x14ac:dyDescent="0.25">
      <c r="AA16641"/>
    </row>
    <row r="16642" spans="27:27" x14ac:dyDescent="0.25">
      <c r="AA16642"/>
    </row>
    <row r="16643" spans="27:27" x14ac:dyDescent="0.25">
      <c r="AA16643"/>
    </row>
    <row r="16644" spans="27:27" x14ac:dyDescent="0.25">
      <c r="AA16644"/>
    </row>
    <row r="16645" spans="27:27" x14ac:dyDescent="0.25">
      <c r="AA16645"/>
    </row>
    <row r="16646" spans="27:27" x14ac:dyDescent="0.25">
      <c r="AA16646"/>
    </row>
    <row r="16647" spans="27:27" x14ac:dyDescent="0.25">
      <c r="AA16647"/>
    </row>
    <row r="16648" spans="27:27" x14ac:dyDescent="0.25">
      <c r="AA16648"/>
    </row>
    <row r="16649" spans="27:27" x14ac:dyDescent="0.25">
      <c r="AA16649"/>
    </row>
    <row r="16650" spans="27:27" x14ac:dyDescent="0.25">
      <c r="AA16650"/>
    </row>
    <row r="16651" spans="27:27" x14ac:dyDescent="0.25">
      <c r="AA16651"/>
    </row>
    <row r="16652" spans="27:27" x14ac:dyDescent="0.25">
      <c r="AA16652"/>
    </row>
    <row r="16653" spans="27:27" x14ac:dyDescent="0.25">
      <c r="AA16653"/>
    </row>
    <row r="16654" spans="27:27" x14ac:dyDescent="0.25">
      <c r="AA16654"/>
    </row>
    <row r="16655" spans="27:27" x14ac:dyDescent="0.25">
      <c r="AA16655"/>
    </row>
    <row r="16656" spans="27:27" x14ac:dyDescent="0.25">
      <c r="AA16656"/>
    </row>
    <row r="16657" spans="27:27" x14ac:dyDescent="0.25">
      <c r="AA16657"/>
    </row>
    <row r="16658" spans="27:27" x14ac:dyDescent="0.25">
      <c r="AA16658"/>
    </row>
    <row r="16659" spans="27:27" x14ac:dyDescent="0.25">
      <c r="AA16659"/>
    </row>
    <row r="16660" spans="27:27" x14ac:dyDescent="0.25">
      <c r="AA16660"/>
    </row>
    <row r="16661" spans="27:27" x14ac:dyDescent="0.25">
      <c r="AA16661"/>
    </row>
    <row r="16662" spans="27:27" x14ac:dyDescent="0.25">
      <c r="AA16662"/>
    </row>
    <row r="16663" spans="27:27" x14ac:dyDescent="0.25">
      <c r="AA16663"/>
    </row>
    <row r="16664" spans="27:27" x14ac:dyDescent="0.25">
      <c r="AA16664"/>
    </row>
    <row r="16665" spans="27:27" x14ac:dyDescent="0.25">
      <c r="AA16665"/>
    </row>
    <row r="16666" spans="27:27" x14ac:dyDescent="0.25">
      <c r="AA16666"/>
    </row>
    <row r="16667" spans="27:27" x14ac:dyDescent="0.25">
      <c r="AA16667"/>
    </row>
    <row r="16668" spans="27:27" x14ac:dyDescent="0.25">
      <c r="AA16668"/>
    </row>
    <row r="16669" spans="27:27" x14ac:dyDescent="0.25">
      <c r="AA16669"/>
    </row>
    <row r="16670" spans="27:27" x14ac:dyDescent="0.25">
      <c r="AA16670"/>
    </row>
    <row r="16671" spans="27:27" x14ac:dyDescent="0.25">
      <c r="AA16671"/>
    </row>
    <row r="16672" spans="27:27" x14ac:dyDescent="0.25">
      <c r="AA16672"/>
    </row>
    <row r="16673" spans="27:27" x14ac:dyDescent="0.25">
      <c r="AA16673"/>
    </row>
    <row r="16674" spans="27:27" x14ac:dyDescent="0.25">
      <c r="AA16674"/>
    </row>
    <row r="16675" spans="27:27" x14ac:dyDescent="0.25">
      <c r="AA16675"/>
    </row>
    <row r="16676" spans="27:27" x14ac:dyDescent="0.25">
      <c r="AA16676"/>
    </row>
    <row r="16677" spans="27:27" x14ac:dyDescent="0.25">
      <c r="AA16677"/>
    </row>
    <row r="16678" spans="27:27" x14ac:dyDescent="0.25">
      <c r="AA16678"/>
    </row>
    <row r="16679" spans="27:27" x14ac:dyDescent="0.25">
      <c r="AA16679"/>
    </row>
    <row r="16680" spans="27:27" x14ac:dyDescent="0.25">
      <c r="AA16680"/>
    </row>
    <row r="16681" spans="27:27" x14ac:dyDescent="0.25">
      <c r="AA16681"/>
    </row>
    <row r="16682" spans="27:27" x14ac:dyDescent="0.25">
      <c r="AA16682"/>
    </row>
    <row r="16683" spans="27:27" x14ac:dyDescent="0.25">
      <c r="AA16683"/>
    </row>
    <row r="16684" spans="27:27" x14ac:dyDescent="0.25">
      <c r="AA16684"/>
    </row>
    <row r="16685" spans="27:27" x14ac:dyDescent="0.25">
      <c r="AA16685"/>
    </row>
    <row r="16686" spans="27:27" x14ac:dyDescent="0.25">
      <c r="AA16686"/>
    </row>
    <row r="16687" spans="27:27" x14ac:dyDescent="0.25">
      <c r="AA16687"/>
    </row>
    <row r="16688" spans="27:27" x14ac:dyDescent="0.25">
      <c r="AA16688"/>
    </row>
    <row r="16689" spans="27:27" x14ac:dyDescent="0.25">
      <c r="AA16689"/>
    </row>
    <row r="16690" spans="27:27" x14ac:dyDescent="0.25">
      <c r="AA16690"/>
    </row>
    <row r="16691" spans="27:27" x14ac:dyDescent="0.25">
      <c r="AA16691"/>
    </row>
    <row r="16692" spans="27:27" x14ac:dyDescent="0.25">
      <c r="AA16692"/>
    </row>
    <row r="16693" spans="27:27" x14ac:dyDescent="0.25">
      <c r="AA16693"/>
    </row>
    <row r="16694" spans="27:27" x14ac:dyDescent="0.25">
      <c r="AA16694"/>
    </row>
    <row r="16695" spans="27:27" x14ac:dyDescent="0.25">
      <c r="AA16695"/>
    </row>
    <row r="16696" spans="27:27" x14ac:dyDescent="0.25">
      <c r="AA16696"/>
    </row>
    <row r="16697" spans="27:27" x14ac:dyDescent="0.25">
      <c r="AA16697"/>
    </row>
    <row r="16698" spans="27:27" x14ac:dyDescent="0.25">
      <c r="AA16698"/>
    </row>
    <row r="16699" spans="27:27" x14ac:dyDescent="0.25">
      <c r="AA16699"/>
    </row>
    <row r="16700" spans="27:27" x14ac:dyDescent="0.25">
      <c r="AA16700"/>
    </row>
    <row r="16701" spans="27:27" x14ac:dyDescent="0.25">
      <c r="AA16701"/>
    </row>
    <row r="16702" spans="27:27" x14ac:dyDescent="0.25">
      <c r="AA16702"/>
    </row>
    <row r="16703" spans="27:27" x14ac:dyDescent="0.25">
      <c r="AA16703"/>
    </row>
    <row r="16704" spans="27:27" x14ac:dyDescent="0.25">
      <c r="AA16704"/>
    </row>
    <row r="16705" spans="27:27" x14ac:dyDescent="0.25">
      <c r="AA16705"/>
    </row>
    <row r="16706" spans="27:27" x14ac:dyDescent="0.25">
      <c r="AA16706"/>
    </row>
    <row r="16707" spans="27:27" x14ac:dyDescent="0.25">
      <c r="AA16707"/>
    </row>
    <row r="16708" spans="27:27" x14ac:dyDescent="0.25">
      <c r="AA16708"/>
    </row>
    <row r="16709" spans="27:27" x14ac:dyDescent="0.25">
      <c r="AA16709"/>
    </row>
    <row r="16710" spans="27:27" x14ac:dyDescent="0.25">
      <c r="AA16710"/>
    </row>
    <row r="16711" spans="27:27" x14ac:dyDescent="0.25">
      <c r="AA16711"/>
    </row>
    <row r="16712" spans="27:27" x14ac:dyDescent="0.25">
      <c r="AA16712"/>
    </row>
    <row r="16713" spans="27:27" x14ac:dyDescent="0.25">
      <c r="AA16713"/>
    </row>
    <row r="16714" spans="27:27" x14ac:dyDescent="0.25">
      <c r="AA16714"/>
    </row>
    <row r="16715" spans="27:27" x14ac:dyDescent="0.25">
      <c r="AA16715"/>
    </row>
    <row r="16716" spans="27:27" x14ac:dyDescent="0.25">
      <c r="AA16716"/>
    </row>
    <row r="16717" spans="27:27" x14ac:dyDescent="0.25">
      <c r="AA16717"/>
    </row>
    <row r="16718" spans="27:27" x14ac:dyDescent="0.25">
      <c r="AA16718"/>
    </row>
    <row r="16719" spans="27:27" x14ac:dyDescent="0.25">
      <c r="AA16719"/>
    </row>
    <row r="16720" spans="27:27" x14ac:dyDescent="0.25">
      <c r="AA16720"/>
    </row>
    <row r="16721" spans="27:27" x14ac:dyDescent="0.25">
      <c r="AA16721"/>
    </row>
    <row r="16722" spans="27:27" x14ac:dyDescent="0.25">
      <c r="AA16722"/>
    </row>
    <row r="16723" spans="27:27" x14ac:dyDescent="0.25">
      <c r="AA16723"/>
    </row>
    <row r="16724" spans="27:27" x14ac:dyDescent="0.25">
      <c r="AA16724"/>
    </row>
    <row r="16725" spans="27:27" x14ac:dyDescent="0.25">
      <c r="AA16725"/>
    </row>
    <row r="16726" spans="27:27" x14ac:dyDescent="0.25">
      <c r="AA16726"/>
    </row>
    <row r="16727" spans="27:27" x14ac:dyDescent="0.25">
      <c r="AA16727"/>
    </row>
    <row r="16728" spans="27:27" x14ac:dyDescent="0.25">
      <c r="AA16728"/>
    </row>
    <row r="16729" spans="27:27" x14ac:dyDescent="0.25">
      <c r="AA16729"/>
    </row>
    <row r="16730" spans="27:27" x14ac:dyDescent="0.25">
      <c r="AA16730"/>
    </row>
    <row r="16731" spans="27:27" x14ac:dyDescent="0.25">
      <c r="AA16731"/>
    </row>
    <row r="16732" spans="27:27" x14ac:dyDescent="0.25">
      <c r="AA16732"/>
    </row>
    <row r="16733" spans="27:27" x14ac:dyDescent="0.25">
      <c r="AA16733"/>
    </row>
    <row r="16734" spans="27:27" x14ac:dyDescent="0.25">
      <c r="AA16734"/>
    </row>
    <row r="16735" spans="27:27" x14ac:dyDescent="0.25">
      <c r="AA16735"/>
    </row>
    <row r="16736" spans="27:27" x14ac:dyDescent="0.25">
      <c r="AA16736"/>
    </row>
    <row r="16737" spans="27:27" x14ac:dyDescent="0.25">
      <c r="AA16737"/>
    </row>
    <row r="16738" spans="27:27" x14ac:dyDescent="0.25">
      <c r="AA16738"/>
    </row>
    <row r="16739" spans="27:27" x14ac:dyDescent="0.25">
      <c r="AA16739"/>
    </row>
    <row r="16740" spans="27:27" x14ac:dyDescent="0.25">
      <c r="AA16740"/>
    </row>
    <row r="16741" spans="27:27" x14ac:dyDescent="0.25">
      <c r="AA16741"/>
    </row>
    <row r="16742" spans="27:27" x14ac:dyDescent="0.25">
      <c r="AA16742"/>
    </row>
    <row r="16743" spans="27:27" x14ac:dyDescent="0.25">
      <c r="AA16743"/>
    </row>
    <row r="16744" spans="27:27" x14ac:dyDescent="0.25">
      <c r="AA16744"/>
    </row>
    <row r="16745" spans="27:27" x14ac:dyDescent="0.25">
      <c r="AA16745"/>
    </row>
    <row r="16746" spans="27:27" x14ac:dyDescent="0.25">
      <c r="AA16746"/>
    </row>
    <row r="16747" spans="27:27" x14ac:dyDescent="0.25">
      <c r="AA16747"/>
    </row>
    <row r="16748" spans="27:27" x14ac:dyDescent="0.25">
      <c r="AA16748"/>
    </row>
    <row r="16749" spans="27:27" x14ac:dyDescent="0.25">
      <c r="AA16749"/>
    </row>
    <row r="16750" spans="27:27" x14ac:dyDescent="0.25">
      <c r="AA16750"/>
    </row>
    <row r="16751" spans="27:27" x14ac:dyDescent="0.25">
      <c r="AA16751"/>
    </row>
    <row r="16752" spans="27:27" x14ac:dyDescent="0.25">
      <c r="AA16752"/>
    </row>
    <row r="16753" spans="27:27" x14ac:dyDescent="0.25">
      <c r="AA16753"/>
    </row>
    <row r="16754" spans="27:27" x14ac:dyDescent="0.25">
      <c r="AA16754"/>
    </row>
    <row r="16755" spans="27:27" x14ac:dyDescent="0.25">
      <c r="AA16755"/>
    </row>
    <row r="16756" spans="27:27" x14ac:dyDescent="0.25">
      <c r="AA16756"/>
    </row>
    <row r="16757" spans="27:27" x14ac:dyDescent="0.25">
      <c r="AA16757"/>
    </row>
    <row r="16758" spans="27:27" x14ac:dyDescent="0.25">
      <c r="AA16758"/>
    </row>
    <row r="16759" spans="27:27" x14ac:dyDescent="0.25">
      <c r="AA16759"/>
    </row>
    <row r="16760" spans="27:27" x14ac:dyDescent="0.25">
      <c r="AA16760"/>
    </row>
    <row r="16761" spans="27:27" x14ac:dyDescent="0.25">
      <c r="AA16761"/>
    </row>
    <row r="16762" spans="27:27" x14ac:dyDescent="0.25">
      <c r="AA16762"/>
    </row>
    <row r="16763" spans="27:27" x14ac:dyDescent="0.25">
      <c r="AA16763"/>
    </row>
    <row r="16764" spans="27:27" x14ac:dyDescent="0.25">
      <c r="AA16764"/>
    </row>
    <row r="16765" spans="27:27" x14ac:dyDescent="0.25">
      <c r="AA16765"/>
    </row>
    <row r="16766" spans="27:27" x14ac:dyDescent="0.25">
      <c r="AA16766"/>
    </row>
    <row r="16767" spans="27:27" x14ac:dyDescent="0.25">
      <c r="AA16767"/>
    </row>
    <row r="16768" spans="27:27" x14ac:dyDescent="0.25">
      <c r="AA16768"/>
    </row>
    <row r="16769" spans="27:27" x14ac:dyDescent="0.25">
      <c r="AA16769"/>
    </row>
    <row r="16770" spans="27:27" x14ac:dyDescent="0.25">
      <c r="AA16770"/>
    </row>
    <row r="16771" spans="27:27" x14ac:dyDescent="0.25">
      <c r="AA16771"/>
    </row>
    <row r="16772" spans="27:27" x14ac:dyDescent="0.25">
      <c r="AA16772"/>
    </row>
    <row r="16773" spans="27:27" x14ac:dyDescent="0.25">
      <c r="AA16773"/>
    </row>
    <row r="16774" spans="27:27" x14ac:dyDescent="0.25">
      <c r="AA16774"/>
    </row>
    <row r="16775" spans="27:27" x14ac:dyDescent="0.25">
      <c r="AA16775"/>
    </row>
    <row r="16776" spans="27:27" x14ac:dyDescent="0.25">
      <c r="AA16776"/>
    </row>
    <row r="16777" spans="27:27" x14ac:dyDescent="0.25">
      <c r="AA16777"/>
    </row>
    <row r="16778" spans="27:27" x14ac:dyDescent="0.25">
      <c r="AA16778"/>
    </row>
    <row r="16779" spans="27:27" x14ac:dyDescent="0.25">
      <c r="AA16779"/>
    </row>
    <row r="16780" spans="27:27" x14ac:dyDescent="0.25">
      <c r="AA16780"/>
    </row>
    <row r="16781" spans="27:27" x14ac:dyDescent="0.25">
      <c r="AA16781"/>
    </row>
    <row r="16782" spans="27:27" x14ac:dyDescent="0.25">
      <c r="AA16782"/>
    </row>
    <row r="16783" spans="27:27" x14ac:dyDescent="0.25">
      <c r="AA16783"/>
    </row>
    <row r="16784" spans="27:27" x14ac:dyDescent="0.25">
      <c r="AA16784"/>
    </row>
    <row r="16785" spans="27:27" x14ac:dyDescent="0.25">
      <c r="AA16785"/>
    </row>
    <row r="16786" spans="27:27" x14ac:dyDescent="0.25">
      <c r="AA16786"/>
    </row>
    <row r="16787" spans="27:27" x14ac:dyDescent="0.25">
      <c r="AA16787"/>
    </row>
    <row r="16788" spans="27:27" x14ac:dyDescent="0.25">
      <c r="AA16788"/>
    </row>
    <row r="16789" spans="27:27" x14ac:dyDescent="0.25">
      <c r="AA16789"/>
    </row>
    <row r="16790" spans="27:27" x14ac:dyDescent="0.25">
      <c r="AA16790"/>
    </row>
    <row r="16791" spans="27:27" x14ac:dyDescent="0.25">
      <c r="AA16791"/>
    </row>
    <row r="16792" spans="27:27" x14ac:dyDescent="0.25">
      <c r="AA16792"/>
    </row>
    <row r="16793" spans="27:27" x14ac:dyDescent="0.25">
      <c r="AA16793"/>
    </row>
    <row r="16794" spans="27:27" x14ac:dyDescent="0.25">
      <c r="AA16794"/>
    </row>
    <row r="16795" spans="27:27" x14ac:dyDescent="0.25">
      <c r="AA16795"/>
    </row>
    <row r="16796" spans="27:27" x14ac:dyDescent="0.25">
      <c r="AA16796"/>
    </row>
    <row r="16797" spans="27:27" x14ac:dyDescent="0.25">
      <c r="AA16797"/>
    </row>
    <row r="16798" spans="27:27" x14ac:dyDescent="0.25">
      <c r="AA16798"/>
    </row>
    <row r="16799" spans="27:27" x14ac:dyDescent="0.25">
      <c r="AA16799"/>
    </row>
    <row r="16800" spans="27:27" x14ac:dyDescent="0.25">
      <c r="AA16800"/>
    </row>
    <row r="16801" spans="27:27" x14ac:dyDescent="0.25">
      <c r="AA16801"/>
    </row>
    <row r="16802" spans="27:27" x14ac:dyDescent="0.25">
      <c r="AA16802"/>
    </row>
    <row r="16803" spans="27:27" x14ac:dyDescent="0.25">
      <c r="AA16803"/>
    </row>
    <row r="16804" spans="27:27" x14ac:dyDescent="0.25">
      <c r="AA16804"/>
    </row>
    <row r="16805" spans="27:27" x14ac:dyDescent="0.25">
      <c r="AA16805"/>
    </row>
    <row r="16806" spans="27:27" x14ac:dyDescent="0.25">
      <c r="AA16806"/>
    </row>
    <row r="16807" spans="27:27" x14ac:dyDescent="0.25">
      <c r="AA16807"/>
    </row>
    <row r="16808" spans="27:27" x14ac:dyDescent="0.25">
      <c r="AA16808"/>
    </row>
    <row r="16809" spans="27:27" x14ac:dyDescent="0.25">
      <c r="AA16809"/>
    </row>
    <row r="16810" spans="27:27" x14ac:dyDescent="0.25">
      <c r="AA16810"/>
    </row>
    <row r="16811" spans="27:27" x14ac:dyDescent="0.25">
      <c r="AA16811"/>
    </row>
    <row r="16812" spans="27:27" x14ac:dyDescent="0.25">
      <c r="AA16812"/>
    </row>
    <row r="16813" spans="27:27" x14ac:dyDescent="0.25">
      <c r="AA16813"/>
    </row>
    <row r="16814" spans="27:27" x14ac:dyDescent="0.25">
      <c r="AA16814"/>
    </row>
    <row r="16815" spans="27:27" x14ac:dyDescent="0.25">
      <c r="AA16815"/>
    </row>
    <row r="16816" spans="27:27" x14ac:dyDescent="0.25">
      <c r="AA16816"/>
    </row>
    <row r="16817" spans="27:27" x14ac:dyDescent="0.25">
      <c r="AA16817"/>
    </row>
    <row r="16818" spans="27:27" x14ac:dyDescent="0.25">
      <c r="AA16818"/>
    </row>
    <row r="16819" spans="27:27" x14ac:dyDescent="0.25">
      <c r="AA16819"/>
    </row>
    <row r="16820" spans="27:27" x14ac:dyDescent="0.25">
      <c r="AA16820"/>
    </row>
    <row r="16821" spans="27:27" x14ac:dyDescent="0.25">
      <c r="AA16821"/>
    </row>
    <row r="16822" spans="27:27" x14ac:dyDescent="0.25">
      <c r="AA16822"/>
    </row>
    <row r="16823" spans="27:27" x14ac:dyDescent="0.25">
      <c r="AA16823"/>
    </row>
    <row r="16824" spans="27:27" x14ac:dyDescent="0.25">
      <c r="AA16824"/>
    </row>
    <row r="16825" spans="27:27" x14ac:dyDescent="0.25">
      <c r="AA16825"/>
    </row>
    <row r="16826" spans="27:27" x14ac:dyDescent="0.25">
      <c r="AA16826"/>
    </row>
    <row r="16827" spans="27:27" x14ac:dyDescent="0.25">
      <c r="AA16827"/>
    </row>
    <row r="16828" spans="27:27" x14ac:dyDescent="0.25">
      <c r="AA16828"/>
    </row>
    <row r="16829" spans="27:27" x14ac:dyDescent="0.25">
      <c r="AA16829"/>
    </row>
    <row r="16830" spans="27:27" x14ac:dyDescent="0.25">
      <c r="AA16830"/>
    </row>
    <row r="16831" spans="27:27" x14ac:dyDescent="0.25">
      <c r="AA16831"/>
    </row>
    <row r="16832" spans="27:27" x14ac:dyDescent="0.25">
      <c r="AA16832"/>
    </row>
    <row r="16833" spans="27:27" x14ac:dyDescent="0.25">
      <c r="AA16833"/>
    </row>
    <row r="16834" spans="27:27" x14ac:dyDescent="0.25">
      <c r="AA16834"/>
    </row>
    <row r="16835" spans="27:27" x14ac:dyDescent="0.25">
      <c r="AA16835"/>
    </row>
    <row r="16836" spans="27:27" x14ac:dyDescent="0.25">
      <c r="AA16836"/>
    </row>
    <row r="16837" spans="27:27" x14ac:dyDescent="0.25">
      <c r="AA16837"/>
    </row>
    <row r="16838" spans="27:27" x14ac:dyDescent="0.25">
      <c r="AA16838"/>
    </row>
    <row r="16839" spans="27:27" x14ac:dyDescent="0.25">
      <c r="AA16839"/>
    </row>
    <row r="16840" spans="27:27" x14ac:dyDescent="0.25">
      <c r="AA16840"/>
    </row>
    <row r="16841" spans="27:27" x14ac:dyDescent="0.25">
      <c r="AA16841"/>
    </row>
    <row r="16842" spans="27:27" x14ac:dyDescent="0.25">
      <c r="AA16842"/>
    </row>
    <row r="16843" spans="27:27" x14ac:dyDescent="0.25">
      <c r="AA16843"/>
    </row>
    <row r="16844" spans="27:27" x14ac:dyDescent="0.25">
      <c r="AA16844"/>
    </row>
    <row r="16845" spans="27:27" x14ac:dyDescent="0.25">
      <c r="AA16845"/>
    </row>
    <row r="16846" spans="27:27" x14ac:dyDescent="0.25">
      <c r="AA16846"/>
    </row>
    <row r="16847" spans="27:27" x14ac:dyDescent="0.25">
      <c r="AA16847"/>
    </row>
    <row r="16848" spans="27:27" x14ac:dyDescent="0.25">
      <c r="AA16848"/>
    </row>
    <row r="16849" spans="27:27" x14ac:dyDescent="0.25">
      <c r="AA16849"/>
    </row>
    <row r="16850" spans="27:27" x14ac:dyDescent="0.25">
      <c r="AA16850"/>
    </row>
    <row r="16851" spans="27:27" x14ac:dyDescent="0.25">
      <c r="AA16851"/>
    </row>
    <row r="16852" spans="27:27" x14ac:dyDescent="0.25">
      <c r="AA16852"/>
    </row>
    <row r="16853" spans="27:27" x14ac:dyDescent="0.25">
      <c r="AA16853"/>
    </row>
    <row r="16854" spans="27:27" x14ac:dyDescent="0.25">
      <c r="AA16854"/>
    </row>
    <row r="16855" spans="27:27" x14ac:dyDescent="0.25">
      <c r="AA16855"/>
    </row>
    <row r="16856" spans="27:27" x14ac:dyDescent="0.25">
      <c r="AA16856"/>
    </row>
    <row r="16857" spans="27:27" x14ac:dyDescent="0.25">
      <c r="AA16857"/>
    </row>
    <row r="16858" spans="27:27" x14ac:dyDescent="0.25">
      <c r="AA16858"/>
    </row>
    <row r="16859" spans="27:27" x14ac:dyDescent="0.25">
      <c r="AA16859"/>
    </row>
    <row r="16860" spans="27:27" x14ac:dyDescent="0.25">
      <c r="AA16860"/>
    </row>
    <row r="16861" spans="27:27" x14ac:dyDescent="0.25">
      <c r="AA16861"/>
    </row>
    <row r="16862" spans="27:27" x14ac:dyDescent="0.25">
      <c r="AA16862"/>
    </row>
    <row r="16863" spans="27:27" x14ac:dyDescent="0.25">
      <c r="AA16863"/>
    </row>
    <row r="16864" spans="27:27" x14ac:dyDescent="0.25">
      <c r="AA16864"/>
    </row>
    <row r="16865" spans="27:27" x14ac:dyDescent="0.25">
      <c r="AA16865"/>
    </row>
    <row r="16866" spans="27:27" x14ac:dyDescent="0.25">
      <c r="AA16866"/>
    </row>
    <row r="16867" spans="27:27" x14ac:dyDescent="0.25">
      <c r="AA16867"/>
    </row>
    <row r="16868" spans="27:27" x14ac:dyDescent="0.25">
      <c r="AA16868"/>
    </row>
    <row r="16869" spans="27:27" x14ac:dyDescent="0.25">
      <c r="AA16869"/>
    </row>
    <row r="16870" spans="27:27" x14ac:dyDescent="0.25">
      <c r="AA16870"/>
    </row>
    <row r="16871" spans="27:27" x14ac:dyDescent="0.25">
      <c r="AA16871"/>
    </row>
    <row r="16872" spans="27:27" x14ac:dyDescent="0.25">
      <c r="AA16872"/>
    </row>
    <row r="16873" spans="27:27" x14ac:dyDescent="0.25">
      <c r="AA16873"/>
    </row>
    <row r="16874" spans="27:27" x14ac:dyDescent="0.25">
      <c r="AA16874"/>
    </row>
    <row r="16875" spans="27:27" x14ac:dyDescent="0.25">
      <c r="AA16875"/>
    </row>
    <row r="16876" spans="27:27" x14ac:dyDescent="0.25">
      <c r="AA16876"/>
    </row>
    <row r="16877" spans="27:27" x14ac:dyDescent="0.25">
      <c r="AA16877"/>
    </row>
    <row r="16878" spans="27:27" x14ac:dyDescent="0.25">
      <c r="AA16878"/>
    </row>
    <row r="16879" spans="27:27" x14ac:dyDescent="0.25">
      <c r="AA16879"/>
    </row>
    <row r="16880" spans="27:27" x14ac:dyDescent="0.25">
      <c r="AA16880"/>
    </row>
    <row r="16881" spans="27:27" x14ac:dyDescent="0.25">
      <c r="AA16881"/>
    </row>
    <row r="16882" spans="27:27" x14ac:dyDescent="0.25">
      <c r="AA16882"/>
    </row>
    <row r="16883" spans="27:27" x14ac:dyDescent="0.25">
      <c r="AA16883"/>
    </row>
    <row r="16884" spans="27:27" x14ac:dyDescent="0.25">
      <c r="AA16884"/>
    </row>
    <row r="16885" spans="27:27" x14ac:dyDescent="0.25">
      <c r="AA16885"/>
    </row>
    <row r="16886" spans="27:27" x14ac:dyDescent="0.25">
      <c r="AA16886"/>
    </row>
    <row r="16887" spans="27:27" x14ac:dyDescent="0.25">
      <c r="AA16887"/>
    </row>
    <row r="16888" spans="27:27" x14ac:dyDescent="0.25">
      <c r="AA16888"/>
    </row>
    <row r="16889" spans="27:27" x14ac:dyDescent="0.25">
      <c r="AA16889"/>
    </row>
    <row r="16890" spans="27:27" x14ac:dyDescent="0.25">
      <c r="AA16890"/>
    </row>
    <row r="16891" spans="27:27" x14ac:dyDescent="0.25">
      <c r="AA16891"/>
    </row>
    <row r="16892" spans="27:27" x14ac:dyDescent="0.25">
      <c r="AA16892"/>
    </row>
    <row r="16893" spans="27:27" x14ac:dyDescent="0.25">
      <c r="AA16893"/>
    </row>
    <row r="16894" spans="27:27" x14ac:dyDescent="0.25">
      <c r="AA16894"/>
    </row>
    <row r="16895" spans="27:27" x14ac:dyDescent="0.25">
      <c r="AA16895"/>
    </row>
    <row r="16896" spans="27:27" x14ac:dyDescent="0.25">
      <c r="AA16896"/>
    </row>
    <row r="16897" spans="27:27" x14ac:dyDescent="0.25">
      <c r="AA16897"/>
    </row>
    <row r="16898" spans="27:27" x14ac:dyDescent="0.25">
      <c r="AA16898"/>
    </row>
    <row r="16899" spans="27:27" x14ac:dyDescent="0.25">
      <c r="AA16899"/>
    </row>
    <row r="16900" spans="27:27" x14ac:dyDescent="0.25">
      <c r="AA16900"/>
    </row>
    <row r="16901" spans="27:27" x14ac:dyDescent="0.25">
      <c r="AA16901"/>
    </row>
    <row r="16902" spans="27:27" x14ac:dyDescent="0.25">
      <c r="AA16902"/>
    </row>
    <row r="16903" spans="27:27" x14ac:dyDescent="0.25">
      <c r="AA16903"/>
    </row>
    <row r="16904" spans="27:27" x14ac:dyDescent="0.25">
      <c r="AA16904"/>
    </row>
    <row r="16905" spans="27:27" x14ac:dyDescent="0.25">
      <c r="AA16905"/>
    </row>
    <row r="16906" spans="27:27" x14ac:dyDescent="0.25">
      <c r="AA16906"/>
    </row>
    <row r="16907" spans="27:27" x14ac:dyDescent="0.25">
      <c r="AA16907"/>
    </row>
    <row r="16908" spans="27:27" x14ac:dyDescent="0.25">
      <c r="AA16908"/>
    </row>
    <row r="16909" spans="27:27" x14ac:dyDescent="0.25">
      <c r="AA16909"/>
    </row>
    <row r="16910" spans="27:27" x14ac:dyDescent="0.25">
      <c r="AA16910"/>
    </row>
    <row r="16911" spans="27:27" x14ac:dyDescent="0.25">
      <c r="AA16911"/>
    </row>
    <row r="16912" spans="27:27" x14ac:dyDescent="0.25">
      <c r="AA16912"/>
    </row>
    <row r="16913" spans="27:27" x14ac:dyDescent="0.25">
      <c r="AA16913"/>
    </row>
    <row r="16914" spans="27:27" x14ac:dyDescent="0.25">
      <c r="AA16914"/>
    </row>
    <row r="16915" spans="27:27" x14ac:dyDescent="0.25">
      <c r="AA16915"/>
    </row>
    <row r="16916" spans="27:27" x14ac:dyDescent="0.25">
      <c r="AA16916"/>
    </row>
    <row r="16917" spans="27:27" x14ac:dyDescent="0.25">
      <c r="AA16917"/>
    </row>
    <row r="16918" spans="27:27" x14ac:dyDescent="0.25">
      <c r="AA16918"/>
    </row>
    <row r="16919" spans="27:27" x14ac:dyDescent="0.25">
      <c r="AA16919"/>
    </row>
    <row r="16920" spans="27:27" x14ac:dyDescent="0.25">
      <c r="AA16920"/>
    </row>
    <row r="16921" spans="27:27" x14ac:dyDescent="0.25">
      <c r="AA16921"/>
    </row>
    <row r="16922" spans="27:27" x14ac:dyDescent="0.25">
      <c r="AA16922"/>
    </row>
    <row r="16923" spans="27:27" x14ac:dyDescent="0.25">
      <c r="AA16923"/>
    </row>
    <row r="16924" spans="27:27" x14ac:dyDescent="0.25">
      <c r="AA16924"/>
    </row>
    <row r="16925" spans="27:27" x14ac:dyDescent="0.25">
      <c r="AA16925"/>
    </row>
    <row r="16926" spans="27:27" x14ac:dyDescent="0.25">
      <c r="AA16926"/>
    </row>
    <row r="16927" spans="27:27" x14ac:dyDescent="0.25">
      <c r="AA16927"/>
    </row>
    <row r="16928" spans="27:27" x14ac:dyDescent="0.25">
      <c r="AA16928"/>
    </row>
    <row r="16929" spans="27:27" x14ac:dyDescent="0.25">
      <c r="AA16929"/>
    </row>
    <row r="16930" spans="27:27" x14ac:dyDescent="0.25">
      <c r="AA16930"/>
    </row>
    <row r="16931" spans="27:27" x14ac:dyDescent="0.25">
      <c r="AA16931"/>
    </row>
    <row r="16932" spans="27:27" x14ac:dyDescent="0.25">
      <c r="AA16932"/>
    </row>
    <row r="16933" spans="27:27" x14ac:dyDescent="0.25">
      <c r="AA16933"/>
    </row>
    <row r="16934" spans="27:27" x14ac:dyDescent="0.25">
      <c r="AA16934"/>
    </row>
    <row r="16935" spans="27:27" x14ac:dyDescent="0.25">
      <c r="AA16935"/>
    </row>
    <row r="16936" spans="27:27" x14ac:dyDescent="0.25">
      <c r="AA16936"/>
    </row>
    <row r="16937" spans="27:27" x14ac:dyDescent="0.25">
      <c r="AA16937"/>
    </row>
    <row r="16938" spans="27:27" x14ac:dyDescent="0.25">
      <c r="AA16938"/>
    </row>
    <row r="16939" spans="27:27" x14ac:dyDescent="0.25">
      <c r="AA16939"/>
    </row>
    <row r="16940" spans="27:27" x14ac:dyDescent="0.25">
      <c r="AA16940"/>
    </row>
    <row r="16941" spans="27:27" x14ac:dyDescent="0.25">
      <c r="AA16941"/>
    </row>
    <row r="16942" spans="27:27" x14ac:dyDescent="0.25">
      <c r="AA16942"/>
    </row>
    <row r="16943" spans="27:27" x14ac:dyDescent="0.25">
      <c r="AA16943"/>
    </row>
    <row r="16944" spans="27:27" x14ac:dyDescent="0.25">
      <c r="AA16944"/>
    </row>
    <row r="16945" spans="27:27" x14ac:dyDescent="0.25">
      <c r="AA16945"/>
    </row>
    <row r="16946" spans="27:27" x14ac:dyDescent="0.25">
      <c r="AA16946"/>
    </row>
    <row r="16947" spans="27:27" x14ac:dyDescent="0.25">
      <c r="AA16947"/>
    </row>
    <row r="16948" spans="27:27" x14ac:dyDescent="0.25">
      <c r="AA16948"/>
    </row>
    <row r="16949" spans="27:27" x14ac:dyDescent="0.25">
      <c r="AA16949"/>
    </row>
    <row r="16950" spans="27:27" x14ac:dyDescent="0.25">
      <c r="AA16950"/>
    </row>
    <row r="16951" spans="27:27" x14ac:dyDescent="0.25">
      <c r="AA16951"/>
    </row>
    <row r="16952" spans="27:27" x14ac:dyDescent="0.25">
      <c r="AA16952"/>
    </row>
    <row r="16953" spans="27:27" x14ac:dyDescent="0.25">
      <c r="AA16953"/>
    </row>
    <row r="16954" spans="27:27" x14ac:dyDescent="0.25">
      <c r="AA16954"/>
    </row>
    <row r="16955" spans="27:27" x14ac:dyDescent="0.25">
      <c r="AA16955"/>
    </row>
    <row r="16956" spans="27:27" x14ac:dyDescent="0.25">
      <c r="AA16956"/>
    </row>
    <row r="16957" spans="27:27" x14ac:dyDescent="0.25">
      <c r="AA16957"/>
    </row>
    <row r="16958" spans="27:27" x14ac:dyDescent="0.25">
      <c r="AA16958"/>
    </row>
    <row r="16959" spans="27:27" x14ac:dyDescent="0.25">
      <c r="AA16959"/>
    </row>
    <row r="16960" spans="27:27" x14ac:dyDescent="0.25">
      <c r="AA16960"/>
    </row>
    <row r="16961" spans="27:27" x14ac:dyDescent="0.25">
      <c r="AA16961"/>
    </row>
    <row r="16962" spans="27:27" x14ac:dyDescent="0.25">
      <c r="AA16962"/>
    </row>
    <row r="16963" spans="27:27" x14ac:dyDescent="0.25">
      <c r="AA16963"/>
    </row>
    <row r="16964" spans="27:27" x14ac:dyDescent="0.25">
      <c r="AA16964"/>
    </row>
    <row r="16965" spans="27:27" x14ac:dyDescent="0.25">
      <c r="AA16965"/>
    </row>
    <row r="16966" spans="27:27" x14ac:dyDescent="0.25">
      <c r="AA16966"/>
    </row>
    <row r="16967" spans="27:27" x14ac:dyDescent="0.25">
      <c r="AA16967"/>
    </row>
    <row r="16968" spans="27:27" x14ac:dyDescent="0.25">
      <c r="AA16968"/>
    </row>
    <row r="16969" spans="27:27" x14ac:dyDescent="0.25">
      <c r="AA16969"/>
    </row>
    <row r="16970" spans="27:27" x14ac:dyDescent="0.25">
      <c r="AA16970"/>
    </row>
    <row r="16971" spans="27:27" x14ac:dyDescent="0.25">
      <c r="AA16971"/>
    </row>
    <row r="16972" spans="27:27" x14ac:dyDescent="0.25">
      <c r="AA16972"/>
    </row>
    <row r="16973" spans="27:27" x14ac:dyDescent="0.25">
      <c r="AA16973"/>
    </row>
    <row r="16974" spans="27:27" x14ac:dyDescent="0.25">
      <c r="AA16974"/>
    </row>
    <row r="16975" spans="27:27" x14ac:dyDescent="0.25">
      <c r="AA16975"/>
    </row>
    <row r="16976" spans="27:27" x14ac:dyDescent="0.25">
      <c r="AA16976"/>
    </row>
    <row r="16977" spans="27:27" x14ac:dyDescent="0.25">
      <c r="AA16977"/>
    </row>
    <row r="16978" spans="27:27" x14ac:dyDescent="0.25">
      <c r="AA16978"/>
    </row>
    <row r="16979" spans="27:27" x14ac:dyDescent="0.25">
      <c r="AA16979"/>
    </row>
    <row r="16980" spans="27:27" x14ac:dyDescent="0.25">
      <c r="AA16980"/>
    </row>
    <row r="16981" spans="27:27" x14ac:dyDescent="0.25">
      <c r="AA16981"/>
    </row>
    <row r="16982" spans="27:27" x14ac:dyDescent="0.25">
      <c r="AA16982"/>
    </row>
    <row r="16983" spans="27:27" x14ac:dyDescent="0.25">
      <c r="AA16983"/>
    </row>
    <row r="16984" spans="27:27" x14ac:dyDescent="0.25">
      <c r="AA16984"/>
    </row>
    <row r="16985" spans="27:27" x14ac:dyDescent="0.25">
      <c r="AA16985"/>
    </row>
    <row r="16986" spans="27:27" x14ac:dyDescent="0.25">
      <c r="AA16986"/>
    </row>
    <row r="16987" spans="27:27" x14ac:dyDescent="0.25">
      <c r="AA16987"/>
    </row>
    <row r="16988" spans="27:27" x14ac:dyDescent="0.25">
      <c r="AA16988"/>
    </row>
    <row r="16989" spans="27:27" x14ac:dyDescent="0.25">
      <c r="AA16989"/>
    </row>
    <row r="16990" spans="27:27" x14ac:dyDescent="0.25">
      <c r="AA16990"/>
    </row>
    <row r="16991" spans="27:27" x14ac:dyDescent="0.25">
      <c r="AA16991"/>
    </row>
    <row r="16992" spans="27:27" x14ac:dyDescent="0.25">
      <c r="AA16992"/>
    </row>
    <row r="16993" spans="27:27" x14ac:dyDescent="0.25">
      <c r="AA16993"/>
    </row>
    <row r="16994" spans="27:27" x14ac:dyDescent="0.25">
      <c r="AA16994"/>
    </row>
    <row r="16995" spans="27:27" x14ac:dyDescent="0.25">
      <c r="AA16995"/>
    </row>
    <row r="16996" spans="27:27" x14ac:dyDescent="0.25">
      <c r="AA16996"/>
    </row>
    <row r="16997" spans="27:27" x14ac:dyDescent="0.25">
      <c r="AA16997"/>
    </row>
    <row r="16998" spans="27:27" x14ac:dyDescent="0.25">
      <c r="AA16998"/>
    </row>
    <row r="16999" spans="27:27" x14ac:dyDescent="0.25">
      <c r="AA16999"/>
    </row>
    <row r="17000" spans="27:27" x14ac:dyDescent="0.25">
      <c r="AA17000"/>
    </row>
    <row r="17001" spans="27:27" x14ac:dyDescent="0.25">
      <c r="AA17001"/>
    </row>
    <row r="17002" spans="27:27" x14ac:dyDescent="0.25">
      <c r="AA17002"/>
    </row>
    <row r="17003" spans="27:27" x14ac:dyDescent="0.25">
      <c r="AA17003"/>
    </row>
    <row r="17004" spans="27:27" x14ac:dyDescent="0.25">
      <c r="AA17004"/>
    </row>
    <row r="17005" spans="27:27" x14ac:dyDescent="0.25">
      <c r="AA17005"/>
    </row>
    <row r="17006" spans="27:27" x14ac:dyDescent="0.25">
      <c r="AA17006"/>
    </row>
    <row r="17007" spans="27:27" x14ac:dyDescent="0.25">
      <c r="AA17007"/>
    </row>
    <row r="17008" spans="27:27" x14ac:dyDescent="0.25">
      <c r="AA17008"/>
    </row>
    <row r="17009" spans="27:27" x14ac:dyDescent="0.25">
      <c r="AA17009"/>
    </row>
    <row r="17010" spans="27:27" x14ac:dyDescent="0.25">
      <c r="AA17010"/>
    </row>
    <row r="17011" spans="27:27" x14ac:dyDescent="0.25">
      <c r="AA17011"/>
    </row>
    <row r="17012" spans="27:27" x14ac:dyDescent="0.25">
      <c r="AA17012"/>
    </row>
    <row r="17013" spans="27:27" x14ac:dyDescent="0.25">
      <c r="AA17013"/>
    </row>
    <row r="17014" spans="27:27" x14ac:dyDescent="0.25">
      <c r="AA17014"/>
    </row>
    <row r="17015" spans="27:27" x14ac:dyDescent="0.25">
      <c r="AA17015"/>
    </row>
    <row r="17016" spans="27:27" x14ac:dyDescent="0.25">
      <c r="AA17016"/>
    </row>
    <row r="17017" spans="27:27" x14ac:dyDescent="0.25">
      <c r="AA17017"/>
    </row>
    <row r="17018" spans="27:27" x14ac:dyDescent="0.25">
      <c r="AA17018"/>
    </row>
    <row r="17019" spans="27:27" x14ac:dyDescent="0.25">
      <c r="AA17019"/>
    </row>
    <row r="17020" spans="27:27" x14ac:dyDescent="0.25">
      <c r="AA17020"/>
    </row>
    <row r="17021" spans="27:27" x14ac:dyDescent="0.25">
      <c r="AA17021"/>
    </row>
    <row r="17022" spans="27:27" x14ac:dyDescent="0.25">
      <c r="AA17022"/>
    </row>
    <row r="17023" spans="27:27" x14ac:dyDescent="0.25">
      <c r="AA17023"/>
    </row>
    <row r="17024" spans="27:27" x14ac:dyDescent="0.25">
      <c r="AA17024"/>
    </row>
    <row r="17025" spans="27:27" x14ac:dyDescent="0.25">
      <c r="AA17025"/>
    </row>
    <row r="17026" spans="27:27" x14ac:dyDescent="0.25">
      <c r="AA17026"/>
    </row>
    <row r="17027" spans="27:27" x14ac:dyDescent="0.25">
      <c r="AA17027"/>
    </row>
    <row r="17028" spans="27:27" x14ac:dyDescent="0.25">
      <c r="AA17028"/>
    </row>
    <row r="17029" spans="27:27" x14ac:dyDescent="0.25">
      <c r="AA17029"/>
    </row>
    <row r="17030" spans="27:27" x14ac:dyDescent="0.25">
      <c r="AA17030"/>
    </row>
    <row r="17031" spans="27:27" x14ac:dyDescent="0.25">
      <c r="AA17031"/>
    </row>
    <row r="17032" spans="27:27" x14ac:dyDescent="0.25">
      <c r="AA17032"/>
    </row>
    <row r="17033" spans="27:27" x14ac:dyDescent="0.25">
      <c r="AA17033"/>
    </row>
    <row r="17034" spans="27:27" x14ac:dyDescent="0.25">
      <c r="AA17034"/>
    </row>
    <row r="17035" spans="27:27" x14ac:dyDescent="0.25">
      <c r="AA17035"/>
    </row>
    <row r="17036" spans="27:27" x14ac:dyDescent="0.25">
      <c r="AA17036"/>
    </row>
    <row r="17037" spans="27:27" x14ac:dyDescent="0.25">
      <c r="AA17037"/>
    </row>
    <row r="17038" spans="27:27" x14ac:dyDescent="0.25">
      <c r="AA17038"/>
    </row>
    <row r="17039" spans="27:27" x14ac:dyDescent="0.25">
      <c r="AA17039"/>
    </row>
    <row r="17040" spans="27:27" x14ac:dyDescent="0.25">
      <c r="AA17040"/>
    </row>
    <row r="17041" spans="27:27" x14ac:dyDescent="0.25">
      <c r="AA17041"/>
    </row>
    <row r="17042" spans="27:27" x14ac:dyDescent="0.25">
      <c r="AA17042"/>
    </row>
    <row r="17043" spans="27:27" x14ac:dyDescent="0.25">
      <c r="AA17043"/>
    </row>
    <row r="17044" spans="27:27" x14ac:dyDescent="0.25">
      <c r="AA17044"/>
    </row>
    <row r="17045" spans="27:27" x14ac:dyDescent="0.25">
      <c r="AA17045"/>
    </row>
    <row r="17046" spans="27:27" x14ac:dyDescent="0.25">
      <c r="AA17046"/>
    </row>
    <row r="17047" spans="27:27" x14ac:dyDescent="0.25">
      <c r="AA17047"/>
    </row>
    <row r="17048" spans="27:27" x14ac:dyDescent="0.25">
      <c r="AA17048"/>
    </row>
    <row r="17049" spans="27:27" x14ac:dyDescent="0.25">
      <c r="AA17049"/>
    </row>
    <row r="17050" spans="27:27" x14ac:dyDescent="0.25">
      <c r="AA17050"/>
    </row>
    <row r="17051" spans="27:27" x14ac:dyDescent="0.25">
      <c r="AA17051"/>
    </row>
    <row r="17052" spans="27:27" x14ac:dyDescent="0.25">
      <c r="AA17052"/>
    </row>
    <row r="17053" spans="27:27" x14ac:dyDescent="0.25">
      <c r="AA17053"/>
    </row>
    <row r="17054" spans="27:27" x14ac:dyDescent="0.25">
      <c r="AA17054"/>
    </row>
    <row r="17055" spans="27:27" x14ac:dyDescent="0.25">
      <c r="AA17055"/>
    </row>
    <row r="17056" spans="27:27" x14ac:dyDescent="0.25">
      <c r="AA17056"/>
    </row>
    <row r="17057" spans="27:27" x14ac:dyDescent="0.25">
      <c r="AA17057"/>
    </row>
    <row r="17058" spans="27:27" x14ac:dyDescent="0.25">
      <c r="AA17058"/>
    </row>
    <row r="17059" spans="27:27" x14ac:dyDescent="0.25">
      <c r="AA17059"/>
    </row>
    <row r="17060" spans="27:27" x14ac:dyDescent="0.25">
      <c r="AA17060"/>
    </row>
    <row r="17061" spans="27:27" x14ac:dyDescent="0.25">
      <c r="AA17061"/>
    </row>
    <row r="17062" spans="27:27" x14ac:dyDescent="0.25">
      <c r="AA17062"/>
    </row>
    <row r="17063" spans="27:27" x14ac:dyDescent="0.25">
      <c r="AA17063"/>
    </row>
    <row r="17064" spans="27:27" x14ac:dyDescent="0.25">
      <c r="AA17064"/>
    </row>
    <row r="17065" spans="27:27" x14ac:dyDescent="0.25">
      <c r="AA17065"/>
    </row>
    <row r="17066" spans="27:27" x14ac:dyDescent="0.25">
      <c r="AA17066"/>
    </row>
    <row r="17067" spans="27:27" x14ac:dyDescent="0.25">
      <c r="AA17067"/>
    </row>
    <row r="17068" spans="27:27" x14ac:dyDescent="0.25">
      <c r="AA17068"/>
    </row>
    <row r="17069" spans="27:27" x14ac:dyDescent="0.25">
      <c r="AA17069"/>
    </row>
    <row r="17070" spans="27:27" x14ac:dyDescent="0.25">
      <c r="AA17070"/>
    </row>
    <row r="17071" spans="27:27" x14ac:dyDescent="0.25">
      <c r="AA17071"/>
    </row>
    <row r="17072" spans="27:27" x14ac:dyDescent="0.25">
      <c r="AA17072"/>
    </row>
    <row r="17073" spans="27:27" x14ac:dyDescent="0.25">
      <c r="AA17073"/>
    </row>
    <row r="17074" spans="27:27" x14ac:dyDescent="0.25">
      <c r="AA17074"/>
    </row>
    <row r="17075" spans="27:27" x14ac:dyDescent="0.25">
      <c r="AA17075"/>
    </row>
    <row r="17076" spans="27:27" x14ac:dyDescent="0.25">
      <c r="AA17076"/>
    </row>
    <row r="17077" spans="27:27" x14ac:dyDescent="0.25">
      <c r="AA17077"/>
    </row>
    <row r="17078" spans="27:27" x14ac:dyDescent="0.25">
      <c r="AA17078"/>
    </row>
    <row r="17079" spans="27:27" x14ac:dyDescent="0.25">
      <c r="AA17079"/>
    </row>
    <row r="17080" spans="27:27" x14ac:dyDescent="0.25">
      <c r="AA17080"/>
    </row>
    <row r="17081" spans="27:27" x14ac:dyDescent="0.25">
      <c r="AA17081"/>
    </row>
    <row r="17082" spans="27:27" x14ac:dyDescent="0.25">
      <c r="AA17082"/>
    </row>
    <row r="17083" spans="27:27" x14ac:dyDescent="0.25">
      <c r="AA17083"/>
    </row>
    <row r="17084" spans="27:27" x14ac:dyDescent="0.25">
      <c r="AA17084"/>
    </row>
    <row r="17085" spans="27:27" x14ac:dyDescent="0.25">
      <c r="AA17085"/>
    </row>
    <row r="17086" spans="27:27" x14ac:dyDescent="0.25">
      <c r="AA17086"/>
    </row>
    <row r="17087" spans="27:27" x14ac:dyDescent="0.25">
      <c r="AA17087"/>
    </row>
    <row r="17088" spans="27:27" x14ac:dyDescent="0.25">
      <c r="AA17088"/>
    </row>
    <row r="17089" spans="27:27" x14ac:dyDescent="0.25">
      <c r="AA17089"/>
    </row>
    <row r="17090" spans="27:27" x14ac:dyDescent="0.25">
      <c r="AA17090"/>
    </row>
    <row r="17091" spans="27:27" x14ac:dyDescent="0.25">
      <c r="AA17091"/>
    </row>
    <row r="17092" spans="27:27" x14ac:dyDescent="0.25">
      <c r="AA17092"/>
    </row>
    <row r="17093" spans="27:27" x14ac:dyDescent="0.25">
      <c r="AA17093"/>
    </row>
    <row r="17094" spans="27:27" x14ac:dyDescent="0.25">
      <c r="AA17094"/>
    </row>
    <row r="17095" spans="27:27" x14ac:dyDescent="0.25">
      <c r="AA17095"/>
    </row>
    <row r="17096" spans="27:27" x14ac:dyDescent="0.25">
      <c r="AA17096"/>
    </row>
    <row r="17097" spans="27:27" x14ac:dyDescent="0.25">
      <c r="AA17097"/>
    </row>
    <row r="17098" spans="27:27" x14ac:dyDescent="0.25">
      <c r="AA17098"/>
    </row>
    <row r="17099" spans="27:27" x14ac:dyDescent="0.25">
      <c r="AA17099"/>
    </row>
    <row r="17100" spans="27:27" x14ac:dyDescent="0.25">
      <c r="AA17100"/>
    </row>
    <row r="17101" spans="27:27" x14ac:dyDescent="0.25">
      <c r="AA17101"/>
    </row>
    <row r="17102" spans="27:27" x14ac:dyDescent="0.25">
      <c r="AA17102"/>
    </row>
    <row r="17103" spans="27:27" x14ac:dyDescent="0.25">
      <c r="AA17103"/>
    </row>
    <row r="17104" spans="27:27" x14ac:dyDescent="0.25">
      <c r="AA17104"/>
    </row>
    <row r="17105" spans="27:27" x14ac:dyDescent="0.25">
      <c r="AA17105"/>
    </row>
    <row r="17106" spans="27:27" x14ac:dyDescent="0.25">
      <c r="AA17106"/>
    </row>
    <row r="17107" spans="27:27" x14ac:dyDescent="0.25">
      <c r="AA17107"/>
    </row>
    <row r="17108" spans="27:27" x14ac:dyDescent="0.25">
      <c r="AA17108"/>
    </row>
    <row r="17109" spans="27:27" x14ac:dyDescent="0.25">
      <c r="AA17109"/>
    </row>
    <row r="17110" spans="27:27" x14ac:dyDescent="0.25">
      <c r="AA17110"/>
    </row>
    <row r="17111" spans="27:27" x14ac:dyDescent="0.25">
      <c r="AA17111"/>
    </row>
    <row r="17112" spans="27:27" x14ac:dyDescent="0.25">
      <c r="AA17112"/>
    </row>
    <row r="17113" spans="27:27" x14ac:dyDescent="0.25">
      <c r="AA17113"/>
    </row>
    <row r="17114" spans="27:27" x14ac:dyDescent="0.25">
      <c r="AA17114"/>
    </row>
    <row r="17115" spans="27:27" x14ac:dyDescent="0.25">
      <c r="AA17115"/>
    </row>
    <row r="17116" spans="27:27" x14ac:dyDescent="0.25">
      <c r="AA17116"/>
    </row>
    <row r="17117" spans="27:27" x14ac:dyDescent="0.25">
      <c r="AA17117"/>
    </row>
    <row r="17118" spans="27:27" x14ac:dyDescent="0.25">
      <c r="AA17118"/>
    </row>
    <row r="17119" spans="27:27" x14ac:dyDescent="0.25">
      <c r="AA17119"/>
    </row>
    <row r="17120" spans="27:27" x14ac:dyDescent="0.25">
      <c r="AA17120"/>
    </row>
    <row r="17121" spans="27:27" x14ac:dyDescent="0.25">
      <c r="AA17121"/>
    </row>
    <row r="17122" spans="27:27" x14ac:dyDescent="0.25">
      <c r="AA17122"/>
    </row>
    <row r="17123" spans="27:27" x14ac:dyDescent="0.25">
      <c r="AA17123"/>
    </row>
    <row r="17124" spans="27:27" x14ac:dyDescent="0.25">
      <c r="AA17124"/>
    </row>
    <row r="17125" spans="27:27" x14ac:dyDescent="0.25">
      <c r="AA17125"/>
    </row>
    <row r="17126" spans="27:27" x14ac:dyDescent="0.25">
      <c r="AA17126"/>
    </row>
    <row r="17127" spans="27:27" x14ac:dyDescent="0.25">
      <c r="AA17127"/>
    </row>
    <row r="17128" spans="27:27" x14ac:dyDescent="0.25">
      <c r="AA17128"/>
    </row>
    <row r="17129" spans="27:27" x14ac:dyDescent="0.25">
      <c r="AA17129"/>
    </row>
    <row r="17130" spans="27:27" x14ac:dyDescent="0.25">
      <c r="AA17130"/>
    </row>
    <row r="17131" spans="27:27" x14ac:dyDescent="0.25">
      <c r="AA17131"/>
    </row>
    <row r="17132" spans="27:27" x14ac:dyDescent="0.25">
      <c r="AA17132"/>
    </row>
    <row r="17133" spans="27:27" x14ac:dyDescent="0.25">
      <c r="AA17133"/>
    </row>
    <row r="17134" spans="27:27" x14ac:dyDescent="0.25">
      <c r="AA17134"/>
    </row>
    <row r="17135" spans="27:27" x14ac:dyDescent="0.25">
      <c r="AA17135"/>
    </row>
    <row r="17136" spans="27:27" x14ac:dyDescent="0.25">
      <c r="AA17136"/>
    </row>
    <row r="17137" spans="27:27" x14ac:dyDescent="0.25">
      <c r="AA17137"/>
    </row>
    <row r="17138" spans="27:27" x14ac:dyDescent="0.25">
      <c r="AA17138"/>
    </row>
    <row r="17139" spans="27:27" x14ac:dyDescent="0.25">
      <c r="AA17139"/>
    </row>
    <row r="17140" spans="27:27" x14ac:dyDescent="0.25">
      <c r="AA17140"/>
    </row>
    <row r="17141" spans="27:27" x14ac:dyDescent="0.25">
      <c r="AA17141"/>
    </row>
    <row r="17142" spans="27:27" x14ac:dyDescent="0.25">
      <c r="AA17142"/>
    </row>
    <row r="17143" spans="27:27" x14ac:dyDescent="0.25">
      <c r="AA17143"/>
    </row>
    <row r="17144" spans="27:27" x14ac:dyDescent="0.25">
      <c r="AA17144"/>
    </row>
    <row r="17145" spans="27:27" x14ac:dyDescent="0.25">
      <c r="AA17145"/>
    </row>
    <row r="17146" spans="27:27" x14ac:dyDescent="0.25">
      <c r="AA17146"/>
    </row>
    <row r="17147" spans="27:27" x14ac:dyDescent="0.25">
      <c r="AA17147"/>
    </row>
    <row r="17148" spans="27:27" x14ac:dyDescent="0.25">
      <c r="AA17148"/>
    </row>
    <row r="17149" spans="27:27" x14ac:dyDescent="0.25">
      <c r="AA17149"/>
    </row>
    <row r="17150" spans="27:27" x14ac:dyDescent="0.25">
      <c r="AA17150"/>
    </row>
    <row r="17151" spans="27:27" x14ac:dyDescent="0.25">
      <c r="AA17151"/>
    </row>
    <row r="17152" spans="27:27" x14ac:dyDescent="0.25">
      <c r="AA17152"/>
    </row>
    <row r="17153" spans="27:27" x14ac:dyDescent="0.25">
      <c r="AA17153"/>
    </row>
    <row r="17154" spans="27:27" x14ac:dyDescent="0.25">
      <c r="AA17154"/>
    </row>
    <row r="17155" spans="27:27" x14ac:dyDescent="0.25">
      <c r="AA17155"/>
    </row>
    <row r="17156" spans="27:27" x14ac:dyDescent="0.25">
      <c r="AA17156"/>
    </row>
    <row r="17157" spans="27:27" x14ac:dyDescent="0.25">
      <c r="AA17157"/>
    </row>
    <row r="17158" spans="27:27" x14ac:dyDescent="0.25">
      <c r="AA17158"/>
    </row>
    <row r="17159" spans="27:27" x14ac:dyDescent="0.25">
      <c r="AA17159"/>
    </row>
    <row r="17160" spans="27:27" x14ac:dyDescent="0.25">
      <c r="AA17160"/>
    </row>
    <row r="17161" spans="27:27" x14ac:dyDescent="0.25">
      <c r="AA17161"/>
    </row>
    <row r="17162" spans="27:27" x14ac:dyDescent="0.25">
      <c r="AA17162"/>
    </row>
    <row r="17163" spans="27:27" x14ac:dyDescent="0.25">
      <c r="AA17163"/>
    </row>
    <row r="17164" spans="27:27" x14ac:dyDescent="0.25">
      <c r="AA17164"/>
    </row>
    <row r="17165" spans="27:27" x14ac:dyDescent="0.25">
      <c r="AA17165"/>
    </row>
    <row r="17166" spans="27:27" x14ac:dyDescent="0.25">
      <c r="AA17166"/>
    </row>
    <row r="17167" spans="27:27" x14ac:dyDescent="0.25">
      <c r="AA17167"/>
    </row>
    <row r="17168" spans="27:27" x14ac:dyDescent="0.25">
      <c r="AA17168"/>
    </row>
    <row r="17169" spans="27:27" x14ac:dyDescent="0.25">
      <c r="AA17169"/>
    </row>
    <row r="17170" spans="27:27" x14ac:dyDescent="0.25">
      <c r="AA17170"/>
    </row>
    <row r="17171" spans="27:27" x14ac:dyDescent="0.25">
      <c r="AA17171"/>
    </row>
    <row r="17172" spans="27:27" x14ac:dyDescent="0.25">
      <c r="AA17172"/>
    </row>
    <row r="17173" spans="27:27" x14ac:dyDescent="0.25">
      <c r="AA17173"/>
    </row>
    <row r="17174" spans="27:27" x14ac:dyDescent="0.25">
      <c r="AA17174"/>
    </row>
    <row r="17175" spans="27:27" x14ac:dyDescent="0.25">
      <c r="AA17175"/>
    </row>
    <row r="17176" spans="27:27" x14ac:dyDescent="0.25">
      <c r="AA17176"/>
    </row>
    <row r="17177" spans="27:27" x14ac:dyDescent="0.25">
      <c r="AA17177"/>
    </row>
    <row r="17178" spans="27:27" x14ac:dyDescent="0.25">
      <c r="AA17178"/>
    </row>
    <row r="17179" spans="27:27" x14ac:dyDescent="0.25">
      <c r="AA17179"/>
    </row>
    <row r="17180" spans="27:27" x14ac:dyDescent="0.25">
      <c r="AA17180"/>
    </row>
    <row r="17181" spans="27:27" x14ac:dyDescent="0.25">
      <c r="AA17181"/>
    </row>
    <row r="17182" spans="27:27" x14ac:dyDescent="0.25">
      <c r="AA17182"/>
    </row>
    <row r="17183" spans="27:27" x14ac:dyDescent="0.25">
      <c r="AA17183"/>
    </row>
    <row r="17184" spans="27:27" x14ac:dyDescent="0.25">
      <c r="AA17184"/>
    </row>
    <row r="17185" spans="27:27" x14ac:dyDescent="0.25">
      <c r="AA17185"/>
    </row>
    <row r="17186" spans="27:27" x14ac:dyDescent="0.25">
      <c r="AA17186"/>
    </row>
    <row r="17187" spans="27:27" x14ac:dyDescent="0.25">
      <c r="AA17187"/>
    </row>
    <row r="17188" spans="27:27" x14ac:dyDescent="0.25">
      <c r="AA17188"/>
    </row>
    <row r="17189" spans="27:27" x14ac:dyDescent="0.25">
      <c r="AA17189"/>
    </row>
    <row r="17190" spans="27:27" x14ac:dyDescent="0.25">
      <c r="AA17190"/>
    </row>
    <row r="17191" spans="27:27" x14ac:dyDescent="0.25">
      <c r="AA17191"/>
    </row>
    <row r="17192" spans="27:27" x14ac:dyDescent="0.25">
      <c r="AA17192"/>
    </row>
    <row r="17193" spans="27:27" x14ac:dyDescent="0.25">
      <c r="AA17193"/>
    </row>
    <row r="17194" spans="27:27" x14ac:dyDescent="0.25">
      <c r="AA17194"/>
    </row>
    <row r="17195" spans="27:27" x14ac:dyDescent="0.25">
      <c r="AA17195"/>
    </row>
    <row r="17196" spans="27:27" x14ac:dyDescent="0.25">
      <c r="AA17196"/>
    </row>
    <row r="17197" spans="27:27" x14ac:dyDescent="0.25">
      <c r="AA17197"/>
    </row>
    <row r="17198" spans="27:27" x14ac:dyDescent="0.25">
      <c r="AA17198"/>
    </row>
    <row r="17199" spans="27:27" x14ac:dyDescent="0.25">
      <c r="AA17199"/>
    </row>
    <row r="17200" spans="27:27" x14ac:dyDescent="0.25">
      <c r="AA17200"/>
    </row>
    <row r="17201" spans="27:27" x14ac:dyDescent="0.25">
      <c r="AA17201"/>
    </row>
    <row r="17202" spans="27:27" x14ac:dyDescent="0.25">
      <c r="AA17202"/>
    </row>
    <row r="17203" spans="27:27" x14ac:dyDescent="0.25">
      <c r="AA17203"/>
    </row>
    <row r="17204" spans="27:27" x14ac:dyDescent="0.25">
      <c r="AA17204"/>
    </row>
    <row r="17205" spans="27:27" x14ac:dyDescent="0.25">
      <c r="AA17205"/>
    </row>
    <row r="17206" spans="27:27" x14ac:dyDescent="0.25">
      <c r="AA17206"/>
    </row>
    <row r="17207" spans="27:27" x14ac:dyDescent="0.25">
      <c r="AA17207"/>
    </row>
    <row r="17208" spans="27:27" x14ac:dyDescent="0.25">
      <c r="AA17208"/>
    </row>
    <row r="17209" spans="27:27" x14ac:dyDescent="0.25">
      <c r="AA17209"/>
    </row>
    <row r="17210" spans="27:27" x14ac:dyDescent="0.25">
      <c r="AA17210"/>
    </row>
    <row r="17211" spans="27:27" x14ac:dyDescent="0.25">
      <c r="AA17211"/>
    </row>
    <row r="17212" spans="27:27" x14ac:dyDescent="0.25">
      <c r="AA17212"/>
    </row>
    <row r="17213" spans="27:27" x14ac:dyDescent="0.25">
      <c r="AA17213"/>
    </row>
    <row r="17214" spans="27:27" x14ac:dyDescent="0.25">
      <c r="AA17214"/>
    </row>
    <row r="17215" spans="27:27" x14ac:dyDescent="0.25">
      <c r="AA17215"/>
    </row>
    <row r="17216" spans="27:27" x14ac:dyDescent="0.25">
      <c r="AA17216"/>
    </row>
    <row r="17217" spans="27:27" x14ac:dyDescent="0.25">
      <c r="AA17217"/>
    </row>
    <row r="17218" spans="27:27" x14ac:dyDescent="0.25">
      <c r="AA17218"/>
    </row>
    <row r="17219" spans="27:27" x14ac:dyDescent="0.25">
      <c r="AA17219"/>
    </row>
    <row r="17220" spans="27:27" x14ac:dyDescent="0.25">
      <c r="AA17220"/>
    </row>
    <row r="17221" spans="27:27" x14ac:dyDescent="0.25">
      <c r="AA17221"/>
    </row>
    <row r="17222" spans="27:27" x14ac:dyDescent="0.25">
      <c r="AA17222"/>
    </row>
    <row r="17223" spans="27:27" x14ac:dyDescent="0.25">
      <c r="AA17223"/>
    </row>
    <row r="17224" spans="27:27" x14ac:dyDescent="0.25">
      <c r="AA17224"/>
    </row>
    <row r="17225" spans="27:27" x14ac:dyDescent="0.25">
      <c r="AA17225"/>
    </row>
    <row r="17226" spans="27:27" x14ac:dyDescent="0.25">
      <c r="AA17226"/>
    </row>
    <row r="17227" spans="27:27" x14ac:dyDescent="0.25">
      <c r="AA17227"/>
    </row>
    <row r="17228" spans="27:27" x14ac:dyDescent="0.25">
      <c r="AA17228"/>
    </row>
    <row r="17229" spans="27:27" x14ac:dyDescent="0.25">
      <c r="AA17229"/>
    </row>
    <row r="17230" spans="27:27" x14ac:dyDescent="0.25">
      <c r="AA17230"/>
    </row>
    <row r="17231" spans="27:27" x14ac:dyDescent="0.25">
      <c r="AA17231"/>
    </row>
    <row r="17232" spans="27:27" x14ac:dyDescent="0.25">
      <c r="AA17232"/>
    </row>
    <row r="17233" spans="27:27" x14ac:dyDescent="0.25">
      <c r="AA17233"/>
    </row>
    <row r="17234" spans="27:27" x14ac:dyDescent="0.25">
      <c r="AA17234"/>
    </row>
    <row r="17235" spans="27:27" x14ac:dyDescent="0.25">
      <c r="AA17235"/>
    </row>
    <row r="17236" spans="27:27" x14ac:dyDescent="0.25">
      <c r="AA17236"/>
    </row>
    <row r="17237" spans="27:27" x14ac:dyDescent="0.25">
      <c r="AA17237"/>
    </row>
    <row r="17238" spans="27:27" x14ac:dyDescent="0.25">
      <c r="AA17238"/>
    </row>
    <row r="17239" spans="27:27" x14ac:dyDescent="0.25">
      <c r="AA17239"/>
    </row>
    <row r="17240" spans="27:27" x14ac:dyDescent="0.25">
      <c r="AA17240"/>
    </row>
    <row r="17241" spans="27:27" x14ac:dyDescent="0.25">
      <c r="AA17241"/>
    </row>
    <row r="17242" spans="27:27" x14ac:dyDescent="0.25">
      <c r="AA17242"/>
    </row>
    <row r="17243" spans="27:27" x14ac:dyDescent="0.25">
      <c r="AA17243"/>
    </row>
    <row r="17244" spans="27:27" x14ac:dyDescent="0.25">
      <c r="AA17244"/>
    </row>
    <row r="17245" spans="27:27" x14ac:dyDescent="0.25">
      <c r="AA17245"/>
    </row>
    <row r="17246" spans="27:27" x14ac:dyDescent="0.25">
      <c r="AA17246"/>
    </row>
    <row r="17247" spans="27:27" x14ac:dyDescent="0.25">
      <c r="AA17247"/>
    </row>
    <row r="17248" spans="27:27" x14ac:dyDescent="0.25">
      <c r="AA17248"/>
    </row>
    <row r="17249" spans="27:27" x14ac:dyDescent="0.25">
      <c r="AA17249"/>
    </row>
    <row r="17250" spans="27:27" x14ac:dyDescent="0.25">
      <c r="AA17250"/>
    </row>
    <row r="17251" spans="27:27" x14ac:dyDescent="0.25">
      <c r="AA17251"/>
    </row>
    <row r="17252" spans="27:27" x14ac:dyDescent="0.25">
      <c r="AA17252"/>
    </row>
    <row r="17253" spans="27:27" x14ac:dyDescent="0.25">
      <c r="AA17253"/>
    </row>
    <row r="17254" spans="27:27" x14ac:dyDescent="0.25">
      <c r="AA17254"/>
    </row>
    <row r="17255" spans="27:27" x14ac:dyDescent="0.25">
      <c r="AA17255"/>
    </row>
    <row r="17256" spans="27:27" x14ac:dyDescent="0.25">
      <c r="AA17256"/>
    </row>
    <row r="17257" spans="27:27" x14ac:dyDescent="0.25">
      <c r="AA17257"/>
    </row>
    <row r="17258" spans="27:27" x14ac:dyDescent="0.25">
      <c r="AA17258"/>
    </row>
    <row r="17259" spans="27:27" x14ac:dyDescent="0.25">
      <c r="AA17259"/>
    </row>
    <row r="17260" spans="27:27" x14ac:dyDescent="0.25">
      <c r="AA17260"/>
    </row>
    <row r="17261" spans="27:27" x14ac:dyDescent="0.25">
      <c r="AA17261"/>
    </row>
    <row r="17262" spans="27:27" x14ac:dyDescent="0.25">
      <c r="AA17262"/>
    </row>
    <row r="17263" spans="27:27" x14ac:dyDescent="0.25">
      <c r="AA17263"/>
    </row>
    <row r="17264" spans="27:27" x14ac:dyDescent="0.25">
      <c r="AA17264"/>
    </row>
    <row r="17265" spans="27:27" x14ac:dyDescent="0.25">
      <c r="AA17265"/>
    </row>
    <row r="17266" spans="27:27" x14ac:dyDescent="0.25">
      <c r="AA17266"/>
    </row>
    <row r="17267" spans="27:27" x14ac:dyDescent="0.25">
      <c r="AA17267"/>
    </row>
    <row r="17268" spans="27:27" x14ac:dyDescent="0.25">
      <c r="AA17268"/>
    </row>
    <row r="17269" spans="27:27" x14ac:dyDescent="0.25">
      <c r="AA17269"/>
    </row>
    <row r="17270" spans="27:27" x14ac:dyDescent="0.25">
      <c r="AA17270"/>
    </row>
    <row r="17271" spans="27:27" x14ac:dyDescent="0.25">
      <c r="AA17271"/>
    </row>
    <row r="17272" spans="27:27" x14ac:dyDescent="0.25">
      <c r="AA17272"/>
    </row>
    <row r="17273" spans="27:27" x14ac:dyDescent="0.25">
      <c r="AA17273"/>
    </row>
    <row r="17274" spans="27:27" x14ac:dyDescent="0.25">
      <c r="AA17274"/>
    </row>
    <row r="17275" spans="27:27" x14ac:dyDescent="0.25">
      <c r="AA17275"/>
    </row>
    <row r="17276" spans="27:27" x14ac:dyDescent="0.25">
      <c r="AA17276"/>
    </row>
    <row r="17277" spans="27:27" x14ac:dyDescent="0.25">
      <c r="AA17277"/>
    </row>
    <row r="17278" spans="27:27" x14ac:dyDescent="0.25">
      <c r="AA17278"/>
    </row>
    <row r="17279" spans="27:27" x14ac:dyDescent="0.25">
      <c r="AA17279"/>
    </row>
    <row r="17280" spans="27:27" x14ac:dyDescent="0.25">
      <c r="AA17280"/>
    </row>
    <row r="17281" spans="27:27" x14ac:dyDescent="0.25">
      <c r="AA17281"/>
    </row>
    <row r="17282" spans="27:27" x14ac:dyDescent="0.25">
      <c r="AA17282"/>
    </row>
    <row r="17283" spans="27:27" x14ac:dyDescent="0.25">
      <c r="AA17283"/>
    </row>
    <row r="17284" spans="27:27" x14ac:dyDescent="0.25">
      <c r="AA17284"/>
    </row>
    <row r="17285" spans="27:27" x14ac:dyDescent="0.25">
      <c r="AA17285"/>
    </row>
    <row r="17286" spans="27:27" x14ac:dyDescent="0.25">
      <c r="AA17286"/>
    </row>
    <row r="17287" spans="27:27" x14ac:dyDescent="0.25">
      <c r="AA17287"/>
    </row>
    <row r="17288" spans="27:27" x14ac:dyDescent="0.25">
      <c r="AA17288"/>
    </row>
    <row r="17289" spans="27:27" x14ac:dyDescent="0.25">
      <c r="AA17289"/>
    </row>
    <row r="17290" spans="27:27" x14ac:dyDescent="0.25">
      <c r="AA17290"/>
    </row>
    <row r="17291" spans="27:27" x14ac:dyDescent="0.25">
      <c r="AA17291"/>
    </row>
    <row r="17292" spans="27:27" x14ac:dyDescent="0.25">
      <c r="AA17292"/>
    </row>
    <row r="17293" spans="27:27" x14ac:dyDescent="0.25">
      <c r="AA17293"/>
    </row>
    <row r="17294" spans="27:27" x14ac:dyDescent="0.25">
      <c r="AA17294"/>
    </row>
    <row r="17295" spans="27:27" x14ac:dyDescent="0.25">
      <c r="AA17295"/>
    </row>
    <row r="17296" spans="27:27" x14ac:dyDescent="0.25">
      <c r="AA17296"/>
    </row>
    <row r="17297" spans="27:27" x14ac:dyDescent="0.25">
      <c r="AA17297"/>
    </row>
    <row r="17298" spans="27:27" x14ac:dyDescent="0.25">
      <c r="AA17298"/>
    </row>
    <row r="17299" spans="27:27" x14ac:dyDescent="0.25">
      <c r="AA17299"/>
    </row>
    <row r="17300" spans="27:27" x14ac:dyDescent="0.25">
      <c r="AA17300"/>
    </row>
    <row r="17301" spans="27:27" x14ac:dyDescent="0.25">
      <c r="AA17301"/>
    </row>
    <row r="17302" spans="27:27" x14ac:dyDescent="0.25">
      <c r="AA17302"/>
    </row>
    <row r="17303" spans="27:27" x14ac:dyDescent="0.25">
      <c r="AA17303"/>
    </row>
    <row r="17304" spans="27:27" x14ac:dyDescent="0.25">
      <c r="AA17304"/>
    </row>
    <row r="17305" spans="27:27" x14ac:dyDescent="0.25">
      <c r="AA17305"/>
    </row>
    <row r="17306" spans="27:27" x14ac:dyDescent="0.25">
      <c r="AA17306"/>
    </row>
    <row r="17307" spans="27:27" x14ac:dyDescent="0.25">
      <c r="AA17307"/>
    </row>
    <row r="17308" spans="27:27" x14ac:dyDescent="0.25">
      <c r="AA17308"/>
    </row>
    <row r="17309" spans="27:27" x14ac:dyDescent="0.25">
      <c r="AA17309"/>
    </row>
    <row r="17310" spans="27:27" x14ac:dyDescent="0.25">
      <c r="AA17310"/>
    </row>
    <row r="17311" spans="27:27" x14ac:dyDescent="0.25">
      <c r="AA17311"/>
    </row>
    <row r="17312" spans="27:27" x14ac:dyDescent="0.25">
      <c r="AA17312"/>
    </row>
    <row r="17313" spans="27:27" x14ac:dyDescent="0.25">
      <c r="AA17313"/>
    </row>
    <row r="17314" spans="27:27" x14ac:dyDescent="0.25">
      <c r="AA17314"/>
    </row>
    <row r="17315" spans="27:27" x14ac:dyDescent="0.25">
      <c r="AA17315"/>
    </row>
    <row r="17316" spans="27:27" x14ac:dyDescent="0.25">
      <c r="AA17316"/>
    </row>
    <row r="17317" spans="27:27" x14ac:dyDescent="0.25">
      <c r="AA17317"/>
    </row>
    <row r="17318" spans="27:27" x14ac:dyDescent="0.25">
      <c r="AA17318"/>
    </row>
    <row r="17319" spans="27:27" x14ac:dyDescent="0.25">
      <c r="AA17319"/>
    </row>
    <row r="17320" spans="27:27" x14ac:dyDescent="0.25">
      <c r="AA17320"/>
    </row>
    <row r="17321" spans="27:27" x14ac:dyDescent="0.25">
      <c r="AA17321"/>
    </row>
    <row r="17322" spans="27:27" x14ac:dyDescent="0.25">
      <c r="AA17322"/>
    </row>
    <row r="17323" spans="27:27" x14ac:dyDescent="0.25">
      <c r="AA17323"/>
    </row>
    <row r="17324" spans="27:27" x14ac:dyDescent="0.25">
      <c r="AA17324"/>
    </row>
    <row r="17325" spans="27:27" x14ac:dyDescent="0.25">
      <c r="AA17325"/>
    </row>
    <row r="17326" spans="27:27" x14ac:dyDescent="0.25">
      <c r="AA17326"/>
    </row>
    <row r="17327" spans="27:27" x14ac:dyDescent="0.25">
      <c r="AA17327"/>
    </row>
    <row r="17328" spans="27:27" x14ac:dyDescent="0.25">
      <c r="AA17328"/>
    </row>
    <row r="17329" spans="27:27" x14ac:dyDescent="0.25">
      <c r="AA17329"/>
    </row>
    <row r="17330" spans="27:27" x14ac:dyDescent="0.25">
      <c r="AA17330"/>
    </row>
    <row r="17331" spans="27:27" x14ac:dyDescent="0.25">
      <c r="AA17331"/>
    </row>
    <row r="17332" spans="27:27" x14ac:dyDescent="0.25">
      <c r="AA17332"/>
    </row>
    <row r="17333" spans="27:27" x14ac:dyDescent="0.25">
      <c r="AA17333"/>
    </row>
    <row r="17334" spans="27:27" x14ac:dyDescent="0.25">
      <c r="AA17334"/>
    </row>
    <row r="17335" spans="27:27" x14ac:dyDescent="0.25">
      <c r="AA17335"/>
    </row>
    <row r="17336" spans="27:27" x14ac:dyDescent="0.25">
      <c r="AA17336"/>
    </row>
    <row r="17337" spans="27:27" x14ac:dyDescent="0.25">
      <c r="AA17337"/>
    </row>
    <row r="17338" spans="27:27" x14ac:dyDescent="0.25">
      <c r="AA17338"/>
    </row>
    <row r="17339" spans="27:27" x14ac:dyDescent="0.25">
      <c r="AA17339"/>
    </row>
    <row r="17340" spans="27:27" x14ac:dyDescent="0.25">
      <c r="AA17340"/>
    </row>
    <row r="17341" spans="27:27" x14ac:dyDescent="0.25">
      <c r="AA17341"/>
    </row>
    <row r="17342" spans="27:27" x14ac:dyDescent="0.25">
      <c r="AA17342"/>
    </row>
    <row r="17343" spans="27:27" x14ac:dyDescent="0.25">
      <c r="AA17343"/>
    </row>
    <row r="17344" spans="27:27" x14ac:dyDescent="0.25">
      <c r="AA17344"/>
    </row>
    <row r="17345" spans="27:27" x14ac:dyDescent="0.25">
      <c r="AA17345"/>
    </row>
    <row r="17346" spans="27:27" x14ac:dyDescent="0.25">
      <c r="AA17346"/>
    </row>
    <row r="17347" spans="27:27" x14ac:dyDescent="0.25">
      <c r="AA17347"/>
    </row>
    <row r="17348" spans="27:27" x14ac:dyDescent="0.25">
      <c r="AA17348"/>
    </row>
    <row r="17349" spans="27:27" x14ac:dyDescent="0.25">
      <c r="AA17349"/>
    </row>
    <row r="17350" spans="27:27" x14ac:dyDescent="0.25">
      <c r="AA17350"/>
    </row>
    <row r="17351" spans="27:27" x14ac:dyDescent="0.25">
      <c r="AA17351"/>
    </row>
    <row r="17352" spans="27:27" x14ac:dyDescent="0.25">
      <c r="AA17352"/>
    </row>
    <row r="17353" spans="27:27" x14ac:dyDescent="0.25">
      <c r="AA17353"/>
    </row>
    <row r="17354" spans="27:27" x14ac:dyDescent="0.25">
      <c r="AA17354"/>
    </row>
    <row r="17355" spans="27:27" x14ac:dyDescent="0.25">
      <c r="AA17355"/>
    </row>
    <row r="17356" spans="27:27" x14ac:dyDescent="0.25">
      <c r="AA17356"/>
    </row>
    <row r="17357" spans="27:27" x14ac:dyDescent="0.25">
      <c r="AA17357"/>
    </row>
    <row r="17358" spans="27:27" x14ac:dyDescent="0.25">
      <c r="AA17358"/>
    </row>
    <row r="17359" spans="27:27" x14ac:dyDescent="0.25">
      <c r="AA17359"/>
    </row>
    <row r="17360" spans="27:27" x14ac:dyDescent="0.25">
      <c r="AA17360"/>
    </row>
    <row r="17361" spans="27:27" x14ac:dyDescent="0.25">
      <c r="AA17361"/>
    </row>
    <row r="17362" spans="27:27" x14ac:dyDescent="0.25">
      <c r="AA17362"/>
    </row>
    <row r="17363" spans="27:27" x14ac:dyDescent="0.25">
      <c r="AA17363"/>
    </row>
    <row r="17364" spans="27:27" x14ac:dyDescent="0.25">
      <c r="AA17364"/>
    </row>
    <row r="17365" spans="27:27" x14ac:dyDescent="0.25">
      <c r="AA17365"/>
    </row>
    <row r="17366" spans="27:27" x14ac:dyDescent="0.25">
      <c r="AA17366"/>
    </row>
    <row r="17367" spans="27:27" x14ac:dyDescent="0.25">
      <c r="AA17367"/>
    </row>
    <row r="17368" spans="27:27" x14ac:dyDescent="0.25">
      <c r="AA17368"/>
    </row>
    <row r="17369" spans="27:27" x14ac:dyDescent="0.25">
      <c r="AA17369"/>
    </row>
    <row r="17370" spans="27:27" x14ac:dyDescent="0.25">
      <c r="AA17370"/>
    </row>
    <row r="17371" spans="27:27" x14ac:dyDescent="0.25">
      <c r="AA17371"/>
    </row>
    <row r="17372" spans="27:27" x14ac:dyDescent="0.25">
      <c r="AA17372"/>
    </row>
    <row r="17373" spans="27:27" x14ac:dyDescent="0.25">
      <c r="AA17373"/>
    </row>
    <row r="17374" spans="27:27" x14ac:dyDescent="0.25">
      <c r="AA17374"/>
    </row>
    <row r="17375" spans="27:27" x14ac:dyDescent="0.25">
      <c r="AA17375"/>
    </row>
    <row r="17376" spans="27:27" x14ac:dyDescent="0.25">
      <c r="AA17376"/>
    </row>
    <row r="17377" spans="27:27" x14ac:dyDescent="0.25">
      <c r="AA17377"/>
    </row>
    <row r="17378" spans="27:27" x14ac:dyDescent="0.25">
      <c r="AA17378"/>
    </row>
    <row r="17379" spans="27:27" x14ac:dyDescent="0.25">
      <c r="AA17379"/>
    </row>
    <row r="17380" spans="27:27" x14ac:dyDescent="0.25">
      <c r="AA17380"/>
    </row>
    <row r="17381" spans="27:27" x14ac:dyDescent="0.25">
      <c r="AA17381"/>
    </row>
    <row r="17382" spans="27:27" x14ac:dyDescent="0.25">
      <c r="AA17382"/>
    </row>
    <row r="17383" spans="27:27" x14ac:dyDescent="0.25">
      <c r="AA17383"/>
    </row>
    <row r="17384" spans="27:27" x14ac:dyDescent="0.25">
      <c r="AA17384"/>
    </row>
    <row r="17385" spans="27:27" x14ac:dyDescent="0.25">
      <c r="AA17385"/>
    </row>
    <row r="17386" spans="27:27" x14ac:dyDescent="0.25">
      <c r="AA17386"/>
    </row>
    <row r="17387" spans="27:27" x14ac:dyDescent="0.25">
      <c r="AA17387"/>
    </row>
    <row r="17388" spans="27:27" x14ac:dyDescent="0.25">
      <c r="AA17388"/>
    </row>
    <row r="17389" spans="27:27" x14ac:dyDescent="0.25">
      <c r="AA17389"/>
    </row>
    <row r="17390" spans="27:27" x14ac:dyDescent="0.25">
      <c r="AA17390"/>
    </row>
    <row r="17391" spans="27:27" x14ac:dyDescent="0.25">
      <c r="AA17391"/>
    </row>
    <row r="17392" spans="27:27" x14ac:dyDescent="0.25">
      <c r="AA17392"/>
    </row>
    <row r="17393" spans="27:27" x14ac:dyDescent="0.25">
      <c r="AA17393"/>
    </row>
    <row r="17394" spans="27:27" x14ac:dyDescent="0.25">
      <c r="AA17394"/>
    </row>
    <row r="17395" spans="27:27" x14ac:dyDescent="0.25">
      <c r="AA17395"/>
    </row>
    <row r="17396" spans="27:27" x14ac:dyDescent="0.25">
      <c r="AA17396"/>
    </row>
    <row r="17397" spans="27:27" x14ac:dyDescent="0.25">
      <c r="AA17397"/>
    </row>
    <row r="17398" spans="27:27" x14ac:dyDescent="0.25">
      <c r="AA17398"/>
    </row>
    <row r="17399" spans="27:27" x14ac:dyDescent="0.25">
      <c r="AA17399"/>
    </row>
    <row r="17400" spans="27:27" x14ac:dyDescent="0.25">
      <c r="AA17400"/>
    </row>
    <row r="17401" spans="27:27" x14ac:dyDescent="0.25">
      <c r="AA17401"/>
    </row>
    <row r="17402" spans="27:27" x14ac:dyDescent="0.25">
      <c r="AA17402"/>
    </row>
    <row r="17403" spans="27:27" x14ac:dyDescent="0.25">
      <c r="AA17403"/>
    </row>
    <row r="17404" spans="27:27" x14ac:dyDescent="0.25">
      <c r="AA17404"/>
    </row>
    <row r="17405" spans="27:27" x14ac:dyDescent="0.25">
      <c r="AA17405"/>
    </row>
    <row r="17406" spans="27:27" x14ac:dyDescent="0.25">
      <c r="AA17406"/>
    </row>
    <row r="17407" spans="27:27" x14ac:dyDescent="0.25">
      <c r="AA17407"/>
    </row>
    <row r="17408" spans="27:27" x14ac:dyDescent="0.25">
      <c r="AA17408"/>
    </row>
    <row r="17409" spans="27:27" x14ac:dyDescent="0.25">
      <c r="AA17409"/>
    </row>
    <row r="17410" spans="27:27" x14ac:dyDescent="0.25">
      <c r="AA17410"/>
    </row>
    <row r="17411" spans="27:27" x14ac:dyDescent="0.25">
      <c r="AA17411"/>
    </row>
    <row r="17412" spans="27:27" x14ac:dyDescent="0.25">
      <c r="AA17412"/>
    </row>
    <row r="17413" spans="27:27" x14ac:dyDescent="0.25">
      <c r="AA17413"/>
    </row>
    <row r="17414" spans="27:27" x14ac:dyDescent="0.25">
      <c r="AA17414"/>
    </row>
    <row r="17415" spans="27:27" x14ac:dyDescent="0.25">
      <c r="AA17415"/>
    </row>
    <row r="17416" spans="27:27" x14ac:dyDescent="0.25">
      <c r="AA17416"/>
    </row>
    <row r="17417" spans="27:27" x14ac:dyDescent="0.25">
      <c r="AA17417"/>
    </row>
    <row r="17418" spans="27:27" x14ac:dyDescent="0.25">
      <c r="AA17418"/>
    </row>
    <row r="17419" spans="27:27" x14ac:dyDescent="0.25">
      <c r="AA17419"/>
    </row>
    <row r="17420" spans="27:27" x14ac:dyDescent="0.25">
      <c r="AA17420"/>
    </row>
    <row r="17421" spans="27:27" x14ac:dyDescent="0.25">
      <c r="AA17421"/>
    </row>
    <row r="17422" spans="27:27" x14ac:dyDescent="0.25">
      <c r="AA17422"/>
    </row>
    <row r="17423" spans="27:27" x14ac:dyDescent="0.25">
      <c r="AA17423"/>
    </row>
    <row r="17424" spans="27:27" x14ac:dyDescent="0.25">
      <c r="AA17424"/>
    </row>
    <row r="17425" spans="27:27" x14ac:dyDescent="0.25">
      <c r="AA17425"/>
    </row>
    <row r="17426" spans="27:27" x14ac:dyDescent="0.25">
      <c r="AA17426"/>
    </row>
    <row r="17427" spans="27:27" x14ac:dyDescent="0.25">
      <c r="AA17427"/>
    </row>
    <row r="17428" spans="27:27" x14ac:dyDescent="0.25">
      <c r="AA17428"/>
    </row>
    <row r="17429" spans="27:27" x14ac:dyDescent="0.25">
      <c r="AA17429"/>
    </row>
    <row r="17430" spans="27:27" x14ac:dyDescent="0.25">
      <c r="AA17430"/>
    </row>
    <row r="17431" spans="27:27" x14ac:dyDescent="0.25">
      <c r="AA17431"/>
    </row>
    <row r="17432" spans="27:27" x14ac:dyDescent="0.25">
      <c r="AA17432"/>
    </row>
    <row r="17433" spans="27:27" x14ac:dyDescent="0.25">
      <c r="AA17433"/>
    </row>
    <row r="17434" spans="27:27" x14ac:dyDescent="0.25">
      <c r="AA17434"/>
    </row>
    <row r="17435" spans="27:27" x14ac:dyDescent="0.25">
      <c r="AA17435"/>
    </row>
    <row r="17436" spans="27:27" x14ac:dyDescent="0.25">
      <c r="AA17436"/>
    </row>
    <row r="17437" spans="27:27" x14ac:dyDescent="0.25">
      <c r="AA17437"/>
    </row>
    <row r="17438" spans="27:27" x14ac:dyDescent="0.25">
      <c r="AA17438"/>
    </row>
    <row r="17439" spans="27:27" x14ac:dyDescent="0.25">
      <c r="AA17439"/>
    </row>
    <row r="17440" spans="27:27" x14ac:dyDescent="0.25">
      <c r="AA17440"/>
    </row>
    <row r="17441" spans="27:27" x14ac:dyDescent="0.25">
      <c r="AA17441"/>
    </row>
    <row r="17442" spans="27:27" x14ac:dyDescent="0.25">
      <c r="AA17442"/>
    </row>
    <row r="17443" spans="27:27" x14ac:dyDescent="0.25">
      <c r="AA17443"/>
    </row>
    <row r="17444" spans="27:27" x14ac:dyDescent="0.25">
      <c r="AA17444"/>
    </row>
    <row r="17445" spans="27:27" x14ac:dyDescent="0.25">
      <c r="AA17445"/>
    </row>
    <row r="17446" spans="27:27" x14ac:dyDescent="0.25">
      <c r="AA17446"/>
    </row>
    <row r="17447" spans="27:27" x14ac:dyDescent="0.25">
      <c r="AA17447"/>
    </row>
    <row r="17448" spans="27:27" x14ac:dyDescent="0.25">
      <c r="AA17448"/>
    </row>
    <row r="17449" spans="27:27" x14ac:dyDescent="0.25">
      <c r="AA17449"/>
    </row>
    <row r="17450" spans="27:27" x14ac:dyDescent="0.25">
      <c r="AA17450"/>
    </row>
    <row r="17451" spans="27:27" x14ac:dyDescent="0.25">
      <c r="AA17451"/>
    </row>
    <row r="17452" spans="27:27" x14ac:dyDescent="0.25">
      <c r="AA17452"/>
    </row>
    <row r="17453" spans="27:27" x14ac:dyDescent="0.25">
      <c r="AA17453"/>
    </row>
    <row r="17454" spans="27:27" x14ac:dyDescent="0.25">
      <c r="AA17454"/>
    </row>
    <row r="17455" spans="27:27" x14ac:dyDescent="0.25">
      <c r="AA17455"/>
    </row>
    <row r="17456" spans="27:27" x14ac:dyDescent="0.25">
      <c r="AA17456"/>
    </row>
    <row r="17457" spans="27:27" x14ac:dyDescent="0.25">
      <c r="AA17457"/>
    </row>
    <row r="17458" spans="27:27" x14ac:dyDescent="0.25">
      <c r="AA17458"/>
    </row>
    <row r="17459" spans="27:27" x14ac:dyDescent="0.25">
      <c r="AA17459"/>
    </row>
    <row r="17460" spans="27:27" x14ac:dyDescent="0.25">
      <c r="AA17460"/>
    </row>
    <row r="17461" spans="27:27" x14ac:dyDescent="0.25">
      <c r="AA17461"/>
    </row>
    <row r="17462" spans="27:27" x14ac:dyDescent="0.25">
      <c r="AA17462"/>
    </row>
    <row r="17463" spans="27:27" x14ac:dyDescent="0.25">
      <c r="AA17463"/>
    </row>
    <row r="17464" spans="27:27" x14ac:dyDescent="0.25">
      <c r="AA17464"/>
    </row>
    <row r="17465" spans="27:27" x14ac:dyDescent="0.25">
      <c r="AA17465"/>
    </row>
    <row r="17466" spans="27:27" x14ac:dyDescent="0.25">
      <c r="AA17466"/>
    </row>
    <row r="17467" spans="27:27" x14ac:dyDescent="0.25">
      <c r="AA17467"/>
    </row>
    <row r="17468" spans="27:27" x14ac:dyDescent="0.25">
      <c r="AA17468"/>
    </row>
    <row r="17469" spans="27:27" x14ac:dyDescent="0.25">
      <c r="AA17469"/>
    </row>
    <row r="17470" spans="27:27" x14ac:dyDescent="0.25">
      <c r="AA17470"/>
    </row>
    <row r="17471" spans="27:27" x14ac:dyDescent="0.25">
      <c r="AA17471"/>
    </row>
    <row r="17472" spans="27:27" x14ac:dyDescent="0.25">
      <c r="AA17472"/>
    </row>
    <row r="17473" spans="27:27" x14ac:dyDescent="0.25">
      <c r="AA17473"/>
    </row>
    <row r="17474" spans="27:27" x14ac:dyDescent="0.25">
      <c r="AA17474"/>
    </row>
    <row r="17475" spans="27:27" x14ac:dyDescent="0.25">
      <c r="AA17475"/>
    </row>
    <row r="17476" spans="27:27" x14ac:dyDescent="0.25">
      <c r="AA17476"/>
    </row>
    <row r="17477" spans="27:27" x14ac:dyDescent="0.25">
      <c r="AA17477"/>
    </row>
    <row r="17478" spans="27:27" x14ac:dyDescent="0.25">
      <c r="AA17478"/>
    </row>
    <row r="17479" spans="27:27" x14ac:dyDescent="0.25">
      <c r="AA17479"/>
    </row>
    <row r="17480" spans="27:27" x14ac:dyDescent="0.25">
      <c r="AA17480"/>
    </row>
    <row r="17481" spans="27:27" x14ac:dyDescent="0.25">
      <c r="AA17481"/>
    </row>
    <row r="17482" spans="27:27" x14ac:dyDescent="0.25">
      <c r="AA17482"/>
    </row>
    <row r="17483" spans="27:27" x14ac:dyDescent="0.25">
      <c r="AA17483"/>
    </row>
    <row r="17484" spans="27:27" x14ac:dyDescent="0.25">
      <c r="AA17484"/>
    </row>
    <row r="17485" spans="27:27" x14ac:dyDescent="0.25">
      <c r="AA17485"/>
    </row>
    <row r="17486" spans="27:27" x14ac:dyDescent="0.25">
      <c r="AA17486"/>
    </row>
    <row r="17487" spans="27:27" x14ac:dyDescent="0.25">
      <c r="AA17487"/>
    </row>
    <row r="17488" spans="27:27" x14ac:dyDescent="0.25">
      <c r="AA17488"/>
    </row>
    <row r="17489" spans="27:27" x14ac:dyDescent="0.25">
      <c r="AA17489"/>
    </row>
    <row r="17490" spans="27:27" x14ac:dyDescent="0.25">
      <c r="AA17490"/>
    </row>
    <row r="17491" spans="27:27" x14ac:dyDescent="0.25">
      <c r="AA17491"/>
    </row>
    <row r="17492" spans="27:27" x14ac:dyDescent="0.25">
      <c r="AA17492"/>
    </row>
    <row r="17493" spans="27:27" x14ac:dyDescent="0.25">
      <c r="AA17493"/>
    </row>
    <row r="17494" spans="27:27" x14ac:dyDescent="0.25">
      <c r="AA17494"/>
    </row>
    <row r="17495" spans="27:27" x14ac:dyDescent="0.25">
      <c r="AA17495"/>
    </row>
    <row r="17496" spans="27:27" x14ac:dyDescent="0.25">
      <c r="AA17496"/>
    </row>
    <row r="17497" spans="27:27" x14ac:dyDescent="0.25">
      <c r="AA17497"/>
    </row>
    <row r="17498" spans="27:27" x14ac:dyDescent="0.25">
      <c r="AA17498"/>
    </row>
    <row r="17499" spans="27:27" x14ac:dyDescent="0.25">
      <c r="AA17499"/>
    </row>
    <row r="17500" spans="27:27" x14ac:dyDescent="0.25">
      <c r="AA17500"/>
    </row>
    <row r="17501" spans="27:27" x14ac:dyDescent="0.25">
      <c r="AA17501"/>
    </row>
    <row r="17502" spans="27:27" x14ac:dyDescent="0.25">
      <c r="AA17502"/>
    </row>
    <row r="17503" spans="27:27" x14ac:dyDescent="0.25">
      <c r="AA17503"/>
    </row>
    <row r="17504" spans="27:27" x14ac:dyDescent="0.25">
      <c r="AA17504"/>
    </row>
    <row r="17505" spans="27:27" x14ac:dyDescent="0.25">
      <c r="AA17505"/>
    </row>
    <row r="17506" spans="27:27" x14ac:dyDescent="0.25">
      <c r="AA17506"/>
    </row>
    <row r="17507" spans="27:27" x14ac:dyDescent="0.25">
      <c r="AA17507"/>
    </row>
    <row r="17508" spans="27:27" x14ac:dyDescent="0.25">
      <c r="AA17508"/>
    </row>
    <row r="17509" spans="27:27" x14ac:dyDescent="0.25">
      <c r="AA17509"/>
    </row>
    <row r="17510" spans="27:27" x14ac:dyDescent="0.25">
      <c r="AA17510"/>
    </row>
    <row r="17511" spans="27:27" x14ac:dyDescent="0.25">
      <c r="AA17511"/>
    </row>
    <row r="17512" spans="27:27" x14ac:dyDescent="0.25">
      <c r="AA17512"/>
    </row>
    <row r="17513" spans="27:27" x14ac:dyDescent="0.25">
      <c r="AA17513"/>
    </row>
    <row r="17514" spans="27:27" x14ac:dyDescent="0.25">
      <c r="AA17514"/>
    </row>
    <row r="17515" spans="27:27" x14ac:dyDescent="0.25">
      <c r="AA17515"/>
    </row>
    <row r="17516" spans="27:27" x14ac:dyDescent="0.25">
      <c r="AA17516"/>
    </row>
    <row r="17517" spans="27:27" x14ac:dyDescent="0.25">
      <c r="AA17517"/>
    </row>
    <row r="17518" spans="27:27" x14ac:dyDescent="0.25">
      <c r="AA17518"/>
    </row>
    <row r="17519" spans="27:27" x14ac:dyDescent="0.25">
      <c r="AA17519"/>
    </row>
    <row r="17520" spans="27:27" x14ac:dyDescent="0.25">
      <c r="AA17520"/>
    </row>
    <row r="17521" spans="27:27" x14ac:dyDescent="0.25">
      <c r="AA17521"/>
    </row>
    <row r="17522" spans="27:27" x14ac:dyDescent="0.25">
      <c r="AA17522"/>
    </row>
    <row r="17523" spans="27:27" x14ac:dyDescent="0.25">
      <c r="AA17523"/>
    </row>
    <row r="17524" spans="27:27" x14ac:dyDescent="0.25">
      <c r="AA17524"/>
    </row>
    <row r="17525" spans="27:27" x14ac:dyDescent="0.25">
      <c r="AA17525"/>
    </row>
    <row r="17526" spans="27:27" x14ac:dyDescent="0.25">
      <c r="AA17526"/>
    </row>
    <row r="17527" spans="27:27" x14ac:dyDescent="0.25">
      <c r="AA17527"/>
    </row>
    <row r="17528" spans="27:27" x14ac:dyDescent="0.25">
      <c r="AA17528"/>
    </row>
    <row r="17529" spans="27:27" x14ac:dyDescent="0.25">
      <c r="AA17529"/>
    </row>
    <row r="17530" spans="27:27" x14ac:dyDescent="0.25">
      <c r="AA17530"/>
    </row>
    <row r="17531" spans="27:27" x14ac:dyDescent="0.25">
      <c r="AA17531"/>
    </row>
    <row r="17532" spans="27:27" x14ac:dyDescent="0.25">
      <c r="AA17532"/>
    </row>
    <row r="17533" spans="27:27" x14ac:dyDescent="0.25">
      <c r="AA17533"/>
    </row>
    <row r="17534" spans="27:27" x14ac:dyDescent="0.25">
      <c r="AA17534"/>
    </row>
    <row r="17535" spans="27:27" x14ac:dyDescent="0.25">
      <c r="AA17535"/>
    </row>
    <row r="17536" spans="27:27" x14ac:dyDescent="0.25">
      <c r="AA17536"/>
    </row>
    <row r="17537" spans="27:27" x14ac:dyDescent="0.25">
      <c r="AA17537"/>
    </row>
    <row r="17538" spans="27:27" x14ac:dyDescent="0.25">
      <c r="AA17538"/>
    </row>
    <row r="17539" spans="27:27" x14ac:dyDescent="0.25">
      <c r="AA17539"/>
    </row>
    <row r="17540" spans="27:27" x14ac:dyDescent="0.25">
      <c r="AA17540"/>
    </row>
    <row r="17541" spans="27:27" x14ac:dyDescent="0.25">
      <c r="AA17541"/>
    </row>
    <row r="17542" spans="27:27" x14ac:dyDescent="0.25">
      <c r="AA17542"/>
    </row>
    <row r="17543" spans="27:27" x14ac:dyDescent="0.25">
      <c r="AA17543"/>
    </row>
    <row r="17544" spans="27:27" x14ac:dyDescent="0.25">
      <c r="AA17544"/>
    </row>
    <row r="17545" spans="27:27" x14ac:dyDescent="0.25">
      <c r="AA17545"/>
    </row>
    <row r="17546" spans="27:27" x14ac:dyDescent="0.25">
      <c r="AA17546"/>
    </row>
    <row r="17547" spans="27:27" x14ac:dyDescent="0.25">
      <c r="AA17547"/>
    </row>
    <row r="17548" spans="27:27" x14ac:dyDescent="0.25">
      <c r="AA17548"/>
    </row>
    <row r="17549" spans="27:27" x14ac:dyDescent="0.25">
      <c r="AA17549"/>
    </row>
    <row r="17550" spans="27:27" x14ac:dyDescent="0.25">
      <c r="AA17550"/>
    </row>
    <row r="17551" spans="27:27" x14ac:dyDescent="0.25">
      <c r="AA17551"/>
    </row>
    <row r="17552" spans="27:27" x14ac:dyDescent="0.25">
      <c r="AA17552"/>
    </row>
    <row r="17553" spans="27:27" x14ac:dyDescent="0.25">
      <c r="AA17553"/>
    </row>
    <row r="17554" spans="27:27" x14ac:dyDescent="0.25">
      <c r="AA17554"/>
    </row>
    <row r="17555" spans="27:27" x14ac:dyDescent="0.25">
      <c r="AA17555"/>
    </row>
    <row r="17556" spans="27:27" x14ac:dyDescent="0.25">
      <c r="AA17556"/>
    </row>
    <row r="17557" spans="27:27" x14ac:dyDescent="0.25">
      <c r="AA17557"/>
    </row>
    <row r="17558" spans="27:27" x14ac:dyDescent="0.25">
      <c r="AA17558"/>
    </row>
    <row r="17559" spans="27:27" x14ac:dyDescent="0.25">
      <c r="AA17559"/>
    </row>
    <row r="17560" spans="27:27" x14ac:dyDescent="0.25">
      <c r="AA17560"/>
    </row>
    <row r="17561" spans="27:27" x14ac:dyDescent="0.25">
      <c r="AA17561"/>
    </row>
    <row r="17562" spans="27:27" x14ac:dyDescent="0.25">
      <c r="AA17562"/>
    </row>
    <row r="17563" spans="27:27" x14ac:dyDescent="0.25">
      <c r="AA17563"/>
    </row>
    <row r="17564" spans="27:27" x14ac:dyDescent="0.25">
      <c r="AA17564"/>
    </row>
    <row r="17565" spans="27:27" x14ac:dyDescent="0.25">
      <c r="AA17565"/>
    </row>
    <row r="17566" spans="27:27" x14ac:dyDescent="0.25">
      <c r="AA17566"/>
    </row>
    <row r="17567" spans="27:27" x14ac:dyDescent="0.25">
      <c r="AA17567"/>
    </row>
    <row r="17568" spans="27:27" x14ac:dyDescent="0.25">
      <c r="AA17568"/>
    </row>
    <row r="17569" spans="27:27" x14ac:dyDescent="0.25">
      <c r="AA17569"/>
    </row>
    <row r="17570" spans="27:27" x14ac:dyDescent="0.25">
      <c r="AA17570"/>
    </row>
    <row r="17571" spans="27:27" x14ac:dyDescent="0.25">
      <c r="AA17571"/>
    </row>
    <row r="17572" spans="27:27" x14ac:dyDescent="0.25">
      <c r="AA17572"/>
    </row>
    <row r="17573" spans="27:27" x14ac:dyDescent="0.25">
      <c r="AA17573"/>
    </row>
    <row r="17574" spans="27:27" x14ac:dyDescent="0.25">
      <c r="AA17574"/>
    </row>
    <row r="17575" spans="27:27" x14ac:dyDescent="0.25">
      <c r="AA17575"/>
    </row>
    <row r="17576" spans="27:27" x14ac:dyDescent="0.25">
      <c r="AA17576"/>
    </row>
    <row r="17577" spans="27:27" x14ac:dyDescent="0.25">
      <c r="AA17577"/>
    </row>
    <row r="17578" spans="27:27" x14ac:dyDescent="0.25">
      <c r="AA17578"/>
    </row>
    <row r="17579" spans="27:27" x14ac:dyDescent="0.25">
      <c r="AA17579"/>
    </row>
    <row r="17580" spans="27:27" x14ac:dyDescent="0.25">
      <c r="AA17580"/>
    </row>
    <row r="17581" spans="27:27" x14ac:dyDescent="0.25">
      <c r="AA17581"/>
    </row>
    <row r="17582" spans="27:27" x14ac:dyDescent="0.25">
      <c r="AA17582"/>
    </row>
    <row r="17583" spans="27:27" x14ac:dyDescent="0.25">
      <c r="AA17583"/>
    </row>
    <row r="17584" spans="27:27" x14ac:dyDescent="0.25">
      <c r="AA17584"/>
    </row>
    <row r="17585" spans="27:27" x14ac:dyDescent="0.25">
      <c r="AA17585"/>
    </row>
    <row r="17586" spans="27:27" x14ac:dyDescent="0.25">
      <c r="AA17586"/>
    </row>
    <row r="17587" spans="27:27" x14ac:dyDescent="0.25">
      <c r="AA17587"/>
    </row>
    <row r="17588" spans="27:27" x14ac:dyDescent="0.25">
      <c r="AA17588"/>
    </row>
    <row r="17589" spans="27:27" x14ac:dyDescent="0.25">
      <c r="AA17589"/>
    </row>
    <row r="17590" spans="27:27" x14ac:dyDescent="0.25">
      <c r="AA17590"/>
    </row>
    <row r="17591" spans="27:27" x14ac:dyDescent="0.25">
      <c r="AA17591"/>
    </row>
    <row r="17592" spans="27:27" x14ac:dyDescent="0.25">
      <c r="AA17592"/>
    </row>
    <row r="17593" spans="27:27" x14ac:dyDescent="0.25">
      <c r="AA17593"/>
    </row>
    <row r="17594" spans="27:27" x14ac:dyDescent="0.25">
      <c r="AA17594"/>
    </row>
    <row r="17595" spans="27:27" x14ac:dyDescent="0.25">
      <c r="AA17595"/>
    </row>
    <row r="17596" spans="27:27" x14ac:dyDescent="0.25">
      <c r="AA17596"/>
    </row>
    <row r="17597" spans="27:27" x14ac:dyDescent="0.25">
      <c r="AA17597"/>
    </row>
    <row r="17598" spans="27:27" x14ac:dyDescent="0.25">
      <c r="AA17598"/>
    </row>
    <row r="17599" spans="27:27" x14ac:dyDescent="0.25">
      <c r="AA17599"/>
    </row>
    <row r="17600" spans="27:27" x14ac:dyDescent="0.25">
      <c r="AA17600"/>
    </row>
    <row r="17601" spans="27:27" x14ac:dyDescent="0.25">
      <c r="AA17601"/>
    </row>
    <row r="17602" spans="27:27" x14ac:dyDescent="0.25">
      <c r="AA17602"/>
    </row>
    <row r="17603" spans="27:27" x14ac:dyDescent="0.25">
      <c r="AA17603"/>
    </row>
    <row r="17604" spans="27:27" x14ac:dyDescent="0.25">
      <c r="AA17604"/>
    </row>
    <row r="17605" spans="27:27" x14ac:dyDescent="0.25">
      <c r="AA17605"/>
    </row>
    <row r="17606" spans="27:27" x14ac:dyDescent="0.25">
      <c r="AA17606"/>
    </row>
    <row r="17607" spans="27:27" x14ac:dyDescent="0.25">
      <c r="AA17607"/>
    </row>
    <row r="17608" spans="27:27" x14ac:dyDescent="0.25">
      <c r="AA17608"/>
    </row>
    <row r="17609" spans="27:27" x14ac:dyDescent="0.25">
      <c r="AA17609"/>
    </row>
    <row r="17610" spans="27:27" x14ac:dyDescent="0.25">
      <c r="AA17610"/>
    </row>
    <row r="17611" spans="27:27" x14ac:dyDescent="0.25">
      <c r="AA17611"/>
    </row>
    <row r="17612" spans="27:27" x14ac:dyDescent="0.25">
      <c r="AA17612"/>
    </row>
    <row r="17613" spans="27:27" x14ac:dyDescent="0.25">
      <c r="AA17613"/>
    </row>
    <row r="17614" spans="27:27" x14ac:dyDescent="0.25">
      <c r="AA17614"/>
    </row>
    <row r="17615" spans="27:27" x14ac:dyDescent="0.25">
      <c r="AA17615"/>
    </row>
    <row r="17616" spans="27:27" x14ac:dyDescent="0.25">
      <c r="AA17616"/>
    </row>
    <row r="17617" spans="27:27" x14ac:dyDescent="0.25">
      <c r="AA17617"/>
    </row>
    <row r="17618" spans="27:27" x14ac:dyDescent="0.25">
      <c r="AA17618"/>
    </row>
    <row r="17619" spans="27:27" x14ac:dyDescent="0.25">
      <c r="AA17619"/>
    </row>
    <row r="17620" spans="27:27" x14ac:dyDescent="0.25">
      <c r="AA17620"/>
    </row>
    <row r="17621" spans="27:27" x14ac:dyDescent="0.25">
      <c r="AA17621"/>
    </row>
    <row r="17622" spans="27:27" x14ac:dyDescent="0.25">
      <c r="AA17622"/>
    </row>
    <row r="17623" spans="27:27" x14ac:dyDescent="0.25">
      <c r="AA17623"/>
    </row>
    <row r="17624" spans="27:27" x14ac:dyDescent="0.25">
      <c r="AA17624"/>
    </row>
    <row r="17625" spans="27:27" x14ac:dyDescent="0.25">
      <c r="AA17625"/>
    </row>
    <row r="17626" spans="27:27" x14ac:dyDescent="0.25">
      <c r="AA17626"/>
    </row>
    <row r="17627" spans="27:27" x14ac:dyDescent="0.25">
      <c r="AA17627"/>
    </row>
    <row r="17628" spans="27:27" x14ac:dyDescent="0.25">
      <c r="AA17628"/>
    </row>
    <row r="17629" spans="27:27" x14ac:dyDescent="0.25">
      <c r="AA17629"/>
    </row>
    <row r="17630" spans="27:27" x14ac:dyDescent="0.25">
      <c r="AA17630"/>
    </row>
    <row r="17631" spans="27:27" x14ac:dyDescent="0.25">
      <c r="AA17631"/>
    </row>
    <row r="17632" spans="27:27" x14ac:dyDescent="0.25">
      <c r="AA17632"/>
    </row>
    <row r="17633" spans="27:27" x14ac:dyDescent="0.25">
      <c r="AA17633"/>
    </row>
    <row r="17634" spans="27:27" x14ac:dyDescent="0.25">
      <c r="AA17634"/>
    </row>
    <row r="17635" spans="27:27" x14ac:dyDescent="0.25">
      <c r="AA17635"/>
    </row>
    <row r="17636" spans="27:27" x14ac:dyDescent="0.25">
      <c r="AA17636"/>
    </row>
    <row r="17637" spans="27:27" x14ac:dyDescent="0.25">
      <c r="AA17637"/>
    </row>
    <row r="17638" spans="27:27" x14ac:dyDescent="0.25">
      <c r="AA17638"/>
    </row>
    <row r="17639" spans="27:27" x14ac:dyDescent="0.25">
      <c r="AA17639"/>
    </row>
    <row r="17640" spans="27:27" x14ac:dyDescent="0.25">
      <c r="AA17640"/>
    </row>
    <row r="17641" spans="27:27" x14ac:dyDescent="0.25">
      <c r="AA17641"/>
    </row>
    <row r="17642" spans="27:27" x14ac:dyDescent="0.25">
      <c r="AA17642"/>
    </row>
    <row r="17643" spans="27:27" x14ac:dyDescent="0.25">
      <c r="AA17643"/>
    </row>
    <row r="17644" spans="27:27" x14ac:dyDescent="0.25">
      <c r="AA17644"/>
    </row>
    <row r="17645" spans="27:27" x14ac:dyDescent="0.25">
      <c r="AA17645"/>
    </row>
    <row r="17646" spans="27:27" x14ac:dyDescent="0.25">
      <c r="AA17646"/>
    </row>
    <row r="17647" spans="27:27" x14ac:dyDescent="0.25">
      <c r="AA17647"/>
    </row>
    <row r="17648" spans="27:27" x14ac:dyDescent="0.25">
      <c r="AA17648"/>
    </row>
    <row r="17649" spans="27:27" x14ac:dyDescent="0.25">
      <c r="AA17649"/>
    </row>
    <row r="17650" spans="27:27" x14ac:dyDescent="0.25">
      <c r="AA17650"/>
    </row>
    <row r="17651" spans="27:27" x14ac:dyDescent="0.25">
      <c r="AA17651"/>
    </row>
    <row r="17652" spans="27:27" x14ac:dyDescent="0.25">
      <c r="AA17652"/>
    </row>
    <row r="17653" spans="27:27" x14ac:dyDescent="0.25">
      <c r="AA17653"/>
    </row>
    <row r="17654" spans="27:27" x14ac:dyDescent="0.25">
      <c r="AA17654"/>
    </row>
    <row r="17655" spans="27:27" x14ac:dyDescent="0.25">
      <c r="AA17655"/>
    </row>
    <row r="17656" spans="27:27" x14ac:dyDescent="0.25">
      <c r="AA17656"/>
    </row>
    <row r="17657" spans="27:27" x14ac:dyDescent="0.25">
      <c r="AA17657"/>
    </row>
    <row r="17658" spans="27:27" x14ac:dyDescent="0.25">
      <c r="AA17658"/>
    </row>
    <row r="17659" spans="27:27" x14ac:dyDescent="0.25">
      <c r="AA17659"/>
    </row>
    <row r="17660" spans="27:27" x14ac:dyDescent="0.25">
      <c r="AA17660"/>
    </row>
    <row r="17661" spans="27:27" x14ac:dyDescent="0.25">
      <c r="AA17661"/>
    </row>
    <row r="17662" spans="27:27" x14ac:dyDescent="0.25">
      <c r="AA17662"/>
    </row>
    <row r="17663" spans="27:27" x14ac:dyDescent="0.25">
      <c r="AA17663"/>
    </row>
    <row r="17664" spans="27:27" x14ac:dyDescent="0.25">
      <c r="AA17664"/>
    </row>
    <row r="17665" spans="27:27" x14ac:dyDescent="0.25">
      <c r="AA17665"/>
    </row>
    <row r="17666" spans="27:27" x14ac:dyDescent="0.25">
      <c r="AA17666"/>
    </row>
    <row r="17667" spans="27:27" x14ac:dyDescent="0.25">
      <c r="AA17667"/>
    </row>
    <row r="17668" spans="27:27" x14ac:dyDescent="0.25">
      <c r="AA17668"/>
    </row>
    <row r="17669" spans="27:27" x14ac:dyDescent="0.25">
      <c r="AA17669"/>
    </row>
    <row r="17670" spans="27:27" x14ac:dyDescent="0.25">
      <c r="AA17670"/>
    </row>
    <row r="17671" spans="27:27" x14ac:dyDescent="0.25">
      <c r="AA17671"/>
    </row>
    <row r="17672" spans="27:27" x14ac:dyDescent="0.25">
      <c r="AA17672"/>
    </row>
    <row r="17673" spans="27:27" x14ac:dyDescent="0.25">
      <c r="AA17673"/>
    </row>
    <row r="17674" spans="27:27" x14ac:dyDescent="0.25">
      <c r="AA17674"/>
    </row>
    <row r="17675" spans="27:27" x14ac:dyDescent="0.25">
      <c r="AA17675"/>
    </row>
    <row r="17676" spans="27:27" x14ac:dyDescent="0.25">
      <c r="AA17676"/>
    </row>
    <row r="17677" spans="27:27" x14ac:dyDescent="0.25">
      <c r="AA17677"/>
    </row>
    <row r="17678" spans="27:27" x14ac:dyDescent="0.25">
      <c r="AA17678"/>
    </row>
    <row r="17679" spans="27:27" x14ac:dyDescent="0.25">
      <c r="AA17679"/>
    </row>
    <row r="17680" spans="27:27" x14ac:dyDescent="0.25">
      <c r="AA17680"/>
    </row>
    <row r="17681" spans="27:27" x14ac:dyDescent="0.25">
      <c r="AA17681"/>
    </row>
    <row r="17682" spans="27:27" x14ac:dyDescent="0.25">
      <c r="AA17682"/>
    </row>
    <row r="17683" spans="27:27" x14ac:dyDescent="0.25">
      <c r="AA17683"/>
    </row>
    <row r="17684" spans="27:27" x14ac:dyDescent="0.25">
      <c r="AA17684"/>
    </row>
    <row r="17685" spans="27:27" x14ac:dyDescent="0.25">
      <c r="AA17685"/>
    </row>
    <row r="17686" spans="27:27" x14ac:dyDescent="0.25">
      <c r="AA17686"/>
    </row>
    <row r="17687" spans="27:27" x14ac:dyDescent="0.25">
      <c r="AA17687"/>
    </row>
    <row r="17688" spans="27:27" x14ac:dyDescent="0.25">
      <c r="AA17688"/>
    </row>
    <row r="17689" spans="27:27" x14ac:dyDescent="0.25">
      <c r="AA17689"/>
    </row>
    <row r="17690" spans="27:27" x14ac:dyDescent="0.25">
      <c r="AA17690"/>
    </row>
    <row r="17691" spans="27:27" x14ac:dyDescent="0.25">
      <c r="AA17691"/>
    </row>
    <row r="17692" spans="27:27" x14ac:dyDescent="0.25">
      <c r="AA17692"/>
    </row>
    <row r="17693" spans="27:27" x14ac:dyDescent="0.25">
      <c r="AA17693"/>
    </row>
    <row r="17694" spans="27:27" x14ac:dyDescent="0.25">
      <c r="AA17694"/>
    </row>
    <row r="17695" spans="27:27" x14ac:dyDescent="0.25">
      <c r="AA17695"/>
    </row>
    <row r="17696" spans="27:27" x14ac:dyDescent="0.25">
      <c r="AA17696"/>
    </row>
    <row r="17697" spans="27:27" x14ac:dyDescent="0.25">
      <c r="AA17697"/>
    </row>
    <row r="17698" spans="27:27" x14ac:dyDescent="0.25">
      <c r="AA17698"/>
    </row>
    <row r="17699" spans="27:27" x14ac:dyDescent="0.25">
      <c r="AA17699"/>
    </row>
    <row r="17700" spans="27:27" x14ac:dyDescent="0.25">
      <c r="AA17700"/>
    </row>
    <row r="17701" spans="27:27" x14ac:dyDescent="0.25">
      <c r="AA17701"/>
    </row>
    <row r="17702" spans="27:27" x14ac:dyDescent="0.25">
      <c r="AA17702"/>
    </row>
    <row r="17703" spans="27:27" x14ac:dyDescent="0.25">
      <c r="AA17703"/>
    </row>
    <row r="17704" spans="27:27" x14ac:dyDescent="0.25">
      <c r="AA17704"/>
    </row>
    <row r="17705" spans="27:27" x14ac:dyDescent="0.25">
      <c r="AA17705"/>
    </row>
    <row r="17706" spans="27:27" x14ac:dyDescent="0.25">
      <c r="AA17706"/>
    </row>
    <row r="17707" spans="27:27" x14ac:dyDescent="0.25">
      <c r="AA17707"/>
    </row>
    <row r="17708" spans="27:27" x14ac:dyDescent="0.25">
      <c r="AA17708"/>
    </row>
    <row r="17709" spans="27:27" x14ac:dyDescent="0.25">
      <c r="AA17709"/>
    </row>
    <row r="17710" spans="27:27" x14ac:dyDescent="0.25">
      <c r="AA17710"/>
    </row>
    <row r="17711" spans="27:27" x14ac:dyDescent="0.25">
      <c r="AA17711"/>
    </row>
    <row r="17712" spans="27:27" x14ac:dyDescent="0.25">
      <c r="AA17712"/>
    </row>
    <row r="17713" spans="27:27" x14ac:dyDescent="0.25">
      <c r="AA17713"/>
    </row>
    <row r="17714" spans="27:27" x14ac:dyDescent="0.25">
      <c r="AA17714"/>
    </row>
    <row r="17715" spans="27:27" x14ac:dyDescent="0.25">
      <c r="AA17715"/>
    </row>
    <row r="17716" spans="27:27" x14ac:dyDescent="0.25">
      <c r="AA17716"/>
    </row>
    <row r="17717" spans="27:27" x14ac:dyDescent="0.25">
      <c r="AA17717"/>
    </row>
    <row r="17718" spans="27:27" x14ac:dyDescent="0.25">
      <c r="AA17718"/>
    </row>
    <row r="17719" spans="27:27" x14ac:dyDescent="0.25">
      <c r="AA17719"/>
    </row>
    <row r="17720" spans="27:27" x14ac:dyDescent="0.25">
      <c r="AA17720"/>
    </row>
    <row r="17721" spans="27:27" x14ac:dyDescent="0.25">
      <c r="AA17721"/>
    </row>
    <row r="17722" spans="27:27" x14ac:dyDescent="0.25">
      <c r="AA17722"/>
    </row>
    <row r="17723" spans="27:27" x14ac:dyDescent="0.25">
      <c r="AA17723"/>
    </row>
    <row r="17724" spans="27:27" x14ac:dyDescent="0.25">
      <c r="AA17724"/>
    </row>
    <row r="17725" spans="27:27" x14ac:dyDescent="0.25">
      <c r="AA17725"/>
    </row>
    <row r="17726" spans="27:27" x14ac:dyDescent="0.25">
      <c r="AA17726"/>
    </row>
    <row r="17727" spans="27:27" x14ac:dyDescent="0.25">
      <c r="AA17727"/>
    </row>
    <row r="17728" spans="27:27" x14ac:dyDescent="0.25">
      <c r="AA17728"/>
    </row>
    <row r="17729" spans="27:27" x14ac:dyDescent="0.25">
      <c r="AA17729"/>
    </row>
    <row r="17730" spans="27:27" x14ac:dyDescent="0.25">
      <c r="AA17730"/>
    </row>
    <row r="17731" spans="27:27" x14ac:dyDescent="0.25">
      <c r="AA17731"/>
    </row>
    <row r="17732" spans="27:27" x14ac:dyDescent="0.25">
      <c r="AA17732"/>
    </row>
    <row r="17733" spans="27:27" x14ac:dyDescent="0.25">
      <c r="AA17733"/>
    </row>
    <row r="17734" spans="27:27" x14ac:dyDescent="0.25">
      <c r="AA17734"/>
    </row>
    <row r="17735" spans="27:27" x14ac:dyDescent="0.25">
      <c r="AA17735"/>
    </row>
    <row r="17736" spans="27:27" x14ac:dyDescent="0.25">
      <c r="AA17736"/>
    </row>
    <row r="17737" spans="27:27" x14ac:dyDescent="0.25">
      <c r="AA17737"/>
    </row>
    <row r="17738" spans="27:27" x14ac:dyDescent="0.25">
      <c r="AA17738"/>
    </row>
    <row r="17739" spans="27:27" x14ac:dyDescent="0.25">
      <c r="AA17739"/>
    </row>
    <row r="17740" spans="27:27" x14ac:dyDescent="0.25">
      <c r="AA17740"/>
    </row>
    <row r="17741" spans="27:27" x14ac:dyDescent="0.25">
      <c r="AA17741"/>
    </row>
    <row r="17742" spans="27:27" x14ac:dyDescent="0.25">
      <c r="AA17742"/>
    </row>
    <row r="17743" spans="27:27" x14ac:dyDescent="0.25">
      <c r="AA17743"/>
    </row>
    <row r="17744" spans="27:27" x14ac:dyDescent="0.25">
      <c r="AA17744"/>
    </row>
    <row r="17745" spans="27:27" x14ac:dyDescent="0.25">
      <c r="AA17745"/>
    </row>
    <row r="17746" spans="27:27" x14ac:dyDescent="0.25">
      <c r="AA17746"/>
    </row>
    <row r="17747" spans="27:27" x14ac:dyDescent="0.25">
      <c r="AA17747"/>
    </row>
    <row r="17748" spans="27:27" x14ac:dyDescent="0.25">
      <c r="AA17748"/>
    </row>
    <row r="17749" spans="27:27" x14ac:dyDescent="0.25">
      <c r="AA17749"/>
    </row>
    <row r="17750" spans="27:27" x14ac:dyDescent="0.25">
      <c r="AA17750"/>
    </row>
    <row r="17751" spans="27:27" x14ac:dyDescent="0.25">
      <c r="AA17751"/>
    </row>
    <row r="17752" spans="27:27" x14ac:dyDescent="0.25">
      <c r="AA17752"/>
    </row>
    <row r="17753" spans="27:27" x14ac:dyDescent="0.25">
      <c r="AA17753"/>
    </row>
    <row r="17754" spans="27:27" x14ac:dyDescent="0.25">
      <c r="AA17754"/>
    </row>
    <row r="17755" spans="27:27" x14ac:dyDescent="0.25">
      <c r="AA17755"/>
    </row>
    <row r="17756" spans="27:27" x14ac:dyDescent="0.25">
      <c r="AA17756"/>
    </row>
    <row r="17757" spans="27:27" x14ac:dyDescent="0.25">
      <c r="AA17757"/>
    </row>
    <row r="17758" spans="27:27" x14ac:dyDescent="0.25">
      <c r="AA17758"/>
    </row>
    <row r="17759" spans="27:27" x14ac:dyDescent="0.25">
      <c r="AA17759"/>
    </row>
    <row r="17760" spans="27:27" x14ac:dyDescent="0.25">
      <c r="AA17760"/>
    </row>
    <row r="17761" spans="27:27" x14ac:dyDescent="0.25">
      <c r="AA17761"/>
    </row>
    <row r="17762" spans="27:27" x14ac:dyDescent="0.25">
      <c r="AA17762"/>
    </row>
    <row r="17763" spans="27:27" x14ac:dyDescent="0.25">
      <c r="AA17763"/>
    </row>
    <row r="17764" spans="27:27" x14ac:dyDescent="0.25">
      <c r="AA17764"/>
    </row>
    <row r="17765" spans="27:27" x14ac:dyDescent="0.25">
      <c r="AA17765"/>
    </row>
    <row r="17766" spans="27:27" x14ac:dyDescent="0.25">
      <c r="AA17766"/>
    </row>
    <row r="17767" spans="27:27" x14ac:dyDescent="0.25">
      <c r="AA17767"/>
    </row>
    <row r="17768" spans="27:27" x14ac:dyDescent="0.25">
      <c r="AA17768"/>
    </row>
    <row r="17769" spans="27:27" x14ac:dyDescent="0.25">
      <c r="AA17769"/>
    </row>
    <row r="17770" spans="27:27" x14ac:dyDescent="0.25">
      <c r="AA17770"/>
    </row>
    <row r="17771" spans="27:27" x14ac:dyDescent="0.25">
      <c r="AA17771"/>
    </row>
    <row r="17772" spans="27:27" x14ac:dyDescent="0.25">
      <c r="AA17772"/>
    </row>
    <row r="17773" spans="27:27" x14ac:dyDescent="0.25">
      <c r="AA17773"/>
    </row>
    <row r="17774" spans="27:27" x14ac:dyDescent="0.25">
      <c r="AA17774"/>
    </row>
    <row r="17775" spans="27:27" x14ac:dyDescent="0.25">
      <c r="AA17775"/>
    </row>
    <row r="17776" spans="27:27" x14ac:dyDescent="0.25">
      <c r="AA17776"/>
    </row>
    <row r="17777" spans="27:27" x14ac:dyDescent="0.25">
      <c r="AA17777"/>
    </row>
    <row r="17778" spans="27:27" x14ac:dyDescent="0.25">
      <c r="AA17778"/>
    </row>
    <row r="17779" spans="27:27" x14ac:dyDescent="0.25">
      <c r="AA17779"/>
    </row>
    <row r="17780" spans="27:27" x14ac:dyDescent="0.25">
      <c r="AA17780"/>
    </row>
    <row r="17781" spans="27:27" x14ac:dyDescent="0.25">
      <c r="AA17781"/>
    </row>
    <row r="17782" spans="27:27" x14ac:dyDescent="0.25">
      <c r="AA17782"/>
    </row>
    <row r="17783" spans="27:27" x14ac:dyDescent="0.25">
      <c r="AA17783"/>
    </row>
    <row r="17784" spans="27:27" x14ac:dyDescent="0.25">
      <c r="AA17784"/>
    </row>
    <row r="17785" spans="27:27" x14ac:dyDescent="0.25">
      <c r="AA17785"/>
    </row>
    <row r="17786" spans="27:27" x14ac:dyDescent="0.25">
      <c r="AA17786"/>
    </row>
    <row r="17787" spans="27:27" x14ac:dyDescent="0.25">
      <c r="AA17787"/>
    </row>
    <row r="17788" spans="27:27" x14ac:dyDescent="0.25">
      <c r="AA17788"/>
    </row>
    <row r="17789" spans="27:27" x14ac:dyDescent="0.25">
      <c r="AA17789"/>
    </row>
    <row r="17790" spans="27:27" x14ac:dyDescent="0.25">
      <c r="AA17790"/>
    </row>
    <row r="17791" spans="27:27" x14ac:dyDescent="0.25">
      <c r="AA17791"/>
    </row>
    <row r="17792" spans="27:27" x14ac:dyDescent="0.25">
      <c r="AA17792"/>
    </row>
    <row r="17793" spans="27:27" x14ac:dyDescent="0.25">
      <c r="AA17793"/>
    </row>
    <row r="17794" spans="27:27" x14ac:dyDescent="0.25">
      <c r="AA17794"/>
    </row>
    <row r="17795" spans="27:27" x14ac:dyDescent="0.25">
      <c r="AA17795"/>
    </row>
    <row r="17796" spans="27:27" x14ac:dyDescent="0.25">
      <c r="AA17796"/>
    </row>
    <row r="17797" spans="27:27" x14ac:dyDescent="0.25">
      <c r="AA17797"/>
    </row>
    <row r="17798" spans="27:27" x14ac:dyDescent="0.25">
      <c r="AA17798"/>
    </row>
    <row r="17799" spans="27:27" x14ac:dyDescent="0.25">
      <c r="AA17799"/>
    </row>
    <row r="17800" spans="27:27" x14ac:dyDescent="0.25">
      <c r="AA17800"/>
    </row>
    <row r="17801" spans="27:27" x14ac:dyDescent="0.25">
      <c r="AA17801"/>
    </row>
    <row r="17802" spans="27:27" x14ac:dyDescent="0.25">
      <c r="AA17802"/>
    </row>
    <row r="17803" spans="27:27" x14ac:dyDescent="0.25">
      <c r="AA17803"/>
    </row>
    <row r="17804" spans="27:27" x14ac:dyDescent="0.25">
      <c r="AA17804"/>
    </row>
    <row r="17805" spans="27:27" x14ac:dyDescent="0.25">
      <c r="AA17805"/>
    </row>
    <row r="17806" spans="27:27" x14ac:dyDescent="0.25">
      <c r="AA17806"/>
    </row>
    <row r="17807" spans="27:27" x14ac:dyDescent="0.25">
      <c r="AA17807"/>
    </row>
    <row r="17808" spans="27:27" x14ac:dyDescent="0.25">
      <c r="AA17808"/>
    </row>
    <row r="17809" spans="27:27" x14ac:dyDescent="0.25">
      <c r="AA17809"/>
    </row>
    <row r="17810" spans="27:27" x14ac:dyDescent="0.25">
      <c r="AA17810"/>
    </row>
    <row r="17811" spans="27:27" x14ac:dyDescent="0.25">
      <c r="AA17811"/>
    </row>
    <row r="17812" spans="27:27" x14ac:dyDescent="0.25">
      <c r="AA17812"/>
    </row>
    <row r="17813" spans="27:27" x14ac:dyDescent="0.25">
      <c r="AA17813"/>
    </row>
    <row r="17814" spans="27:27" x14ac:dyDescent="0.25">
      <c r="AA17814"/>
    </row>
    <row r="17815" spans="27:27" x14ac:dyDescent="0.25">
      <c r="AA17815"/>
    </row>
    <row r="17816" spans="27:27" x14ac:dyDescent="0.25">
      <c r="AA17816"/>
    </row>
    <row r="17817" spans="27:27" x14ac:dyDescent="0.25">
      <c r="AA17817"/>
    </row>
    <row r="17818" spans="27:27" x14ac:dyDescent="0.25">
      <c r="AA17818"/>
    </row>
    <row r="17819" spans="27:27" x14ac:dyDescent="0.25">
      <c r="AA17819"/>
    </row>
    <row r="17820" spans="27:27" x14ac:dyDescent="0.25">
      <c r="AA17820"/>
    </row>
    <row r="17821" spans="27:27" x14ac:dyDescent="0.25">
      <c r="AA17821"/>
    </row>
    <row r="17822" spans="27:27" x14ac:dyDescent="0.25">
      <c r="AA17822"/>
    </row>
    <row r="17823" spans="27:27" x14ac:dyDescent="0.25">
      <c r="AA17823"/>
    </row>
    <row r="17824" spans="27:27" x14ac:dyDescent="0.25">
      <c r="AA17824"/>
    </row>
    <row r="17825" spans="27:27" x14ac:dyDescent="0.25">
      <c r="AA17825"/>
    </row>
    <row r="17826" spans="27:27" x14ac:dyDescent="0.25">
      <c r="AA17826"/>
    </row>
    <row r="17827" spans="27:27" x14ac:dyDescent="0.25">
      <c r="AA17827"/>
    </row>
    <row r="17828" spans="27:27" x14ac:dyDescent="0.25">
      <c r="AA17828"/>
    </row>
    <row r="17829" spans="27:27" x14ac:dyDescent="0.25">
      <c r="AA17829"/>
    </row>
    <row r="17830" spans="27:27" x14ac:dyDescent="0.25">
      <c r="AA17830"/>
    </row>
    <row r="17831" spans="27:27" x14ac:dyDescent="0.25">
      <c r="AA17831"/>
    </row>
    <row r="17832" spans="27:27" x14ac:dyDescent="0.25">
      <c r="AA17832"/>
    </row>
    <row r="17833" spans="27:27" x14ac:dyDescent="0.25">
      <c r="AA17833"/>
    </row>
    <row r="17834" spans="27:27" x14ac:dyDescent="0.25">
      <c r="AA17834"/>
    </row>
    <row r="17835" spans="27:27" x14ac:dyDescent="0.25">
      <c r="AA17835"/>
    </row>
    <row r="17836" spans="27:27" x14ac:dyDescent="0.25">
      <c r="AA17836"/>
    </row>
    <row r="17837" spans="27:27" x14ac:dyDescent="0.25">
      <c r="AA17837"/>
    </row>
    <row r="17838" spans="27:27" x14ac:dyDescent="0.25">
      <c r="AA17838"/>
    </row>
    <row r="17839" spans="27:27" x14ac:dyDescent="0.25">
      <c r="AA17839"/>
    </row>
    <row r="17840" spans="27:27" x14ac:dyDescent="0.25">
      <c r="AA17840"/>
    </row>
    <row r="17841" spans="27:27" x14ac:dyDescent="0.25">
      <c r="AA17841"/>
    </row>
    <row r="17842" spans="27:27" x14ac:dyDescent="0.25">
      <c r="AA17842"/>
    </row>
    <row r="17843" spans="27:27" x14ac:dyDescent="0.25">
      <c r="AA17843"/>
    </row>
    <row r="17844" spans="27:27" x14ac:dyDescent="0.25">
      <c r="AA17844"/>
    </row>
    <row r="17845" spans="27:27" x14ac:dyDescent="0.25">
      <c r="AA17845"/>
    </row>
    <row r="17846" spans="27:27" x14ac:dyDescent="0.25">
      <c r="AA17846"/>
    </row>
    <row r="17847" spans="27:27" x14ac:dyDescent="0.25">
      <c r="AA17847"/>
    </row>
    <row r="17848" spans="27:27" x14ac:dyDescent="0.25">
      <c r="AA17848"/>
    </row>
    <row r="17849" spans="27:27" x14ac:dyDescent="0.25">
      <c r="AA17849"/>
    </row>
    <row r="17850" spans="27:27" x14ac:dyDescent="0.25">
      <c r="AA17850"/>
    </row>
    <row r="17851" spans="27:27" x14ac:dyDescent="0.25">
      <c r="AA17851"/>
    </row>
    <row r="17852" spans="27:27" x14ac:dyDescent="0.25">
      <c r="AA17852"/>
    </row>
    <row r="17853" spans="27:27" x14ac:dyDescent="0.25">
      <c r="AA17853"/>
    </row>
    <row r="17854" spans="27:27" x14ac:dyDescent="0.25">
      <c r="AA17854"/>
    </row>
    <row r="17855" spans="27:27" x14ac:dyDescent="0.25">
      <c r="AA17855"/>
    </row>
    <row r="17856" spans="27:27" x14ac:dyDescent="0.25">
      <c r="AA17856"/>
    </row>
    <row r="17857" spans="27:27" x14ac:dyDescent="0.25">
      <c r="AA17857"/>
    </row>
    <row r="17858" spans="27:27" x14ac:dyDescent="0.25">
      <c r="AA17858"/>
    </row>
    <row r="17859" spans="27:27" x14ac:dyDescent="0.25">
      <c r="AA17859"/>
    </row>
    <row r="17860" spans="27:27" x14ac:dyDescent="0.25">
      <c r="AA17860"/>
    </row>
    <row r="17861" spans="27:27" x14ac:dyDescent="0.25">
      <c r="AA17861"/>
    </row>
    <row r="17862" spans="27:27" x14ac:dyDescent="0.25">
      <c r="AA17862"/>
    </row>
    <row r="17863" spans="27:27" x14ac:dyDescent="0.25">
      <c r="AA17863"/>
    </row>
    <row r="17864" spans="27:27" x14ac:dyDescent="0.25">
      <c r="AA17864"/>
    </row>
    <row r="17865" spans="27:27" x14ac:dyDescent="0.25">
      <c r="AA17865"/>
    </row>
    <row r="17866" spans="27:27" x14ac:dyDescent="0.25">
      <c r="AA17866"/>
    </row>
    <row r="17867" spans="27:27" x14ac:dyDescent="0.25">
      <c r="AA17867"/>
    </row>
    <row r="17868" spans="27:27" x14ac:dyDescent="0.25">
      <c r="AA17868"/>
    </row>
    <row r="17869" spans="27:27" x14ac:dyDescent="0.25">
      <c r="AA17869"/>
    </row>
    <row r="17870" spans="27:27" x14ac:dyDescent="0.25">
      <c r="AA17870"/>
    </row>
    <row r="17871" spans="27:27" x14ac:dyDescent="0.25">
      <c r="AA17871"/>
    </row>
    <row r="17872" spans="27:27" x14ac:dyDescent="0.25">
      <c r="AA17872"/>
    </row>
    <row r="17873" spans="27:27" x14ac:dyDescent="0.25">
      <c r="AA17873"/>
    </row>
    <row r="17874" spans="27:27" x14ac:dyDescent="0.25">
      <c r="AA17874"/>
    </row>
    <row r="17875" spans="27:27" x14ac:dyDescent="0.25">
      <c r="AA17875"/>
    </row>
    <row r="17876" spans="27:27" x14ac:dyDescent="0.25">
      <c r="AA17876"/>
    </row>
    <row r="17877" spans="27:27" x14ac:dyDescent="0.25">
      <c r="AA17877"/>
    </row>
    <row r="17878" spans="27:27" x14ac:dyDescent="0.25">
      <c r="AA17878"/>
    </row>
    <row r="17879" spans="27:27" x14ac:dyDescent="0.25">
      <c r="AA17879"/>
    </row>
    <row r="17880" spans="27:27" x14ac:dyDescent="0.25">
      <c r="AA17880"/>
    </row>
    <row r="17881" spans="27:27" x14ac:dyDescent="0.25">
      <c r="AA17881"/>
    </row>
    <row r="17882" spans="27:27" x14ac:dyDescent="0.25">
      <c r="AA17882"/>
    </row>
    <row r="17883" spans="27:27" x14ac:dyDescent="0.25">
      <c r="AA17883"/>
    </row>
    <row r="17884" spans="27:27" x14ac:dyDescent="0.25">
      <c r="AA17884"/>
    </row>
    <row r="17885" spans="27:27" x14ac:dyDescent="0.25">
      <c r="AA17885"/>
    </row>
    <row r="17886" spans="27:27" x14ac:dyDescent="0.25">
      <c r="AA17886"/>
    </row>
    <row r="17887" spans="27:27" x14ac:dyDescent="0.25">
      <c r="AA17887"/>
    </row>
    <row r="17888" spans="27:27" x14ac:dyDescent="0.25">
      <c r="AA17888"/>
    </row>
    <row r="17889" spans="27:27" x14ac:dyDescent="0.25">
      <c r="AA17889"/>
    </row>
    <row r="17890" spans="27:27" x14ac:dyDescent="0.25">
      <c r="AA17890"/>
    </row>
    <row r="17891" spans="27:27" x14ac:dyDescent="0.25">
      <c r="AA17891"/>
    </row>
    <row r="17892" spans="27:27" x14ac:dyDescent="0.25">
      <c r="AA17892"/>
    </row>
    <row r="17893" spans="27:27" x14ac:dyDescent="0.25">
      <c r="AA17893"/>
    </row>
    <row r="17894" spans="27:27" x14ac:dyDescent="0.25">
      <c r="AA17894"/>
    </row>
    <row r="17895" spans="27:27" x14ac:dyDescent="0.25">
      <c r="AA17895"/>
    </row>
    <row r="17896" spans="27:27" x14ac:dyDescent="0.25">
      <c r="AA17896"/>
    </row>
    <row r="17897" spans="27:27" x14ac:dyDescent="0.25">
      <c r="AA17897"/>
    </row>
    <row r="17898" spans="27:27" x14ac:dyDescent="0.25">
      <c r="AA17898"/>
    </row>
    <row r="17899" spans="27:27" x14ac:dyDescent="0.25">
      <c r="AA17899"/>
    </row>
    <row r="17900" spans="27:27" x14ac:dyDescent="0.25">
      <c r="AA17900"/>
    </row>
    <row r="17901" spans="27:27" x14ac:dyDescent="0.25">
      <c r="AA17901"/>
    </row>
    <row r="17902" spans="27:27" x14ac:dyDescent="0.25">
      <c r="AA17902"/>
    </row>
    <row r="17903" spans="27:27" x14ac:dyDescent="0.25">
      <c r="AA17903"/>
    </row>
    <row r="17904" spans="27:27" x14ac:dyDescent="0.25">
      <c r="AA17904"/>
    </row>
    <row r="17905" spans="27:27" x14ac:dyDescent="0.25">
      <c r="AA17905"/>
    </row>
    <row r="17906" spans="27:27" x14ac:dyDescent="0.25">
      <c r="AA17906"/>
    </row>
    <row r="17907" spans="27:27" x14ac:dyDescent="0.25">
      <c r="AA17907"/>
    </row>
    <row r="17908" spans="27:27" x14ac:dyDescent="0.25">
      <c r="AA17908"/>
    </row>
    <row r="17909" spans="27:27" x14ac:dyDescent="0.25">
      <c r="AA17909"/>
    </row>
    <row r="17910" spans="27:27" x14ac:dyDescent="0.25">
      <c r="AA17910"/>
    </row>
    <row r="17911" spans="27:27" x14ac:dyDescent="0.25">
      <c r="AA17911"/>
    </row>
    <row r="17912" spans="27:27" x14ac:dyDescent="0.25">
      <c r="AA17912"/>
    </row>
    <row r="17913" spans="27:27" x14ac:dyDescent="0.25">
      <c r="AA17913"/>
    </row>
    <row r="17914" spans="27:27" x14ac:dyDescent="0.25">
      <c r="AA17914"/>
    </row>
    <row r="17915" spans="27:27" x14ac:dyDescent="0.25">
      <c r="AA17915"/>
    </row>
    <row r="17916" spans="27:27" x14ac:dyDescent="0.25">
      <c r="AA17916"/>
    </row>
    <row r="17917" spans="27:27" x14ac:dyDescent="0.25">
      <c r="AA17917"/>
    </row>
    <row r="17918" spans="27:27" x14ac:dyDescent="0.25">
      <c r="AA17918"/>
    </row>
    <row r="17919" spans="27:27" x14ac:dyDescent="0.25">
      <c r="AA17919"/>
    </row>
    <row r="17920" spans="27:27" x14ac:dyDescent="0.25">
      <c r="AA17920"/>
    </row>
    <row r="17921" spans="27:27" x14ac:dyDescent="0.25">
      <c r="AA17921"/>
    </row>
    <row r="17922" spans="27:27" x14ac:dyDescent="0.25">
      <c r="AA17922"/>
    </row>
    <row r="17923" spans="27:27" x14ac:dyDescent="0.25">
      <c r="AA17923"/>
    </row>
    <row r="17924" spans="27:27" x14ac:dyDescent="0.25">
      <c r="AA17924"/>
    </row>
    <row r="17925" spans="27:27" x14ac:dyDescent="0.25">
      <c r="AA17925"/>
    </row>
    <row r="17926" spans="27:27" x14ac:dyDescent="0.25">
      <c r="AA17926"/>
    </row>
    <row r="17927" spans="27:27" x14ac:dyDescent="0.25">
      <c r="AA17927"/>
    </row>
    <row r="17928" spans="27:27" x14ac:dyDescent="0.25">
      <c r="AA17928"/>
    </row>
    <row r="17929" spans="27:27" x14ac:dyDescent="0.25">
      <c r="AA17929"/>
    </row>
    <row r="17930" spans="27:27" x14ac:dyDescent="0.25">
      <c r="AA17930"/>
    </row>
    <row r="17931" spans="27:27" x14ac:dyDescent="0.25">
      <c r="AA17931"/>
    </row>
    <row r="17932" spans="27:27" x14ac:dyDescent="0.25">
      <c r="AA17932"/>
    </row>
    <row r="17933" spans="27:27" x14ac:dyDescent="0.25">
      <c r="AA17933"/>
    </row>
    <row r="17934" spans="27:27" x14ac:dyDescent="0.25">
      <c r="AA17934"/>
    </row>
    <row r="17935" spans="27:27" x14ac:dyDescent="0.25">
      <c r="AA17935"/>
    </row>
    <row r="17936" spans="27:27" x14ac:dyDescent="0.25">
      <c r="AA17936"/>
    </row>
    <row r="17937" spans="27:27" x14ac:dyDescent="0.25">
      <c r="AA17937"/>
    </row>
    <row r="17938" spans="27:27" x14ac:dyDescent="0.25">
      <c r="AA17938"/>
    </row>
    <row r="17939" spans="27:27" x14ac:dyDescent="0.25">
      <c r="AA17939"/>
    </row>
    <row r="17940" spans="27:27" x14ac:dyDescent="0.25">
      <c r="AA17940"/>
    </row>
    <row r="17941" spans="27:27" x14ac:dyDescent="0.25">
      <c r="AA17941"/>
    </row>
    <row r="17942" spans="27:27" x14ac:dyDescent="0.25">
      <c r="AA17942"/>
    </row>
    <row r="17943" spans="27:27" x14ac:dyDescent="0.25">
      <c r="AA17943"/>
    </row>
    <row r="17944" spans="27:27" x14ac:dyDescent="0.25">
      <c r="AA17944"/>
    </row>
    <row r="17945" spans="27:27" x14ac:dyDescent="0.25">
      <c r="AA17945"/>
    </row>
    <row r="17946" spans="27:27" x14ac:dyDescent="0.25">
      <c r="AA17946"/>
    </row>
    <row r="17947" spans="27:27" x14ac:dyDescent="0.25">
      <c r="AA17947"/>
    </row>
    <row r="17948" spans="27:27" x14ac:dyDescent="0.25">
      <c r="AA17948"/>
    </row>
    <row r="17949" spans="27:27" x14ac:dyDescent="0.25">
      <c r="AA17949"/>
    </row>
    <row r="17950" spans="27:27" x14ac:dyDescent="0.25">
      <c r="AA17950"/>
    </row>
    <row r="17951" spans="27:27" x14ac:dyDescent="0.25">
      <c r="AA17951"/>
    </row>
    <row r="17952" spans="27:27" x14ac:dyDescent="0.25">
      <c r="AA17952"/>
    </row>
    <row r="17953" spans="27:27" x14ac:dyDescent="0.25">
      <c r="AA17953"/>
    </row>
    <row r="17954" spans="27:27" x14ac:dyDescent="0.25">
      <c r="AA17954"/>
    </row>
    <row r="17955" spans="27:27" x14ac:dyDescent="0.25">
      <c r="AA17955"/>
    </row>
    <row r="17956" spans="27:27" x14ac:dyDescent="0.25">
      <c r="AA17956"/>
    </row>
    <row r="17957" spans="27:27" x14ac:dyDescent="0.25">
      <c r="AA17957"/>
    </row>
    <row r="17958" spans="27:27" x14ac:dyDescent="0.25">
      <c r="AA17958"/>
    </row>
    <row r="17959" spans="27:27" x14ac:dyDescent="0.25">
      <c r="AA17959"/>
    </row>
    <row r="17960" spans="27:27" x14ac:dyDescent="0.25">
      <c r="AA17960"/>
    </row>
    <row r="17961" spans="27:27" x14ac:dyDescent="0.25">
      <c r="AA17961"/>
    </row>
    <row r="17962" spans="27:27" x14ac:dyDescent="0.25">
      <c r="AA17962"/>
    </row>
    <row r="17963" spans="27:27" x14ac:dyDescent="0.25">
      <c r="AA17963"/>
    </row>
    <row r="17964" spans="27:27" x14ac:dyDescent="0.25">
      <c r="AA17964"/>
    </row>
    <row r="17965" spans="27:27" x14ac:dyDescent="0.25">
      <c r="AA17965"/>
    </row>
    <row r="17966" spans="27:27" x14ac:dyDescent="0.25">
      <c r="AA17966"/>
    </row>
    <row r="17967" spans="27:27" x14ac:dyDescent="0.25">
      <c r="AA17967"/>
    </row>
    <row r="17968" spans="27:27" x14ac:dyDescent="0.25">
      <c r="AA17968"/>
    </row>
    <row r="17969" spans="27:27" x14ac:dyDescent="0.25">
      <c r="AA17969"/>
    </row>
    <row r="17970" spans="27:27" x14ac:dyDescent="0.25">
      <c r="AA17970"/>
    </row>
    <row r="17971" spans="27:27" x14ac:dyDescent="0.25">
      <c r="AA17971"/>
    </row>
    <row r="17972" spans="27:27" x14ac:dyDescent="0.25">
      <c r="AA17972"/>
    </row>
    <row r="17973" spans="27:27" x14ac:dyDescent="0.25">
      <c r="AA17973"/>
    </row>
    <row r="17974" spans="27:27" x14ac:dyDescent="0.25">
      <c r="AA17974"/>
    </row>
    <row r="17975" spans="27:27" x14ac:dyDescent="0.25">
      <c r="AA17975"/>
    </row>
    <row r="17976" spans="27:27" x14ac:dyDescent="0.25">
      <c r="AA17976"/>
    </row>
    <row r="17977" spans="27:27" x14ac:dyDescent="0.25">
      <c r="AA17977"/>
    </row>
    <row r="17978" spans="27:27" x14ac:dyDescent="0.25">
      <c r="AA17978"/>
    </row>
    <row r="17979" spans="27:27" x14ac:dyDescent="0.25">
      <c r="AA17979"/>
    </row>
    <row r="17980" spans="27:27" x14ac:dyDescent="0.25">
      <c r="AA17980"/>
    </row>
    <row r="17981" spans="27:27" x14ac:dyDescent="0.25">
      <c r="AA17981"/>
    </row>
    <row r="17982" spans="27:27" x14ac:dyDescent="0.25">
      <c r="AA17982"/>
    </row>
    <row r="17983" spans="27:27" x14ac:dyDescent="0.25">
      <c r="AA17983"/>
    </row>
    <row r="17984" spans="27:27" x14ac:dyDescent="0.25">
      <c r="AA17984"/>
    </row>
    <row r="17985" spans="27:27" x14ac:dyDescent="0.25">
      <c r="AA17985"/>
    </row>
    <row r="17986" spans="27:27" x14ac:dyDescent="0.25">
      <c r="AA17986"/>
    </row>
    <row r="17987" spans="27:27" x14ac:dyDescent="0.25">
      <c r="AA17987"/>
    </row>
    <row r="17988" spans="27:27" x14ac:dyDescent="0.25">
      <c r="AA17988"/>
    </row>
    <row r="17989" spans="27:27" x14ac:dyDescent="0.25">
      <c r="AA17989"/>
    </row>
    <row r="17990" spans="27:27" x14ac:dyDescent="0.25">
      <c r="AA17990"/>
    </row>
    <row r="17991" spans="27:27" x14ac:dyDescent="0.25">
      <c r="AA17991"/>
    </row>
    <row r="17992" spans="27:27" x14ac:dyDescent="0.25">
      <c r="AA17992"/>
    </row>
    <row r="17993" spans="27:27" x14ac:dyDescent="0.25">
      <c r="AA17993"/>
    </row>
    <row r="17994" spans="27:27" x14ac:dyDescent="0.25">
      <c r="AA17994"/>
    </row>
    <row r="17995" spans="27:27" x14ac:dyDescent="0.25">
      <c r="AA17995"/>
    </row>
    <row r="17996" spans="27:27" x14ac:dyDescent="0.25">
      <c r="AA17996"/>
    </row>
    <row r="17997" spans="27:27" x14ac:dyDescent="0.25">
      <c r="AA17997"/>
    </row>
    <row r="17998" spans="27:27" x14ac:dyDescent="0.25">
      <c r="AA17998"/>
    </row>
    <row r="17999" spans="27:27" x14ac:dyDescent="0.25">
      <c r="AA17999"/>
    </row>
    <row r="18000" spans="27:27" x14ac:dyDescent="0.25">
      <c r="AA18000"/>
    </row>
    <row r="18001" spans="27:27" x14ac:dyDescent="0.25">
      <c r="AA18001"/>
    </row>
    <row r="18002" spans="27:27" x14ac:dyDescent="0.25">
      <c r="AA18002"/>
    </row>
    <row r="18003" spans="27:27" x14ac:dyDescent="0.25">
      <c r="AA18003"/>
    </row>
    <row r="18004" spans="27:27" x14ac:dyDescent="0.25">
      <c r="AA18004"/>
    </row>
    <row r="18005" spans="27:27" x14ac:dyDescent="0.25">
      <c r="AA18005"/>
    </row>
    <row r="18006" spans="27:27" x14ac:dyDescent="0.25">
      <c r="AA18006"/>
    </row>
    <row r="18007" spans="27:27" x14ac:dyDescent="0.25">
      <c r="AA18007"/>
    </row>
    <row r="18008" spans="27:27" x14ac:dyDescent="0.25">
      <c r="AA18008"/>
    </row>
    <row r="18009" spans="27:27" x14ac:dyDescent="0.25">
      <c r="AA18009"/>
    </row>
    <row r="18010" spans="27:27" x14ac:dyDescent="0.25">
      <c r="AA18010"/>
    </row>
    <row r="18011" spans="27:27" x14ac:dyDescent="0.25">
      <c r="AA18011"/>
    </row>
    <row r="18012" spans="27:27" x14ac:dyDescent="0.25">
      <c r="AA18012"/>
    </row>
    <row r="18013" spans="27:27" x14ac:dyDescent="0.25">
      <c r="AA18013"/>
    </row>
    <row r="18014" spans="27:27" x14ac:dyDescent="0.25">
      <c r="AA18014"/>
    </row>
    <row r="18015" spans="27:27" x14ac:dyDescent="0.25">
      <c r="AA18015"/>
    </row>
    <row r="18016" spans="27:27" x14ac:dyDescent="0.25">
      <c r="AA18016"/>
    </row>
    <row r="18017" spans="27:27" x14ac:dyDescent="0.25">
      <c r="AA18017"/>
    </row>
    <row r="18018" spans="27:27" x14ac:dyDescent="0.25">
      <c r="AA18018"/>
    </row>
    <row r="18019" spans="27:27" x14ac:dyDescent="0.25">
      <c r="AA18019"/>
    </row>
    <row r="18020" spans="27:27" x14ac:dyDescent="0.25">
      <c r="AA18020"/>
    </row>
    <row r="18021" spans="27:27" x14ac:dyDescent="0.25">
      <c r="AA18021"/>
    </row>
    <row r="18022" spans="27:27" x14ac:dyDescent="0.25">
      <c r="AA18022"/>
    </row>
    <row r="18023" spans="27:27" x14ac:dyDescent="0.25">
      <c r="AA18023"/>
    </row>
    <row r="18024" spans="27:27" x14ac:dyDescent="0.25">
      <c r="AA18024"/>
    </row>
    <row r="18025" spans="27:27" x14ac:dyDescent="0.25">
      <c r="AA18025"/>
    </row>
    <row r="18026" spans="27:27" x14ac:dyDescent="0.25">
      <c r="AA18026"/>
    </row>
    <row r="18027" spans="27:27" x14ac:dyDescent="0.25">
      <c r="AA18027"/>
    </row>
    <row r="18028" spans="27:27" x14ac:dyDescent="0.25">
      <c r="AA18028"/>
    </row>
    <row r="18029" spans="27:27" x14ac:dyDescent="0.25">
      <c r="AA18029"/>
    </row>
    <row r="18030" spans="27:27" x14ac:dyDescent="0.25">
      <c r="AA18030"/>
    </row>
    <row r="18031" spans="27:27" x14ac:dyDescent="0.25">
      <c r="AA18031"/>
    </row>
    <row r="18032" spans="27:27" x14ac:dyDescent="0.25">
      <c r="AA18032"/>
    </row>
    <row r="18033" spans="27:27" x14ac:dyDescent="0.25">
      <c r="AA18033"/>
    </row>
    <row r="18034" spans="27:27" x14ac:dyDescent="0.25">
      <c r="AA18034"/>
    </row>
    <row r="18035" spans="27:27" x14ac:dyDescent="0.25">
      <c r="AA18035"/>
    </row>
    <row r="18036" spans="27:27" x14ac:dyDescent="0.25">
      <c r="AA18036"/>
    </row>
    <row r="18037" spans="27:27" x14ac:dyDescent="0.25">
      <c r="AA18037"/>
    </row>
    <row r="18038" spans="27:27" x14ac:dyDescent="0.25">
      <c r="AA18038"/>
    </row>
    <row r="18039" spans="27:27" x14ac:dyDescent="0.25">
      <c r="AA18039"/>
    </row>
    <row r="18040" spans="27:27" x14ac:dyDescent="0.25">
      <c r="AA18040"/>
    </row>
    <row r="18041" spans="27:27" x14ac:dyDescent="0.25">
      <c r="AA18041"/>
    </row>
    <row r="18042" spans="27:27" x14ac:dyDescent="0.25">
      <c r="AA18042"/>
    </row>
    <row r="18043" spans="27:27" x14ac:dyDescent="0.25">
      <c r="AA18043"/>
    </row>
    <row r="18044" spans="27:27" x14ac:dyDescent="0.25">
      <c r="AA18044"/>
    </row>
    <row r="18045" spans="27:27" x14ac:dyDescent="0.25">
      <c r="AA18045"/>
    </row>
    <row r="18046" spans="27:27" x14ac:dyDescent="0.25">
      <c r="AA18046"/>
    </row>
    <row r="18047" spans="27:27" x14ac:dyDescent="0.25">
      <c r="AA18047"/>
    </row>
    <row r="18048" spans="27:27" x14ac:dyDescent="0.25">
      <c r="AA18048"/>
    </row>
    <row r="18049" spans="27:27" x14ac:dyDescent="0.25">
      <c r="AA18049"/>
    </row>
    <row r="18050" spans="27:27" x14ac:dyDescent="0.25">
      <c r="AA18050"/>
    </row>
    <row r="18051" spans="27:27" x14ac:dyDescent="0.25">
      <c r="AA18051"/>
    </row>
    <row r="18052" spans="27:27" x14ac:dyDescent="0.25">
      <c r="AA18052"/>
    </row>
    <row r="18053" spans="27:27" x14ac:dyDescent="0.25">
      <c r="AA18053"/>
    </row>
    <row r="18054" spans="27:27" x14ac:dyDescent="0.25">
      <c r="AA18054"/>
    </row>
    <row r="18055" spans="27:27" x14ac:dyDescent="0.25">
      <c r="AA18055"/>
    </row>
    <row r="18056" spans="27:27" x14ac:dyDescent="0.25">
      <c r="AA18056"/>
    </row>
    <row r="18057" spans="27:27" x14ac:dyDescent="0.25">
      <c r="AA18057"/>
    </row>
    <row r="18058" spans="27:27" x14ac:dyDescent="0.25">
      <c r="AA18058"/>
    </row>
    <row r="18059" spans="27:27" x14ac:dyDescent="0.25">
      <c r="AA18059"/>
    </row>
    <row r="18060" spans="27:27" x14ac:dyDescent="0.25">
      <c r="AA18060"/>
    </row>
    <row r="18061" spans="27:27" x14ac:dyDescent="0.25">
      <c r="AA18061"/>
    </row>
    <row r="18062" spans="27:27" x14ac:dyDescent="0.25">
      <c r="AA18062"/>
    </row>
    <row r="18063" spans="27:27" x14ac:dyDescent="0.25">
      <c r="AA18063"/>
    </row>
    <row r="18064" spans="27:27" x14ac:dyDescent="0.25">
      <c r="AA18064"/>
    </row>
    <row r="18065" spans="27:27" x14ac:dyDescent="0.25">
      <c r="AA18065"/>
    </row>
    <row r="18066" spans="27:27" x14ac:dyDescent="0.25">
      <c r="AA18066"/>
    </row>
    <row r="18067" spans="27:27" x14ac:dyDescent="0.25">
      <c r="AA18067"/>
    </row>
    <row r="18068" spans="27:27" x14ac:dyDescent="0.25">
      <c r="AA18068"/>
    </row>
    <row r="18069" spans="27:27" x14ac:dyDescent="0.25">
      <c r="AA18069"/>
    </row>
    <row r="18070" spans="27:27" x14ac:dyDescent="0.25">
      <c r="AA18070"/>
    </row>
    <row r="18071" spans="27:27" x14ac:dyDescent="0.25">
      <c r="AA18071"/>
    </row>
    <row r="18072" spans="27:27" x14ac:dyDescent="0.25">
      <c r="AA18072"/>
    </row>
    <row r="18073" spans="27:27" x14ac:dyDescent="0.25">
      <c r="AA18073"/>
    </row>
    <row r="18074" spans="27:27" x14ac:dyDescent="0.25">
      <c r="AA18074"/>
    </row>
    <row r="18075" spans="27:27" x14ac:dyDescent="0.25">
      <c r="AA18075"/>
    </row>
    <row r="18076" spans="27:27" x14ac:dyDescent="0.25">
      <c r="AA18076"/>
    </row>
    <row r="18077" spans="27:27" x14ac:dyDescent="0.25">
      <c r="AA18077"/>
    </row>
    <row r="18078" spans="27:27" x14ac:dyDescent="0.25">
      <c r="AA18078"/>
    </row>
    <row r="18079" spans="27:27" x14ac:dyDescent="0.25">
      <c r="AA18079"/>
    </row>
    <row r="18080" spans="27:27" x14ac:dyDescent="0.25">
      <c r="AA18080"/>
    </row>
    <row r="18081" spans="27:27" x14ac:dyDescent="0.25">
      <c r="AA18081"/>
    </row>
    <row r="18082" spans="27:27" x14ac:dyDescent="0.25">
      <c r="AA18082"/>
    </row>
    <row r="18083" spans="27:27" x14ac:dyDescent="0.25">
      <c r="AA18083"/>
    </row>
    <row r="18084" spans="27:27" x14ac:dyDescent="0.25">
      <c r="AA18084"/>
    </row>
    <row r="18085" spans="27:27" x14ac:dyDescent="0.25">
      <c r="AA18085"/>
    </row>
    <row r="18086" spans="27:27" x14ac:dyDescent="0.25">
      <c r="AA18086"/>
    </row>
    <row r="18087" spans="27:27" x14ac:dyDescent="0.25">
      <c r="AA18087"/>
    </row>
    <row r="18088" spans="27:27" x14ac:dyDescent="0.25">
      <c r="AA18088"/>
    </row>
    <row r="18089" spans="27:27" x14ac:dyDescent="0.25">
      <c r="AA18089"/>
    </row>
    <row r="18090" spans="27:27" x14ac:dyDescent="0.25">
      <c r="AA18090"/>
    </row>
    <row r="18091" spans="27:27" x14ac:dyDescent="0.25">
      <c r="AA18091"/>
    </row>
    <row r="18092" spans="27:27" x14ac:dyDescent="0.25">
      <c r="AA18092"/>
    </row>
    <row r="18093" spans="27:27" x14ac:dyDescent="0.25">
      <c r="AA18093"/>
    </row>
    <row r="18094" spans="27:27" x14ac:dyDescent="0.25">
      <c r="AA18094"/>
    </row>
    <row r="18095" spans="27:27" x14ac:dyDescent="0.25">
      <c r="AA18095"/>
    </row>
    <row r="18096" spans="27:27" x14ac:dyDescent="0.25">
      <c r="AA18096"/>
    </row>
    <row r="18097" spans="27:27" x14ac:dyDescent="0.25">
      <c r="AA18097"/>
    </row>
    <row r="18098" spans="27:27" x14ac:dyDescent="0.25">
      <c r="AA18098"/>
    </row>
    <row r="18099" spans="27:27" x14ac:dyDescent="0.25">
      <c r="AA18099"/>
    </row>
    <row r="18100" spans="27:27" x14ac:dyDescent="0.25">
      <c r="AA18100"/>
    </row>
    <row r="18101" spans="27:27" x14ac:dyDescent="0.25">
      <c r="AA18101"/>
    </row>
    <row r="18102" spans="27:27" x14ac:dyDescent="0.25">
      <c r="AA18102"/>
    </row>
    <row r="18103" spans="27:27" x14ac:dyDescent="0.25">
      <c r="AA18103"/>
    </row>
    <row r="18104" spans="27:27" x14ac:dyDescent="0.25">
      <c r="AA18104"/>
    </row>
    <row r="18105" spans="27:27" x14ac:dyDescent="0.25">
      <c r="AA18105"/>
    </row>
    <row r="18106" spans="27:27" x14ac:dyDescent="0.25">
      <c r="AA18106"/>
    </row>
    <row r="18107" spans="27:27" x14ac:dyDescent="0.25">
      <c r="AA18107"/>
    </row>
    <row r="18108" spans="27:27" x14ac:dyDescent="0.25">
      <c r="AA18108"/>
    </row>
    <row r="18109" spans="27:27" x14ac:dyDescent="0.25">
      <c r="AA18109"/>
    </row>
    <row r="18110" spans="27:27" x14ac:dyDescent="0.25">
      <c r="AA18110"/>
    </row>
    <row r="18111" spans="27:27" x14ac:dyDescent="0.25">
      <c r="AA18111"/>
    </row>
    <row r="18112" spans="27:27" x14ac:dyDescent="0.25">
      <c r="AA18112"/>
    </row>
    <row r="18113" spans="27:27" x14ac:dyDescent="0.25">
      <c r="AA18113"/>
    </row>
    <row r="18114" spans="27:27" x14ac:dyDescent="0.25">
      <c r="AA18114"/>
    </row>
    <row r="18115" spans="27:27" x14ac:dyDescent="0.25">
      <c r="AA18115"/>
    </row>
    <row r="18116" spans="27:27" x14ac:dyDescent="0.25">
      <c r="AA18116"/>
    </row>
    <row r="18117" spans="27:27" x14ac:dyDescent="0.25">
      <c r="AA18117"/>
    </row>
    <row r="18118" spans="27:27" x14ac:dyDescent="0.25">
      <c r="AA18118"/>
    </row>
    <row r="18119" spans="27:27" x14ac:dyDescent="0.25">
      <c r="AA18119"/>
    </row>
    <row r="18120" spans="27:27" x14ac:dyDescent="0.25">
      <c r="AA18120"/>
    </row>
    <row r="18121" spans="27:27" x14ac:dyDescent="0.25">
      <c r="AA18121"/>
    </row>
    <row r="18122" spans="27:27" x14ac:dyDescent="0.25">
      <c r="AA18122"/>
    </row>
    <row r="18123" spans="27:27" x14ac:dyDescent="0.25">
      <c r="AA18123"/>
    </row>
    <row r="18124" spans="27:27" x14ac:dyDescent="0.25">
      <c r="AA18124"/>
    </row>
    <row r="18125" spans="27:27" x14ac:dyDescent="0.25">
      <c r="AA18125"/>
    </row>
    <row r="18126" spans="27:27" x14ac:dyDescent="0.25">
      <c r="AA18126"/>
    </row>
    <row r="18127" spans="27:27" x14ac:dyDescent="0.25">
      <c r="AA18127"/>
    </row>
    <row r="18128" spans="27:27" x14ac:dyDescent="0.25">
      <c r="AA18128"/>
    </row>
    <row r="18129" spans="27:27" x14ac:dyDescent="0.25">
      <c r="AA18129"/>
    </row>
    <row r="18130" spans="27:27" x14ac:dyDescent="0.25">
      <c r="AA18130"/>
    </row>
    <row r="18131" spans="27:27" x14ac:dyDescent="0.25">
      <c r="AA18131"/>
    </row>
    <row r="18132" spans="27:27" x14ac:dyDescent="0.25">
      <c r="AA18132"/>
    </row>
    <row r="18133" spans="27:27" x14ac:dyDescent="0.25">
      <c r="AA18133"/>
    </row>
    <row r="18134" spans="27:27" x14ac:dyDescent="0.25">
      <c r="AA18134"/>
    </row>
    <row r="18135" spans="27:27" x14ac:dyDescent="0.25">
      <c r="AA18135"/>
    </row>
    <row r="18136" spans="27:27" x14ac:dyDescent="0.25">
      <c r="AA18136"/>
    </row>
    <row r="18137" spans="27:27" x14ac:dyDescent="0.25">
      <c r="AA18137"/>
    </row>
    <row r="18138" spans="27:27" x14ac:dyDescent="0.25">
      <c r="AA18138"/>
    </row>
    <row r="18139" spans="27:27" x14ac:dyDescent="0.25">
      <c r="AA18139"/>
    </row>
    <row r="18140" spans="27:27" x14ac:dyDescent="0.25">
      <c r="AA18140"/>
    </row>
    <row r="18141" spans="27:27" x14ac:dyDescent="0.25">
      <c r="AA18141"/>
    </row>
    <row r="18142" spans="27:27" x14ac:dyDescent="0.25">
      <c r="AA18142"/>
    </row>
    <row r="18143" spans="27:27" x14ac:dyDescent="0.25">
      <c r="AA18143"/>
    </row>
    <row r="18144" spans="27:27" x14ac:dyDescent="0.25">
      <c r="AA18144"/>
    </row>
    <row r="18145" spans="27:27" x14ac:dyDescent="0.25">
      <c r="AA18145"/>
    </row>
    <row r="18146" spans="27:27" x14ac:dyDescent="0.25">
      <c r="AA18146"/>
    </row>
    <row r="18147" spans="27:27" x14ac:dyDescent="0.25">
      <c r="AA18147"/>
    </row>
    <row r="18148" spans="27:27" x14ac:dyDescent="0.25">
      <c r="AA18148"/>
    </row>
    <row r="18149" spans="27:27" x14ac:dyDescent="0.25">
      <c r="AA18149"/>
    </row>
    <row r="18150" spans="27:27" x14ac:dyDescent="0.25">
      <c r="AA18150"/>
    </row>
    <row r="18151" spans="27:27" x14ac:dyDescent="0.25">
      <c r="AA18151"/>
    </row>
    <row r="18152" spans="27:27" x14ac:dyDescent="0.25">
      <c r="AA18152"/>
    </row>
    <row r="18153" spans="27:27" x14ac:dyDescent="0.25">
      <c r="AA18153"/>
    </row>
    <row r="18154" spans="27:27" x14ac:dyDescent="0.25">
      <c r="AA18154"/>
    </row>
    <row r="18155" spans="27:27" x14ac:dyDescent="0.25">
      <c r="AA18155"/>
    </row>
    <row r="18156" spans="27:27" x14ac:dyDescent="0.25">
      <c r="AA18156"/>
    </row>
    <row r="18157" spans="27:27" x14ac:dyDescent="0.25">
      <c r="AA18157"/>
    </row>
    <row r="18158" spans="27:27" x14ac:dyDescent="0.25">
      <c r="AA18158"/>
    </row>
    <row r="18159" spans="27:27" x14ac:dyDescent="0.25">
      <c r="AA18159"/>
    </row>
    <row r="18160" spans="27:27" x14ac:dyDescent="0.25">
      <c r="AA18160"/>
    </row>
    <row r="18161" spans="27:27" x14ac:dyDescent="0.25">
      <c r="AA18161"/>
    </row>
    <row r="18162" spans="27:27" x14ac:dyDescent="0.25">
      <c r="AA18162"/>
    </row>
    <row r="18163" spans="27:27" x14ac:dyDescent="0.25">
      <c r="AA18163"/>
    </row>
    <row r="18164" spans="27:27" x14ac:dyDescent="0.25">
      <c r="AA18164"/>
    </row>
    <row r="18165" spans="27:27" x14ac:dyDescent="0.25">
      <c r="AA18165"/>
    </row>
    <row r="18166" spans="27:27" x14ac:dyDescent="0.25">
      <c r="AA18166"/>
    </row>
    <row r="18167" spans="27:27" x14ac:dyDescent="0.25">
      <c r="AA18167"/>
    </row>
    <row r="18168" spans="27:27" x14ac:dyDescent="0.25">
      <c r="AA18168"/>
    </row>
    <row r="18169" spans="27:27" x14ac:dyDescent="0.25">
      <c r="AA18169"/>
    </row>
    <row r="18170" spans="27:27" x14ac:dyDescent="0.25">
      <c r="AA18170"/>
    </row>
    <row r="18171" spans="27:27" x14ac:dyDescent="0.25">
      <c r="AA18171"/>
    </row>
    <row r="18172" spans="27:27" x14ac:dyDescent="0.25">
      <c r="AA18172"/>
    </row>
    <row r="18173" spans="27:27" x14ac:dyDescent="0.25">
      <c r="AA18173"/>
    </row>
    <row r="18174" spans="27:27" x14ac:dyDescent="0.25">
      <c r="AA18174"/>
    </row>
    <row r="18175" spans="27:27" x14ac:dyDescent="0.25">
      <c r="AA18175"/>
    </row>
    <row r="18176" spans="27:27" x14ac:dyDescent="0.25">
      <c r="AA18176"/>
    </row>
    <row r="18177" spans="27:27" x14ac:dyDescent="0.25">
      <c r="AA18177"/>
    </row>
    <row r="18178" spans="27:27" x14ac:dyDescent="0.25">
      <c r="AA18178"/>
    </row>
    <row r="18179" spans="27:27" x14ac:dyDescent="0.25">
      <c r="AA18179"/>
    </row>
    <row r="18180" spans="27:27" x14ac:dyDescent="0.25">
      <c r="AA18180"/>
    </row>
    <row r="18181" spans="27:27" x14ac:dyDescent="0.25">
      <c r="AA18181"/>
    </row>
    <row r="18182" spans="27:27" x14ac:dyDescent="0.25">
      <c r="AA18182"/>
    </row>
    <row r="18183" spans="27:27" x14ac:dyDescent="0.25">
      <c r="AA18183"/>
    </row>
    <row r="18184" spans="27:27" x14ac:dyDescent="0.25">
      <c r="AA18184"/>
    </row>
    <row r="18185" spans="27:27" x14ac:dyDescent="0.25">
      <c r="AA18185"/>
    </row>
    <row r="18186" spans="27:27" x14ac:dyDescent="0.25">
      <c r="AA18186"/>
    </row>
    <row r="18187" spans="27:27" x14ac:dyDescent="0.25">
      <c r="AA18187"/>
    </row>
    <row r="18188" spans="27:27" x14ac:dyDescent="0.25">
      <c r="AA18188"/>
    </row>
    <row r="18189" spans="27:27" x14ac:dyDescent="0.25">
      <c r="AA18189"/>
    </row>
    <row r="18190" spans="27:27" x14ac:dyDescent="0.25">
      <c r="AA18190"/>
    </row>
    <row r="18191" spans="27:27" x14ac:dyDescent="0.25">
      <c r="AA18191"/>
    </row>
    <row r="18192" spans="27:27" x14ac:dyDescent="0.25">
      <c r="AA18192"/>
    </row>
    <row r="18193" spans="27:27" x14ac:dyDescent="0.25">
      <c r="AA18193"/>
    </row>
    <row r="18194" spans="27:27" x14ac:dyDescent="0.25">
      <c r="AA18194"/>
    </row>
    <row r="18195" spans="27:27" x14ac:dyDescent="0.25">
      <c r="AA18195"/>
    </row>
    <row r="18196" spans="27:27" x14ac:dyDescent="0.25">
      <c r="AA18196"/>
    </row>
    <row r="18197" spans="27:27" x14ac:dyDescent="0.25">
      <c r="AA18197"/>
    </row>
    <row r="18198" spans="27:27" x14ac:dyDescent="0.25">
      <c r="AA18198"/>
    </row>
    <row r="18199" spans="27:27" x14ac:dyDescent="0.25">
      <c r="AA18199"/>
    </row>
    <row r="18200" spans="27:27" x14ac:dyDescent="0.25">
      <c r="AA18200"/>
    </row>
    <row r="18201" spans="27:27" x14ac:dyDescent="0.25">
      <c r="AA18201"/>
    </row>
    <row r="18202" spans="27:27" x14ac:dyDescent="0.25">
      <c r="AA18202"/>
    </row>
    <row r="18203" spans="27:27" x14ac:dyDescent="0.25">
      <c r="AA18203"/>
    </row>
    <row r="18204" spans="27:27" x14ac:dyDescent="0.25">
      <c r="AA18204"/>
    </row>
    <row r="18205" spans="27:27" x14ac:dyDescent="0.25">
      <c r="AA18205"/>
    </row>
    <row r="18206" spans="27:27" x14ac:dyDescent="0.25">
      <c r="AA18206"/>
    </row>
    <row r="18207" spans="27:27" x14ac:dyDescent="0.25">
      <c r="AA18207"/>
    </row>
    <row r="18208" spans="27:27" x14ac:dyDescent="0.25">
      <c r="AA18208"/>
    </row>
    <row r="18209" spans="27:27" x14ac:dyDescent="0.25">
      <c r="AA18209"/>
    </row>
    <row r="18210" spans="27:27" x14ac:dyDescent="0.25">
      <c r="AA18210"/>
    </row>
    <row r="18211" spans="27:27" x14ac:dyDescent="0.25">
      <c r="AA18211"/>
    </row>
    <row r="18212" spans="27:27" x14ac:dyDescent="0.25">
      <c r="AA18212"/>
    </row>
    <row r="18213" spans="27:27" x14ac:dyDescent="0.25">
      <c r="AA18213"/>
    </row>
    <row r="18214" spans="27:27" x14ac:dyDescent="0.25">
      <c r="AA18214"/>
    </row>
    <row r="18215" spans="27:27" x14ac:dyDescent="0.25">
      <c r="AA18215"/>
    </row>
    <row r="18216" spans="27:27" x14ac:dyDescent="0.25">
      <c r="AA18216"/>
    </row>
    <row r="18217" spans="27:27" x14ac:dyDescent="0.25">
      <c r="AA18217"/>
    </row>
    <row r="18218" spans="27:27" x14ac:dyDescent="0.25">
      <c r="AA18218"/>
    </row>
    <row r="18219" spans="27:27" x14ac:dyDescent="0.25">
      <c r="AA18219"/>
    </row>
    <row r="18220" spans="27:27" x14ac:dyDescent="0.25">
      <c r="AA18220"/>
    </row>
    <row r="18221" spans="27:27" x14ac:dyDescent="0.25">
      <c r="AA18221"/>
    </row>
    <row r="18222" spans="27:27" x14ac:dyDescent="0.25">
      <c r="AA18222"/>
    </row>
    <row r="18223" spans="27:27" x14ac:dyDescent="0.25">
      <c r="AA18223"/>
    </row>
    <row r="18224" spans="27:27" x14ac:dyDescent="0.25">
      <c r="AA18224"/>
    </row>
    <row r="18225" spans="27:27" x14ac:dyDescent="0.25">
      <c r="AA18225"/>
    </row>
    <row r="18226" spans="27:27" x14ac:dyDescent="0.25">
      <c r="AA18226"/>
    </row>
    <row r="18227" spans="27:27" x14ac:dyDescent="0.25">
      <c r="AA18227"/>
    </row>
    <row r="18228" spans="27:27" x14ac:dyDescent="0.25">
      <c r="AA18228"/>
    </row>
    <row r="18229" spans="27:27" x14ac:dyDescent="0.25">
      <c r="AA18229"/>
    </row>
    <row r="18230" spans="27:27" x14ac:dyDescent="0.25">
      <c r="AA18230"/>
    </row>
    <row r="18231" spans="27:27" x14ac:dyDescent="0.25">
      <c r="AA18231"/>
    </row>
    <row r="18232" spans="27:27" x14ac:dyDescent="0.25">
      <c r="AA18232"/>
    </row>
    <row r="18233" spans="27:27" x14ac:dyDescent="0.25">
      <c r="AA18233"/>
    </row>
    <row r="18234" spans="27:27" x14ac:dyDescent="0.25">
      <c r="AA18234"/>
    </row>
    <row r="18235" spans="27:27" x14ac:dyDescent="0.25">
      <c r="AA18235"/>
    </row>
    <row r="18236" spans="27:27" x14ac:dyDescent="0.25">
      <c r="AA18236"/>
    </row>
    <row r="18237" spans="27:27" x14ac:dyDescent="0.25">
      <c r="AA18237"/>
    </row>
    <row r="18238" spans="27:27" x14ac:dyDescent="0.25">
      <c r="AA18238"/>
    </row>
    <row r="18239" spans="27:27" x14ac:dyDescent="0.25">
      <c r="AA18239"/>
    </row>
    <row r="18240" spans="27:27" x14ac:dyDescent="0.25">
      <c r="AA18240"/>
    </row>
    <row r="18241" spans="27:27" x14ac:dyDescent="0.25">
      <c r="AA18241"/>
    </row>
    <row r="18242" spans="27:27" x14ac:dyDescent="0.25">
      <c r="AA18242"/>
    </row>
    <row r="18243" spans="27:27" x14ac:dyDescent="0.25">
      <c r="AA18243"/>
    </row>
    <row r="18244" spans="27:27" x14ac:dyDescent="0.25">
      <c r="AA18244"/>
    </row>
    <row r="18245" spans="27:27" x14ac:dyDescent="0.25">
      <c r="AA18245"/>
    </row>
    <row r="18246" spans="27:27" x14ac:dyDescent="0.25">
      <c r="AA18246"/>
    </row>
    <row r="18247" spans="27:27" x14ac:dyDescent="0.25">
      <c r="AA18247"/>
    </row>
    <row r="18248" spans="27:27" x14ac:dyDescent="0.25">
      <c r="AA18248"/>
    </row>
    <row r="18249" spans="27:27" x14ac:dyDescent="0.25">
      <c r="AA18249"/>
    </row>
    <row r="18250" spans="27:27" x14ac:dyDescent="0.25">
      <c r="AA18250"/>
    </row>
    <row r="18251" spans="27:27" x14ac:dyDescent="0.25">
      <c r="AA18251"/>
    </row>
    <row r="18252" spans="27:27" x14ac:dyDescent="0.25">
      <c r="AA18252"/>
    </row>
    <row r="18253" spans="27:27" x14ac:dyDescent="0.25">
      <c r="AA18253"/>
    </row>
    <row r="18254" spans="27:27" x14ac:dyDescent="0.25">
      <c r="AA18254"/>
    </row>
    <row r="18255" spans="27:27" x14ac:dyDescent="0.25">
      <c r="AA18255"/>
    </row>
    <row r="18256" spans="27:27" x14ac:dyDescent="0.25">
      <c r="AA18256"/>
    </row>
    <row r="18257" spans="27:27" x14ac:dyDescent="0.25">
      <c r="AA18257"/>
    </row>
    <row r="18258" spans="27:27" x14ac:dyDescent="0.25">
      <c r="AA18258"/>
    </row>
    <row r="18259" spans="27:27" x14ac:dyDescent="0.25">
      <c r="AA18259"/>
    </row>
    <row r="18260" spans="27:27" x14ac:dyDescent="0.25">
      <c r="AA18260"/>
    </row>
    <row r="18261" spans="27:27" x14ac:dyDescent="0.25">
      <c r="AA18261"/>
    </row>
    <row r="18262" spans="27:27" x14ac:dyDescent="0.25">
      <c r="AA18262"/>
    </row>
    <row r="18263" spans="27:27" x14ac:dyDescent="0.25">
      <c r="AA18263"/>
    </row>
    <row r="18264" spans="27:27" x14ac:dyDescent="0.25">
      <c r="AA18264"/>
    </row>
    <row r="18265" spans="27:27" x14ac:dyDescent="0.25">
      <c r="AA18265"/>
    </row>
    <row r="18266" spans="27:27" x14ac:dyDescent="0.25">
      <c r="AA18266"/>
    </row>
    <row r="18267" spans="27:27" x14ac:dyDescent="0.25">
      <c r="AA18267"/>
    </row>
    <row r="18268" spans="27:27" x14ac:dyDescent="0.25">
      <c r="AA18268"/>
    </row>
    <row r="18269" spans="27:27" x14ac:dyDescent="0.25">
      <c r="AA18269"/>
    </row>
    <row r="18270" spans="27:27" x14ac:dyDescent="0.25">
      <c r="AA18270"/>
    </row>
    <row r="18271" spans="27:27" x14ac:dyDescent="0.25">
      <c r="AA18271"/>
    </row>
    <row r="18272" spans="27:27" x14ac:dyDescent="0.25">
      <c r="AA18272"/>
    </row>
    <row r="18273" spans="27:27" x14ac:dyDescent="0.25">
      <c r="AA18273"/>
    </row>
    <row r="18274" spans="27:27" x14ac:dyDescent="0.25">
      <c r="AA18274"/>
    </row>
    <row r="18275" spans="27:27" x14ac:dyDescent="0.25">
      <c r="AA18275"/>
    </row>
    <row r="18276" spans="27:27" x14ac:dyDescent="0.25">
      <c r="AA18276"/>
    </row>
    <row r="18277" spans="27:27" x14ac:dyDescent="0.25">
      <c r="AA18277"/>
    </row>
    <row r="18278" spans="27:27" x14ac:dyDescent="0.25">
      <c r="AA18278"/>
    </row>
    <row r="18279" spans="27:27" x14ac:dyDescent="0.25">
      <c r="AA18279"/>
    </row>
    <row r="18280" spans="27:27" x14ac:dyDescent="0.25">
      <c r="AA18280"/>
    </row>
    <row r="18281" spans="27:27" x14ac:dyDescent="0.25">
      <c r="AA18281"/>
    </row>
    <row r="18282" spans="27:27" x14ac:dyDescent="0.25">
      <c r="AA18282"/>
    </row>
    <row r="18283" spans="27:27" x14ac:dyDescent="0.25">
      <c r="AA18283"/>
    </row>
    <row r="18284" spans="27:27" x14ac:dyDescent="0.25">
      <c r="AA18284"/>
    </row>
    <row r="18285" spans="27:27" x14ac:dyDescent="0.25">
      <c r="AA18285"/>
    </row>
    <row r="18286" spans="27:27" x14ac:dyDescent="0.25">
      <c r="AA18286"/>
    </row>
    <row r="18287" spans="27:27" x14ac:dyDescent="0.25">
      <c r="AA18287"/>
    </row>
    <row r="18288" spans="27:27" x14ac:dyDescent="0.25">
      <c r="AA18288"/>
    </row>
    <row r="18289" spans="27:27" x14ac:dyDescent="0.25">
      <c r="AA18289"/>
    </row>
    <row r="18290" spans="27:27" x14ac:dyDescent="0.25">
      <c r="AA18290"/>
    </row>
    <row r="18291" spans="27:27" x14ac:dyDescent="0.25">
      <c r="AA18291"/>
    </row>
    <row r="18292" spans="27:27" x14ac:dyDescent="0.25">
      <c r="AA18292"/>
    </row>
    <row r="18293" spans="27:27" x14ac:dyDescent="0.25">
      <c r="AA18293"/>
    </row>
    <row r="18294" spans="27:27" x14ac:dyDescent="0.25">
      <c r="AA18294"/>
    </row>
    <row r="18295" spans="27:27" x14ac:dyDescent="0.25">
      <c r="AA18295"/>
    </row>
    <row r="18296" spans="27:27" x14ac:dyDescent="0.25">
      <c r="AA18296"/>
    </row>
    <row r="18297" spans="27:27" x14ac:dyDescent="0.25">
      <c r="AA18297"/>
    </row>
    <row r="18298" spans="27:27" x14ac:dyDescent="0.25">
      <c r="AA18298"/>
    </row>
    <row r="18299" spans="27:27" x14ac:dyDescent="0.25">
      <c r="AA18299"/>
    </row>
    <row r="18300" spans="27:27" x14ac:dyDescent="0.25">
      <c r="AA18300"/>
    </row>
    <row r="18301" spans="27:27" x14ac:dyDescent="0.25">
      <c r="AA18301"/>
    </row>
    <row r="18302" spans="27:27" x14ac:dyDescent="0.25">
      <c r="AA18302"/>
    </row>
    <row r="18303" spans="27:27" x14ac:dyDescent="0.25">
      <c r="AA18303"/>
    </row>
    <row r="18304" spans="27:27" x14ac:dyDescent="0.25">
      <c r="AA18304"/>
    </row>
    <row r="18305" spans="27:27" x14ac:dyDescent="0.25">
      <c r="AA18305"/>
    </row>
    <row r="18306" spans="27:27" x14ac:dyDescent="0.25">
      <c r="AA18306"/>
    </row>
    <row r="18307" spans="27:27" x14ac:dyDescent="0.25">
      <c r="AA18307"/>
    </row>
    <row r="18308" spans="27:27" x14ac:dyDescent="0.25">
      <c r="AA18308"/>
    </row>
    <row r="18309" spans="27:27" x14ac:dyDescent="0.25">
      <c r="AA18309"/>
    </row>
    <row r="18310" spans="27:27" x14ac:dyDescent="0.25">
      <c r="AA18310"/>
    </row>
    <row r="18311" spans="27:27" x14ac:dyDescent="0.25">
      <c r="AA18311"/>
    </row>
    <row r="18312" spans="27:27" x14ac:dyDescent="0.25">
      <c r="AA18312"/>
    </row>
    <row r="18313" spans="27:27" x14ac:dyDescent="0.25">
      <c r="AA18313"/>
    </row>
    <row r="18314" spans="27:27" x14ac:dyDescent="0.25">
      <c r="AA18314"/>
    </row>
    <row r="18315" spans="27:27" x14ac:dyDescent="0.25">
      <c r="AA18315"/>
    </row>
    <row r="18316" spans="27:27" x14ac:dyDescent="0.25">
      <c r="AA18316"/>
    </row>
    <row r="18317" spans="27:27" x14ac:dyDescent="0.25">
      <c r="AA18317"/>
    </row>
    <row r="18318" spans="27:27" x14ac:dyDescent="0.25">
      <c r="AA18318"/>
    </row>
    <row r="18319" spans="27:27" x14ac:dyDescent="0.25">
      <c r="AA18319"/>
    </row>
    <row r="18320" spans="27:27" x14ac:dyDescent="0.25">
      <c r="AA18320"/>
    </row>
    <row r="18321" spans="27:27" x14ac:dyDescent="0.25">
      <c r="AA18321"/>
    </row>
    <row r="18322" spans="27:27" x14ac:dyDescent="0.25">
      <c r="AA18322"/>
    </row>
    <row r="18323" spans="27:27" x14ac:dyDescent="0.25">
      <c r="AA18323"/>
    </row>
    <row r="18324" spans="27:27" x14ac:dyDescent="0.25">
      <c r="AA18324"/>
    </row>
    <row r="18325" spans="27:27" x14ac:dyDescent="0.25">
      <c r="AA18325"/>
    </row>
    <row r="18326" spans="27:27" x14ac:dyDescent="0.25">
      <c r="AA18326"/>
    </row>
    <row r="18327" spans="27:27" x14ac:dyDescent="0.25">
      <c r="AA18327"/>
    </row>
    <row r="18328" spans="27:27" x14ac:dyDescent="0.25">
      <c r="AA18328"/>
    </row>
    <row r="18329" spans="27:27" x14ac:dyDescent="0.25">
      <c r="AA18329"/>
    </row>
    <row r="18330" spans="27:27" x14ac:dyDescent="0.25">
      <c r="AA18330"/>
    </row>
    <row r="18331" spans="27:27" x14ac:dyDescent="0.25">
      <c r="AA18331"/>
    </row>
    <row r="18332" spans="27:27" x14ac:dyDescent="0.25">
      <c r="AA18332"/>
    </row>
    <row r="18333" spans="27:27" x14ac:dyDescent="0.25">
      <c r="AA18333"/>
    </row>
    <row r="18334" spans="27:27" x14ac:dyDescent="0.25">
      <c r="AA18334"/>
    </row>
    <row r="18335" spans="27:27" x14ac:dyDescent="0.25">
      <c r="AA18335"/>
    </row>
    <row r="18336" spans="27:27" x14ac:dyDescent="0.25">
      <c r="AA18336"/>
    </row>
    <row r="18337" spans="27:27" x14ac:dyDescent="0.25">
      <c r="AA18337"/>
    </row>
    <row r="18338" spans="27:27" x14ac:dyDescent="0.25">
      <c r="AA18338"/>
    </row>
    <row r="18339" spans="27:27" x14ac:dyDescent="0.25">
      <c r="AA18339"/>
    </row>
    <row r="18340" spans="27:27" x14ac:dyDescent="0.25">
      <c r="AA18340"/>
    </row>
    <row r="18341" spans="27:27" x14ac:dyDescent="0.25">
      <c r="AA18341"/>
    </row>
    <row r="18342" spans="27:27" x14ac:dyDescent="0.25">
      <c r="AA18342"/>
    </row>
    <row r="18343" spans="27:27" x14ac:dyDescent="0.25">
      <c r="AA18343"/>
    </row>
    <row r="18344" spans="27:27" x14ac:dyDescent="0.25">
      <c r="AA18344"/>
    </row>
    <row r="18345" spans="27:27" x14ac:dyDescent="0.25">
      <c r="AA18345"/>
    </row>
    <row r="18346" spans="27:27" x14ac:dyDescent="0.25">
      <c r="AA18346"/>
    </row>
    <row r="18347" spans="27:27" x14ac:dyDescent="0.25">
      <c r="AA18347"/>
    </row>
    <row r="18348" spans="27:27" x14ac:dyDescent="0.25">
      <c r="AA18348"/>
    </row>
    <row r="18349" spans="27:27" x14ac:dyDescent="0.25">
      <c r="AA18349"/>
    </row>
    <row r="18350" spans="27:27" x14ac:dyDescent="0.25">
      <c r="AA18350"/>
    </row>
    <row r="18351" spans="27:27" x14ac:dyDescent="0.25">
      <c r="AA18351"/>
    </row>
    <row r="18352" spans="27:27" x14ac:dyDescent="0.25">
      <c r="AA18352"/>
    </row>
    <row r="18353" spans="27:27" x14ac:dyDescent="0.25">
      <c r="AA18353"/>
    </row>
    <row r="18354" spans="27:27" x14ac:dyDescent="0.25">
      <c r="AA18354"/>
    </row>
    <row r="18355" spans="27:27" x14ac:dyDescent="0.25">
      <c r="AA18355"/>
    </row>
    <row r="18356" spans="27:27" x14ac:dyDescent="0.25">
      <c r="AA18356"/>
    </row>
    <row r="18357" spans="27:27" x14ac:dyDescent="0.25">
      <c r="AA18357"/>
    </row>
    <row r="18358" spans="27:27" x14ac:dyDescent="0.25">
      <c r="AA18358"/>
    </row>
    <row r="18359" spans="27:27" x14ac:dyDescent="0.25">
      <c r="AA18359"/>
    </row>
    <row r="18360" spans="27:27" x14ac:dyDescent="0.25">
      <c r="AA18360"/>
    </row>
    <row r="18361" spans="27:27" x14ac:dyDescent="0.25">
      <c r="AA18361"/>
    </row>
    <row r="18362" spans="27:27" x14ac:dyDescent="0.25">
      <c r="AA18362"/>
    </row>
    <row r="18363" spans="27:27" x14ac:dyDescent="0.25">
      <c r="AA18363"/>
    </row>
    <row r="18364" spans="27:27" x14ac:dyDescent="0.25">
      <c r="AA18364"/>
    </row>
    <row r="18365" spans="27:27" x14ac:dyDescent="0.25">
      <c r="AA18365"/>
    </row>
    <row r="18366" spans="27:27" x14ac:dyDescent="0.25">
      <c r="AA18366"/>
    </row>
    <row r="18367" spans="27:27" x14ac:dyDescent="0.25">
      <c r="AA18367"/>
    </row>
    <row r="18368" spans="27:27" x14ac:dyDescent="0.25">
      <c r="AA18368"/>
    </row>
    <row r="18369" spans="27:27" x14ac:dyDescent="0.25">
      <c r="AA18369"/>
    </row>
    <row r="18370" spans="27:27" x14ac:dyDescent="0.25">
      <c r="AA18370"/>
    </row>
    <row r="18371" spans="27:27" x14ac:dyDescent="0.25">
      <c r="AA18371"/>
    </row>
    <row r="18372" spans="27:27" x14ac:dyDescent="0.25">
      <c r="AA18372"/>
    </row>
    <row r="18373" spans="27:27" x14ac:dyDescent="0.25">
      <c r="AA18373"/>
    </row>
    <row r="18374" spans="27:27" x14ac:dyDescent="0.25">
      <c r="AA18374"/>
    </row>
    <row r="18375" spans="27:27" x14ac:dyDescent="0.25">
      <c r="AA18375"/>
    </row>
    <row r="18376" spans="27:27" x14ac:dyDescent="0.25">
      <c r="AA18376"/>
    </row>
    <row r="18377" spans="27:27" x14ac:dyDescent="0.25">
      <c r="AA18377"/>
    </row>
    <row r="18378" spans="27:27" x14ac:dyDescent="0.25">
      <c r="AA18378"/>
    </row>
    <row r="18379" spans="27:27" x14ac:dyDescent="0.25">
      <c r="AA18379"/>
    </row>
    <row r="18380" spans="27:27" x14ac:dyDescent="0.25">
      <c r="AA18380"/>
    </row>
    <row r="18381" spans="27:27" x14ac:dyDescent="0.25">
      <c r="AA18381"/>
    </row>
    <row r="18382" spans="27:27" x14ac:dyDescent="0.25">
      <c r="AA18382"/>
    </row>
    <row r="18383" spans="27:27" x14ac:dyDescent="0.25">
      <c r="AA18383"/>
    </row>
    <row r="18384" spans="27:27" x14ac:dyDescent="0.25">
      <c r="AA18384"/>
    </row>
    <row r="18385" spans="27:27" x14ac:dyDescent="0.25">
      <c r="AA18385"/>
    </row>
    <row r="18386" spans="27:27" x14ac:dyDescent="0.25">
      <c r="AA18386"/>
    </row>
    <row r="18387" spans="27:27" x14ac:dyDescent="0.25">
      <c r="AA18387"/>
    </row>
    <row r="18388" spans="27:27" x14ac:dyDescent="0.25">
      <c r="AA18388"/>
    </row>
    <row r="18389" spans="27:27" x14ac:dyDescent="0.25">
      <c r="AA18389"/>
    </row>
    <row r="18390" spans="27:27" x14ac:dyDescent="0.25">
      <c r="AA18390"/>
    </row>
    <row r="18391" spans="27:27" x14ac:dyDescent="0.25">
      <c r="AA18391"/>
    </row>
    <row r="18392" spans="27:27" x14ac:dyDescent="0.25">
      <c r="AA18392"/>
    </row>
    <row r="18393" spans="27:27" x14ac:dyDescent="0.25">
      <c r="AA18393"/>
    </row>
    <row r="18394" spans="27:27" x14ac:dyDescent="0.25">
      <c r="AA18394"/>
    </row>
    <row r="18395" spans="27:27" x14ac:dyDescent="0.25">
      <c r="AA18395"/>
    </row>
    <row r="18396" spans="27:27" x14ac:dyDescent="0.25">
      <c r="AA18396"/>
    </row>
    <row r="18397" spans="27:27" x14ac:dyDescent="0.25">
      <c r="AA18397"/>
    </row>
    <row r="18398" spans="27:27" x14ac:dyDescent="0.25">
      <c r="AA18398"/>
    </row>
    <row r="18399" spans="27:27" x14ac:dyDescent="0.25">
      <c r="AA18399"/>
    </row>
    <row r="18400" spans="27:27" x14ac:dyDescent="0.25">
      <c r="AA18400"/>
    </row>
    <row r="18401" spans="27:27" x14ac:dyDescent="0.25">
      <c r="AA18401"/>
    </row>
    <row r="18402" spans="27:27" x14ac:dyDescent="0.25">
      <c r="AA18402"/>
    </row>
    <row r="18403" spans="27:27" x14ac:dyDescent="0.25">
      <c r="AA18403"/>
    </row>
    <row r="18404" spans="27:27" x14ac:dyDescent="0.25">
      <c r="AA18404"/>
    </row>
    <row r="18405" spans="27:27" x14ac:dyDescent="0.25">
      <c r="AA18405"/>
    </row>
    <row r="18406" spans="27:27" x14ac:dyDescent="0.25">
      <c r="AA18406"/>
    </row>
    <row r="18407" spans="27:27" x14ac:dyDescent="0.25">
      <c r="AA18407"/>
    </row>
    <row r="18408" spans="27:27" x14ac:dyDescent="0.25">
      <c r="AA18408"/>
    </row>
    <row r="18409" spans="27:27" x14ac:dyDescent="0.25">
      <c r="AA18409"/>
    </row>
    <row r="18410" spans="27:27" x14ac:dyDescent="0.25">
      <c r="AA18410"/>
    </row>
    <row r="18411" spans="27:27" x14ac:dyDescent="0.25">
      <c r="AA18411"/>
    </row>
    <row r="18412" spans="27:27" x14ac:dyDescent="0.25">
      <c r="AA18412"/>
    </row>
    <row r="18413" spans="27:27" x14ac:dyDescent="0.25">
      <c r="AA18413"/>
    </row>
    <row r="18414" spans="27:27" x14ac:dyDescent="0.25">
      <c r="AA18414"/>
    </row>
    <row r="18415" spans="27:27" x14ac:dyDescent="0.25">
      <c r="AA18415"/>
    </row>
    <row r="18416" spans="27:27" x14ac:dyDescent="0.25">
      <c r="AA18416"/>
    </row>
    <row r="18417" spans="27:27" x14ac:dyDescent="0.25">
      <c r="AA18417"/>
    </row>
    <row r="18418" spans="27:27" x14ac:dyDescent="0.25">
      <c r="AA18418"/>
    </row>
    <row r="18419" spans="27:27" x14ac:dyDescent="0.25">
      <c r="AA18419"/>
    </row>
    <row r="18420" spans="27:27" x14ac:dyDescent="0.25">
      <c r="AA18420"/>
    </row>
    <row r="18421" spans="27:27" x14ac:dyDescent="0.25">
      <c r="AA18421"/>
    </row>
    <row r="18422" spans="27:27" x14ac:dyDescent="0.25">
      <c r="AA18422"/>
    </row>
    <row r="18423" spans="27:27" x14ac:dyDescent="0.25">
      <c r="AA18423"/>
    </row>
    <row r="18424" spans="27:27" x14ac:dyDescent="0.25">
      <c r="AA18424"/>
    </row>
    <row r="18425" spans="27:27" x14ac:dyDescent="0.25">
      <c r="AA18425"/>
    </row>
    <row r="18426" spans="27:27" x14ac:dyDescent="0.25">
      <c r="AA18426"/>
    </row>
    <row r="18427" spans="27:27" x14ac:dyDescent="0.25">
      <c r="AA18427"/>
    </row>
    <row r="18428" spans="27:27" x14ac:dyDescent="0.25">
      <c r="AA18428"/>
    </row>
    <row r="18429" spans="27:27" x14ac:dyDescent="0.25">
      <c r="AA18429"/>
    </row>
    <row r="18430" spans="27:27" x14ac:dyDescent="0.25">
      <c r="AA18430"/>
    </row>
    <row r="18431" spans="27:27" x14ac:dyDescent="0.25">
      <c r="AA18431"/>
    </row>
    <row r="18432" spans="27:27" x14ac:dyDescent="0.25">
      <c r="AA18432"/>
    </row>
    <row r="18433" spans="27:27" x14ac:dyDescent="0.25">
      <c r="AA18433"/>
    </row>
    <row r="18434" spans="27:27" x14ac:dyDescent="0.25">
      <c r="AA18434"/>
    </row>
    <row r="18435" spans="27:27" x14ac:dyDescent="0.25">
      <c r="AA18435"/>
    </row>
    <row r="18436" spans="27:27" x14ac:dyDescent="0.25">
      <c r="AA18436"/>
    </row>
    <row r="18437" spans="27:27" x14ac:dyDescent="0.25">
      <c r="AA18437"/>
    </row>
    <row r="18438" spans="27:27" x14ac:dyDescent="0.25">
      <c r="AA18438"/>
    </row>
    <row r="18439" spans="27:27" x14ac:dyDescent="0.25">
      <c r="AA18439"/>
    </row>
    <row r="18440" spans="27:27" x14ac:dyDescent="0.25">
      <c r="AA18440"/>
    </row>
    <row r="18441" spans="27:27" x14ac:dyDescent="0.25">
      <c r="AA18441"/>
    </row>
    <row r="18442" spans="27:27" x14ac:dyDescent="0.25">
      <c r="AA18442"/>
    </row>
    <row r="18443" spans="27:27" x14ac:dyDescent="0.25">
      <c r="AA18443"/>
    </row>
    <row r="18444" spans="27:27" x14ac:dyDescent="0.25">
      <c r="AA18444"/>
    </row>
    <row r="18445" spans="27:27" x14ac:dyDescent="0.25">
      <c r="AA18445"/>
    </row>
    <row r="18446" spans="27:27" x14ac:dyDescent="0.25">
      <c r="AA18446"/>
    </row>
    <row r="18447" spans="27:27" x14ac:dyDescent="0.25">
      <c r="AA18447"/>
    </row>
    <row r="18448" spans="27:27" x14ac:dyDescent="0.25">
      <c r="AA18448"/>
    </row>
    <row r="18449" spans="27:27" x14ac:dyDescent="0.25">
      <c r="AA18449"/>
    </row>
    <row r="18450" spans="27:27" x14ac:dyDescent="0.25">
      <c r="AA18450"/>
    </row>
    <row r="18451" spans="27:27" x14ac:dyDescent="0.25">
      <c r="AA18451"/>
    </row>
    <row r="18452" spans="27:27" x14ac:dyDescent="0.25">
      <c r="AA18452"/>
    </row>
    <row r="18453" spans="27:27" x14ac:dyDescent="0.25">
      <c r="AA18453"/>
    </row>
    <row r="18454" spans="27:27" x14ac:dyDescent="0.25">
      <c r="AA18454"/>
    </row>
    <row r="18455" spans="27:27" x14ac:dyDescent="0.25">
      <c r="AA18455"/>
    </row>
    <row r="18456" spans="27:27" x14ac:dyDescent="0.25">
      <c r="AA18456"/>
    </row>
    <row r="18457" spans="27:27" x14ac:dyDescent="0.25">
      <c r="AA18457"/>
    </row>
    <row r="18458" spans="27:27" x14ac:dyDescent="0.25">
      <c r="AA18458"/>
    </row>
    <row r="18459" spans="27:27" x14ac:dyDescent="0.25">
      <c r="AA18459"/>
    </row>
    <row r="18460" spans="27:27" x14ac:dyDescent="0.25">
      <c r="AA18460"/>
    </row>
    <row r="18461" spans="27:27" x14ac:dyDescent="0.25">
      <c r="AA18461"/>
    </row>
    <row r="18462" spans="27:27" x14ac:dyDescent="0.25">
      <c r="AA18462"/>
    </row>
    <row r="18463" spans="27:27" x14ac:dyDescent="0.25">
      <c r="AA18463"/>
    </row>
    <row r="18464" spans="27:27" x14ac:dyDescent="0.25">
      <c r="AA18464"/>
    </row>
    <row r="18465" spans="27:27" x14ac:dyDescent="0.25">
      <c r="AA18465"/>
    </row>
    <row r="18466" spans="27:27" x14ac:dyDescent="0.25">
      <c r="AA18466"/>
    </row>
    <row r="18467" spans="27:27" x14ac:dyDescent="0.25">
      <c r="AA18467"/>
    </row>
    <row r="18468" spans="27:27" x14ac:dyDescent="0.25">
      <c r="AA18468"/>
    </row>
    <row r="18469" spans="27:27" x14ac:dyDescent="0.25">
      <c r="AA18469"/>
    </row>
    <row r="18470" spans="27:27" x14ac:dyDescent="0.25">
      <c r="AA18470"/>
    </row>
    <row r="18471" spans="27:27" x14ac:dyDescent="0.25">
      <c r="AA18471"/>
    </row>
    <row r="18472" spans="27:27" x14ac:dyDescent="0.25">
      <c r="AA18472"/>
    </row>
    <row r="18473" spans="27:27" x14ac:dyDescent="0.25">
      <c r="AA18473"/>
    </row>
    <row r="18474" spans="27:27" x14ac:dyDescent="0.25">
      <c r="AA18474"/>
    </row>
    <row r="18475" spans="27:27" x14ac:dyDescent="0.25">
      <c r="AA18475"/>
    </row>
    <row r="18476" spans="27:27" x14ac:dyDescent="0.25">
      <c r="AA18476"/>
    </row>
    <row r="18477" spans="27:27" x14ac:dyDescent="0.25">
      <c r="AA18477"/>
    </row>
    <row r="18478" spans="27:27" x14ac:dyDescent="0.25">
      <c r="AA18478"/>
    </row>
    <row r="18479" spans="27:27" x14ac:dyDescent="0.25">
      <c r="AA18479"/>
    </row>
    <row r="18480" spans="27:27" x14ac:dyDescent="0.25">
      <c r="AA18480"/>
    </row>
    <row r="18481" spans="27:27" x14ac:dyDescent="0.25">
      <c r="AA18481"/>
    </row>
    <row r="18482" spans="27:27" x14ac:dyDescent="0.25">
      <c r="AA18482"/>
    </row>
    <row r="18483" spans="27:27" x14ac:dyDescent="0.25">
      <c r="AA18483"/>
    </row>
    <row r="18484" spans="27:27" x14ac:dyDescent="0.25">
      <c r="AA18484"/>
    </row>
    <row r="18485" spans="27:27" x14ac:dyDescent="0.25">
      <c r="AA18485"/>
    </row>
    <row r="18486" spans="27:27" x14ac:dyDescent="0.25">
      <c r="AA18486"/>
    </row>
    <row r="18487" spans="27:27" x14ac:dyDescent="0.25">
      <c r="AA18487"/>
    </row>
    <row r="18488" spans="27:27" x14ac:dyDescent="0.25">
      <c r="AA18488"/>
    </row>
    <row r="18489" spans="27:27" x14ac:dyDescent="0.25">
      <c r="AA18489"/>
    </row>
    <row r="18490" spans="27:27" x14ac:dyDescent="0.25">
      <c r="AA18490"/>
    </row>
    <row r="18491" spans="27:27" x14ac:dyDescent="0.25">
      <c r="AA18491"/>
    </row>
    <row r="18492" spans="27:27" x14ac:dyDescent="0.25">
      <c r="AA18492"/>
    </row>
    <row r="18493" spans="27:27" x14ac:dyDescent="0.25">
      <c r="AA18493"/>
    </row>
    <row r="18494" spans="27:27" x14ac:dyDescent="0.25">
      <c r="AA18494"/>
    </row>
    <row r="18495" spans="27:27" x14ac:dyDescent="0.25">
      <c r="AA18495"/>
    </row>
    <row r="18496" spans="27:27" x14ac:dyDescent="0.25">
      <c r="AA18496"/>
    </row>
    <row r="18497" spans="27:27" x14ac:dyDescent="0.25">
      <c r="AA18497"/>
    </row>
    <row r="18498" spans="27:27" x14ac:dyDescent="0.25">
      <c r="AA18498"/>
    </row>
    <row r="18499" spans="27:27" x14ac:dyDescent="0.25">
      <c r="AA18499"/>
    </row>
    <row r="18500" spans="27:27" x14ac:dyDescent="0.25">
      <c r="AA18500"/>
    </row>
    <row r="18501" spans="27:27" x14ac:dyDescent="0.25">
      <c r="AA18501"/>
    </row>
    <row r="18502" spans="27:27" x14ac:dyDescent="0.25">
      <c r="AA18502"/>
    </row>
    <row r="18503" spans="27:27" x14ac:dyDescent="0.25">
      <c r="AA18503"/>
    </row>
    <row r="18504" spans="27:27" x14ac:dyDescent="0.25">
      <c r="AA18504"/>
    </row>
    <row r="18505" spans="27:27" x14ac:dyDescent="0.25">
      <c r="AA18505"/>
    </row>
    <row r="18506" spans="27:27" x14ac:dyDescent="0.25">
      <c r="AA18506"/>
    </row>
    <row r="18507" spans="27:27" x14ac:dyDescent="0.25">
      <c r="AA18507"/>
    </row>
    <row r="18508" spans="27:27" x14ac:dyDescent="0.25">
      <c r="AA18508"/>
    </row>
    <row r="18509" spans="27:27" x14ac:dyDescent="0.25">
      <c r="AA18509"/>
    </row>
    <row r="18510" spans="27:27" x14ac:dyDescent="0.25">
      <c r="AA18510"/>
    </row>
    <row r="18511" spans="27:27" x14ac:dyDescent="0.25">
      <c r="AA18511"/>
    </row>
    <row r="18512" spans="27:27" x14ac:dyDescent="0.25">
      <c r="AA18512"/>
    </row>
    <row r="18513" spans="27:27" x14ac:dyDescent="0.25">
      <c r="AA18513"/>
    </row>
    <row r="18514" spans="27:27" x14ac:dyDescent="0.25">
      <c r="AA18514"/>
    </row>
    <row r="18515" spans="27:27" x14ac:dyDescent="0.25">
      <c r="AA18515"/>
    </row>
    <row r="18516" spans="27:27" x14ac:dyDescent="0.25">
      <c r="AA18516"/>
    </row>
    <row r="18517" spans="27:27" x14ac:dyDescent="0.25">
      <c r="AA18517"/>
    </row>
    <row r="18518" spans="27:27" x14ac:dyDescent="0.25">
      <c r="AA18518"/>
    </row>
    <row r="18519" spans="27:27" x14ac:dyDescent="0.25">
      <c r="AA18519"/>
    </row>
    <row r="18520" spans="27:27" x14ac:dyDescent="0.25">
      <c r="AA18520"/>
    </row>
    <row r="18521" spans="27:27" x14ac:dyDescent="0.25">
      <c r="AA18521"/>
    </row>
    <row r="18522" spans="27:27" x14ac:dyDescent="0.25">
      <c r="AA18522"/>
    </row>
    <row r="18523" spans="27:27" x14ac:dyDescent="0.25">
      <c r="AA18523"/>
    </row>
    <row r="18524" spans="27:27" x14ac:dyDescent="0.25">
      <c r="AA18524"/>
    </row>
    <row r="18525" spans="27:27" x14ac:dyDescent="0.25">
      <c r="AA18525"/>
    </row>
    <row r="18526" spans="27:27" x14ac:dyDescent="0.25">
      <c r="AA18526"/>
    </row>
    <row r="18527" spans="27:27" x14ac:dyDescent="0.25">
      <c r="AA18527"/>
    </row>
    <row r="18528" spans="27:27" x14ac:dyDescent="0.25">
      <c r="AA18528"/>
    </row>
    <row r="18529" spans="27:27" x14ac:dyDescent="0.25">
      <c r="AA18529"/>
    </row>
    <row r="18530" spans="27:27" x14ac:dyDescent="0.25">
      <c r="AA18530"/>
    </row>
    <row r="18531" spans="27:27" x14ac:dyDescent="0.25">
      <c r="AA18531"/>
    </row>
    <row r="18532" spans="27:27" x14ac:dyDescent="0.25">
      <c r="AA18532"/>
    </row>
    <row r="18533" spans="27:27" x14ac:dyDescent="0.25">
      <c r="AA18533"/>
    </row>
    <row r="18534" spans="27:27" x14ac:dyDescent="0.25">
      <c r="AA18534"/>
    </row>
    <row r="18535" spans="27:27" x14ac:dyDescent="0.25">
      <c r="AA18535"/>
    </row>
    <row r="18536" spans="27:27" x14ac:dyDescent="0.25">
      <c r="AA18536"/>
    </row>
    <row r="18537" spans="27:27" x14ac:dyDescent="0.25">
      <c r="AA18537"/>
    </row>
    <row r="18538" spans="27:27" x14ac:dyDescent="0.25">
      <c r="AA18538"/>
    </row>
    <row r="18539" spans="27:27" x14ac:dyDescent="0.25">
      <c r="AA18539"/>
    </row>
    <row r="18540" spans="27:27" x14ac:dyDescent="0.25">
      <c r="AA18540"/>
    </row>
    <row r="18541" spans="27:27" x14ac:dyDescent="0.25">
      <c r="AA18541"/>
    </row>
    <row r="18542" spans="27:27" x14ac:dyDescent="0.25">
      <c r="AA18542"/>
    </row>
    <row r="18543" spans="27:27" x14ac:dyDescent="0.25">
      <c r="AA18543"/>
    </row>
    <row r="18544" spans="27:27" x14ac:dyDescent="0.25">
      <c r="AA18544"/>
    </row>
    <row r="18545" spans="27:27" x14ac:dyDescent="0.25">
      <c r="AA18545"/>
    </row>
    <row r="18546" spans="27:27" x14ac:dyDescent="0.25">
      <c r="AA18546"/>
    </row>
    <row r="18547" spans="27:27" x14ac:dyDescent="0.25">
      <c r="AA18547"/>
    </row>
    <row r="18548" spans="27:27" x14ac:dyDescent="0.25">
      <c r="AA18548"/>
    </row>
    <row r="18549" spans="27:27" x14ac:dyDescent="0.25">
      <c r="AA18549"/>
    </row>
    <row r="18550" spans="27:27" x14ac:dyDescent="0.25">
      <c r="AA18550"/>
    </row>
    <row r="18551" spans="27:27" x14ac:dyDescent="0.25">
      <c r="AA18551"/>
    </row>
    <row r="18552" spans="27:27" x14ac:dyDescent="0.25">
      <c r="AA18552"/>
    </row>
    <row r="18553" spans="27:27" x14ac:dyDescent="0.25">
      <c r="AA18553"/>
    </row>
    <row r="18554" spans="27:27" x14ac:dyDescent="0.25">
      <c r="AA18554"/>
    </row>
    <row r="18555" spans="27:27" x14ac:dyDescent="0.25">
      <c r="AA18555"/>
    </row>
    <row r="18556" spans="27:27" x14ac:dyDescent="0.25">
      <c r="AA18556"/>
    </row>
    <row r="18557" spans="27:27" x14ac:dyDescent="0.25">
      <c r="AA18557"/>
    </row>
    <row r="18558" spans="27:27" x14ac:dyDescent="0.25">
      <c r="AA18558"/>
    </row>
    <row r="18559" spans="27:27" x14ac:dyDescent="0.25">
      <c r="AA18559"/>
    </row>
    <row r="18560" spans="27:27" x14ac:dyDescent="0.25">
      <c r="AA18560"/>
    </row>
    <row r="18561" spans="27:27" x14ac:dyDescent="0.25">
      <c r="AA18561"/>
    </row>
    <row r="18562" spans="27:27" x14ac:dyDescent="0.25">
      <c r="AA18562"/>
    </row>
    <row r="18563" spans="27:27" x14ac:dyDescent="0.25">
      <c r="AA18563"/>
    </row>
    <row r="18564" spans="27:27" x14ac:dyDescent="0.25">
      <c r="AA18564"/>
    </row>
    <row r="18565" spans="27:27" x14ac:dyDescent="0.25">
      <c r="AA18565"/>
    </row>
    <row r="18566" spans="27:27" x14ac:dyDescent="0.25">
      <c r="AA18566"/>
    </row>
    <row r="18567" spans="27:27" x14ac:dyDescent="0.25">
      <c r="AA18567"/>
    </row>
    <row r="18568" spans="27:27" x14ac:dyDescent="0.25">
      <c r="AA18568"/>
    </row>
    <row r="18569" spans="27:27" x14ac:dyDescent="0.25">
      <c r="AA18569"/>
    </row>
    <row r="18570" spans="27:27" x14ac:dyDescent="0.25">
      <c r="AA18570"/>
    </row>
    <row r="18571" spans="27:27" x14ac:dyDescent="0.25">
      <c r="AA18571"/>
    </row>
    <row r="18572" spans="27:27" x14ac:dyDescent="0.25">
      <c r="AA18572"/>
    </row>
    <row r="18573" spans="27:27" x14ac:dyDescent="0.25">
      <c r="AA18573"/>
    </row>
    <row r="18574" spans="27:27" x14ac:dyDescent="0.25">
      <c r="AA18574"/>
    </row>
    <row r="18575" spans="27:27" x14ac:dyDescent="0.25">
      <c r="AA18575"/>
    </row>
    <row r="18576" spans="27:27" x14ac:dyDescent="0.25">
      <c r="AA18576"/>
    </row>
    <row r="18577" spans="27:27" x14ac:dyDescent="0.25">
      <c r="AA18577"/>
    </row>
    <row r="18578" spans="27:27" x14ac:dyDescent="0.25">
      <c r="AA18578"/>
    </row>
    <row r="18579" spans="27:27" x14ac:dyDescent="0.25">
      <c r="AA18579"/>
    </row>
    <row r="18580" spans="27:27" x14ac:dyDescent="0.25">
      <c r="AA18580"/>
    </row>
    <row r="18581" spans="27:27" x14ac:dyDescent="0.25">
      <c r="AA18581"/>
    </row>
    <row r="18582" spans="27:27" x14ac:dyDescent="0.25">
      <c r="AA18582"/>
    </row>
    <row r="18583" spans="27:27" x14ac:dyDescent="0.25">
      <c r="AA18583"/>
    </row>
    <row r="18584" spans="27:27" x14ac:dyDescent="0.25">
      <c r="AA18584"/>
    </row>
    <row r="18585" spans="27:27" x14ac:dyDescent="0.25">
      <c r="AA18585"/>
    </row>
    <row r="18586" spans="27:27" x14ac:dyDescent="0.25">
      <c r="AA18586"/>
    </row>
    <row r="18587" spans="27:27" x14ac:dyDescent="0.25">
      <c r="AA18587"/>
    </row>
    <row r="18588" spans="27:27" x14ac:dyDescent="0.25">
      <c r="AA18588"/>
    </row>
    <row r="18589" spans="27:27" x14ac:dyDescent="0.25">
      <c r="AA18589"/>
    </row>
    <row r="18590" spans="27:27" x14ac:dyDescent="0.25">
      <c r="AA18590"/>
    </row>
    <row r="18591" spans="27:27" x14ac:dyDescent="0.25">
      <c r="AA18591"/>
    </row>
    <row r="18592" spans="27:27" x14ac:dyDescent="0.25">
      <c r="AA18592"/>
    </row>
    <row r="18593" spans="27:27" x14ac:dyDescent="0.25">
      <c r="AA18593"/>
    </row>
    <row r="18594" spans="27:27" x14ac:dyDescent="0.25">
      <c r="AA18594"/>
    </row>
    <row r="18595" spans="27:27" x14ac:dyDescent="0.25">
      <c r="AA18595"/>
    </row>
    <row r="18596" spans="27:27" x14ac:dyDescent="0.25">
      <c r="AA18596"/>
    </row>
    <row r="18597" spans="27:27" x14ac:dyDescent="0.25">
      <c r="AA18597"/>
    </row>
    <row r="18598" spans="27:27" x14ac:dyDescent="0.25">
      <c r="AA18598"/>
    </row>
    <row r="18599" spans="27:27" x14ac:dyDescent="0.25">
      <c r="AA18599"/>
    </row>
    <row r="18600" spans="27:27" x14ac:dyDescent="0.25">
      <c r="AA18600"/>
    </row>
    <row r="18601" spans="27:27" x14ac:dyDescent="0.25">
      <c r="AA18601"/>
    </row>
    <row r="18602" spans="27:27" x14ac:dyDescent="0.25">
      <c r="AA18602"/>
    </row>
    <row r="18603" spans="27:27" x14ac:dyDescent="0.25">
      <c r="AA18603"/>
    </row>
    <row r="18604" spans="27:27" x14ac:dyDescent="0.25">
      <c r="AA18604"/>
    </row>
    <row r="18605" spans="27:27" x14ac:dyDescent="0.25">
      <c r="AA18605"/>
    </row>
    <row r="18606" spans="27:27" x14ac:dyDescent="0.25">
      <c r="AA18606"/>
    </row>
    <row r="18607" spans="27:27" x14ac:dyDescent="0.25">
      <c r="AA18607"/>
    </row>
    <row r="18608" spans="27:27" x14ac:dyDescent="0.25">
      <c r="AA18608"/>
    </row>
    <row r="18609" spans="27:27" x14ac:dyDescent="0.25">
      <c r="AA18609"/>
    </row>
    <row r="18610" spans="27:27" x14ac:dyDescent="0.25">
      <c r="AA18610"/>
    </row>
    <row r="18611" spans="27:27" x14ac:dyDescent="0.25">
      <c r="AA18611"/>
    </row>
    <row r="18612" spans="27:27" x14ac:dyDescent="0.25">
      <c r="AA18612"/>
    </row>
    <row r="18613" spans="27:27" x14ac:dyDescent="0.25">
      <c r="AA18613"/>
    </row>
    <row r="18614" spans="27:27" x14ac:dyDescent="0.25">
      <c r="AA18614"/>
    </row>
    <row r="18615" spans="27:27" x14ac:dyDescent="0.25">
      <c r="AA18615"/>
    </row>
    <row r="18616" spans="27:27" x14ac:dyDescent="0.25">
      <c r="AA18616"/>
    </row>
    <row r="18617" spans="27:27" x14ac:dyDescent="0.25">
      <c r="AA18617"/>
    </row>
    <row r="18618" spans="27:27" x14ac:dyDescent="0.25">
      <c r="AA18618"/>
    </row>
    <row r="18619" spans="27:27" x14ac:dyDescent="0.25">
      <c r="AA18619"/>
    </row>
    <row r="18620" spans="27:27" x14ac:dyDescent="0.25">
      <c r="AA18620"/>
    </row>
    <row r="18621" spans="27:27" x14ac:dyDescent="0.25">
      <c r="AA18621"/>
    </row>
    <row r="18622" spans="27:27" x14ac:dyDescent="0.25">
      <c r="AA18622"/>
    </row>
    <row r="18623" spans="27:27" x14ac:dyDescent="0.25">
      <c r="AA18623"/>
    </row>
    <row r="18624" spans="27:27" x14ac:dyDescent="0.25">
      <c r="AA18624"/>
    </row>
    <row r="18625" spans="27:27" x14ac:dyDescent="0.25">
      <c r="AA18625"/>
    </row>
    <row r="18626" spans="27:27" x14ac:dyDescent="0.25">
      <c r="AA18626"/>
    </row>
    <row r="18627" spans="27:27" x14ac:dyDescent="0.25">
      <c r="AA18627"/>
    </row>
    <row r="18628" spans="27:27" x14ac:dyDescent="0.25">
      <c r="AA18628"/>
    </row>
    <row r="18629" spans="27:27" x14ac:dyDescent="0.25">
      <c r="AA18629"/>
    </row>
    <row r="18630" spans="27:27" x14ac:dyDescent="0.25">
      <c r="AA18630"/>
    </row>
    <row r="18631" spans="27:27" x14ac:dyDescent="0.25">
      <c r="AA18631"/>
    </row>
    <row r="18632" spans="27:27" x14ac:dyDescent="0.25">
      <c r="AA18632"/>
    </row>
    <row r="18633" spans="27:27" x14ac:dyDescent="0.25">
      <c r="AA18633"/>
    </row>
    <row r="18634" spans="27:27" x14ac:dyDescent="0.25">
      <c r="AA18634"/>
    </row>
    <row r="18635" spans="27:27" x14ac:dyDescent="0.25">
      <c r="AA18635"/>
    </row>
    <row r="18636" spans="27:27" x14ac:dyDescent="0.25">
      <c r="AA18636"/>
    </row>
    <row r="18637" spans="27:27" x14ac:dyDescent="0.25">
      <c r="AA18637"/>
    </row>
    <row r="18638" spans="27:27" x14ac:dyDescent="0.25">
      <c r="AA18638"/>
    </row>
    <row r="18639" spans="27:27" x14ac:dyDescent="0.25">
      <c r="AA18639"/>
    </row>
    <row r="18640" spans="27:27" x14ac:dyDescent="0.25">
      <c r="AA18640"/>
    </row>
    <row r="18641" spans="27:27" x14ac:dyDescent="0.25">
      <c r="AA18641"/>
    </row>
    <row r="18642" spans="27:27" x14ac:dyDescent="0.25">
      <c r="AA18642"/>
    </row>
    <row r="18643" spans="27:27" x14ac:dyDescent="0.25">
      <c r="AA18643"/>
    </row>
    <row r="18644" spans="27:27" x14ac:dyDescent="0.25">
      <c r="AA18644"/>
    </row>
    <row r="18645" spans="27:27" x14ac:dyDescent="0.25">
      <c r="AA18645"/>
    </row>
    <row r="18646" spans="27:27" x14ac:dyDescent="0.25">
      <c r="AA18646"/>
    </row>
    <row r="18647" spans="27:27" x14ac:dyDescent="0.25">
      <c r="AA18647"/>
    </row>
    <row r="18648" spans="27:27" x14ac:dyDescent="0.25">
      <c r="AA18648"/>
    </row>
    <row r="18649" spans="27:27" x14ac:dyDescent="0.25">
      <c r="AA18649"/>
    </row>
    <row r="18650" spans="27:27" x14ac:dyDescent="0.25">
      <c r="AA18650"/>
    </row>
    <row r="18651" spans="27:27" x14ac:dyDescent="0.25">
      <c r="AA18651"/>
    </row>
    <row r="18652" spans="27:27" x14ac:dyDescent="0.25">
      <c r="AA18652"/>
    </row>
    <row r="18653" spans="27:27" x14ac:dyDescent="0.25">
      <c r="AA18653"/>
    </row>
    <row r="18654" spans="27:27" x14ac:dyDescent="0.25">
      <c r="AA18654"/>
    </row>
    <row r="18655" spans="27:27" x14ac:dyDescent="0.25">
      <c r="AA18655"/>
    </row>
    <row r="18656" spans="27:27" x14ac:dyDescent="0.25">
      <c r="AA18656"/>
    </row>
    <row r="18657" spans="27:27" x14ac:dyDescent="0.25">
      <c r="AA18657"/>
    </row>
    <row r="18658" spans="27:27" x14ac:dyDescent="0.25">
      <c r="AA18658"/>
    </row>
    <row r="18659" spans="27:27" x14ac:dyDescent="0.25">
      <c r="AA18659"/>
    </row>
    <row r="18660" spans="27:27" x14ac:dyDescent="0.25">
      <c r="AA18660"/>
    </row>
    <row r="18661" spans="27:27" x14ac:dyDescent="0.25">
      <c r="AA18661"/>
    </row>
    <row r="18662" spans="27:27" x14ac:dyDescent="0.25">
      <c r="AA18662"/>
    </row>
    <row r="18663" spans="27:27" x14ac:dyDescent="0.25">
      <c r="AA18663"/>
    </row>
    <row r="18664" spans="27:27" x14ac:dyDescent="0.25">
      <c r="AA18664"/>
    </row>
    <row r="18665" spans="27:27" x14ac:dyDescent="0.25">
      <c r="AA18665"/>
    </row>
    <row r="18666" spans="27:27" x14ac:dyDescent="0.25">
      <c r="AA18666"/>
    </row>
    <row r="18667" spans="27:27" x14ac:dyDescent="0.25">
      <c r="AA18667"/>
    </row>
    <row r="18668" spans="27:27" x14ac:dyDescent="0.25">
      <c r="AA18668"/>
    </row>
    <row r="18669" spans="27:27" x14ac:dyDescent="0.25">
      <c r="AA18669"/>
    </row>
    <row r="18670" spans="27:27" x14ac:dyDescent="0.25">
      <c r="AA18670"/>
    </row>
    <row r="18671" spans="27:27" x14ac:dyDescent="0.25">
      <c r="AA18671"/>
    </row>
    <row r="18672" spans="27:27" x14ac:dyDescent="0.25">
      <c r="AA18672"/>
    </row>
    <row r="18673" spans="27:27" x14ac:dyDescent="0.25">
      <c r="AA18673"/>
    </row>
    <row r="18674" spans="27:27" x14ac:dyDescent="0.25">
      <c r="AA18674"/>
    </row>
    <row r="18675" spans="27:27" x14ac:dyDescent="0.25">
      <c r="AA18675"/>
    </row>
    <row r="18676" spans="27:27" x14ac:dyDescent="0.25">
      <c r="AA18676"/>
    </row>
    <row r="18677" spans="27:27" x14ac:dyDescent="0.25">
      <c r="AA18677"/>
    </row>
    <row r="18678" spans="27:27" x14ac:dyDescent="0.25">
      <c r="AA18678"/>
    </row>
    <row r="18679" spans="27:27" x14ac:dyDescent="0.25">
      <c r="AA18679"/>
    </row>
    <row r="18680" spans="27:27" x14ac:dyDescent="0.25">
      <c r="AA18680"/>
    </row>
    <row r="18681" spans="27:27" x14ac:dyDescent="0.25">
      <c r="AA18681"/>
    </row>
    <row r="18682" spans="27:27" x14ac:dyDescent="0.25">
      <c r="AA18682"/>
    </row>
    <row r="18683" spans="27:27" x14ac:dyDescent="0.25">
      <c r="AA18683"/>
    </row>
    <row r="18684" spans="27:27" x14ac:dyDescent="0.25">
      <c r="AA18684"/>
    </row>
    <row r="18685" spans="27:27" x14ac:dyDescent="0.25">
      <c r="AA18685"/>
    </row>
    <row r="18686" spans="27:27" x14ac:dyDescent="0.25">
      <c r="AA18686"/>
    </row>
    <row r="18687" spans="27:27" x14ac:dyDescent="0.25">
      <c r="AA18687"/>
    </row>
    <row r="18688" spans="27:27" x14ac:dyDescent="0.25">
      <c r="AA18688"/>
    </row>
    <row r="18689" spans="27:27" x14ac:dyDescent="0.25">
      <c r="AA18689"/>
    </row>
    <row r="18690" spans="27:27" x14ac:dyDescent="0.25">
      <c r="AA18690"/>
    </row>
    <row r="18691" spans="27:27" x14ac:dyDescent="0.25">
      <c r="AA18691"/>
    </row>
    <row r="18692" spans="27:27" x14ac:dyDescent="0.25">
      <c r="AA18692"/>
    </row>
    <row r="18693" spans="27:27" x14ac:dyDescent="0.25">
      <c r="AA18693"/>
    </row>
    <row r="18694" spans="27:27" x14ac:dyDescent="0.25">
      <c r="AA18694"/>
    </row>
    <row r="18695" spans="27:27" x14ac:dyDescent="0.25">
      <c r="AA18695"/>
    </row>
    <row r="18696" spans="27:27" x14ac:dyDescent="0.25">
      <c r="AA18696"/>
    </row>
    <row r="18697" spans="27:27" x14ac:dyDescent="0.25">
      <c r="AA18697"/>
    </row>
    <row r="18698" spans="27:27" x14ac:dyDescent="0.25">
      <c r="AA18698"/>
    </row>
    <row r="18699" spans="27:27" x14ac:dyDescent="0.25">
      <c r="AA18699"/>
    </row>
    <row r="18700" spans="27:27" x14ac:dyDescent="0.25">
      <c r="AA18700"/>
    </row>
    <row r="18701" spans="27:27" x14ac:dyDescent="0.25">
      <c r="AA18701"/>
    </row>
    <row r="18702" spans="27:27" x14ac:dyDescent="0.25">
      <c r="AA18702"/>
    </row>
    <row r="18703" spans="27:27" x14ac:dyDescent="0.25">
      <c r="AA18703"/>
    </row>
    <row r="18704" spans="27:27" x14ac:dyDescent="0.25">
      <c r="AA18704"/>
    </row>
    <row r="18705" spans="27:27" x14ac:dyDescent="0.25">
      <c r="AA18705"/>
    </row>
    <row r="18706" spans="27:27" x14ac:dyDescent="0.25">
      <c r="AA18706"/>
    </row>
    <row r="18707" spans="27:27" x14ac:dyDescent="0.25">
      <c r="AA18707"/>
    </row>
    <row r="18708" spans="27:27" x14ac:dyDescent="0.25">
      <c r="AA18708"/>
    </row>
    <row r="18709" spans="27:27" x14ac:dyDescent="0.25">
      <c r="AA18709"/>
    </row>
    <row r="18710" spans="27:27" x14ac:dyDescent="0.25">
      <c r="AA18710"/>
    </row>
    <row r="18711" spans="27:27" x14ac:dyDescent="0.25">
      <c r="AA18711"/>
    </row>
    <row r="18712" spans="27:27" x14ac:dyDescent="0.25">
      <c r="AA18712"/>
    </row>
    <row r="18713" spans="27:27" x14ac:dyDescent="0.25">
      <c r="AA18713"/>
    </row>
    <row r="18714" spans="27:27" x14ac:dyDescent="0.25">
      <c r="AA18714"/>
    </row>
    <row r="18715" spans="27:27" x14ac:dyDescent="0.25">
      <c r="AA18715"/>
    </row>
    <row r="18716" spans="27:27" x14ac:dyDescent="0.25">
      <c r="AA18716"/>
    </row>
    <row r="18717" spans="27:27" x14ac:dyDescent="0.25">
      <c r="AA18717"/>
    </row>
    <row r="18718" spans="27:27" x14ac:dyDescent="0.25">
      <c r="AA18718"/>
    </row>
    <row r="18719" spans="27:27" x14ac:dyDescent="0.25">
      <c r="AA18719"/>
    </row>
    <row r="18720" spans="27:27" x14ac:dyDescent="0.25">
      <c r="AA18720"/>
    </row>
    <row r="18721" spans="27:27" x14ac:dyDescent="0.25">
      <c r="AA18721"/>
    </row>
    <row r="18722" spans="27:27" x14ac:dyDescent="0.25">
      <c r="AA18722"/>
    </row>
    <row r="18723" spans="27:27" x14ac:dyDescent="0.25">
      <c r="AA18723"/>
    </row>
    <row r="18724" spans="27:27" x14ac:dyDescent="0.25">
      <c r="AA18724"/>
    </row>
    <row r="18725" spans="27:27" x14ac:dyDescent="0.25">
      <c r="AA18725"/>
    </row>
    <row r="18726" spans="27:27" x14ac:dyDescent="0.25">
      <c r="AA18726"/>
    </row>
    <row r="18727" spans="27:27" x14ac:dyDescent="0.25">
      <c r="AA18727"/>
    </row>
    <row r="18728" spans="27:27" x14ac:dyDescent="0.25">
      <c r="AA18728"/>
    </row>
    <row r="18729" spans="27:27" x14ac:dyDescent="0.25">
      <c r="AA18729"/>
    </row>
    <row r="18730" spans="27:27" x14ac:dyDescent="0.25">
      <c r="AA18730"/>
    </row>
    <row r="18731" spans="27:27" x14ac:dyDescent="0.25">
      <c r="AA18731"/>
    </row>
    <row r="18732" spans="27:27" x14ac:dyDescent="0.25">
      <c r="AA18732"/>
    </row>
    <row r="18733" spans="27:27" x14ac:dyDescent="0.25">
      <c r="AA18733"/>
    </row>
    <row r="18734" spans="27:27" x14ac:dyDescent="0.25">
      <c r="AA18734"/>
    </row>
    <row r="18735" spans="27:27" x14ac:dyDescent="0.25">
      <c r="AA18735"/>
    </row>
    <row r="18736" spans="27:27" x14ac:dyDescent="0.25">
      <c r="AA18736"/>
    </row>
    <row r="18737" spans="27:27" x14ac:dyDescent="0.25">
      <c r="AA18737"/>
    </row>
    <row r="18738" spans="27:27" x14ac:dyDescent="0.25">
      <c r="AA18738"/>
    </row>
    <row r="18739" spans="27:27" x14ac:dyDescent="0.25">
      <c r="AA18739"/>
    </row>
    <row r="18740" spans="27:27" x14ac:dyDescent="0.25">
      <c r="AA18740"/>
    </row>
    <row r="18741" spans="27:27" x14ac:dyDescent="0.25">
      <c r="AA18741"/>
    </row>
    <row r="18742" spans="27:27" x14ac:dyDescent="0.25">
      <c r="AA18742"/>
    </row>
    <row r="18743" spans="27:27" x14ac:dyDescent="0.25">
      <c r="AA18743"/>
    </row>
    <row r="18744" spans="27:27" x14ac:dyDescent="0.25">
      <c r="AA18744"/>
    </row>
    <row r="18745" spans="27:27" x14ac:dyDescent="0.25">
      <c r="AA18745"/>
    </row>
    <row r="18746" spans="27:27" x14ac:dyDescent="0.25">
      <c r="AA18746"/>
    </row>
    <row r="18747" spans="27:27" x14ac:dyDescent="0.25">
      <c r="AA18747"/>
    </row>
    <row r="18748" spans="27:27" x14ac:dyDescent="0.25">
      <c r="AA18748"/>
    </row>
    <row r="18749" spans="27:27" x14ac:dyDescent="0.25">
      <c r="AA18749"/>
    </row>
    <row r="18750" spans="27:27" x14ac:dyDescent="0.25">
      <c r="AA18750"/>
    </row>
    <row r="18751" spans="27:27" x14ac:dyDescent="0.25">
      <c r="AA18751"/>
    </row>
    <row r="18752" spans="27:27" x14ac:dyDescent="0.25">
      <c r="AA18752"/>
    </row>
    <row r="18753" spans="27:27" x14ac:dyDescent="0.25">
      <c r="AA18753"/>
    </row>
    <row r="18754" spans="27:27" x14ac:dyDescent="0.25">
      <c r="AA18754"/>
    </row>
    <row r="18755" spans="27:27" x14ac:dyDescent="0.25">
      <c r="AA18755"/>
    </row>
    <row r="18756" spans="27:27" x14ac:dyDescent="0.25">
      <c r="AA18756"/>
    </row>
    <row r="18757" spans="27:27" x14ac:dyDescent="0.25">
      <c r="AA18757"/>
    </row>
    <row r="18758" spans="27:27" x14ac:dyDescent="0.25">
      <c r="AA18758"/>
    </row>
    <row r="18759" spans="27:27" x14ac:dyDescent="0.25">
      <c r="AA18759"/>
    </row>
    <row r="18760" spans="27:27" x14ac:dyDescent="0.25">
      <c r="AA18760"/>
    </row>
    <row r="18761" spans="27:27" x14ac:dyDescent="0.25">
      <c r="AA18761"/>
    </row>
    <row r="18762" spans="27:27" x14ac:dyDescent="0.25">
      <c r="AA18762"/>
    </row>
    <row r="18763" spans="27:27" x14ac:dyDescent="0.25">
      <c r="AA18763"/>
    </row>
    <row r="18764" spans="27:27" x14ac:dyDescent="0.25">
      <c r="AA18764"/>
    </row>
    <row r="18765" spans="27:27" x14ac:dyDescent="0.25">
      <c r="AA18765"/>
    </row>
    <row r="18766" spans="27:27" x14ac:dyDescent="0.25">
      <c r="AA18766"/>
    </row>
    <row r="18767" spans="27:27" x14ac:dyDescent="0.25">
      <c r="AA18767"/>
    </row>
    <row r="18768" spans="27:27" x14ac:dyDescent="0.25">
      <c r="AA18768"/>
    </row>
    <row r="18769" spans="27:27" x14ac:dyDescent="0.25">
      <c r="AA18769"/>
    </row>
    <row r="18770" spans="27:27" x14ac:dyDescent="0.25">
      <c r="AA18770"/>
    </row>
    <row r="18771" spans="27:27" x14ac:dyDescent="0.25">
      <c r="AA18771"/>
    </row>
    <row r="18772" spans="27:27" x14ac:dyDescent="0.25">
      <c r="AA18772"/>
    </row>
    <row r="18773" spans="27:27" x14ac:dyDescent="0.25">
      <c r="AA18773"/>
    </row>
    <row r="18774" spans="27:27" x14ac:dyDescent="0.25">
      <c r="AA18774"/>
    </row>
    <row r="18775" spans="27:27" x14ac:dyDescent="0.25">
      <c r="AA18775"/>
    </row>
    <row r="18776" spans="27:27" x14ac:dyDescent="0.25">
      <c r="AA18776"/>
    </row>
    <row r="18777" spans="27:27" x14ac:dyDescent="0.25">
      <c r="AA18777"/>
    </row>
    <row r="18778" spans="27:27" x14ac:dyDescent="0.25">
      <c r="AA18778"/>
    </row>
    <row r="18779" spans="27:27" x14ac:dyDescent="0.25">
      <c r="AA18779"/>
    </row>
    <row r="18780" spans="27:27" x14ac:dyDescent="0.25">
      <c r="AA18780"/>
    </row>
    <row r="18781" spans="27:27" x14ac:dyDescent="0.25">
      <c r="AA18781"/>
    </row>
    <row r="18782" spans="27:27" x14ac:dyDescent="0.25">
      <c r="AA18782"/>
    </row>
    <row r="18783" spans="27:27" x14ac:dyDescent="0.25">
      <c r="AA18783"/>
    </row>
    <row r="18784" spans="27:27" x14ac:dyDescent="0.25">
      <c r="AA18784"/>
    </row>
    <row r="18785" spans="27:27" x14ac:dyDescent="0.25">
      <c r="AA18785"/>
    </row>
    <row r="18786" spans="27:27" x14ac:dyDescent="0.25">
      <c r="AA18786"/>
    </row>
    <row r="18787" spans="27:27" x14ac:dyDescent="0.25">
      <c r="AA18787"/>
    </row>
    <row r="18788" spans="27:27" x14ac:dyDescent="0.25">
      <c r="AA18788"/>
    </row>
    <row r="18789" spans="27:27" x14ac:dyDescent="0.25">
      <c r="AA18789"/>
    </row>
    <row r="18790" spans="27:27" x14ac:dyDescent="0.25">
      <c r="AA18790"/>
    </row>
    <row r="18791" spans="27:27" x14ac:dyDescent="0.25">
      <c r="AA18791"/>
    </row>
    <row r="18792" spans="27:27" x14ac:dyDescent="0.25">
      <c r="AA18792"/>
    </row>
    <row r="18793" spans="27:27" x14ac:dyDescent="0.25">
      <c r="AA18793"/>
    </row>
    <row r="18794" spans="27:27" x14ac:dyDescent="0.25">
      <c r="AA18794"/>
    </row>
    <row r="18795" spans="27:27" x14ac:dyDescent="0.25">
      <c r="AA18795"/>
    </row>
    <row r="18796" spans="27:27" x14ac:dyDescent="0.25">
      <c r="AA18796"/>
    </row>
    <row r="18797" spans="27:27" x14ac:dyDescent="0.25">
      <c r="AA18797"/>
    </row>
    <row r="18798" spans="27:27" x14ac:dyDescent="0.25">
      <c r="AA18798"/>
    </row>
    <row r="18799" spans="27:27" x14ac:dyDescent="0.25">
      <c r="AA18799"/>
    </row>
    <row r="18800" spans="27:27" x14ac:dyDescent="0.25">
      <c r="AA18800"/>
    </row>
    <row r="18801" spans="27:27" x14ac:dyDescent="0.25">
      <c r="AA18801"/>
    </row>
    <row r="18802" spans="27:27" x14ac:dyDescent="0.25">
      <c r="AA18802"/>
    </row>
    <row r="18803" spans="27:27" x14ac:dyDescent="0.25">
      <c r="AA18803"/>
    </row>
    <row r="18804" spans="27:27" x14ac:dyDescent="0.25">
      <c r="AA18804"/>
    </row>
    <row r="18805" spans="27:27" x14ac:dyDescent="0.25">
      <c r="AA18805"/>
    </row>
    <row r="18806" spans="27:27" x14ac:dyDescent="0.25">
      <c r="AA18806"/>
    </row>
    <row r="18807" spans="27:27" x14ac:dyDescent="0.25">
      <c r="AA18807"/>
    </row>
    <row r="18808" spans="27:27" x14ac:dyDescent="0.25">
      <c r="AA18808"/>
    </row>
    <row r="18809" spans="27:27" x14ac:dyDescent="0.25">
      <c r="AA18809"/>
    </row>
    <row r="18810" spans="27:27" x14ac:dyDescent="0.25">
      <c r="AA18810"/>
    </row>
    <row r="18811" spans="27:27" x14ac:dyDescent="0.25">
      <c r="AA18811"/>
    </row>
    <row r="18812" spans="27:27" x14ac:dyDescent="0.25">
      <c r="AA18812"/>
    </row>
    <row r="18813" spans="27:27" x14ac:dyDescent="0.25">
      <c r="AA18813"/>
    </row>
    <row r="18814" spans="27:27" x14ac:dyDescent="0.25">
      <c r="AA18814"/>
    </row>
    <row r="18815" spans="27:27" x14ac:dyDescent="0.25">
      <c r="AA18815"/>
    </row>
    <row r="18816" spans="27:27" x14ac:dyDescent="0.25">
      <c r="AA18816"/>
    </row>
    <row r="18817" spans="27:27" x14ac:dyDescent="0.25">
      <c r="AA18817"/>
    </row>
    <row r="18818" spans="27:27" x14ac:dyDescent="0.25">
      <c r="AA18818"/>
    </row>
    <row r="18819" spans="27:27" x14ac:dyDescent="0.25">
      <c r="AA18819"/>
    </row>
    <row r="18820" spans="27:27" x14ac:dyDescent="0.25">
      <c r="AA18820"/>
    </row>
    <row r="18821" spans="27:27" x14ac:dyDescent="0.25">
      <c r="AA18821"/>
    </row>
    <row r="18822" spans="27:27" x14ac:dyDescent="0.25">
      <c r="AA18822"/>
    </row>
    <row r="18823" spans="27:27" x14ac:dyDescent="0.25">
      <c r="AA18823"/>
    </row>
    <row r="18824" spans="27:27" x14ac:dyDescent="0.25">
      <c r="AA18824"/>
    </row>
    <row r="18825" spans="27:27" x14ac:dyDescent="0.25">
      <c r="AA18825"/>
    </row>
    <row r="18826" spans="27:27" x14ac:dyDescent="0.25">
      <c r="AA18826"/>
    </row>
    <row r="18827" spans="27:27" x14ac:dyDescent="0.25">
      <c r="AA18827"/>
    </row>
    <row r="18828" spans="27:27" x14ac:dyDescent="0.25">
      <c r="AA18828"/>
    </row>
    <row r="18829" spans="27:27" x14ac:dyDescent="0.25">
      <c r="AA18829"/>
    </row>
    <row r="18830" spans="27:27" x14ac:dyDescent="0.25">
      <c r="AA18830"/>
    </row>
    <row r="18831" spans="27:27" x14ac:dyDescent="0.25">
      <c r="AA18831"/>
    </row>
    <row r="18832" spans="27:27" x14ac:dyDescent="0.25">
      <c r="AA18832"/>
    </row>
    <row r="18833" spans="27:27" x14ac:dyDescent="0.25">
      <c r="AA18833"/>
    </row>
    <row r="18834" spans="27:27" x14ac:dyDescent="0.25">
      <c r="AA18834"/>
    </row>
    <row r="18835" spans="27:27" x14ac:dyDescent="0.25">
      <c r="AA18835"/>
    </row>
    <row r="18836" spans="27:27" x14ac:dyDescent="0.25">
      <c r="AA18836"/>
    </row>
    <row r="18837" spans="27:27" x14ac:dyDescent="0.25">
      <c r="AA18837"/>
    </row>
    <row r="18838" spans="27:27" x14ac:dyDescent="0.25">
      <c r="AA18838"/>
    </row>
    <row r="18839" spans="27:27" x14ac:dyDescent="0.25">
      <c r="AA18839"/>
    </row>
    <row r="18840" spans="27:27" x14ac:dyDescent="0.25">
      <c r="AA18840"/>
    </row>
    <row r="18841" spans="27:27" x14ac:dyDescent="0.25">
      <c r="AA18841"/>
    </row>
    <row r="18842" spans="27:27" x14ac:dyDescent="0.25">
      <c r="AA18842"/>
    </row>
    <row r="18843" spans="27:27" x14ac:dyDescent="0.25">
      <c r="AA18843"/>
    </row>
    <row r="18844" spans="27:27" x14ac:dyDescent="0.25">
      <c r="AA18844"/>
    </row>
    <row r="18845" spans="27:27" x14ac:dyDescent="0.25">
      <c r="AA18845"/>
    </row>
    <row r="18846" spans="27:27" x14ac:dyDescent="0.25">
      <c r="AA18846"/>
    </row>
    <row r="18847" spans="27:27" x14ac:dyDescent="0.25">
      <c r="AA18847"/>
    </row>
    <row r="18848" spans="27:27" x14ac:dyDescent="0.25">
      <c r="AA18848"/>
    </row>
    <row r="18849" spans="27:27" x14ac:dyDescent="0.25">
      <c r="AA18849"/>
    </row>
    <row r="18850" spans="27:27" x14ac:dyDescent="0.25">
      <c r="AA18850"/>
    </row>
    <row r="18851" spans="27:27" x14ac:dyDescent="0.25">
      <c r="AA18851"/>
    </row>
    <row r="18852" spans="27:27" x14ac:dyDescent="0.25">
      <c r="AA18852"/>
    </row>
    <row r="18853" spans="27:27" x14ac:dyDescent="0.25">
      <c r="AA18853"/>
    </row>
    <row r="18854" spans="27:27" x14ac:dyDescent="0.25">
      <c r="AA18854"/>
    </row>
    <row r="18855" spans="27:27" x14ac:dyDescent="0.25">
      <c r="AA18855"/>
    </row>
    <row r="18856" spans="27:27" x14ac:dyDescent="0.25">
      <c r="AA18856"/>
    </row>
    <row r="18857" spans="27:27" x14ac:dyDescent="0.25">
      <c r="AA18857"/>
    </row>
    <row r="18858" spans="27:27" x14ac:dyDescent="0.25">
      <c r="AA18858"/>
    </row>
    <row r="18859" spans="27:27" x14ac:dyDescent="0.25">
      <c r="AA18859"/>
    </row>
    <row r="18860" spans="27:27" x14ac:dyDescent="0.25">
      <c r="AA18860"/>
    </row>
    <row r="18861" spans="27:27" x14ac:dyDescent="0.25">
      <c r="AA18861"/>
    </row>
    <row r="18862" spans="27:27" x14ac:dyDescent="0.25">
      <c r="AA18862"/>
    </row>
    <row r="18863" spans="27:27" x14ac:dyDescent="0.25">
      <c r="AA18863"/>
    </row>
    <row r="18864" spans="27:27" x14ac:dyDescent="0.25">
      <c r="AA18864"/>
    </row>
    <row r="18865" spans="27:27" x14ac:dyDescent="0.25">
      <c r="AA18865"/>
    </row>
    <row r="18866" spans="27:27" x14ac:dyDescent="0.25">
      <c r="AA18866"/>
    </row>
    <row r="18867" spans="27:27" x14ac:dyDescent="0.25">
      <c r="AA18867"/>
    </row>
    <row r="18868" spans="27:27" x14ac:dyDescent="0.25">
      <c r="AA18868"/>
    </row>
    <row r="18869" spans="27:27" x14ac:dyDescent="0.25">
      <c r="AA18869"/>
    </row>
    <row r="18870" spans="27:27" x14ac:dyDescent="0.25">
      <c r="AA18870"/>
    </row>
    <row r="18871" spans="27:27" x14ac:dyDescent="0.25">
      <c r="AA18871"/>
    </row>
    <row r="18872" spans="27:27" x14ac:dyDescent="0.25">
      <c r="AA18872"/>
    </row>
    <row r="18873" spans="27:27" x14ac:dyDescent="0.25">
      <c r="AA18873"/>
    </row>
    <row r="18874" spans="27:27" x14ac:dyDescent="0.25">
      <c r="AA18874"/>
    </row>
    <row r="18875" spans="27:27" x14ac:dyDescent="0.25">
      <c r="AA18875"/>
    </row>
    <row r="18876" spans="27:27" x14ac:dyDescent="0.25">
      <c r="AA18876"/>
    </row>
    <row r="18877" spans="27:27" x14ac:dyDescent="0.25">
      <c r="AA18877"/>
    </row>
    <row r="18878" spans="27:27" x14ac:dyDescent="0.25">
      <c r="AA18878"/>
    </row>
    <row r="18879" spans="27:27" x14ac:dyDescent="0.25">
      <c r="AA18879"/>
    </row>
    <row r="18880" spans="27:27" x14ac:dyDescent="0.25">
      <c r="AA18880"/>
    </row>
    <row r="18881" spans="27:27" x14ac:dyDescent="0.25">
      <c r="AA18881"/>
    </row>
    <row r="18882" spans="27:27" x14ac:dyDescent="0.25">
      <c r="AA18882"/>
    </row>
    <row r="18883" spans="27:27" x14ac:dyDescent="0.25">
      <c r="AA18883"/>
    </row>
    <row r="18884" spans="27:27" x14ac:dyDescent="0.25">
      <c r="AA18884"/>
    </row>
    <row r="18885" spans="27:27" x14ac:dyDescent="0.25">
      <c r="AA18885"/>
    </row>
    <row r="18886" spans="27:27" x14ac:dyDescent="0.25">
      <c r="AA18886"/>
    </row>
    <row r="18887" spans="27:27" x14ac:dyDescent="0.25">
      <c r="AA18887"/>
    </row>
    <row r="18888" spans="27:27" x14ac:dyDescent="0.25">
      <c r="AA18888"/>
    </row>
    <row r="18889" spans="27:27" x14ac:dyDescent="0.25">
      <c r="AA18889"/>
    </row>
    <row r="18890" spans="27:27" x14ac:dyDescent="0.25">
      <c r="AA18890"/>
    </row>
    <row r="18891" spans="27:27" x14ac:dyDescent="0.25">
      <c r="AA18891"/>
    </row>
    <row r="18892" spans="27:27" x14ac:dyDescent="0.25">
      <c r="AA18892"/>
    </row>
    <row r="18893" spans="27:27" x14ac:dyDescent="0.25">
      <c r="AA18893"/>
    </row>
    <row r="18894" spans="27:27" x14ac:dyDescent="0.25">
      <c r="AA18894"/>
    </row>
    <row r="18895" spans="27:27" x14ac:dyDescent="0.25">
      <c r="AA18895"/>
    </row>
    <row r="18896" spans="27:27" x14ac:dyDescent="0.25">
      <c r="AA18896"/>
    </row>
    <row r="18897" spans="27:27" x14ac:dyDescent="0.25">
      <c r="AA18897"/>
    </row>
    <row r="18898" spans="27:27" x14ac:dyDescent="0.25">
      <c r="AA18898"/>
    </row>
    <row r="18899" spans="27:27" x14ac:dyDescent="0.25">
      <c r="AA18899"/>
    </row>
    <row r="18900" spans="27:27" x14ac:dyDescent="0.25">
      <c r="AA18900"/>
    </row>
    <row r="18901" spans="27:27" x14ac:dyDescent="0.25">
      <c r="AA18901"/>
    </row>
    <row r="18902" spans="27:27" x14ac:dyDescent="0.25">
      <c r="AA18902"/>
    </row>
    <row r="18903" spans="27:27" x14ac:dyDescent="0.25">
      <c r="AA18903"/>
    </row>
    <row r="18904" spans="27:27" x14ac:dyDescent="0.25">
      <c r="AA18904"/>
    </row>
    <row r="18905" spans="27:27" x14ac:dyDescent="0.25">
      <c r="AA18905"/>
    </row>
    <row r="18906" spans="27:27" x14ac:dyDescent="0.25">
      <c r="AA18906"/>
    </row>
    <row r="18907" spans="27:27" x14ac:dyDescent="0.25">
      <c r="AA18907"/>
    </row>
    <row r="18908" spans="27:27" x14ac:dyDescent="0.25">
      <c r="AA18908"/>
    </row>
    <row r="18909" spans="27:27" x14ac:dyDescent="0.25">
      <c r="AA18909"/>
    </row>
    <row r="18910" spans="27:27" x14ac:dyDescent="0.25">
      <c r="AA18910"/>
    </row>
    <row r="18911" spans="27:27" x14ac:dyDescent="0.25">
      <c r="AA18911"/>
    </row>
    <row r="18912" spans="27:27" x14ac:dyDescent="0.25">
      <c r="AA18912"/>
    </row>
    <row r="18913" spans="27:27" x14ac:dyDescent="0.25">
      <c r="AA18913"/>
    </row>
    <row r="18914" spans="27:27" x14ac:dyDescent="0.25">
      <c r="AA18914"/>
    </row>
    <row r="18915" spans="27:27" x14ac:dyDescent="0.25">
      <c r="AA18915"/>
    </row>
    <row r="18916" spans="27:27" x14ac:dyDescent="0.25">
      <c r="AA18916"/>
    </row>
    <row r="18917" spans="27:27" x14ac:dyDescent="0.25">
      <c r="AA18917"/>
    </row>
    <row r="18918" spans="27:27" x14ac:dyDescent="0.25">
      <c r="AA18918"/>
    </row>
    <row r="18919" spans="27:27" x14ac:dyDescent="0.25">
      <c r="AA18919"/>
    </row>
    <row r="18920" spans="27:27" x14ac:dyDescent="0.25">
      <c r="AA18920"/>
    </row>
    <row r="18921" spans="27:27" x14ac:dyDescent="0.25">
      <c r="AA18921"/>
    </row>
    <row r="18922" spans="27:27" x14ac:dyDescent="0.25">
      <c r="AA18922"/>
    </row>
    <row r="18923" spans="27:27" x14ac:dyDescent="0.25">
      <c r="AA18923"/>
    </row>
    <row r="18924" spans="27:27" x14ac:dyDescent="0.25">
      <c r="AA18924"/>
    </row>
    <row r="18925" spans="27:27" x14ac:dyDescent="0.25">
      <c r="AA18925"/>
    </row>
    <row r="18926" spans="27:27" x14ac:dyDescent="0.25">
      <c r="AA18926"/>
    </row>
    <row r="18927" spans="27:27" x14ac:dyDescent="0.25">
      <c r="AA18927"/>
    </row>
    <row r="18928" spans="27:27" x14ac:dyDescent="0.25">
      <c r="AA18928"/>
    </row>
    <row r="18929" spans="27:27" x14ac:dyDescent="0.25">
      <c r="AA18929"/>
    </row>
    <row r="18930" spans="27:27" x14ac:dyDescent="0.25">
      <c r="AA18930"/>
    </row>
    <row r="18931" spans="27:27" x14ac:dyDescent="0.25">
      <c r="AA18931"/>
    </row>
    <row r="18932" spans="27:27" x14ac:dyDescent="0.25">
      <c r="AA18932"/>
    </row>
    <row r="18933" spans="27:27" x14ac:dyDescent="0.25">
      <c r="AA18933"/>
    </row>
    <row r="18934" spans="27:27" x14ac:dyDescent="0.25">
      <c r="AA18934"/>
    </row>
    <row r="18935" spans="27:27" x14ac:dyDescent="0.25">
      <c r="AA18935"/>
    </row>
    <row r="18936" spans="27:27" x14ac:dyDescent="0.25">
      <c r="AA18936"/>
    </row>
    <row r="18937" spans="27:27" x14ac:dyDescent="0.25">
      <c r="AA18937"/>
    </row>
    <row r="18938" spans="27:27" x14ac:dyDescent="0.25">
      <c r="AA18938"/>
    </row>
    <row r="18939" spans="27:27" x14ac:dyDescent="0.25">
      <c r="AA18939"/>
    </row>
    <row r="18940" spans="27:27" x14ac:dyDescent="0.25">
      <c r="AA18940"/>
    </row>
    <row r="18941" spans="27:27" x14ac:dyDescent="0.25">
      <c r="AA18941"/>
    </row>
    <row r="18942" spans="27:27" x14ac:dyDescent="0.25">
      <c r="AA18942"/>
    </row>
    <row r="18943" spans="27:27" x14ac:dyDescent="0.25">
      <c r="AA18943"/>
    </row>
    <row r="18944" spans="27:27" x14ac:dyDescent="0.25">
      <c r="AA18944"/>
    </row>
    <row r="18945" spans="27:27" x14ac:dyDescent="0.25">
      <c r="AA18945"/>
    </row>
    <row r="18946" spans="27:27" x14ac:dyDescent="0.25">
      <c r="AA18946"/>
    </row>
    <row r="18947" spans="27:27" x14ac:dyDescent="0.25">
      <c r="AA18947"/>
    </row>
    <row r="18948" spans="27:27" x14ac:dyDescent="0.25">
      <c r="AA18948"/>
    </row>
    <row r="18949" spans="27:27" x14ac:dyDescent="0.25">
      <c r="AA18949"/>
    </row>
    <row r="18950" spans="27:27" x14ac:dyDescent="0.25">
      <c r="AA18950"/>
    </row>
    <row r="18951" spans="27:27" x14ac:dyDescent="0.25">
      <c r="AA18951"/>
    </row>
    <row r="18952" spans="27:27" x14ac:dyDescent="0.25">
      <c r="AA18952"/>
    </row>
    <row r="18953" spans="27:27" x14ac:dyDescent="0.25">
      <c r="AA18953"/>
    </row>
    <row r="18954" spans="27:27" x14ac:dyDescent="0.25">
      <c r="AA18954"/>
    </row>
    <row r="18955" spans="27:27" x14ac:dyDescent="0.25">
      <c r="AA18955"/>
    </row>
    <row r="18956" spans="27:27" x14ac:dyDescent="0.25">
      <c r="AA18956"/>
    </row>
    <row r="18957" spans="27:27" x14ac:dyDescent="0.25">
      <c r="AA18957"/>
    </row>
    <row r="18958" spans="27:27" x14ac:dyDescent="0.25">
      <c r="AA18958"/>
    </row>
    <row r="18959" spans="27:27" x14ac:dyDescent="0.25">
      <c r="AA18959"/>
    </row>
    <row r="18960" spans="27:27" x14ac:dyDescent="0.25">
      <c r="AA18960"/>
    </row>
    <row r="18961" spans="27:27" x14ac:dyDescent="0.25">
      <c r="AA18961"/>
    </row>
    <row r="18962" spans="27:27" x14ac:dyDescent="0.25">
      <c r="AA18962"/>
    </row>
    <row r="18963" spans="27:27" x14ac:dyDescent="0.25">
      <c r="AA18963"/>
    </row>
    <row r="18964" spans="27:27" x14ac:dyDescent="0.25">
      <c r="AA18964"/>
    </row>
    <row r="18965" spans="27:27" x14ac:dyDescent="0.25">
      <c r="AA18965"/>
    </row>
    <row r="18966" spans="27:27" x14ac:dyDescent="0.25">
      <c r="AA18966"/>
    </row>
    <row r="18967" spans="27:27" x14ac:dyDescent="0.25">
      <c r="AA18967"/>
    </row>
    <row r="18968" spans="27:27" x14ac:dyDescent="0.25">
      <c r="AA18968"/>
    </row>
    <row r="18969" spans="27:27" x14ac:dyDescent="0.25">
      <c r="AA18969"/>
    </row>
    <row r="18970" spans="27:27" x14ac:dyDescent="0.25">
      <c r="AA18970"/>
    </row>
    <row r="18971" spans="27:27" x14ac:dyDescent="0.25">
      <c r="AA18971"/>
    </row>
    <row r="18972" spans="27:27" x14ac:dyDescent="0.25">
      <c r="AA18972"/>
    </row>
    <row r="18973" spans="27:27" x14ac:dyDescent="0.25">
      <c r="AA18973"/>
    </row>
    <row r="18974" spans="27:27" x14ac:dyDescent="0.25">
      <c r="AA18974"/>
    </row>
    <row r="18975" spans="27:27" x14ac:dyDescent="0.25">
      <c r="AA18975"/>
    </row>
    <row r="18976" spans="27:27" x14ac:dyDescent="0.25">
      <c r="AA18976"/>
    </row>
    <row r="18977" spans="27:27" x14ac:dyDescent="0.25">
      <c r="AA18977"/>
    </row>
    <row r="18978" spans="27:27" x14ac:dyDescent="0.25">
      <c r="AA18978"/>
    </row>
    <row r="18979" spans="27:27" x14ac:dyDescent="0.25">
      <c r="AA18979"/>
    </row>
    <row r="18980" spans="27:27" x14ac:dyDescent="0.25">
      <c r="AA18980"/>
    </row>
    <row r="18981" spans="27:27" x14ac:dyDescent="0.25">
      <c r="AA18981"/>
    </row>
    <row r="18982" spans="27:27" x14ac:dyDescent="0.25">
      <c r="AA18982"/>
    </row>
    <row r="18983" spans="27:27" x14ac:dyDescent="0.25">
      <c r="AA18983"/>
    </row>
    <row r="18984" spans="27:27" x14ac:dyDescent="0.25">
      <c r="AA18984"/>
    </row>
    <row r="18985" spans="27:27" x14ac:dyDescent="0.25">
      <c r="AA18985"/>
    </row>
    <row r="18986" spans="27:27" x14ac:dyDescent="0.25">
      <c r="AA18986"/>
    </row>
    <row r="18987" spans="27:27" x14ac:dyDescent="0.25">
      <c r="AA18987"/>
    </row>
    <row r="18988" spans="27:27" x14ac:dyDescent="0.25">
      <c r="AA18988"/>
    </row>
    <row r="18989" spans="27:27" x14ac:dyDescent="0.25">
      <c r="AA18989"/>
    </row>
    <row r="18990" spans="27:27" x14ac:dyDescent="0.25">
      <c r="AA18990"/>
    </row>
    <row r="18991" spans="27:27" x14ac:dyDescent="0.25">
      <c r="AA18991"/>
    </row>
    <row r="18992" spans="27:27" x14ac:dyDescent="0.25">
      <c r="AA18992"/>
    </row>
    <row r="18993" spans="27:27" x14ac:dyDescent="0.25">
      <c r="AA18993"/>
    </row>
    <row r="18994" spans="27:27" x14ac:dyDescent="0.25">
      <c r="AA18994"/>
    </row>
    <row r="18995" spans="27:27" x14ac:dyDescent="0.25">
      <c r="AA18995"/>
    </row>
    <row r="18996" spans="27:27" x14ac:dyDescent="0.25">
      <c r="AA18996"/>
    </row>
    <row r="18997" spans="27:27" x14ac:dyDescent="0.25">
      <c r="AA18997"/>
    </row>
    <row r="18998" spans="27:27" x14ac:dyDescent="0.25">
      <c r="AA18998"/>
    </row>
    <row r="18999" spans="27:27" x14ac:dyDescent="0.25">
      <c r="AA18999"/>
    </row>
    <row r="19000" spans="27:27" x14ac:dyDescent="0.25">
      <c r="AA19000"/>
    </row>
    <row r="19001" spans="27:27" x14ac:dyDescent="0.25">
      <c r="AA19001"/>
    </row>
    <row r="19002" spans="27:27" x14ac:dyDescent="0.25">
      <c r="AA19002"/>
    </row>
    <row r="19003" spans="27:27" x14ac:dyDescent="0.25">
      <c r="AA19003"/>
    </row>
    <row r="19004" spans="27:27" x14ac:dyDescent="0.25">
      <c r="AA19004"/>
    </row>
    <row r="19005" spans="27:27" x14ac:dyDescent="0.25">
      <c r="AA19005"/>
    </row>
    <row r="19006" spans="27:27" x14ac:dyDescent="0.25">
      <c r="AA19006"/>
    </row>
    <row r="19007" spans="27:27" x14ac:dyDescent="0.25">
      <c r="AA19007"/>
    </row>
    <row r="19008" spans="27:27" x14ac:dyDescent="0.25">
      <c r="AA19008"/>
    </row>
    <row r="19009" spans="27:27" x14ac:dyDescent="0.25">
      <c r="AA19009"/>
    </row>
    <row r="19010" spans="27:27" x14ac:dyDescent="0.25">
      <c r="AA19010"/>
    </row>
    <row r="19011" spans="27:27" x14ac:dyDescent="0.25">
      <c r="AA19011"/>
    </row>
    <row r="19012" spans="27:27" x14ac:dyDescent="0.25">
      <c r="AA19012"/>
    </row>
    <row r="19013" spans="27:27" x14ac:dyDescent="0.25">
      <c r="AA19013"/>
    </row>
    <row r="19014" spans="27:27" x14ac:dyDescent="0.25">
      <c r="AA19014"/>
    </row>
    <row r="19015" spans="27:27" x14ac:dyDescent="0.25">
      <c r="AA19015"/>
    </row>
    <row r="19016" spans="27:27" x14ac:dyDescent="0.25">
      <c r="AA19016"/>
    </row>
    <row r="19017" spans="27:27" x14ac:dyDescent="0.25">
      <c r="AA19017"/>
    </row>
    <row r="19018" spans="27:27" x14ac:dyDescent="0.25">
      <c r="AA19018"/>
    </row>
    <row r="19019" spans="27:27" x14ac:dyDescent="0.25">
      <c r="AA19019"/>
    </row>
    <row r="19020" spans="27:27" x14ac:dyDescent="0.25">
      <c r="AA19020"/>
    </row>
    <row r="19021" spans="27:27" x14ac:dyDescent="0.25">
      <c r="AA19021"/>
    </row>
    <row r="19022" spans="27:27" x14ac:dyDescent="0.25">
      <c r="AA19022"/>
    </row>
    <row r="19023" spans="27:27" x14ac:dyDescent="0.25">
      <c r="AA19023"/>
    </row>
    <row r="19024" spans="27:27" x14ac:dyDescent="0.25">
      <c r="AA19024"/>
    </row>
    <row r="19025" spans="27:27" x14ac:dyDescent="0.25">
      <c r="AA19025"/>
    </row>
    <row r="19026" spans="27:27" x14ac:dyDescent="0.25">
      <c r="AA19026"/>
    </row>
    <row r="19027" spans="27:27" x14ac:dyDescent="0.25">
      <c r="AA19027"/>
    </row>
    <row r="19028" spans="27:27" x14ac:dyDescent="0.25">
      <c r="AA19028"/>
    </row>
    <row r="19029" spans="27:27" x14ac:dyDescent="0.25">
      <c r="AA19029"/>
    </row>
    <row r="19030" spans="27:27" x14ac:dyDescent="0.25">
      <c r="AA19030"/>
    </row>
    <row r="19031" spans="27:27" x14ac:dyDescent="0.25">
      <c r="AA19031"/>
    </row>
    <row r="19032" spans="27:27" x14ac:dyDescent="0.25">
      <c r="AA19032"/>
    </row>
    <row r="19033" spans="27:27" x14ac:dyDescent="0.25">
      <c r="AA19033"/>
    </row>
    <row r="19034" spans="27:27" x14ac:dyDescent="0.25">
      <c r="AA19034"/>
    </row>
    <row r="19035" spans="27:27" x14ac:dyDescent="0.25">
      <c r="AA19035"/>
    </row>
    <row r="19036" spans="27:27" x14ac:dyDescent="0.25">
      <c r="AA19036"/>
    </row>
    <row r="19037" spans="27:27" x14ac:dyDescent="0.25">
      <c r="AA19037"/>
    </row>
    <row r="19038" spans="27:27" x14ac:dyDescent="0.25">
      <c r="AA19038"/>
    </row>
    <row r="19039" spans="27:27" x14ac:dyDescent="0.25">
      <c r="AA19039"/>
    </row>
    <row r="19040" spans="27:27" x14ac:dyDescent="0.25">
      <c r="AA19040"/>
    </row>
    <row r="19041" spans="27:27" x14ac:dyDescent="0.25">
      <c r="AA19041"/>
    </row>
    <row r="19042" spans="27:27" x14ac:dyDescent="0.25">
      <c r="AA19042"/>
    </row>
    <row r="19043" spans="27:27" x14ac:dyDescent="0.25">
      <c r="AA19043"/>
    </row>
    <row r="19044" spans="27:27" x14ac:dyDescent="0.25">
      <c r="AA19044"/>
    </row>
    <row r="19045" spans="27:27" x14ac:dyDescent="0.25">
      <c r="AA19045"/>
    </row>
    <row r="19046" spans="27:27" x14ac:dyDescent="0.25">
      <c r="AA19046"/>
    </row>
    <row r="19047" spans="27:27" x14ac:dyDescent="0.25">
      <c r="AA19047"/>
    </row>
    <row r="19048" spans="27:27" x14ac:dyDescent="0.25">
      <c r="AA19048"/>
    </row>
    <row r="19049" spans="27:27" x14ac:dyDescent="0.25">
      <c r="AA19049"/>
    </row>
    <row r="19050" spans="27:27" x14ac:dyDescent="0.25">
      <c r="AA19050"/>
    </row>
    <row r="19051" spans="27:27" x14ac:dyDescent="0.25">
      <c r="AA19051"/>
    </row>
    <row r="19052" spans="27:27" x14ac:dyDescent="0.25">
      <c r="AA19052"/>
    </row>
    <row r="19053" spans="27:27" x14ac:dyDescent="0.25">
      <c r="AA19053"/>
    </row>
    <row r="19054" spans="27:27" x14ac:dyDescent="0.25">
      <c r="AA19054"/>
    </row>
    <row r="19055" spans="27:27" x14ac:dyDescent="0.25">
      <c r="AA19055"/>
    </row>
    <row r="19056" spans="27:27" x14ac:dyDescent="0.25">
      <c r="AA19056"/>
    </row>
    <row r="19057" spans="27:27" x14ac:dyDescent="0.25">
      <c r="AA19057"/>
    </row>
    <row r="19058" spans="27:27" x14ac:dyDescent="0.25">
      <c r="AA19058"/>
    </row>
    <row r="19059" spans="27:27" x14ac:dyDescent="0.25">
      <c r="AA19059"/>
    </row>
    <row r="19060" spans="27:27" x14ac:dyDescent="0.25">
      <c r="AA19060"/>
    </row>
    <row r="19061" spans="27:27" x14ac:dyDescent="0.25">
      <c r="AA19061"/>
    </row>
    <row r="19062" spans="27:27" x14ac:dyDescent="0.25">
      <c r="AA19062"/>
    </row>
    <row r="19063" spans="27:27" x14ac:dyDescent="0.25">
      <c r="AA19063"/>
    </row>
    <row r="19064" spans="27:27" x14ac:dyDescent="0.25">
      <c r="AA19064"/>
    </row>
    <row r="19065" spans="27:27" x14ac:dyDescent="0.25">
      <c r="AA19065"/>
    </row>
    <row r="19066" spans="27:27" x14ac:dyDescent="0.25">
      <c r="AA19066"/>
    </row>
    <row r="19067" spans="27:27" x14ac:dyDescent="0.25">
      <c r="AA19067"/>
    </row>
    <row r="19068" spans="27:27" x14ac:dyDescent="0.25">
      <c r="AA19068"/>
    </row>
    <row r="19069" spans="27:27" x14ac:dyDescent="0.25">
      <c r="AA19069"/>
    </row>
    <row r="19070" spans="27:27" x14ac:dyDescent="0.25">
      <c r="AA19070"/>
    </row>
    <row r="19071" spans="27:27" x14ac:dyDescent="0.25">
      <c r="AA19071"/>
    </row>
    <row r="19072" spans="27:27" x14ac:dyDescent="0.25">
      <c r="AA19072"/>
    </row>
    <row r="19073" spans="27:27" x14ac:dyDescent="0.25">
      <c r="AA19073"/>
    </row>
    <row r="19074" spans="27:27" x14ac:dyDescent="0.25">
      <c r="AA19074"/>
    </row>
    <row r="19075" spans="27:27" x14ac:dyDescent="0.25">
      <c r="AA19075"/>
    </row>
    <row r="19076" spans="27:27" x14ac:dyDescent="0.25">
      <c r="AA19076"/>
    </row>
    <row r="19077" spans="27:27" x14ac:dyDescent="0.25">
      <c r="AA19077"/>
    </row>
    <row r="19078" spans="27:27" x14ac:dyDescent="0.25">
      <c r="AA19078"/>
    </row>
    <row r="19079" spans="27:27" x14ac:dyDescent="0.25">
      <c r="AA19079"/>
    </row>
    <row r="19080" spans="27:27" x14ac:dyDescent="0.25">
      <c r="AA19080"/>
    </row>
    <row r="19081" spans="27:27" x14ac:dyDescent="0.25">
      <c r="AA19081"/>
    </row>
    <row r="19082" spans="27:27" x14ac:dyDescent="0.25">
      <c r="AA19082"/>
    </row>
    <row r="19083" spans="27:27" x14ac:dyDescent="0.25">
      <c r="AA19083"/>
    </row>
    <row r="19084" spans="27:27" x14ac:dyDescent="0.25">
      <c r="AA19084"/>
    </row>
    <row r="19085" spans="27:27" x14ac:dyDescent="0.25">
      <c r="AA19085"/>
    </row>
    <row r="19086" spans="27:27" x14ac:dyDescent="0.25">
      <c r="AA19086"/>
    </row>
    <row r="19087" spans="27:27" x14ac:dyDescent="0.25">
      <c r="AA19087"/>
    </row>
    <row r="19088" spans="27:27" x14ac:dyDescent="0.25">
      <c r="AA19088"/>
    </row>
    <row r="19089" spans="27:27" x14ac:dyDescent="0.25">
      <c r="AA19089"/>
    </row>
    <row r="19090" spans="27:27" x14ac:dyDescent="0.25">
      <c r="AA19090"/>
    </row>
    <row r="19091" spans="27:27" x14ac:dyDescent="0.25">
      <c r="AA19091"/>
    </row>
    <row r="19092" spans="27:27" x14ac:dyDescent="0.25">
      <c r="AA19092"/>
    </row>
    <row r="19093" spans="27:27" x14ac:dyDescent="0.25">
      <c r="AA19093"/>
    </row>
    <row r="19094" spans="27:27" x14ac:dyDescent="0.25">
      <c r="AA19094"/>
    </row>
    <row r="19095" spans="27:27" x14ac:dyDescent="0.25">
      <c r="AA19095"/>
    </row>
    <row r="19096" spans="27:27" x14ac:dyDescent="0.25">
      <c r="AA19096"/>
    </row>
    <row r="19097" spans="27:27" x14ac:dyDescent="0.25">
      <c r="AA19097"/>
    </row>
    <row r="19098" spans="27:27" x14ac:dyDescent="0.25">
      <c r="AA19098"/>
    </row>
    <row r="19099" spans="27:27" x14ac:dyDescent="0.25">
      <c r="AA19099"/>
    </row>
    <row r="19100" spans="27:27" x14ac:dyDescent="0.25">
      <c r="AA19100"/>
    </row>
    <row r="19101" spans="27:27" x14ac:dyDescent="0.25">
      <c r="AA19101"/>
    </row>
    <row r="19102" spans="27:27" x14ac:dyDescent="0.25">
      <c r="AA19102"/>
    </row>
    <row r="19103" spans="27:27" x14ac:dyDescent="0.25">
      <c r="AA19103"/>
    </row>
    <row r="19104" spans="27:27" x14ac:dyDescent="0.25">
      <c r="AA19104"/>
    </row>
    <row r="19105" spans="27:27" x14ac:dyDescent="0.25">
      <c r="AA19105"/>
    </row>
    <row r="19106" spans="27:27" x14ac:dyDescent="0.25">
      <c r="AA19106"/>
    </row>
    <row r="19107" spans="27:27" x14ac:dyDescent="0.25">
      <c r="AA19107"/>
    </row>
    <row r="19108" spans="27:27" x14ac:dyDescent="0.25">
      <c r="AA19108"/>
    </row>
    <row r="19109" spans="27:27" x14ac:dyDescent="0.25">
      <c r="AA19109"/>
    </row>
    <row r="19110" spans="27:27" x14ac:dyDescent="0.25">
      <c r="AA19110"/>
    </row>
    <row r="19111" spans="27:27" x14ac:dyDescent="0.25">
      <c r="AA19111"/>
    </row>
    <row r="19112" spans="27:27" x14ac:dyDescent="0.25">
      <c r="AA19112"/>
    </row>
    <row r="19113" spans="27:27" x14ac:dyDescent="0.25">
      <c r="AA19113"/>
    </row>
    <row r="19114" spans="27:27" x14ac:dyDescent="0.25">
      <c r="AA19114"/>
    </row>
    <row r="19115" spans="27:27" x14ac:dyDescent="0.25">
      <c r="AA19115"/>
    </row>
    <row r="19116" spans="27:27" x14ac:dyDescent="0.25">
      <c r="AA19116"/>
    </row>
    <row r="19117" spans="27:27" x14ac:dyDescent="0.25">
      <c r="AA19117"/>
    </row>
    <row r="19118" spans="27:27" x14ac:dyDescent="0.25">
      <c r="AA19118"/>
    </row>
    <row r="19119" spans="27:27" x14ac:dyDescent="0.25">
      <c r="AA19119"/>
    </row>
    <row r="19120" spans="27:27" x14ac:dyDescent="0.25">
      <c r="AA19120"/>
    </row>
    <row r="19121" spans="27:27" x14ac:dyDescent="0.25">
      <c r="AA19121"/>
    </row>
    <row r="19122" spans="27:27" x14ac:dyDescent="0.25">
      <c r="AA19122"/>
    </row>
    <row r="19123" spans="27:27" x14ac:dyDescent="0.25">
      <c r="AA19123"/>
    </row>
    <row r="19124" spans="27:27" x14ac:dyDescent="0.25">
      <c r="AA19124"/>
    </row>
    <row r="19125" spans="27:27" x14ac:dyDescent="0.25">
      <c r="AA19125"/>
    </row>
    <row r="19126" spans="27:27" x14ac:dyDescent="0.25">
      <c r="AA19126"/>
    </row>
    <row r="19127" spans="27:27" x14ac:dyDescent="0.25">
      <c r="AA19127"/>
    </row>
    <row r="19128" spans="27:27" x14ac:dyDescent="0.25">
      <c r="AA19128"/>
    </row>
    <row r="19129" spans="27:27" x14ac:dyDescent="0.25">
      <c r="AA19129"/>
    </row>
    <row r="19130" spans="27:27" x14ac:dyDescent="0.25">
      <c r="AA19130"/>
    </row>
    <row r="19131" spans="27:27" x14ac:dyDescent="0.25">
      <c r="AA19131"/>
    </row>
    <row r="19132" spans="27:27" x14ac:dyDescent="0.25">
      <c r="AA19132"/>
    </row>
    <row r="19133" spans="27:27" x14ac:dyDescent="0.25">
      <c r="AA19133"/>
    </row>
    <row r="19134" spans="27:27" x14ac:dyDescent="0.25">
      <c r="AA19134"/>
    </row>
    <row r="19135" spans="27:27" x14ac:dyDescent="0.25">
      <c r="AA19135"/>
    </row>
    <row r="19136" spans="27:27" x14ac:dyDescent="0.25">
      <c r="AA19136"/>
    </row>
    <row r="19137" spans="27:27" x14ac:dyDescent="0.25">
      <c r="AA19137"/>
    </row>
    <row r="19138" spans="27:27" x14ac:dyDescent="0.25">
      <c r="AA19138"/>
    </row>
    <row r="19139" spans="27:27" x14ac:dyDescent="0.25">
      <c r="AA19139"/>
    </row>
    <row r="19140" spans="27:27" x14ac:dyDescent="0.25">
      <c r="AA19140"/>
    </row>
    <row r="19141" spans="27:27" x14ac:dyDescent="0.25">
      <c r="AA19141"/>
    </row>
    <row r="19142" spans="27:27" x14ac:dyDescent="0.25">
      <c r="AA19142"/>
    </row>
    <row r="19143" spans="27:27" x14ac:dyDescent="0.25">
      <c r="AA19143"/>
    </row>
    <row r="19144" spans="27:27" x14ac:dyDescent="0.25">
      <c r="AA19144"/>
    </row>
    <row r="19145" spans="27:27" x14ac:dyDescent="0.25">
      <c r="AA19145"/>
    </row>
    <row r="19146" spans="27:27" x14ac:dyDescent="0.25">
      <c r="AA19146"/>
    </row>
    <row r="19147" spans="27:27" x14ac:dyDescent="0.25">
      <c r="AA19147"/>
    </row>
    <row r="19148" spans="27:27" x14ac:dyDescent="0.25">
      <c r="AA19148"/>
    </row>
    <row r="19149" spans="27:27" x14ac:dyDescent="0.25">
      <c r="AA19149"/>
    </row>
    <row r="19150" spans="27:27" x14ac:dyDescent="0.25">
      <c r="AA19150"/>
    </row>
    <row r="19151" spans="27:27" x14ac:dyDescent="0.25">
      <c r="AA19151"/>
    </row>
    <row r="19152" spans="27:27" x14ac:dyDescent="0.25">
      <c r="AA19152"/>
    </row>
    <row r="19153" spans="27:27" x14ac:dyDescent="0.25">
      <c r="AA19153"/>
    </row>
    <row r="19154" spans="27:27" x14ac:dyDescent="0.25">
      <c r="AA19154"/>
    </row>
    <row r="19155" spans="27:27" x14ac:dyDescent="0.25">
      <c r="AA19155"/>
    </row>
    <row r="19156" spans="27:27" x14ac:dyDescent="0.25">
      <c r="AA19156"/>
    </row>
    <row r="19157" spans="27:27" x14ac:dyDescent="0.25">
      <c r="AA19157"/>
    </row>
    <row r="19158" spans="27:27" x14ac:dyDescent="0.25">
      <c r="AA19158"/>
    </row>
    <row r="19159" spans="27:27" x14ac:dyDescent="0.25">
      <c r="AA19159"/>
    </row>
    <row r="19160" spans="27:27" x14ac:dyDescent="0.25">
      <c r="AA19160"/>
    </row>
    <row r="19161" spans="27:27" x14ac:dyDescent="0.25">
      <c r="AA19161"/>
    </row>
    <row r="19162" spans="27:27" x14ac:dyDescent="0.25">
      <c r="AA19162"/>
    </row>
    <row r="19163" spans="27:27" x14ac:dyDescent="0.25">
      <c r="AA19163"/>
    </row>
    <row r="19164" spans="27:27" x14ac:dyDescent="0.25">
      <c r="AA19164"/>
    </row>
    <row r="19165" spans="27:27" x14ac:dyDescent="0.25">
      <c r="AA19165"/>
    </row>
    <row r="19166" spans="27:27" x14ac:dyDescent="0.25">
      <c r="AA19166"/>
    </row>
    <row r="19167" spans="27:27" x14ac:dyDescent="0.25">
      <c r="AA19167"/>
    </row>
    <row r="19168" spans="27:27" x14ac:dyDescent="0.25">
      <c r="AA19168"/>
    </row>
    <row r="19169" spans="27:27" x14ac:dyDescent="0.25">
      <c r="AA19169"/>
    </row>
    <row r="19170" spans="27:27" x14ac:dyDescent="0.25">
      <c r="AA19170"/>
    </row>
    <row r="19171" spans="27:27" x14ac:dyDescent="0.25">
      <c r="AA19171"/>
    </row>
    <row r="19172" spans="27:27" x14ac:dyDescent="0.25">
      <c r="AA19172"/>
    </row>
    <row r="19173" spans="27:27" x14ac:dyDescent="0.25">
      <c r="AA19173"/>
    </row>
    <row r="19174" spans="27:27" x14ac:dyDescent="0.25">
      <c r="AA19174"/>
    </row>
    <row r="19175" spans="27:27" x14ac:dyDescent="0.25">
      <c r="AA19175"/>
    </row>
    <row r="19176" spans="27:27" x14ac:dyDescent="0.25">
      <c r="AA19176"/>
    </row>
    <row r="19177" spans="27:27" x14ac:dyDescent="0.25">
      <c r="AA19177"/>
    </row>
    <row r="19178" spans="27:27" x14ac:dyDescent="0.25">
      <c r="AA19178"/>
    </row>
    <row r="19179" spans="27:27" x14ac:dyDescent="0.25">
      <c r="AA19179"/>
    </row>
    <row r="19180" spans="27:27" x14ac:dyDescent="0.25">
      <c r="AA19180"/>
    </row>
    <row r="19181" spans="27:27" x14ac:dyDescent="0.25">
      <c r="AA19181"/>
    </row>
    <row r="19182" spans="27:27" x14ac:dyDescent="0.25">
      <c r="AA19182"/>
    </row>
    <row r="19183" spans="27:27" x14ac:dyDescent="0.25">
      <c r="AA19183"/>
    </row>
    <row r="19184" spans="27:27" x14ac:dyDescent="0.25">
      <c r="AA19184"/>
    </row>
    <row r="19185" spans="27:27" x14ac:dyDescent="0.25">
      <c r="AA19185"/>
    </row>
    <row r="19186" spans="27:27" x14ac:dyDescent="0.25">
      <c r="AA19186"/>
    </row>
    <row r="19187" spans="27:27" x14ac:dyDescent="0.25">
      <c r="AA19187"/>
    </row>
    <row r="19188" spans="27:27" x14ac:dyDescent="0.25">
      <c r="AA19188"/>
    </row>
    <row r="19189" spans="27:27" x14ac:dyDescent="0.25">
      <c r="AA19189"/>
    </row>
    <row r="19190" spans="27:27" x14ac:dyDescent="0.25">
      <c r="AA19190"/>
    </row>
    <row r="19191" spans="27:27" x14ac:dyDescent="0.25">
      <c r="AA19191"/>
    </row>
    <row r="19192" spans="27:27" x14ac:dyDescent="0.25">
      <c r="AA19192"/>
    </row>
    <row r="19193" spans="27:27" x14ac:dyDescent="0.25">
      <c r="AA19193"/>
    </row>
    <row r="19194" spans="27:27" x14ac:dyDescent="0.25">
      <c r="AA19194"/>
    </row>
    <row r="19195" spans="27:27" x14ac:dyDescent="0.25">
      <c r="AA19195"/>
    </row>
    <row r="19196" spans="27:27" x14ac:dyDescent="0.25">
      <c r="AA19196"/>
    </row>
    <row r="19197" spans="27:27" x14ac:dyDescent="0.25">
      <c r="AA19197"/>
    </row>
    <row r="19198" spans="27:27" x14ac:dyDescent="0.25">
      <c r="AA19198"/>
    </row>
    <row r="19199" spans="27:27" x14ac:dyDescent="0.25">
      <c r="AA19199"/>
    </row>
    <row r="19200" spans="27:27" x14ac:dyDescent="0.25">
      <c r="AA19200"/>
    </row>
    <row r="19201" spans="27:27" x14ac:dyDescent="0.25">
      <c r="AA19201"/>
    </row>
    <row r="19202" spans="27:27" x14ac:dyDescent="0.25">
      <c r="AA19202"/>
    </row>
    <row r="19203" spans="27:27" x14ac:dyDescent="0.25">
      <c r="AA19203"/>
    </row>
    <row r="19204" spans="27:27" x14ac:dyDescent="0.25">
      <c r="AA19204"/>
    </row>
    <row r="19205" spans="27:27" x14ac:dyDescent="0.25">
      <c r="AA19205"/>
    </row>
    <row r="19206" spans="27:27" x14ac:dyDescent="0.25">
      <c r="AA19206"/>
    </row>
    <row r="19207" spans="27:27" x14ac:dyDescent="0.25">
      <c r="AA19207"/>
    </row>
    <row r="19208" spans="27:27" x14ac:dyDescent="0.25">
      <c r="AA19208"/>
    </row>
    <row r="19209" spans="27:27" x14ac:dyDescent="0.25">
      <c r="AA19209"/>
    </row>
    <row r="19210" spans="27:27" x14ac:dyDescent="0.25">
      <c r="AA19210"/>
    </row>
    <row r="19211" spans="27:27" x14ac:dyDescent="0.25">
      <c r="AA19211"/>
    </row>
    <row r="19212" spans="27:27" x14ac:dyDescent="0.25">
      <c r="AA19212"/>
    </row>
    <row r="19213" spans="27:27" x14ac:dyDescent="0.25">
      <c r="AA19213"/>
    </row>
    <row r="19214" spans="27:27" x14ac:dyDescent="0.25">
      <c r="AA19214"/>
    </row>
    <row r="19215" spans="27:27" x14ac:dyDescent="0.25">
      <c r="AA19215"/>
    </row>
    <row r="19216" spans="27:27" x14ac:dyDescent="0.25">
      <c r="AA19216"/>
    </row>
    <row r="19217" spans="27:27" x14ac:dyDescent="0.25">
      <c r="AA19217"/>
    </row>
    <row r="19218" spans="27:27" x14ac:dyDescent="0.25">
      <c r="AA19218"/>
    </row>
    <row r="19219" spans="27:27" x14ac:dyDescent="0.25">
      <c r="AA19219"/>
    </row>
    <row r="19220" spans="27:27" x14ac:dyDescent="0.25">
      <c r="AA19220"/>
    </row>
    <row r="19221" spans="27:27" x14ac:dyDescent="0.25">
      <c r="AA19221"/>
    </row>
    <row r="19222" spans="27:27" x14ac:dyDescent="0.25">
      <c r="AA19222"/>
    </row>
    <row r="19223" spans="27:27" x14ac:dyDescent="0.25">
      <c r="AA19223"/>
    </row>
    <row r="19224" spans="27:27" x14ac:dyDescent="0.25">
      <c r="AA19224"/>
    </row>
    <row r="19225" spans="27:27" x14ac:dyDescent="0.25">
      <c r="AA19225"/>
    </row>
    <row r="19226" spans="27:27" x14ac:dyDescent="0.25">
      <c r="AA19226"/>
    </row>
    <row r="19227" spans="27:27" x14ac:dyDescent="0.25">
      <c r="AA19227"/>
    </row>
    <row r="19228" spans="27:27" x14ac:dyDescent="0.25">
      <c r="AA19228"/>
    </row>
    <row r="19229" spans="27:27" x14ac:dyDescent="0.25">
      <c r="AA19229"/>
    </row>
    <row r="19230" spans="27:27" x14ac:dyDescent="0.25">
      <c r="AA19230"/>
    </row>
    <row r="19231" spans="27:27" x14ac:dyDescent="0.25">
      <c r="AA19231"/>
    </row>
    <row r="19232" spans="27:27" x14ac:dyDescent="0.25">
      <c r="AA19232"/>
    </row>
    <row r="19233" spans="27:27" x14ac:dyDescent="0.25">
      <c r="AA19233"/>
    </row>
    <row r="19234" spans="27:27" x14ac:dyDescent="0.25">
      <c r="AA19234"/>
    </row>
    <row r="19235" spans="27:27" x14ac:dyDescent="0.25">
      <c r="AA19235"/>
    </row>
    <row r="19236" spans="27:27" x14ac:dyDescent="0.25">
      <c r="AA19236"/>
    </row>
    <row r="19237" spans="27:27" x14ac:dyDescent="0.25">
      <c r="AA19237"/>
    </row>
    <row r="19238" spans="27:27" x14ac:dyDescent="0.25">
      <c r="AA19238"/>
    </row>
    <row r="19239" spans="27:27" x14ac:dyDescent="0.25">
      <c r="AA19239"/>
    </row>
    <row r="19240" spans="27:27" x14ac:dyDescent="0.25">
      <c r="AA19240"/>
    </row>
    <row r="19241" spans="27:27" x14ac:dyDescent="0.25">
      <c r="AA19241"/>
    </row>
    <row r="19242" spans="27:27" x14ac:dyDescent="0.25">
      <c r="AA19242"/>
    </row>
    <row r="19243" spans="27:27" x14ac:dyDescent="0.25">
      <c r="AA19243"/>
    </row>
    <row r="19244" spans="27:27" x14ac:dyDescent="0.25">
      <c r="AA19244"/>
    </row>
    <row r="19245" spans="27:27" x14ac:dyDescent="0.25">
      <c r="AA19245"/>
    </row>
    <row r="19246" spans="27:27" x14ac:dyDescent="0.25">
      <c r="AA19246"/>
    </row>
    <row r="19247" spans="27:27" x14ac:dyDescent="0.25">
      <c r="AA19247"/>
    </row>
    <row r="19248" spans="27:27" x14ac:dyDescent="0.25">
      <c r="AA19248"/>
    </row>
    <row r="19249" spans="27:27" x14ac:dyDescent="0.25">
      <c r="AA19249"/>
    </row>
    <row r="19250" spans="27:27" x14ac:dyDescent="0.25">
      <c r="AA19250"/>
    </row>
    <row r="19251" spans="27:27" x14ac:dyDescent="0.25">
      <c r="AA19251"/>
    </row>
    <row r="19252" spans="27:27" x14ac:dyDescent="0.25">
      <c r="AA19252"/>
    </row>
    <row r="19253" spans="27:27" x14ac:dyDescent="0.25">
      <c r="AA19253"/>
    </row>
    <row r="19254" spans="27:27" x14ac:dyDescent="0.25">
      <c r="AA19254"/>
    </row>
    <row r="19255" spans="27:27" x14ac:dyDescent="0.25">
      <c r="AA19255"/>
    </row>
    <row r="19256" spans="27:27" x14ac:dyDescent="0.25">
      <c r="AA19256"/>
    </row>
    <row r="19257" spans="27:27" x14ac:dyDescent="0.25">
      <c r="AA19257"/>
    </row>
    <row r="19258" spans="27:27" x14ac:dyDescent="0.25">
      <c r="AA19258"/>
    </row>
    <row r="19259" spans="27:27" x14ac:dyDescent="0.25">
      <c r="AA19259"/>
    </row>
    <row r="19260" spans="27:27" x14ac:dyDescent="0.25">
      <c r="AA19260"/>
    </row>
    <row r="19261" spans="27:27" x14ac:dyDescent="0.25">
      <c r="AA19261"/>
    </row>
    <row r="19262" spans="27:27" x14ac:dyDescent="0.25">
      <c r="AA19262"/>
    </row>
    <row r="19263" spans="27:27" x14ac:dyDescent="0.25">
      <c r="AA19263"/>
    </row>
    <row r="19264" spans="27:27" x14ac:dyDescent="0.25">
      <c r="AA19264"/>
    </row>
    <row r="19265" spans="27:27" x14ac:dyDescent="0.25">
      <c r="AA19265"/>
    </row>
    <row r="19266" spans="27:27" x14ac:dyDescent="0.25">
      <c r="AA19266"/>
    </row>
    <row r="19267" spans="27:27" x14ac:dyDescent="0.25">
      <c r="AA19267"/>
    </row>
    <row r="19268" spans="27:27" x14ac:dyDescent="0.25">
      <c r="AA19268"/>
    </row>
    <row r="19269" spans="27:27" x14ac:dyDescent="0.25">
      <c r="AA19269"/>
    </row>
    <row r="19270" spans="27:27" x14ac:dyDescent="0.25">
      <c r="AA19270"/>
    </row>
    <row r="19271" spans="27:27" x14ac:dyDescent="0.25">
      <c r="AA19271"/>
    </row>
    <row r="19272" spans="27:27" x14ac:dyDescent="0.25">
      <c r="AA19272"/>
    </row>
    <row r="19273" spans="27:27" x14ac:dyDescent="0.25">
      <c r="AA19273"/>
    </row>
    <row r="19274" spans="27:27" x14ac:dyDescent="0.25">
      <c r="AA19274"/>
    </row>
    <row r="19275" spans="27:27" x14ac:dyDescent="0.25">
      <c r="AA19275"/>
    </row>
    <row r="19276" spans="27:27" x14ac:dyDescent="0.25">
      <c r="AA19276"/>
    </row>
    <row r="19277" spans="27:27" x14ac:dyDescent="0.25">
      <c r="AA19277"/>
    </row>
    <row r="19278" spans="27:27" x14ac:dyDescent="0.25">
      <c r="AA19278"/>
    </row>
    <row r="19279" spans="27:27" x14ac:dyDescent="0.25">
      <c r="AA19279"/>
    </row>
    <row r="19280" spans="27:27" x14ac:dyDescent="0.25">
      <c r="AA19280"/>
    </row>
    <row r="19281" spans="27:27" x14ac:dyDescent="0.25">
      <c r="AA19281"/>
    </row>
    <row r="19282" spans="27:27" x14ac:dyDescent="0.25">
      <c r="AA19282"/>
    </row>
    <row r="19283" spans="27:27" x14ac:dyDescent="0.25">
      <c r="AA19283"/>
    </row>
    <row r="19284" spans="27:27" x14ac:dyDescent="0.25">
      <c r="AA19284"/>
    </row>
    <row r="19285" spans="27:27" x14ac:dyDescent="0.25">
      <c r="AA19285"/>
    </row>
    <row r="19286" spans="27:27" x14ac:dyDescent="0.25">
      <c r="AA19286"/>
    </row>
    <row r="19287" spans="27:27" x14ac:dyDescent="0.25">
      <c r="AA19287"/>
    </row>
    <row r="19288" spans="27:27" x14ac:dyDescent="0.25">
      <c r="AA19288"/>
    </row>
    <row r="19289" spans="27:27" x14ac:dyDescent="0.25">
      <c r="AA19289"/>
    </row>
    <row r="19290" spans="27:27" x14ac:dyDescent="0.25">
      <c r="AA19290"/>
    </row>
    <row r="19291" spans="27:27" x14ac:dyDescent="0.25">
      <c r="AA19291"/>
    </row>
    <row r="19292" spans="27:27" x14ac:dyDescent="0.25">
      <c r="AA19292"/>
    </row>
    <row r="19293" spans="27:27" x14ac:dyDescent="0.25">
      <c r="AA19293"/>
    </row>
    <row r="19294" spans="27:27" x14ac:dyDescent="0.25">
      <c r="AA19294"/>
    </row>
    <row r="19295" spans="27:27" x14ac:dyDescent="0.25">
      <c r="AA19295"/>
    </row>
    <row r="19296" spans="27:27" x14ac:dyDescent="0.25">
      <c r="AA19296"/>
    </row>
    <row r="19297" spans="27:27" x14ac:dyDescent="0.25">
      <c r="AA19297"/>
    </row>
    <row r="19298" spans="27:27" x14ac:dyDescent="0.25">
      <c r="AA19298"/>
    </row>
    <row r="19299" spans="27:27" x14ac:dyDescent="0.25">
      <c r="AA19299"/>
    </row>
    <row r="19300" spans="27:27" x14ac:dyDescent="0.25">
      <c r="AA19300"/>
    </row>
    <row r="19301" spans="27:27" x14ac:dyDescent="0.25">
      <c r="AA19301"/>
    </row>
    <row r="19302" spans="27:27" x14ac:dyDescent="0.25">
      <c r="AA19302"/>
    </row>
    <row r="19303" spans="27:27" x14ac:dyDescent="0.25">
      <c r="AA19303"/>
    </row>
    <row r="19304" spans="27:27" x14ac:dyDescent="0.25">
      <c r="AA19304"/>
    </row>
    <row r="19305" spans="27:27" x14ac:dyDescent="0.25">
      <c r="AA19305"/>
    </row>
    <row r="19306" spans="27:27" x14ac:dyDescent="0.25">
      <c r="AA19306"/>
    </row>
    <row r="19307" spans="27:27" x14ac:dyDescent="0.25">
      <c r="AA19307"/>
    </row>
    <row r="19308" spans="27:27" x14ac:dyDescent="0.25">
      <c r="AA19308"/>
    </row>
    <row r="19309" spans="27:27" x14ac:dyDescent="0.25">
      <c r="AA19309"/>
    </row>
    <row r="19310" spans="27:27" x14ac:dyDescent="0.25">
      <c r="AA19310"/>
    </row>
    <row r="19311" spans="27:27" x14ac:dyDescent="0.25">
      <c r="AA19311"/>
    </row>
    <row r="19312" spans="27:27" x14ac:dyDescent="0.25">
      <c r="AA19312"/>
    </row>
    <row r="19313" spans="27:27" x14ac:dyDescent="0.25">
      <c r="AA19313"/>
    </row>
    <row r="19314" spans="27:27" x14ac:dyDescent="0.25">
      <c r="AA19314"/>
    </row>
    <row r="19315" spans="27:27" x14ac:dyDescent="0.25">
      <c r="AA19315"/>
    </row>
    <row r="19316" spans="27:27" x14ac:dyDescent="0.25">
      <c r="AA19316"/>
    </row>
    <row r="19317" spans="27:27" x14ac:dyDescent="0.25">
      <c r="AA19317"/>
    </row>
    <row r="19318" spans="27:27" x14ac:dyDescent="0.25">
      <c r="AA19318"/>
    </row>
    <row r="19319" spans="27:27" x14ac:dyDescent="0.25">
      <c r="AA19319"/>
    </row>
    <row r="19320" spans="27:27" x14ac:dyDescent="0.25">
      <c r="AA19320"/>
    </row>
    <row r="19321" spans="27:27" x14ac:dyDescent="0.25">
      <c r="AA19321"/>
    </row>
    <row r="19322" spans="27:27" x14ac:dyDescent="0.25">
      <c r="AA19322"/>
    </row>
    <row r="19323" spans="27:27" x14ac:dyDescent="0.25">
      <c r="AA19323"/>
    </row>
    <row r="19324" spans="27:27" x14ac:dyDescent="0.25">
      <c r="AA19324"/>
    </row>
    <row r="19325" spans="27:27" x14ac:dyDescent="0.25">
      <c r="AA19325"/>
    </row>
    <row r="19326" spans="27:27" x14ac:dyDescent="0.25">
      <c r="AA19326"/>
    </row>
    <row r="19327" spans="27:27" x14ac:dyDescent="0.25">
      <c r="AA19327"/>
    </row>
    <row r="19328" spans="27:27" x14ac:dyDescent="0.25">
      <c r="AA19328"/>
    </row>
    <row r="19329" spans="27:27" x14ac:dyDescent="0.25">
      <c r="AA19329"/>
    </row>
    <row r="19330" spans="27:27" x14ac:dyDescent="0.25">
      <c r="AA19330"/>
    </row>
    <row r="19331" spans="27:27" x14ac:dyDescent="0.25">
      <c r="AA19331"/>
    </row>
    <row r="19332" spans="27:27" x14ac:dyDescent="0.25">
      <c r="AA19332"/>
    </row>
    <row r="19333" spans="27:27" x14ac:dyDescent="0.25">
      <c r="AA19333"/>
    </row>
    <row r="19334" spans="27:27" x14ac:dyDescent="0.25">
      <c r="AA19334"/>
    </row>
    <row r="19335" spans="27:27" x14ac:dyDescent="0.25">
      <c r="AA19335"/>
    </row>
    <row r="19336" spans="27:27" x14ac:dyDescent="0.25">
      <c r="AA19336"/>
    </row>
    <row r="19337" spans="27:27" x14ac:dyDescent="0.25">
      <c r="AA19337"/>
    </row>
    <row r="19338" spans="27:27" x14ac:dyDescent="0.25">
      <c r="AA19338"/>
    </row>
    <row r="19339" spans="27:27" x14ac:dyDescent="0.25">
      <c r="AA19339"/>
    </row>
    <row r="19340" spans="27:27" x14ac:dyDescent="0.25">
      <c r="AA19340"/>
    </row>
    <row r="19341" spans="27:27" x14ac:dyDescent="0.25">
      <c r="AA19341"/>
    </row>
    <row r="19342" spans="27:27" x14ac:dyDescent="0.25">
      <c r="AA19342"/>
    </row>
    <row r="19343" spans="27:27" x14ac:dyDescent="0.25">
      <c r="AA19343"/>
    </row>
    <row r="19344" spans="27:27" x14ac:dyDescent="0.25">
      <c r="AA19344"/>
    </row>
    <row r="19345" spans="27:27" x14ac:dyDescent="0.25">
      <c r="AA19345"/>
    </row>
    <row r="19346" spans="27:27" x14ac:dyDescent="0.25">
      <c r="AA19346"/>
    </row>
    <row r="19347" spans="27:27" x14ac:dyDescent="0.25">
      <c r="AA19347"/>
    </row>
    <row r="19348" spans="27:27" x14ac:dyDescent="0.25">
      <c r="AA19348"/>
    </row>
    <row r="19349" spans="27:27" x14ac:dyDescent="0.25">
      <c r="AA19349"/>
    </row>
    <row r="19350" spans="27:27" x14ac:dyDescent="0.25">
      <c r="AA19350"/>
    </row>
    <row r="19351" spans="27:27" x14ac:dyDescent="0.25">
      <c r="AA19351"/>
    </row>
    <row r="19352" spans="27:27" x14ac:dyDescent="0.25">
      <c r="AA19352"/>
    </row>
    <row r="19353" spans="27:27" x14ac:dyDescent="0.25">
      <c r="AA19353"/>
    </row>
    <row r="19354" spans="27:27" x14ac:dyDescent="0.25">
      <c r="AA19354"/>
    </row>
    <row r="19355" spans="27:27" x14ac:dyDescent="0.25">
      <c r="AA19355"/>
    </row>
    <row r="19356" spans="27:27" x14ac:dyDescent="0.25">
      <c r="AA19356"/>
    </row>
    <row r="19357" spans="27:27" x14ac:dyDescent="0.25">
      <c r="AA19357"/>
    </row>
    <row r="19358" spans="27:27" x14ac:dyDescent="0.25">
      <c r="AA19358"/>
    </row>
    <row r="19359" spans="27:27" x14ac:dyDescent="0.25">
      <c r="AA19359"/>
    </row>
    <row r="19360" spans="27:27" x14ac:dyDescent="0.25">
      <c r="AA19360"/>
    </row>
    <row r="19361" spans="27:27" x14ac:dyDescent="0.25">
      <c r="AA19361"/>
    </row>
    <row r="19362" spans="27:27" x14ac:dyDescent="0.25">
      <c r="AA19362"/>
    </row>
    <row r="19363" spans="27:27" x14ac:dyDescent="0.25">
      <c r="AA19363"/>
    </row>
    <row r="19364" spans="27:27" x14ac:dyDescent="0.25">
      <c r="AA19364"/>
    </row>
    <row r="19365" spans="27:27" x14ac:dyDescent="0.25">
      <c r="AA19365"/>
    </row>
    <row r="19366" spans="27:27" x14ac:dyDescent="0.25">
      <c r="AA19366"/>
    </row>
    <row r="19367" spans="27:27" x14ac:dyDescent="0.25">
      <c r="AA19367"/>
    </row>
    <row r="19368" spans="27:27" x14ac:dyDescent="0.25">
      <c r="AA19368"/>
    </row>
    <row r="19369" spans="27:27" x14ac:dyDescent="0.25">
      <c r="AA19369"/>
    </row>
    <row r="19370" spans="27:27" x14ac:dyDescent="0.25">
      <c r="AA19370"/>
    </row>
    <row r="19371" spans="27:27" x14ac:dyDescent="0.25">
      <c r="AA19371"/>
    </row>
    <row r="19372" spans="27:27" x14ac:dyDescent="0.25">
      <c r="AA19372"/>
    </row>
    <row r="19373" spans="27:27" x14ac:dyDescent="0.25">
      <c r="AA19373"/>
    </row>
    <row r="19374" spans="27:27" x14ac:dyDescent="0.25">
      <c r="AA19374"/>
    </row>
    <row r="19375" spans="27:27" x14ac:dyDescent="0.25">
      <c r="AA19375"/>
    </row>
    <row r="19376" spans="27:27" x14ac:dyDescent="0.25">
      <c r="AA19376"/>
    </row>
    <row r="19377" spans="27:27" x14ac:dyDescent="0.25">
      <c r="AA19377"/>
    </row>
    <row r="19378" spans="27:27" x14ac:dyDescent="0.25">
      <c r="AA19378"/>
    </row>
    <row r="19379" spans="27:27" x14ac:dyDescent="0.25">
      <c r="AA19379"/>
    </row>
    <row r="19380" spans="27:27" x14ac:dyDescent="0.25">
      <c r="AA19380"/>
    </row>
    <row r="19381" spans="27:27" x14ac:dyDescent="0.25">
      <c r="AA19381"/>
    </row>
    <row r="19382" spans="27:27" x14ac:dyDescent="0.25">
      <c r="AA19382"/>
    </row>
    <row r="19383" spans="27:27" x14ac:dyDescent="0.25">
      <c r="AA19383"/>
    </row>
    <row r="19384" spans="27:27" x14ac:dyDescent="0.25">
      <c r="AA19384"/>
    </row>
    <row r="19385" spans="27:27" x14ac:dyDescent="0.25">
      <c r="AA19385"/>
    </row>
    <row r="19386" spans="27:27" x14ac:dyDescent="0.25">
      <c r="AA19386"/>
    </row>
    <row r="19387" spans="27:27" x14ac:dyDescent="0.25">
      <c r="AA19387"/>
    </row>
    <row r="19388" spans="27:27" x14ac:dyDescent="0.25">
      <c r="AA19388"/>
    </row>
    <row r="19389" spans="27:27" x14ac:dyDescent="0.25">
      <c r="AA19389"/>
    </row>
    <row r="19390" spans="27:27" x14ac:dyDescent="0.25">
      <c r="AA19390"/>
    </row>
    <row r="19391" spans="27:27" x14ac:dyDescent="0.25">
      <c r="AA19391"/>
    </row>
    <row r="19392" spans="27:27" x14ac:dyDescent="0.25">
      <c r="AA19392"/>
    </row>
    <row r="19393" spans="27:27" x14ac:dyDescent="0.25">
      <c r="AA19393"/>
    </row>
    <row r="19394" spans="27:27" x14ac:dyDescent="0.25">
      <c r="AA19394"/>
    </row>
    <row r="19395" spans="27:27" x14ac:dyDescent="0.25">
      <c r="AA19395"/>
    </row>
    <row r="19396" spans="27:27" x14ac:dyDescent="0.25">
      <c r="AA19396"/>
    </row>
    <row r="19397" spans="27:27" x14ac:dyDescent="0.25">
      <c r="AA19397"/>
    </row>
    <row r="19398" spans="27:27" x14ac:dyDescent="0.25">
      <c r="AA19398"/>
    </row>
    <row r="19399" spans="27:27" x14ac:dyDescent="0.25">
      <c r="AA19399"/>
    </row>
    <row r="19400" spans="27:27" x14ac:dyDescent="0.25">
      <c r="AA19400"/>
    </row>
    <row r="19401" spans="27:27" x14ac:dyDescent="0.25">
      <c r="AA19401"/>
    </row>
    <row r="19402" spans="27:27" x14ac:dyDescent="0.25">
      <c r="AA19402"/>
    </row>
    <row r="19403" spans="27:27" x14ac:dyDescent="0.25">
      <c r="AA19403"/>
    </row>
    <row r="19404" spans="27:27" x14ac:dyDescent="0.25">
      <c r="AA19404"/>
    </row>
    <row r="19405" spans="27:27" x14ac:dyDescent="0.25">
      <c r="AA19405"/>
    </row>
    <row r="19406" spans="27:27" x14ac:dyDescent="0.25">
      <c r="AA19406"/>
    </row>
    <row r="19407" spans="27:27" x14ac:dyDescent="0.25">
      <c r="AA19407"/>
    </row>
    <row r="19408" spans="27:27" x14ac:dyDescent="0.25">
      <c r="AA19408"/>
    </row>
    <row r="19409" spans="27:27" x14ac:dyDescent="0.25">
      <c r="AA19409"/>
    </row>
    <row r="19410" spans="27:27" x14ac:dyDescent="0.25">
      <c r="AA19410"/>
    </row>
    <row r="19411" spans="27:27" x14ac:dyDescent="0.25">
      <c r="AA19411"/>
    </row>
    <row r="19412" spans="27:27" x14ac:dyDescent="0.25">
      <c r="AA19412"/>
    </row>
    <row r="19413" spans="27:27" x14ac:dyDescent="0.25">
      <c r="AA19413"/>
    </row>
    <row r="19414" spans="27:27" x14ac:dyDescent="0.25">
      <c r="AA19414"/>
    </row>
    <row r="19415" spans="27:27" x14ac:dyDescent="0.25">
      <c r="AA19415"/>
    </row>
    <row r="19416" spans="27:27" x14ac:dyDescent="0.25">
      <c r="AA19416"/>
    </row>
    <row r="19417" spans="27:27" x14ac:dyDescent="0.25">
      <c r="AA19417"/>
    </row>
    <row r="19418" spans="27:27" x14ac:dyDescent="0.25">
      <c r="AA19418"/>
    </row>
    <row r="19419" spans="27:27" x14ac:dyDescent="0.25">
      <c r="AA19419"/>
    </row>
    <row r="19420" spans="27:27" x14ac:dyDescent="0.25">
      <c r="AA19420"/>
    </row>
    <row r="19421" spans="27:27" x14ac:dyDescent="0.25">
      <c r="AA19421"/>
    </row>
    <row r="19422" spans="27:27" x14ac:dyDescent="0.25">
      <c r="AA19422"/>
    </row>
    <row r="19423" spans="27:27" x14ac:dyDescent="0.25">
      <c r="AA19423"/>
    </row>
    <row r="19424" spans="27:27" x14ac:dyDescent="0.25">
      <c r="AA19424"/>
    </row>
    <row r="19425" spans="27:27" x14ac:dyDescent="0.25">
      <c r="AA19425"/>
    </row>
    <row r="19426" spans="27:27" x14ac:dyDescent="0.25">
      <c r="AA19426"/>
    </row>
    <row r="19427" spans="27:27" x14ac:dyDescent="0.25">
      <c r="AA19427"/>
    </row>
    <row r="19428" spans="27:27" x14ac:dyDescent="0.25">
      <c r="AA19428"/>
    </row>
    <row r="19429" spans="27:27" x14ac:dyDescent="0.25">
      <c r="AA19429"/>
    </row>
    <row r="19430" spans="27:27" x14ac:dyDescent="0.25">
      <c r="AA19430"/>
    </row>
    <row r="19431" spans="27:27" x14ac:dyDescent="0.25">
      <c r="AA19431"/>
    </row>
    <row r="19432" spans="27:27" x14ac:dyDescent="0.25">
      <c r="AA19432"/>
    </row>
    <row r="19433" spans="27:27" x14ac:dyDescent="0.25">
      <c r="AA19433"/>
    </row>
    <row r="19434" spans="27:27" x14ac:dyDescent="0.25">
      <c r="AA19434"/>
    </row>
    <row r="19435" spans="27:27" x14ac:dyDescent="0.25">
      <c r="AA19435"/>
    </row>
    <row r="19436" spans="27:27" x14ac:dyDescent="0.25">
      <c r="AA19436"/>
    </row>
    <row r="19437" spans="27:27" x14ac:dyDescent="0.25">
      <c r="AA19437"/>
    </row>
    <row r="19438" spans="27:27" x14ac:dyDescent="0.25">
      <c r="AA19438"/>
    </row>
    <row r="19439" spans="27:27" x14ac:dyDescent="0.25">
      <c r="AA19439"/>
    </row>
    <row r="19440" spans="27:27" x14ac:dyDescent="0.25">
      <c r="AA19440"/>
    </row>
    <row r="19441" spans="27:27" x14ac:dyDescent="0.25">
      <c r="AA19441"/>
    </row>
    <row r="19442" spans="27:27" x14ac:dyDescent="0.25">
      <c r="AA19442"/>
    </row>
    <row r="19443" spans="27:27" x14ac:dyDescent="0.25">
      <c r="AA19443"/>
    </row>
    <row r="19444" spans="27:27" x14ac:dyDescent="0.25">
      <c r="AA19444"/>
    </row>
    <row r="19445" spans="27:27" x14ac:dyDescent="0.25">
      <c r="AA19445"/>
    </row>
    <row r="19446" spans="27:27" x14ac:dyDescent="0.25">
      <c r="AA19446"/>
    </row>
    <row r="19447" spans="27:27" x14ac:dyDescent="0.25">
      <c r="AA19447"/>
    </row>
    <row r="19448" spans="27:27" x14ac:dyDescent="0.25">
      <c r="AA19448"/>
    </row>
    <row r="19449" spans="27:27" x14ac:dyDescent="0.25">
      <c r="AA19449"/>
    </row>
    <row r="19450" spans="27:27" x14ac:dyDescent="0.25">
      <c r="AA19450"/>
    </row>
    <row r="19451" spans="27:27" x14ac:dyDescent="0.25">
      <c r="AA19451"/>
    </row>
    <row r="19452" spans="27:27" x14ac:dyDescent="0.25">
      <c r="AA19452"/>
    </row>
    <row r="19453" spans="27:27" x14ac:dyDescent="0.25">
      <c r="AA19453"/>
    </row>
    <row r="19454" spans="27:27" x14ac:dyDescent="0.25">
      <c r="AA19454"/>
    </row>
    <row r="19455" spans="27:27" x14ac:dyDescent="0.25">
      <c r="AA19455"/>
    </row>
    <row r="19456" spans="27:27" x14ac:dyDescent="0.25">
      <c r="AA19456"/>
    </row>
    <row r="19457" spans="27:27" x14ac:dyDescent="0.25">
      <c r="AA19457"/>
    </row>
    <row r="19458" spans="27:27" x14ac:dyDescent="0.25">
      <c r="AA19458"/>
    </row>
    <row r="19459" spans="27:27" x14ac:dyDescent="0.25">
      <c r="AA19459"/>
    </row>
    <row r="19460" spans="27:27" x14ac:dyDescent="0.25">
      <c r="AA19460"/>
    </row>
    <row r="19461" spans="27:27" x14ac:dyDescent="0.25">
      <c r="AA19461"/>
    </row>
    <row r="19462" spans="27:27" x14ac:dyDescent="0.25">
      <c r="AA19462"/>
    </row>
    <row r="19463" spans="27:27" x14ac:dyDescent="0.25">
      <c r="AA19463"/>
    </row>
    <row r="19464" spans="27:27" x14ac:dyDescent="0.25">
      <c r="AA19464"/>
    </row>
    <row r="19465" spans="27:27" x14ac:dyDescent="0.25">
      <c r="AA19465"/>
    </row>
    <row r="19466" spans="27:27" x14ac:dyDescent="0.25">
      <c r="AA19466"/>
    </row>
    <row r="19467" spans="27:27" x14ac:dyDescent="0.25">
      <c r="AA19467"/>
    </row>
    <row r="19468" spans="27:27" x14ac:dyDescent="0.25">
      <c r="AA19468"/>
    </row>
    <row r="19469" spans="27:27" x14ac:dyDescent="0.25">
      <c r="AA19469"/>
    </row>
    <row r="19470" spans="27:27" x14ac:dyDescent="0.25">
      <c r="AA19470"/>
    </row>
    <row r="19471" spans="27:27" x14ac:dyDescent="0.25">
      <c r="AA19471"/>
    </row>
    <row r="19472" spans="27:27" x14ac:dyDescent="0.25">
      <c r="AA19472"/>
    </row>
    <row r="19473" spans="27:27" x14ac:dyDescent="0.25">
      <c r="AA19473"/>
    </row>
    <row r="19474" spans="27:27" x14ac:dyDescent="0.25">
      <c r="AA19474"/>
    </row>
    <row r="19475" spans="27:27" x14ac:dyDescent="0.25">
      <c r="AA19475"/>
    </row>
    <row r="19476" spans="27:27" x14ac:dyDescent="0.25">
      <c r="AA19476"/>
    </row>
    <row r="19477" spans="27:27" x14ac:dyDescent="0.25">
      <c r="AA19477"/>
    </row>
    <row r="19478" spans="27:27" x14ac:dyDescent="0.25">
      <c r="AA19478"/>
    </row>
    <row r="19479" spans="27:27" x14ac:dyDescent="0.25">
      <c r="AA19479"/>
    </row>
    <row r="19480" spans="27:27" x14ac:dyDescent="0.25">
      <c r="AA19480"/>
    </row>
    <row r="19481" spans="27:27" x14ac:dyDescent="0.25">
      <c r="AA19481"/>
    </row>
    <row r="19482" spans="27:27" x14ac:dyDescent="0.25">
      <c r="AA19482"/>
    </row>
    <row r="19483" spans="27:27" x14ac:dyDescent="0.25">
      <c r="AA19483"/>
    </row>
    <row r="19484" spans="27:27" x14ac:dyDescent="0.25">
      <c r="AA19484"/>
    </row>
    <row r="19485" spans="27:27" x14ac:dyDescent="0.25">
      <c r="AA19485"/>
    </row>
    <row r="19486" spans="27:27" x14ac:dyDescent="0.25">
      <c r="AA19486"/>
    </row>
    <row r="19487" spans="27:27" x14ac:dyDescent="0.25">
      <c r="AA19487"/>
    </row>
    <row r="19488" spans="27:27" x14ac:dyDescent="0.25">
      <c r="AA19488"/>
    </row>
    <row r="19489" spans="27:27" x14ac:dyDescent="0.25">
      <c r="AA19489"/>
    </row>
    <row r="19490" spans="27:27" x14ac:dyDescent="0.25">
      <c r="AA19490"/>
    </row>
    <row r="19491" spans="27:27" x14ac:dyDescent="0.25">
      <c r="AA19491"/>
    </row>
    <row r="19492" spans="27:27" x14ac:dyDescent="0.25">
      <c r="AA19492"/>
    </row>
    <row r="19493" spans="27:27" x14ac:dyDescent="0.25">
      <c r="AA19493"/>
    </row>
    <row r="19494" spans="27:27" x14ac:dyDescent="0.25">
      <c r="AA19494"/>
    </row>
    <row r="19495" spans="27:27" x14ac:dyDescent="0.25">
      <c r="AA19495"/>
    </row>
    <row r="19496" spans="27:27" x14ac:dyDescent="0.25">
      <c r="AA19496"/>
    </row>
    <row r="19497" spans="27:27" x14ac:dyDescent="0.25">
      <c r="AA19497"/>
    </row>
    <row r="19498" spans="27:27" x14ac:dyDescent="0.25">
      <c r="AA19498"/>
    </row>
    <row r="19499" spans="27:27" x14ac:dyDescent="0.25">
      <c r="AA19499"/>
    </row>
    <row r="19500" spans="27:27" x14ac:dyDescent="0.25">
      <c r="AA19500"/>
    </row>
    <row r="19501" spans="27:27" x14ac:dyDescent="0.25">
      <c r="AA19501"/>
    </row>
    <row r="19502" spans="27:27" x14ac:dyDescent="0.25">
      <c r="AA19502"/>
    </row>
    <row r="19503" spans="27:27" x14ac:dyDescent="0.25">
      <c r="AA19503"/>
    </row>
    <row r="19504" spans="27:27" x14ac:dyDescent="0.25">
      <c r="AA19504"/>
    </row>
    <row r="19505" spans="27:27" x14ac:dyDescent="0.25">
      <c r="AA19505"/>
    </row>
    <row r="19506" spans="27:27" x14ac:dyDescent="0.25">
      <c r="AA19506"/>
    </row>
    <row r="19507" spans="27:27" x14ac:dyDescent="0.25">
      <c r="AA19507"/>
    </row>
    <row r="19508" spans="27:27" x14ac:dyDescent="0.25">
      <c r="AA19508"/>
    </row>
    <row r="19509" spans="27:27" x14ac:dyDescent="0.25">
      <c r="AA19509"/>
    </row>
    <row r="19510" spans="27:27" x14ac:dyDescent="0.25">
      <c r="AA19510"/>
    </row>
    <row r="19511" spans="27:27" x14ac:dyDescent="0.25">
      <c r="AA19511"/>
    </row>
    <row r="19512" spans="27:27" x14ac:dyDescent="0.25">
      <c r="AA19512"/>
    </row>
    <row r="19513" spans="27:27" x14ac:dyDescent="0.25">
      <c r="AA19513"/>
    </row>
    <row r="19514" spans="27:27" x14ac:dyDescent="0.25">
      <c r="AA19514"/>
    </row>
    <row r="19515" spans="27:27" x14ac:dyDescent="0.25">
      <c r="AA19515"/>
    </row>
    <row r="19516" spans="27:27" x14ac:dyDescent="0.25">
      <c r="AA19516"/>
    </row>
    <row r="19517" spans="27:27" x14ac:dyDescent="0.25">
      <c r="AA19517"/>
    </row>
    <row r="19518" spans="27:27" x14ac:dyDescent="0.25">
      <c r="AA19518"/>
    </row>
    <row r="19519" spans="27:27" x14ac:dyDescent="0.25">
      <c r="AA19519"/>
    </row>
    <row r="19520" spans="27:27" x14ac:dyDescent="0.25">
      <c r="AA19520"/>
    </row>
    <row r="19521" spans="27:27" x14ac:dyDescent="0.25">
      <c r="AA19521"/>
    </row>
    <row r="19522" spans="27:27" x14ac:dyDescent="0.25">
      <c r="AA19522"/>
    </row>
    <row r="19523" spans="27:27" x14ac:dyDescent="0.25">
      <c r="AA19523"/>
    </row>
    <row r="19524" spans="27:27" x14ac:dyDescent="0.25">
      <c r="AA19524"/>
    </row>
    <row r="19525" spans="27:27" x14ac:dyDescent="0.25">
      <c r="AA19525"/>
    </row>
    <row r="19526" spans="27:27" x14ac:dyDescent="0.25">
      <c r="AA19526"/>
    </row>
    <row r="19527" spans="27:27" x14ac:dyDescent="0.25">
      <c r="AA19527"/>
    </row>
    <row r="19528" spans="27:27" x14ac:dyDescent="0.25">
      <c r="AA19528"/>
    </row>
    <row r="19529" spans="27:27" x14ac:dyDescent="0.25">
      <c r="AA19529"/>
    </row>
    <row r="19530" spans="27:27" x14ac:dyDescent="0.25">
      <c r="AA19530"/>
    </row>
    <row r="19531" spans="27:27" x14ac:dyDescent="0.25">
      <c r="AA19531"/>
    </row>
    <row r="19532" spans="27:27" x14ac:dyDescent="0.25">
      <c r="AA19532"/>
    </row>
    <row r="19533" spans="27:27" x14ac:dyDescent="0.25">
      <c r="AA19533"/>
    </row>
    <row r="19534" spans="27:27" x14ac:dyDescent="0.25">
      <c r="AA19534"/>
    </row>
    <row r="19535" spans="27:27" x14ac:dyDescent="0.25">
      <c r="AA19535"/>
    </row>
    <row r="19536" spans="27:27" x14ac:dyDescent="0.25">
      <c r="AA19536"/>
    </row>
    <row r="19537" spans="27:27" x14ac:dyDescent="0.25">
      <c r="AA19537"/>
    </row>
    <row r="19538" spans="27:27" x14ac:dyDescent="0.25">
      <c r="AA19538"/>
    </row>
    <row r="19539" spans="27:27" x14ac:dyDescent="0.25">
      <c r="AA19539"/>
    </row>
    <row r="19540" spans="27:27" x14ac:dyDescent="0.25">
      <c r="AA19540"/>
    </row>
    <row r="19541" spans="27:27" x14ac:dyDescent="0.25">
      <c r="AA19541"/>
    </row>
    <row r="19542" spans="27:27" x14ac:dyDescent="0.25">
      <c r="AA19542"/>
    </row>
    <row r="19543" spans="27:27" x14ac:dyDescent="0.25">
      <c r="AA19543"/>
    </row>
    <row r="19544" spans="27:27" x14ac:dyDescent="0.25">
      <c r="AA19544"/>
    </row>
    <row r="19545" spans="27:27" x14ac:dyDescent="0.25">
      <c r="AA19545"/>
    </row>
    <row r="19546" spans="27:27" x14ac:dyDescent="0.25">
      <c r="AA19546"/>
    </row>
    <row r="19547" spans="27:27" x14ac:dyDescent="0.25">
      <c r="AA19547"/>
    </row>
    <row r="19548" spans="27:27" x14ac:dyDescent="0.25">
      <c r="AA19548"/>
    </row>
    <row r="19549" spans="27:27" x14ac:dyDescent="0.25">
      <c r="AA19549"/>
    </row>
    <row r="19550" spans="27:27" x14ac:dyDescent="0.25">
      <c r="AA19550"/>
    </row>
    <row r="19551" spans="27:27" x14ac:dyDescent="0.25">
      <c r="AA19551"/>
    </row>
    <row r="19552" spans="27:27" x14ac:dyDescent="0.25">
      <c r="AA19552"/>
    </row>
    <row r="19553" spans="27:27" x14ac:dyDescent="0.25">
      <c r="AA19553"/>
    </row>
    <row r="19554" spans="27:27" x14ac:dyDescent="0.25">
      <c r="AA19554"/>
    </row>
    <row r="19555" spans="27:27" x14ac:dyDescent="0.25">
      <c r="AA19555"/>
    </row>
    <row r="19556" spans="27:27" x14ac:dyDescent="0.25">
      <c r="AA19556"/>
    </row>
    <row r="19557" spans="27:27" x14ac:dyDescent="0.25">
      <c r="AA19557"/>
    </row>
    <row r="19558" spans="27:27" x14ac:dyDescent="0.25">
      <c r="AA19558"/>
    </row>
    <row r="19559" spans="27:27" x14ac:dyDescent="0.25">
      <c r="AA19559"/>
    </row>
    <row r="19560" spans="27:27" x14ac:dyDescent="0.25">
      <c r="AA19560"/>
    </row>
    <row r="19561" spans="27:27" x14ac:dyDescent="0.25">
      <c r="AA19561"/>
    </row>
    <row r="19562" spans="27:27" x14ac:dyDescent="0.25">
      <c r="AA19562"/>
    </row>
    <row r="19563" spans="27:27" x14ac:dyDescent="0.25">
      <c r="AA19563"/>
    </row>
    <row r="19564" spans="27:27" x14ac:dyDescent="0.25">
      <c r="AA19564"/>
    </row>
    <row r="19565" spans="27:27" x14ac:dyDescent="0.25">
      <c r="AA19565"/>
    </row>
    <row r="19566" spans="27:27" x14ac:dyDescent="0.25">
      <c r="AA19566"/>
    </row>
    <row r="19567" spans="27:27" x14ac:dyDescent="0.25">
      <c r="AA19567"/>
    </row>
    <row r="19568" spans="27:27" x14ac:dyDescent="0.25">
      <c r="AA19568"/>
    </row>
    <row r="19569" spans="27:27" x14ac:dyDescent="0.25">
      <c r="AA19569"/>
    </row>
    <row r="19570" spans="27:27" x14ac:dyDescent="0.25">
      <c r="AA19570"/>
    </row>
    <row r="19571" spans="27:27" x14ac:dyDescent="0.25">
      <c r="AA19571"/>
    </row>
    <row r="19572" spans="27:27" x14ac:dyDescent="0.25">
      <c r="AA19572"/>
    </row>
    <row r="19573" spans="27:27" x14ac:dyDescent="0.25">
      <c r="AA19573"/>
    </row>
    <row r="19574" spans="27:27" x14ac:dyDescent="0.25">
      <c r="AA19574"/>
    </row>
    <row r="19575" spans="27:27" x14ac:dyDescent="0.25">
      <c r="AA19575"/>
    </row>
    <row r="19576" spans="27:27" x14ac:dyDescent="0.25">
      <c r="AA19576"/>
    </row>
    <row r="19577" spans="27:27" x14ac:dyDescent="0.25">
      <c r="AA19577"/>
    </row>
    <row r="19578" spans="27:27" x14ac:dyDescent="0.25">
      <c r="AA19578"/>
    </row>
    <row r="19579" spans="27:27" x14ac:dyDescent="0.25">
      <c r="AA19579"/>
    </row>
    <row r="19580" spans="27:27" x14ac:dyDescent="0.25">
      <c r="AA19580"/>
    </row>
    <row r="19581" spans="27:27" x14ac:dyDescent="0.25">
      <c r="AA19581"/>
    </row>
    <row r="19582" spans="27:27" x14ac:dyDescent="0.25">
      <c r="AA19582"/>
    </row>
    <row r="19583" spans="27:27" x14ac:dyDescent="0.25">
      <c r="AA19583"/>
    </row>
    <row r="19584" spans="27:27" x14ac:dyDescent="0.25">
      <c r="AA19584"/>
    </row>
    <row r="19585" spans="27:27" x14ac:dyDescent="0.25">
      <c r="AA19585"/>
    </row>
    <row r="19586" spans="27:27" x14ac:dyDescent="0.25">
      <c r="AA19586"/>
    </row>
    <row r="19587" spans="27:27" x14ac:dyDescent="0.25">
      <c r="AA19587"/>
    </row>
    <row r="19588" spans="27:27" x14ac:dyDescent="0.25">
      <c r="AA19588"/>
    </row>
    <row r="19589" spans="27:27" x14ac:dyDescent="0.25">
      <c r="AA19589"/>
    </row>
    <row r="19590" spans="27:27" x14ac:dyDescent="0.25">
      <c r="AA19590"/>
    </row>
    <row r="19591" spans="27:27" x14ac:dyDescent="0.25">
      <c r="AA19591"/>
    </row>
    <row r="19592" spans="27:27" x14ac:dyDescent="0.25">
      <c r="AA19592"/>
    </row>
    <row r="19593" spans="27:27" x14ac:dyDescent="0.25">
      <c r="AA19593"/>
    </row>
    <row r="19594" spans="27:27" x14ac:dyDescent="0.25">
      <c r="AA19594"/>
    </row>
    <row r="19595" spans="27:27" x14ac:dyDescent="0.25">
      <c r="AA19595"/>
    </row>
    <row r="19596" spans="27:27" x14ac:dyDescent="0.25">
      <c r="AA19596"/>
    </row>
    <row r="19597" spans="27:27" x14ac:dyDescent="0.25">
      <c r="AA19597"/>
    </row>
    <row r="19598" spans="27:27" x14ac:dyDescent="0.25">
      <c r="AA19598"/>
    </row>
    <row r="19599" spans="27:27" x14ac:dyDescent="0.25">
      <c r="AA19599"/>
    </row>
    <row r="19600" spans="27:27" x14ac:dyDescent="0.25">
      <c r="AA19600"/>
    </row>
    <row r="19601" spans="27:27" x14ac:dyDescent="0.25">
      <c r="AA19601"/>
    </row>
    <row r="19602" spans="27:27" x14ac:dyDescent="0.25">
      <c r="AA19602"/>
    </row>
    <row r="19603" spans="27:27" x14ac:dyDescent="0.25">
      <c r="AA19603"/>
    </row>
    <row r="19604" spans="27:27" x14ac:dyDescent="0.25">
      <c r="AA19604"/>
    </row>
    <row r="19605" spans="27:27" x14ac:dyDescent="0.25">
      <c r="AA19605"/>
    </row>
    <row r="19606" spans="27:27" x14ac:dyDescent="0.25">
      <c r="AA19606"/>
    </row>
    <row r="19607" spans="27:27" x14ac:dyDescent="0.25">
      <c r="AA19607"/>
    </row>
    <row r="19608" spans="27:27" x14ac:dyDescent="0.25">
      <c r="AA19608"/>
    </row>
    <row r="19609" spans="27:27" x14ac:dyDescent="0.25">
      <c r="AA19609"/>
    </row>
    <row r="19610" spans="27:27" x14ac:dyDescent="0.25">
      <c r="AA19610"/>
    </row>
    <row r="19611" spans="27:27" x14ac:dyDescent="0.25">
      <c r="AA19611"/>
    </row>
    <row r="19612" spans="27:27" x14ac:dyDescent="0.25">
      <c r="AA19612"/>
    </row>
    <row r="19613" spans="27:27" x14ac:dyDescent="0.25">
      <c r="AA19613"/>
    </row>
    <row r="19614" spans="27:27" x14ac:dyDescent="0.25">
      <c r="AA19614"/>
    </row>
    <row r="19615" spans="27:27" x14ac:dyDescent="0.25">
      <c r="AA19615"/>
    </row>
    <row r="19616" spans="27:27" x14ac:dyDescent="0.25">
      <c r="AA19616"/>
    </row>
    <row r="19617" spans="27:27" x14ac:dyDescent="0.25">
      <c r="AA19617"/>
    </row>
    <row r="19618" spans="27:27" x14ac:dyDescent="0.25">
      <c r="AA19618"/>
    </row>
    <row r="19619" spans="27:27" x14ac:dyDescent="0.25">
      <c r="AA19619"/>
    </row>
    <row r="19620" spans="27:27" x14ac:dyDescent="0.25">
      <c r="AA19620"/>
    </row>
    <row r="19621" spans="27:27" x14ac:dyDescent="0.25">
      <c r="AA19621"/>
    </row>
    <row r="19622" spans="27:27" x14ac:dyDescent="0.25">
      <c r="AA19622"/>
    </row>
    <row r="19623" spans="27:27" x14ac:dyDescent="0.25">
      <c r="AA19623"/>
    </row>
    <row r="19624" spans="27:27" x14ac:dyDescent="0.25">
      <c r="AA19624"/>
    </row>
    <row r="19625" spans="27:27" x14ac:dyDescent="0.25">
      <c r="AA19625"/>
    </row>
    <row r="19626" spans="27:27" x14ac:dyDescent="0.25">
      <c r="AA19626"/>
    </row>
    <row r="19627" spans="27:27" x14ac:dyDescent="0.25">
      <c r="AA19627"/>
    </row>
    <row r="19628" spans="27:27" x14ac:dyDescent="0.25">
      <c r="AA19628"/>
    </row>
    <row r="19629" spans="27:27" x14ac:dyDescent="0.25">
      <c r="AA19629"/>
    </row>
    <row r="19630" spans="27:27" x14ac:dyDescent="0.25">
      <c r="AA19630"/>
    </row>
    <row r="19631" spans="27:27" x14ac:dyDescent="0.25">
      <c r="AA19631"/>
    </row>
    <row r="19632" spans="27:27" x14ac:dyDescent="0.25">
      <c r="AA19632"/>
    </row>
    <row r="19633" spans="27:27" x14ac:dyDescent="0.25">
      <c r="AA19633"/>
    </row>
    <row r="19634" spans="27:27" x14ac:dyDescent="0.25">
      <c r="AA19634"/>
    </row>
    <row r="19635" spans="27:27" x14ac:dyDescent="0.25">
      <c r="AA19635"/>
    </row>
    <row r="19636" spans="27:27" x14ac:dyDescent="0.25">
      <c r="AA19636"/>
    </row>
    <row r="19637" spans="27:27" x14ac:dyDescent="0.25">
      <c r="AA19637"/>
    </row>
    <row r="19638" spans="27:27" x14ac:dyDescent="0.25">
      <c r="AA19638"/>
    </row>
    <row r="19639" spans="27:27" x14ac:dyDescent="0.25">
      <c r="AA19639"/>
    </row>
    <row r="19640" spans="27:27" x14ac:dyDescent="0.25">
      <c r="AA19640"/>
    </row>
    <row r="19641" spans="27:27" x14ac:dyDescent="0.25">
      <c r="AA19641"/>
    </row>
    <row r="19642" spans="27:27" x14ac:dyDescent="0.25">
      <c r="AA19642"/>
    </row>
    <row r="19643" spans="27:27" x14ac:dyDescent="0.25">
      <c r="AA19643"/>
    </row>
    <row r="19644" spans="27:27" x14ac:dyDescent="0.25">
      <c r="AA19644"/>
    </row>
    <row r="19645" spans="27:27" x14ac:dyDescent="0.25">
      <c r="AA19645"/>
    </row>
    <row r="19646" spans="27:27" x14ac:dyDescent="0.25">
      <c r="AA19646"/>
    </row>
    <row r="19647" spans="27:27" x14ac:dyDescent="0.25">
      <c r="AA19647"/>
    </row>
    <row r="19648" spans="27:27" x14ac:dyDescent="0.25">
      <c r="AA19648"/>
    </row>
    <row r="19649" spans="27:27" x14ac:dyDescent="0.25">
      <c r="AA19649"/>
    </row>
    <row r="19650" spans="27:27" x14ac:dyDescent="0.25">
      <c r="AA19650"/>
    </row>
    <row r="19651" spans="27:27" x14ac:dyDescent="0.25">
      <c r="AA19651"/>
    </row>
    <row r="19652" spans="27:27" x14ac:dyDescent="0.25">
      <c r="AA19652"/>
    </row>
    <row r="19653" spans="27:27" x14ac:dyDescent="0.25">
      <c r="AA19653"/>
    </row>
    <row r="19654" spans="27:27" x14ac:dyDescent="0.25">
      <c r="AA19654"/>
    </row>
    <row r="19655" spans="27:27" x14ac:dyDescent="0.25">
      <c r="AA19655"/>
    </row>
    <row r="19656" spans="27:27" x14ac:dyDescent="0.25">
      <c r="AA19656"/>
    </row>
    <row r="19657" spans="27:27" x14ac:dyDescent="0.25">
      <c r="AA19657"/>
    </row>
    <row r="19658" spans="27:27" x14ac:dyDescent="0.25">
      <c r="AA19658"/>
    </row>
    <row r="19659" spans="27:27" x14ac:dyDescent="0.25">
      <c r="AA19659"/>
    </row>
    <row r="19660" spans="27:27" x14ac:dyDescent="0.25">
      <c r="AA19660"/>
    </row>
    <row r="19661" spans="27:27" x14ac:dyDescent="0.25">
      <c r="AA19661"/>
    </row>
    <row r="19662" spans="27:27" x14ac:dyDescent="0.25">
      <c r="AA19662"/>
    </row>
    <row r="19663" spans="27:27" x14ac:dyDescent="0.25">
      <c r="AA19663"/>
    </row>
    <row r="19664" spans="27:27" x14ac:dyDescent="0.25">
      <c r="AA19664"/>
    </row>
    <row r="19665" spans="27:27" x14ac:dyDescent="0.25">
      <c r="AA19665"/>
    </row>
    <row r="19666" spans="27:27" x14ac:dyDescent="0.25">
      <c r="AA19666"/>
    </row>
    <row r="19667" spans="27:27" x14ac:dyDescent="0.25">
      <c r="AA19667"/>
    </row>
    <row r="19668" spans="27:27" x14ac:dyDescent="0.25">
      <c r="AA19668"/>
    </row>
    <row r="19669" spans="27:27" x14ac:dyDescent="0.25">
      <c r="AA19669"/>
    </row>
    <row r="19670" spans="27:27" x14ac:dyDescent="0.25">
      <c r="AA19670"/>
    </row>
    <row r="19671" spans="27:27" x14ac:dyDescent="0.25">
      <c r="AA19671"/>
    </row>
    <row r="19672" spans="27:27" x14ac:dyDescent="0.25">
      <c r="AA19672"/>
    </row>
    <row r="19673" spans="27:27" x14ac:dyDescent="0.25">
      <c r="AA19673"/>
    </row>
    <row r="19674" spans="27:27" x14ac:dyDescent="0.25">
      <c r="AA19674"/>
    </row>
    <row r="19675" spans="27:27" x14ac:dyDescent="0.25">
      <c r="AA19675"/>
    </row>
    <row r="19676" spans="27:27" x14ac:dyDescent="0.25">
      <c r="AA19676"/>
    </row>
    <row r="19677" spans="27:27" x14ac:dyDescent="0.25">
      <c r="AA19677"/>
    </row>
    <row r="19678" spans="27:27" x14ac:dyDescent="0.25">
      <c r="AA19678"/>
    </row>
    <row r="19679" spans="27:27" x14ac:dyDescent="0.25">
      <c r="AA19679"/>
    </row>
    <row r="19680" spans="27:27" x14ac:dyDescent="0.25">
      <c r="AA19680"/>
    </row>
    <row r="19681" spans="27:27" x14ac:dyDescent="0.25">
      <c r="AA19681"/>
    </row>
    <row r="19682" spans="27:27" x14ac:dyDescent="0.25">
      <c r="AA19682"/>
    </row>
    <row r="19683" spans="27:27" x14ac:dyDescent="0.25">
      <c r="AA19683"/>
    </row>
    <row r="19684" spans="27:27" x14ac:dyDescent="0.25">
      <c r="AA19684"/>
    </row>
    <row r="19685" spans="27:27" x14ac:dyDescent="0.25">
      <c r="AA19685"/>
    </row>
    <row r="19686" spans="27:27" x14ac:dyDescent="0.25">
      <c r="AA19686"/>
    </row>
    <row r="19687" spans="27:27" x14ac:dyDescent="0.25">
      <c r="AA19687"/>
    </row>
    <row r="19688" spans="27:27" x14ac:dyDescent="0.25">
      <c r="AA19688"/>
    </row>
    <row r="19689" spans="27:27" x14ac:dyDescent="0.25">
      <c r="AA19689"/>
    </row>
    <row r="19690" spans="27:27" x14ac:dyDescent="0.25">
      <c r="AA19690"/>
    </row>
    <row r="19691" spans="27:27" x14ac:dyDescent="0.25">
      <c r="AA19691"/>
    </row>
    <row r="19692" spans="27:27" x14ac:dyDescent="0.25">
      <c r="AA19692"/>
    </row>
    <row r="19693" spans="27:27" x14ac:dyDescent="0.25">
      <c r="AA19693"/>
    </row>
    <row r="19694" spans="27:27" x14ac:dyDescent="0.25">
      <c r="AA19694"/>
    </row>
    <row r="19695" spans="27:27" x14ac:dyDescent="0.25">
      <c r="AA19695"/>
    </row>
    <row r="19696" spans="27:27" x14ac:dyDescent="0.25">
      <c r="AA19696"/>
    </row>
    <row r="19697" spans="27:27" x14ac:dyDescent="0.25">
      <c r="AA19697"/>
    </row>
    <row r="19698" spans="27:27" x14ac:dyDescent="0.25">
      <c r="AA19698"/>
    </row>
    <row r="19699" spans="27:27" x14ac:dyDescent="0.25">
      <c r="AA19699"/>
    </row>
    <row r="19700" spans="27:27" x14ac:dyDescent="0.25">
      <c r="AA19700"/>
    </row>
    <row r="19701" spans="27:27" x14ac:dyDescent="0.25">
      <c r="AA19701"/>
    </row>
    <row r="19702" spans="27:27" x14ac:dyDescent="0.25">
      <c r="AA19702"/>
    </row>
    <row r="19703" spans="27:27" x14ac:dyDescent="0.25">
      <c r="AA19703"/>
    </row>
    <row r="19704" spans="27:27" x14ac:dyDescent="0.25">
      <c r="AA19704"/>
    </row>
    <row r="19705" spans="27:27" x14ac:dyDescent="0.25">
      <c r="AA19705"/>
    </row>
    <row r="19706" spans="27:27" x14ac:dyDescent="0.25">
      <c r="AA19706"/>
    </row>
    <row r="19707" spans="27:27" x14ac:dyDescent="0.25">
      <c r="AA19707"/>
    </row>
    <row r="19708" spans="27:27" x14ac:dyDescent="0.25">
      <c r="AA19708"/>
    </row>
    <row r="19709" spans="27:27" x14ac:dyDescent="0.25">
      <c r="AA19709"/>
    </row>
    <row r="19710" spans="27:27" x14ac:dyDescent="0.25">
      <c r="AA19710"/>
    </row>
    <row r="19711" spans="27:27" x14ac:dyDescent="0.25">
      <c r="AA19711"/>
    </row>
    <row r="19712" spans="27:27" x14ac:dyDescent="0.25">
      <c r="AA19712"/>
    </row>
    <row r="19713" spans="27:27" x14ac:dyDescent="0.25">
      <c r="AA19713"/>
    </row>
    <row r="19714" spans="27:27" x14ac:dyDescent="0.25">
      <c r="AA19714"/>
    </row>
    <row r="19715" spans="27:27" x14ac:dyDescent="0.25">
      <c r="AA19715"/>
    </row>
    <row r="19716" spans="27:27" x14ac:dyDescent="0.25">
      <c r="AA19716"/>
    </row>
    <row r="19717" spans="27:27" x14ac:dyDescent="0.25">
      <c r="AA19717"/>
    </row>
    <row r="19718" spans="27:27" x14ac:dyDescent="0.25">
      <c r="AA19718"/>
    </row>
    <row r="19719" spans="27:27" x14ac:dyDescent="0.25">
      <c r="AA19719"/>
    </row>
    <row r="19720" spans="27:27" x14ac:dyDescent="0.25">
      <c r="AA19720"/>
    </row>
    <row r="19721" spans="27:27" x14ac:dyDescent="0.25">
      <c r="AA19721"/>
    </row>
    <row r="19722" spans="27:27" x14ac:dyDescent="0.25">
      <c r="AA19722"/>
    </row>
    <row r="19723" spans="27:27" x14ac:dyDescent="0.25">
      <c r="AA19723"/>
    </row>
    <row r="19724" spans="27:27" x14ac:dyDescent="0.25">
      <c r="AA19724"/>
    </row>
    <row r="19725" spans="27:27" x14ac:dyDescent="0.25">
      <c r="AA19725"/>
    </row>
    <row r="19726" spans="27:27" x14ac:dyDescent="0.25">
      <c r="AA19726"/>
    </row>
    <row r="19727" spans="27:27" x14ac:dyDescent="0.25">
      <c r="AA19727"/>
    </row>
    <row r="19728" spans="27:27" x14ac:dyDescent="0.25">
      <c r="AA19728"/>
    </row>
    <row r="19729" spans="27:27" x14ac:dyDescent="0.25">
      <c r="AA19729"/>
    </row>
    <row r="19730" spans="27:27" x14ac:dyDescent="0.25">
      <c r="AA19730"/>
    </row>
    <row r="19731" spans="27:27" x14ac:dyDescent="0.25">
      <c r="AA19731"/>
    </row>
    <row r="19732" spans="27:27" x14ac:dyDescent="0.25">
      <c r="AA19732"/>
    </row>
    <row r="19733" spans="27:27" x14ac:dyDescent="0.25">
      <c r="AA19733"/>
    </row>
    <row r="19734" spans="27:27" x14ac:dyDescent="0.25">
      <c r="AA19734"/>
    </row>
    <row r="19735" spans="27:27" x14ac:dyDescent="0.25">
      <c r="AA19735"/>
    </row>
    <row r="19736" spans="27:27" x14ac:dyDescent="0.25">
      <c r="AA19736"/>
    </row>
    <row r="19737" spans="27:27" x14ac:dyDescent="0.25">
      <c r="AA19737"/>
    </row>
    <row r="19738" spans="27:27" x14ac:dyDescent="0.25">
      <c r="AA19738"/>
    </row>
    <row r="19739" spans="27:27" x14ac:dyDescent="0.25">
      <c r="AA19739"/>
    </row>
    <row r="19740" spans="27:27" x14ac:dyDescent="0.25">
      <c r="AA19740"/>
    </row>
    <row r="19741" spans="27:27" x14ac:dyDescent="0.25">
      <c r="AA19741"/>
    </row>
    <row r="19742" spans="27:27" x14ac:dyDescent="0.25">
      <c r="AA19742"/>
    </row>
    <row r="19743" spans="27:27" x14ac:dyDescent="0.25">
      <c r="AA19743"/>
    </row>
    <row r="19744" spans="27:27" x14ac:dyDescent="0.25">
      <c r="AA19744"/>
    </row>
    <row r="19745" spans="27:27" x14ac:dyDescent="0.25">
      <c r="AA19745"/>
    </row>
    <row r="19746" spans="27:27" x14ac:dyDescent="0.25">
      <c r="AA19746"/>
    </row>
    <row r="19747" spans="27:27" x14ac:dyDescent="0.25">
      <c r="AA19747"/>
    </row>
    <row r="19748" spans="27:27" x14ac:dyDescent="0.25">
      <c r="AA19748"/>
    </row>
    <row r="19749" spans="27:27" x14ac:dyDescent="0.25">
      <c r="AA19749"/>
    </row>
    <row r="19750" spans="27:27" x14ac:dyDescent="0.25">
      <c r="AA19750"/>
    </row>
    <row r="19751" spans="27:27" x14ac:dyDescent="0.25">
      <c r="AA19751"/>
    </row>
    <row r="19752" spans="27:27" x14ac:dyDescent="0.25">
      <c r="AA19752"/>
    </row>
    <row r="19753" spans="27:27" x14ac:dyDescent="0.25">
      <c r="AA19753"/>
    </row>
    <row r="19754" spans="27:27" x14ac:dyDescent="0.25">
      <c r="AA19754"/>
    </row>
    <row r="19755" spans="27:27" x14ac:dyDescent="0.25">
      <c r="AA19755"/>
    </row>
    <row r="19756" spans="27:27" x14ac:dyDescent="0.25">
      <c r="AA19756"/>
    </row>
    <row r="19757" spans="27:27" x14ac:dyDescent="0.25">
      <c r="AA19757"/>
    </row>
    <row r="19758" spans="27:27" x14ac:dyDescent="0.25">
      <c r="AA19758"/>
    </row>
    <row r="19759" spans="27:27" x14ac:dyDescent="0.25">
      <c r="AA19759"/>
    </row>
    <row r="19760" spans="27:27" x14ac:dyDescent="0.25">
      <c r="AA19760"/>
    </row>
    <row r="19761" spans="27:27" x14ac:dyDescent="0.25">
      <c r="AA19761"/>
    </row>
    <row r="19762" spans="27:27" x14ac:dyDescent="0.25">
      <c r="AA19762"/>
    </row>
    <row r="19763" spans="27:27" x14ac:dyDescent="0.25">
      <c r="AA19763"/>
    </row>
    <row r="19764" spans="27:27" x14ac:dyDescent="0.25">
      <c r="AA19764"/>
    </row>
    <row r="19765" spans="27:27" x14ac:dyDescent="0.25">
      <c r="AA19765"/>
    </row>
    <row r="19766" spans="27:27" x14ac:dyDescent="0.25">
      <c r="AA19766"/>
    </row>
    <row r="19767" spans="27:27" x14ac:dyDescent="0.25">
      <c r="AA19767"/>
    </row>
    <row r="19768" spans="27:27" x14ac:dyDescent="0.25">
      <c r="AA19768"/>
    </row>
    <row r="19769" spans="27:27" x14ac:dyDescent="0.25">
      <c r="AA19769"/>
    </row>
    <row r="19770" spans="27:27" x14ac:dyDescent="0.25">
      <c r="AA19770"/>
    </row>
    <row r="19771" spans="27:27" x14ac:dyDescent="0.25">
      <c r="AA19771"/>
    </row>
    <row r="19772" spans="27:27" x14ac:dyDescent="0.25">
      <c r="AA19772"/>
    </row>
    <row r="19773" spans="27:27" x14ac:dyDescent="0.25">
      <c r="AA19773"/>
    </row>
    <row r="19774" spans="27:27" x14ac:dyDescent="0.25">
      <c r="AA19774"/>
    </row>
    <row r="19775" spans="27:27" x14ac:dyDescent="0.25">
      <c r="AA19775"/>
    </row>
    <row r="19776" spans="27:27" x14ac:dyDescent="0.25">
      <c r="AA19776"/>
    </row>
    <row r="19777" spans="27:27" x14ac:dyDescent="0.25">
      <c r="AA19777"/>
    </row>
    <row r="19778" spans="27:27" x14ac:dyDescent="0.25">
      <c r="AA19778"/>
    </row>
    <row r="19779" spans="27:27" x14ac:dyDescent="0.25">
      <c r="AA19779"/>
    </row>
    <row r="19780" spans="27:27" x14ac:dyDescent="0.25">
      <c r="AA19780"/>
    </row>
    <row r="19781" spans="27:27" x14ac:dyDescent="0.25">
      <c r="AA19781"/>
    </row>
    <row r="19782" spans="27:27" x14ac:dyDescent="0.25">
      <c r="AA19782"/>
    </row>
    <row r="19783" spans="27:27" x14ac:dyDescent="0.25">
      <c r="AA19783"/>
    </row>
    <row r="19784" spans="27:27" x14ac:dyDescent="0.25">
      <c r="AA19784"/>
    </row>
    <row r="19785" spans="27:27" x14ac:dyDescent="0.25">
      <c r="AA19785"/>
    </row>
    <row r="19786" spans="27:27" x14ac:dyDescent="0.25">
      <c r="AA19786"/>
    </row>
    <row r="19787" spans="27:27" x14ac:dyDescent="0.25">
      <c r="AA19787"/>
    </row>
    <row r="19788" spans="27:27" x14ac:dyDescent="0.25">
      <c r="AA19788"/>
    </row>
    <row r="19789" spans="27:27" x14ac:dyDescent="0.25">
      <c r="AA19789"/>
    </row>
    <row r="19790" spans="27:27" x14ac:dyDescent="0.25">
      <c r="AA19790"/>
    </row>
    <row r="19791" spans="27:27" x14ac:dyDescent="0.25">
      <c r="AA19791"/>
    </row>
    <row r="19792" spans="27:27" x14ac:dyDescent="0.25">
      <c r="AA19792"/>
    </row>
    <row r="19793" spans="27:27" x14ac:dyDescent="0.25">
      <c r="AA19793"/>
    </row>
    <row r="19794" spans="27:27" x14ac:dyDescent="0.25">
      <c r="AA19794"/>
    </row>
    <row r="19795" spans="27:27" x14ac:dyDescent="0.25">
      <c r="AA19795"/>
    </row>
    <row r="19796" spans="27:27" x14ac:dyDescent="0.25">
      <c r="AA19796"/>
    </row>
    <row r="19797" spans="27:27" x14ac:dyDescent="0.25">
      <c r="AA19797"/>
    </row>
    <row r="19798" spans="27:27" x14ac:dyDescent="0.25">
      <c r="AA19798"/>
    </row>
    <row r="19799" spans="27:27" x14ac:dyDescent="0.25">
      <c r="AA19799"/>
    </row>
    <row r="19800" spans="27:27" x14ac:dyDescent="0.25">
      <c r="AA19800"/>
    </row>
    <row r="19801" spans="27:27" x14ac:dyDescent="0.25">
      <c r="AA19801"/>
    </row>
    <row r="19802" spans="27:27" x14ac:dyDescent="0.25">
      <c r="AA19802"/>
    </row>
    <row r="19803" spans="27:27" x14ac:dyDescent="0.25">
      <c r="AA19803"/>
    </row>
    <row r="19804" spans="27:27" x14ac:dyDescent="0.25">
      <c r="AA19804"/>
    </row>
    <row r="19805" spans="27:27" x14ac:dyDescent="0.25">
      <c r="AA19805"/>
    </row>
    <row r="19806" spans="27:27" x14ac:dyDescent="0.25">
      <c r="AA19806"/>
    </row>
    <row r="19807" spans="27:27" x14ac:dyDescent="0.25">
      <c r="AA19807"/>
    </row>
    <row r="19808" spans="27:27" x14ac:dyDescent="0.25">
      <c r="AA19808"/>
    </row>
    <row r="19809" spans="27:27" x14ac:dyDescent="0.25">
      <c r="AA19809"/>
    </row>
    <row r="19810" spans="27:27" x14ac:dyDescent="0.25">
      <c r="AA19810"/>
    </row>
    <row r="19811" spans="27:27" x14ac:dyDescent="0.25">
      <c r="AA19811"/>
    </row>
    <row r="19812" spans="27:27" x14ac:dyDescent="0.25">
      <c r="AA19812"/>
    </row>
    <row r="19813" spans="27:27" x14ac:dyDescent="0.25">
      <c r="AA19813"/>
    </row>
    <row r="19814" spans="27:27" x14ac:dyDescent="0.25">
      <c r="AA19814"/>
    </row>
    <row r="19815" spans="27:27" x14ac:dyDescent="0.25">
      <c r="AA19815"/>
    </row>
    <row r="19816" spans="27:27" x14ac:dyDescent="0.25">
      <c r="AA19816"/>
    </row>
    <row r="19817" spans="27:27" x14ac:dyDescent="0.25">
      <c r="AA19817"/>
    </row>
    <row r="19818" spans="27:27" x14ac:dyDescent="0.25">
      <c r="AA19818"/>
    </row>
    <row r="19819" spans="27:27" x14ac:dyDescent="0.25">
      <c r="AA19819"/>
    </row>
    <row r="19820" spans="27:27" x14ac:dyDescent="0.25">
      <c r="AA19820"/>
    </row>
    <row r="19821" spans="27:27" x14ac:dyDescent="0.25">
      <c r="AA19821"/>
    </row>
    <row r="19822" spans="27:27" x14ac:dyDescent="0.25">
      <c r="AA19822"/>
    </row>
    <row r="19823" spans="27:27" x14ac:dyDescent="0.25">
      <c r="AA19823"/>
    </row>
    <row r="19824" spans="27:27" x14ac:dyDescent="0.25">
      <c r="AA19824"/>
    </row>
    <row r="19825" spans="27:27" x14ac:dyDescent="0.25">
      <c r="AA19825"/>
    </row>
    <row r="19826" spans="27:27" x14ac:dyDescent="0.25">
      <c r="AA19826"/>
    </row>
    <row r="19827" spans="27:27" x14ac:dyDescent="0.25">
      <c r="AA19827"/>
    </row>
    <row r="19828" spans="27:27" x14ac:dyDescent="0.25">
      <c r="AA19828"/>
    </row>
    <row r="19829" spans="27:27" x14ac:dyDescent="0.25">
      <c r="AA19829"/>
    </row>
    <row r="19830" spans="27:27" x14ac:dyDescent="0.25">
      <c r="AA19830"/>
    </row>
    <row r="19831" spans="27:27" x14ac:dyDescent="0.25">
      <c r="AA19831"/>
    </row>
    <row r="19832" spans="27:27" x14ac:dyDescent="0.25">
      <c r="AA19832"/>
    </row>
    <row r="19833" spans="27:27" x14ac:dyDescent="0.25">
      <c r="AA19833"/>
    </row>
    <row r="19834" spans="27:27" x14ac:dyDescent="0.25">
      <c r="AA19834"/>
    </row>
    <row r="19835" spans="27:27" x14ac:dyDescent="0.25">
      <c r="AA19835"/>
    </row>
    <row r="19836" spans="27:27" x14ac:dyDescent="0.25">
      <c r="AA19836"/>
    </row>
    <row r="19837" spans="27:27" x14ac:dyDescent="0.25">
      <c r="AA19837"/>
    </row>
    <row r="19838" spans="27:27" x14ac:dyDescent="0.25">
      <c r="AA19838"/>
    </row>
    <row r="19839" spans="27:27" x14ac:dyDescent="0.25">
      <c r="AA19839"/>
    </row>
    <row r="19840" spans="27:27" x14ac:dyDescent="0.25">
      <c r="AA19840"/>
    </row>
    <row r="19841" spans="27:27" x14ac:dyDescent="0.25">
      <c r="AA19841"/>
    </row>
    <row r="19842" spans="27:27" x14ac:dyDescent="0.25">
      <c r="AA19842"/>
    </row>
    <row r="19843" spans="27:27" x14ac:dyDescent="0.25">
      <c r="AA19843"/>
    </row>
    <row r="19844" spans="27:27" x14ac:dyDescent="0.25">
      <c r="AA19844"/>
    </row>
    <row r="19845" spans="27:27" x14ac:dyDescent="0.25">
      <c r="AA19845"/>
    </row>
    <row r="19846" spans="27:27" x14ac:dyDescent="0.25">
      <c r="AA19846"/>
    </row>
    <row r="19847" spans="27:27" x14ac:dyDescent="0.25">
      <c r="AA19847"/>
    </row>
    <row r="19848" spans="27:27" x14ac:dyDescent="0.25">
      <c r="AA19848"/>
    </row>
    <row r="19849" spans="27:27" x14ac:dyDescent="0.25">
      <c r="AA19849"/>
    </row>
    <row r="19850" spans="27:27" x14ac:dyDescent="0.25">
      <c r="AA19850"/>
    </row>
    <row r="19851" spans="27:27" x14ac:dyDescent="0.25">
      <c r="AA19851"/>
    </row>
    <row r="19852" spans="27:27" x14ac:dyDescent="0.25">
      <c r="AA19852"/>
    </row>
    <row r="19853" spans="27:27" x14ac:dyDescent="0.25">
      <c r="AA19853"/>
    </row>
    <row r="19854" spans="27:27" x14ac:dyDescent="0.25">
      <c r="AA19854"/>
    </row>
    <row r="19855" spans="27:27" x14ac:dyDescent="0.25">
      <c r="AA19855"/>
    </row>
    <row r="19856" spans="27:27" x14ac:dyDescent="0.25">
      <c r="AA19856"/>
    </row>
    <row r="19857" spans="27:27" x14ac:dyDescent="0.25">
      <c r="AA19857"/>
    </row>
    <row r="19858" spans="27:27" x14ac:dyDescent="0.25">
      <c r="AA19858"/>
    </row>
    <row r="19859" spans="27:27" x14ac:dyDescent="0.25">
      <c r="AA19859"/>
    </row>
    <row r="19860" spans="27:27" x14ac:dyDescent="0.25">
      <c r="AA19860"/>
    </row>
    <row r="19861" spans="27:27" x14ac:dyDescent="0.25">
      <c r="AA19861"/>
    </row>
    <row r="19862" spans="27:27" x14ac:dyDescent="0.25">
      <c r="AA19862"/>
    </row>
    <row r="19863" spans="27:27" x14ac:dyDescent="0.25">
      <c r="AA19863"/>
    </row>
    <row r="19864" spans="27:27" x14ac:dyDescent="0.25">
      <c r="AA19864"/>
    </row>
    <row r="19865" spans="27:27" x14ac:dyDescent="0.25">
      <c r="AA19865"/>
    </row>
    <row r="19866" spans="27:27" x14ac:dyDescent="0.25">
      <c r="AA19866"/>
    </row>
    <row r="19867" spans="27:27" x14ac:dyDescent="0.25">
      <c r="AA19867"/>
    </row>
    <row r="19868" spans="27:27" x14ac:dyDescent="0.25">
      <c r="AA19868"/>
    </row>
    <row r="19869" spans="27:27" x14ac:dyDescent="0.25">
      <c r="AA19869"/>
    </row>
    <row r="19870" spans="27:27" x14ac:dyDescent="0.25">
      <c r="AA19870"/>
    </row>
    <row r="19871" spans="27:27" x14ac:dyDescent="0.25">
      <c r="AA19871"/>
    </row>
    <row r="19872" spans="27:27" x14ac:dyDescent="0.25">
      <c r="AA19872"/>
    </row>
    <row r="19873" spans="27:27" x14ac:dyDescent="0.25">
      <c r="AA19873"/>
    </row>
    <row r="19874" spans="27:27" x14ac:dyDescent="0.25">
      <c r="AA19874"/>
    </row>
    <row r="19875" spans="27:27" x14ac:dyDescent="0.25">
      <c r="AA19875"/>
    </row>
    <row r="19876" spans="27:27" x14ac:dyDescent="0.25">
      <c r="AA19876"/>
    </row>
    <row r="19877" spans="27:27" x14ac:dyDescent="0.25">
      <c r="AA19877"/>
    </row>
    <row r="19878" spans="27:27" x14ac:dyDescent="0.25">
      <c r="AA19878"/>
    </row>
    <row r="19879" spans="27:27" x14ac:dyDescent="0.25">
      <c r="AA19879"/>
    </row>
    <row r="19880" spans="27:27" x14ac:dyDescent="0.25">
      <c r="AA19880"/>
    </row>
    <row r="19881" spans="27:27" x14ac:dyDescent="0.25">
      <c r="AA19881"/>
    </row>
    <row r="19882" spans="27:27" x14ac:dyDescent="0.25">
      <c r="AA19882"/>
    </row>
    <row r="19883" spans="27:27" x14ac:dyDescent="0.25">
      <c r="AA19883"/>
    </row>
    <row r="19884" spans="27:27" x14ac:dyDescent="0.25">
      <c r="AA19884"/>
    </row>
    <row r="19885" spans="27:27" x14ac:dyDescent="0.25">
      <c r="AA19885"/>
    </row>
    <row r="19886" spans="27:27" x14ac:dyDescent="0.25">
      <c r="AA19886"/>
    </row>
    <row r="19887" spans="27:27" x14ac:dyDescent="0.25">
      <c r="AA19887"/>
    </row>
    <row r="19888" spans="27:27" x14ac:dyDescent="0.25">
      <c r="AA19888"/>
    </row>
    <row r="19889" spans="27:27" x14ac:dyDescent="0.25">
      <c r="AA19889"/>
    </row>
    <row r="19890" spans="27:27" x14ac:dyDescent="0.25">
      <c r="AA19890"/>
    </row>
    <row r="19891" spans="27:27" x14ac:dyDescent="0.25">
      <c r="AA19891"/>
    </row>
    <row r="19892" spans="27:27" x14ac:dyDescent="0.25">
      <c r="AA19892"/>
    </row>
    <row r="19893" spans="27:27" x14ac:dyDescent="0.25">
      <c r="AA19893"/>
    </row>
    <row r="19894" spans="27:27" x14ac:dyDescent="0.25">
      <c r="AA19894"/>
    </row>
    <row r="19895" spans="27:27" x14ac:dyDescent="0.25">
      <c r="AA19895"/>
    </row>
    <row r="19896" spans="27:27" x14ac:dyDescent="0.25">
      <c r="AA19896"/>
    </row>
    <row r="19897" spans="27:27" x14ac:dyDescent="0.25">
      <c r="AA19897"/>
    </row>
    <row r="19898" spans="27:27" x14ac:dyDescent="0.25">
      <c r="AA19898"/>
    </row>
    <row r="19899" spans="27:27" x14ac:dyDescent="0.25">
      <c r="AA19899"/>
    </row>
    <row r="19900" spans="27:27" x14ac:dyDescent="0.25">
      <c r="AA19900"/>
    </row>
    <row r="19901" spans="27:27" x14ac:dyDescent="0.25">
      <c r="AA19901"/>
    </row>
    <row r="19902" spans="27:27" x14ac:dyDescent="0.25">
      <c r="AA19902"/>
    </row>
    <row r="19903" spans="27:27" x14ac:dyDescent="0.25">
      <c r="AA19903"/>
    </row>
    <row r="19904" spans="27:27" x14ac:dyDescent="0.25">
      <c r="AA19904"/>
    </row>
    <row r="19905" spans="27:27" x14ac:dyDescent="0.25">
      <c r="AA19905"/>
    </row>
    <row r="19906" spans="27:27" x14ac:dyDescent="0.25">
      <c r="AA19906"/>
    </row>
    <row r="19907" spans="27:27" x14ac:dyDescent="0.25">
      <c r="AA19907"/>
    </row>
    <row r="19908" spans="27:27" x14ac:dyDescent="0.25">
      <c r="AA19908"/>
    </row>
    <row r="19909" spans="27:27" x14ac:dyDescent="0.25">
      <c r="AA19909"/>
    </row>
    <row r="19910" spans="27:27" x14ac:dyDescent="0.25">
      <c r="AA19910"/>
    </row>
    <row r="19911" spans="27:27" x14ac:dyDescent="0.25">
      <c r="AA19911"/>
    </row>
    <row r="19912" spans="27:27" x14ac:dyDescent="0.25">
      <c r="AA19912"/>
    </row>
    <row r="19913" spans="27:27" x14ac:dyDescent="0.25">
      <c r="AA19913"/>
    </row>
    <row r="19914" spans="27:27" x14ac:dyDescent="0.25">
      <c r="AA19914"/>
    </row>
    <row r="19915" spans="27:27" x14ac:dyDescent="0.25">
      <c r="AA19915"/>
    </row>
    <row r="19916" spans="27:27" x14ac:dyDescent="0.25">
      <c r="AA19916"/>
    </row>
    <row r="19917" spans="27:27" x14ac:dyDescent="0.25">
      <c r="AA19917"/>
    </row>
    <row r="19918" spans="27:27" x14ac:dyDescent="0.25">
      <c r="AA19918"/>
    </row>
    <row r="19919" spans="27:27" x14ac:dyDescent="0.25">
      <c r="AA19919"/>
    </row>
    <row r="19920" spans="27:27" x14ac:dyDescent="0.25">
      <c r="AA19920"/>
    </row>
    <row r="19921" spans="27:27" x14ac:dyDescent="0.25">
      <c r="AA19921"/>
    </row>
    <row r="19922" spans="27:27" x14ac:dyDescent="0.25">
      <c r="AA19922"/>
    </row>
    <row r="19923" spans="27:27" x14ac:dyDescent="0.25">
      <c r="AA19923"/>
    </row>
    <row r="19924" spans="27:27" x14ac:dyDescent="0.25">
      <c r="AA19924"/>
    </row>
    <row r="19925" spans="27:27" x14ac:dyDescent="0.25">
      <c r="AA19925"/>
    </row>
    <row r="19926" spans="27:27" x14ac:dyDescent="0.25">
      <c r="AA19926"/>
    </row>
    <row r="19927" spans="27:27" x14ac:dyDescent="0.25">
      <c r="AA19927"/>
    </row>
    <row r="19928" spans="27:27" x14ac:dyDescent="0.25">
      <c r="AA19928"/>
    </row>
    <row r="19929" spans="27:27" x14ac:dyDescent="0.25">
      <c r="AA19929"/>
    </row>
    <row r="19930" spans="27:27" x14ac:dyDescent="0.25">
      <c r="AA19930"/>
    </row>
    <row r="19931" spans="27:27" x14ac:dyDescent="0.25">
      <c r="AA19931"/>
    </row>
    <row r="19932" spans="27:27" x14ac:dyDescent="0.25">
      <c r="AA19932"/>
    </row>
    <row r="19933" spans="27:27" x14ac:dyDescent="0.25">
      <c r="AA19933"/>
    </row>
    <row r="19934" spans="27:27" x14ac:dyDescent="0.25">
      <c r="AA19934"/>
    </row>
    <row r="19935" spans="27:27" x14ac:dyDescent="0.25">
      <c r="AA19935"/>
    </row>
    <row r="19936" spans="27:27" x14ac:dyDescent="0.25">
      <c r="AA19936"/>
    </row>
    <row r="19937" spans="27:27" x14ac:dyDescent="0.25">
      <c r="AA19937"/>
    </row>
    <row r="19938" spans="27:27" x14ac:dyDescent="0.25">
      <c r="AA19938"/>
    </row>
    <row r="19939" spans="27:27" x14ac:dyDescent="0.25">
      <c r="AA19939"/>
    </row>
    <row r="19940" spans="27:27" x14ac:dyDescent="0.25">
      <c r="AA19940"/>
    </row>
    <row r="19941" spans="27:27" x14ac:dyDescent="0.25">
      <c r="AA19941"/>
    </row>
    <row r="19942" spans="27:27" x14ac:dyDescent="0.25">
      <c r="AA19942"/>
    </row>
    <row r="19943" spans="27:27" x14ac:dyDescent="0.25">
      <c r="AA19943"/>
    </row>
    <row r="19944" spans="27:27" x14ac:dyDescent="0.25">
      <c r="AA19944"/>
    </row>
    <row r="19945" spans="27:27" x14ac:dyDescent="0.25">
      <c r="AA19945"/>
    </row>
    <row r="19946" spans="27:27" x14ac:dyDescent="0.25">
      <c r="AA19946"/>
    </row>
    <row r="19947" spans="27:27" x14ac:dyDescent="0.25">
      <c r="AA19947"/>
    </row>
    <row r="19948" spans="27:27" x14ac:dyDescent="0.25">
      <c r="AA19948"/>
    </row>
    <row r="19949" spans="27:27" x14ac:dyDescent="0.25">
      <c r="AA19949"/>
    </row>
    <row r="19950" spans="27:27" x14ac:dyDescent="0.25">
      <c r="AA19950"/>
    </row>
    <row r="19951" spans="27:27" x14ac:dyDescent="0.25">
      <c r="AA19951"/>
    </row>
    <row r="19952" spans="27:27" x14ac:dyDescent="0.25">
      <c r="AA19952"/>
    </row>
    <row r="19953" spans="27:27" x14ac:dyDescent="0.25">
      <c r="AA19953"/>
    </row>
    <row r="19954" spans="27:27" x14ac:dyDescent="0.25">
      <c r="AA19954"/>
    </row>
    <row r="19955" spans="27:27" x14ac:dyDescent="0.25">
      <c r="AA19955"/>
    </row>
    <row r="19956" spans="27:27" x14ac:dyDescent="0.25">
      <c r="AA19956"/>
    </row>
    <row r="19957" spans="27:27" x14ac:dyDescent="0.25">
      <c r="AA19957"/>
    </row>
    <row r="19958" spans="27:27" x14ac:dyDescent="0.25">
      <c r="AA19958"/>
    </row>
    <row r="19959" spans="27:27" x14ac:dyDescent="0.25">
      <c r="AA19959"/>
    </row>
    <row r="19960" spans="27:27" x14ac:dyDescent="0.25">
      <c r="AA19960"/>
    </row>
    <row r="19961" spans="27:27" x14ac:dyDescent="0.25">
      <c r="AA19961"/>
    </row>
    <row r="19962" spans="27:27" x14ac:dyDescent="0.25">
      <c r="AA19962"/>
    </row>
    <row r="19963" spans="27:27" x14ac:dyDescent="0.25">
      <c r="AA19963"/>
    </row>
    <row r="19964" spans="27:27" x14ac:dyDescent="0.25">
      <c r="AA19964"/>
    </row>
    <row r="19965" spans="27:27" x14ac:dyDescent="0.25">
      <c r="AA19965"/>
    </row>
    <row r="19966" spans="27:27" x14ac:dyDescent="0.25">
      <c r="AA19966"/>
    </row>
    <row r="19967" spans="27:27" x14ac:dyDescent="0.25">
      <c r="AA19967"/>
    </row>
    <row r="19968" spans="27:27" x14ac:dyDescent="0.25">
      <c r="AA19968"/>
    </row>
    <row r="19969" spans="27:27" x14ac:dyDescent="0.25">
      <c r="AA19969"/>
    </row>
    <row r="19970" spans="27:27" x14ac:dyDescent="0.25">
      <c r="AA19970"/>
    </row>
    <row r="19971" spans="27:27" x14ac:dyDescent="0.25">
      <c r="AA19971"/>
    </row>
    <row r="19972" spans="27:27" x14ac:dyDescent="0.25">
      <c r="AA19972"/>
    </row>
    <row r="19973" spans="27:27" x14ac:dyDescent="0.25">
      <c r="AA19973"/>
    </row>
    <row r="19974" spans="27:27" x14ac:dyDescent="0.25">
      <c r="AA19974"/>
    </row>
    <row r="19975" spans="27:27" x14ac:dyDescent="0.25">
      <c r="AA19975"/>
    </row>
    <row r="19976" spans="27:27" x14ac:dyDescent="0.25">
      <c r="AA19976"/>
    </row>
    <row r="19977" spans="27:27" x14ac:dyDescent="0.25">
      <c r="AA19977"/>
    </row>
    <row r="19978" spans="27:27" x14ac:dyDescent="0.25">
      <c r="AA19978"/>
    </row>
    <row r="19979" spans="27:27" x14ac:dyDescent="0.25">
      <c r="AA19979"/>
    </row>
    <row r="19980" spans="27:27" x14ac:dyDescent="0.25">
      <c r="AA19980"/>
    </row>
    <row r="19981" spans="27:27" x14ac:dyDescent="0.25">
      <c r="AA19981"/>
    </row>
    <row r="19982" spans="27:27" x14ac:dyDescent="0.25">
      <c r="AA19982"/>
    </row>
    <row r="19983" spans="27:27" x14ac:dyDescent="0.25">
      <c r="AA19983"/>
    </row>
    <row r="19984" spans="27:27" x14ac:dyDescent="0.25">
      <c r="AA19984"/>
    </row>
    <row r="19985" spans="27:27" x14ac:dyDescent="0.25">
      <c r="AA19985"/>
    </row>
    <row r="19986" spans="27:27" x14ac:dyDescent="0.25">
      <c r="AA19986"/>
    </row>
    <row r="19987" spans="27:27" x14ac:dyDescent="0.25">
      <c r="AA19987"/>
    </row>
    <row r="19988" spans="27:27" x14ac:dyDescent="0.25">
      <c r="AA19988"/>
    </row>
    <row r="19989" spans="27:27" x14ac:dyDescent="0.25">
      <c r="AA19989"/>
    </row>
    <row r="19990" spans="27:27" x14ac:dyDescent="0.25">
      <c r="AA19990"/>
    </row>
    <row r="19991" spans="27:27" x14ac:dyDescent="0.25">
      <c r="AA19991"/>
    </row>
    <row r="19992" spans="27:27" x14ac:dyDescent="0.25">
      <c r="AA19992"/>
    </row>
    <row r="19993" spans="27:27" x14ac:dyDescent="0.25">
      <c r="AA19993"/>
    </row>
    <row r="19994" spans="27:27" x14ac:dyDescent="0.25">
      <c r="AA19994"/>
    </row>
    <row r="19995" spans="27:27" x14ac:dyDescent="0.25">
      <c r="AA19995"/>
    </row>
    <row r="19996" spans="27:27" x14ac:dyDescent="0.25">
      <c r="AA19996"/>
    </row>
    <row r="19997" spans="27:27" x14ac:dyDescent="0.25">
      <c r="AA19997"/>
    </row>
    <row r="19998" spans="27:27" x14ac:dyDescent="0.25">
      <c r="AA19998"/>
    </row>
    <row r="19999" spans="27:27" x14ac:dyDescent="0.25">
      <c r="AA19999"/>
    </row>
    <row r="20000" spans="27:27" x14ac:dyDescent="0.25">
      <c r="AA20000"/>
    </row>
    <row r="20001" spans="27:27" x14ac:dyDescent="0.25">
      <c r="AA20001"/>
    </row>
    <row r="20002" spans="27:27" x14ac:dyDescent="0.25">
      <c r="AA20002"/>
    </row>
    <row r="20003" spans="27:27" x14ac:dyDescent="0.25">
      <c r="AA20003"/>
    </row>
    <row r="20004" spans="27:27" x14ac:dyDescent="0.25">
      <c r="AA20004"/>
    </row>
    <row r="20005" spans="27:27" x14ac:dyDescent="0.25">
      <c r="AA20005"/>
    </row>
    <row r="20006" spans="27:27" x14ac:dyDescent="0.25">
      <c r="AA20006"/>
    </row>
    <row r="20007" spans="27:27" x14ac:dyDescent="0.25">
      <c r="AA20007"/>
    </row>
    <row r="20008" spans="27:27" x14ac:dyDescent="0.25">
      <c r="AA20008"/>
    </row>
    <row r="20009" spans="27:27" x14ac:dyDescent="0.25">
      <c r="AA20009"/>
    </row>
    <row r="20010" spans="27:27" x14ac:dyDescent="0.25">
      <c r="AA20010"/>
    </row>
    <row r="20011" spans="27:27" x14ac:dyDescent="0.25">
      <c r="AA20011"/>
    </row>
    <row r="20012" spans="27:27" x14ac:dyDescent="0.25">
      <c r="AA20012"/>
    </row>
    <row r="20013" spans="27:27" x14ac:dyDescent="0.25">
      <c r="AA20013"/>
    </row>
    <row r="20014" spans="27:27" x14ac:dyDescent="0.25">
      <c r="AA20014"/>
    </row>
    <row r="20015" spans="27:27" x14ac:dyDescent="0.25">
      <c r="AA20015"/>
    </row>
    <row r="20016" spans="27:27" x14ac:dyDescent="0.25">
      <c r="AA20016"/>
    </row>
    <row r="20017" spans="27:27" x14ac:dyDescent="0.25">
      <c r="AA20017"/>
    </row>
    <row r="20018" spans="27:27" x14ac:dyDescent="0.25">
      <c r="AA20018"/>
    </row>
    <row r="20019" spans="27:27" x14ac:dyDescent="0.25">
      <c r="AA20019"/>
    </row>
    <row r="20020" spans="27:27" x14ac:dyDescent="0.25">
      <c r="AA20020"/>
    </row>
    <row r="20021" spans="27:27" x14ac:dyDescent="0.25">
      <c r="AA20021"/>
    </row>
    <row r="20022" spans="27:27" x14ac:dyDescent="0.25">
      <c r="AA20022"/>
    </row>
    <row r="20023" spans="27:27" x14ac:dyDescent="0.25">
      <c r="AA20023"/>
    </row>
    <row r="20024" spans="27:27" x14ac:dyDescent="0.25">
      <c r="AA20024"/>
    </row>
    <row r="20025" spans="27:27" x14ac:dyDescent="0.25">
      <c r="AA20025"/>
    </row>
    <row r="20026" spans="27:27" x14ac:dyDescent="0.25">
      <c r="AA20026"/>
    </row>
    <row r="20027" spans="27:27" x14ac:dyDescent="0.25">
      <c r="AA20027"/>
    </row>
    <row r="20028" spans="27:27" x14ac:dyDescent="0.25">
      <c r="AA20028"/>
    </row>
    <row r="20029" spans="27:27" x14ac:dyDescent="0.25">
      <c r="AA20029"/>
    </row>
    <row r="20030" spans="27:27" x14ac:dyDescent="0.25">
      <c r="AA20030"/>
    </row>
    <row r="20031" spans="27:27" x14ac:dyDescent="0.25">
      <c r="AA20031"/>
    </row>
    <row r="20032" spans="27:27" x14ac:dyDescent="0.25">
      <c r="AA20032"/>
    </row>
    <row r="20033" spans="27:27" x14ac:dyDescent="0.25">
      <c r="AA20033"/>
    </row>
    <row r="20034" spans="27:27" x14ac:dyDescent="0.25">
      <c r="AA20034"/>
    </row>
    <row r="20035" spans="27:27" x14ac:dyDescent="0.25">
      <c r="AA20035"/>
    </row>
    <row r="20036" spans="27:27" x14ac:dyDescent="0.25">
      <c r="AA20036"/>
    </row>
    <row r="20037" spans="27:27" x14ac:dyDescent="0.25">
      <c r="AA20037"/>
    </row>
    <row r="20038" spans="27:27" x14ac:dyDescent="0.25">
      <c r="AA20038"/>
    </row>
    <row r="20039" spans="27:27" x14ac:dyDescent="0.25">
      <c r="AA20039"/>
    </row>
    <row r="20040" spans="27:27" x14ac:dyDescent="0.25">
      <c r="AA20040"/>
    </row>
    <row r="20041" spans="27:27" x14ac:dyDescent="0.25">
      <c r="AA20041"/>
    </row>
    <row r="20042" spans="27:27" x14ac:dyDescent="0.25">
      <c r="AA20042"/>
    </row>
    <row r="20043" spans="27:27" x14ac:dyDescent="0.25">
      <c r="AA20043"/>
    </row>
    <row r="20044" spans="27:27" x14ac:dyDescent="0.25">
      <c r="AA20044"/>
    </row>
    <row r="20045" spans="27:27" x14ac:dyDescent="0.25">
      <c r="AA20045"/>
    </row>
    <row r="20046" spans="27:27" x14ac:dyDescent="0.25">
      <c r="AA20046"/>
    </row>
    <row r="20047" spans="27:27" x14ac:dyDescent="0.25">
      <c r="AA20047"/>
    </row>
    <row r="20048" spans="27:27" x14ac:dyDescent="0.25">
      <c r="AA20048"/>
    </row>
    <row r="20049" spans="27:27" x14ac:dyDescent="0.25">
      <c r="AA20049"/>
    </row>
    <row r="20050" spans="27:27" x14ac:dyDescent="0.25">
      <c r="AA20050"/>
    </row>
    <row r="20051" spans="27:27" x14ac:dyDescent="0.25">
      <c r="AA20051"/>
    </row>
    <row r="20052" spans="27:27" x14ac:dyDescent="0.25">
      <c r="AA20052"/>
    </row>
    <row r="20053" spans="27:27" x14ac:dyDescent="0.25">
      <c r="AA20053"/>
    </row>
    <row r="20054" spans="27:27" x14ac:dyDescent="0.25">
      <c r="AA20054"/>
    </row>
    <row r="20055" spans="27:27" x14ac:dyDescent="0.25">
      <c r="AA20055"/>
    </row>
    <row r="20056" spans="27:27" x14ac:dyDescent="0.25">
      <c r="AA20056"/>
    </row>
    <row r="20057" spans="27:27" x14ac:dyDescent="0.25">
      <c r="AA20057"/>
    </row>
    <row r="20058" spans="27:27" x14ac:dyDescent="0.25">
      <c r="AA20058"/>
    </row>
    <row r="20059" spans="27:27" x14ac:dyDescent="0.25">
      <c r="AA20059"/>
    </row>
    <row r="20060" spans="27:27" x14ac:dyDescent="0.25">
      <c r="AA20060"/>
    </row>
    <row r="20061" spans="27:27" x14ac:dyDescent="0.25">
      <c r="AA20061"/>
    </row>
    <row r="20062" spans="27:27" x14ac:dyDescent="0.25">
      <c r="AA20062"/>
    </row>
    <row r="20063" spans="27:27" x14ac:dyDescent="0.25">
      <c r="AA20063"/>
    </row>
    <row r="20064" spans="27:27" x14ac:dyDescent="0.25">
      <c r="AA20064"/>
    </row>
    <row r="20065" spans="27:27" x14ac:dyDescent="0.25">
      <c r="AA20065"/>
    </row>
    <row r="20066" spans="27:27" x14ac:dyDescent="0.25">
      <c r="AA20066"/>
    </row>
    <row r="20067" spans="27:27" x14ac:dyDescent="0.25">
      <c r="AA20067"/>
    </row>
    <row r="20068" spans="27:27" x14ac:dyDescent="0.25">
      <c r="AA20068"/>
    </row>
    <row r="20069" spans="27:27" x14ac:dyDescent="0.25">
      <c r="AA20069"/>
    </row>
    <row r="20070" spans="27:27" x14ac:dyDescent="0.25">
      <c r="AA20070"/>
    </row>
    <row r="20071" spans="27:27" x14ac:dyDescent="0.25">
      <c r="AA20071"/>
    </row>
    <row r="20072" spans="27:27" x14ac:dyDescent="0.25">
      <c r="AA20072"/>
    </row>
    <row r="20073" spans="27:27" x14ac:dyDescent="0.25">
      <c r="AA20073"/>
    </row>
    <row r="20074" spans="27:27" x14ac:dyDescent="0.25">
      <c r="AA20074"/>
    </row>
    <row r="20075" spans="27:27" x14ac:dyDescent="0.25">
      <c r="AA20075"/>
    </row>
    <row r="20076" spans="27:27" x14ac:dyDescent="0.25">
      <c r="AA20076"/>
    </row>
    <row r="20077" spans="27:27" x14ac:dyDescent="0.25">
      <c r="AA20077"/>
    </row>
    <row r="20078" spans="27:27" x14ac:dyDescent="0.25">
      <c r="AA20078"/>
    </row>
    <row r="20079" spans="27:27" x14ac:dyDescent="0.25">
      <c r="AA20079"/>
    </row>
    <row r="20080" spans="27:27" x14ac:dyDescent="0.25">
      <c r="AA20080"/>
    </row>
    <row r="20081" spans="27:27" x14ac:dyDescent="0.25">
      <c r="AA20081"/>
    </row>
    <row r="20082" spans="27:27" x14ac:dyDescent="0.25">
      <c r="AA20082"/>
    </row>
    <row r="20083" spans="27:27" x14ac:dyDescent="0.25">
      <c r="AA20083"/>
    </row>
    <row r="20084" spans="27:27" x14ac:dyDescent="0.25">
      <c r="AA20084"/>
    </row>
    <row r="20085" spans="27:27" x14ac:dyDescent="0.25">
      <c r="AA20085"/>
    </row>
    <row r="20086" spans="27:27" x14ac:dyDescent="0.25">
      <c r="AA20086"/>
    </row>
    <row r="20087" spans="27:27" x14ac:dyDescent="0.25">
      <c r="AA20087"/>
    </row>
    <row r="20088" spans="27:27" x14ac:dyDescent="0.25">
      <c r="AA20088"/>
    </row>
    <row r="20089" spans="27:27" x14ac:dyDescent="0.25">
      <c r="AA20089"/>
    </row>
    <row r="20090" spans="27:27" x14ac:dyDescent="0.25">
      <c r="AA20090"/>
    </row>
    <row r="20091" spans="27:27" x14ac:dyDescent="0.25">
      <c r="AA20091"/>
    </row>
    <row r="20092" spans="27:27" x14ac:dyDescent="0.25">
      <c r="AA20092"/>
    </row>
    <row r="20093" spans="27:27" x14ac:dyDescent="0.25">
      <c r="AA20093"/>
    </row>
    <row r="20094" spans="27:27" x14ac:dyDescent="0.25">
      <c r="AA20094"/>
    </row>
    <row r="20095" spans="27:27" x14ac:dyDescent="0.25">
      <c r="AA20095"/>
    </row>
    <row r="20096" spans="27:27" x14ac:dyDescent="0.25">
      <c r="AA20096"/>
    </row>
    <row r="20097" spans="27:27" x14ac:dyDescent="0.25">
      <c r="AA20097"/>
    </row>
    <row r="20098" spans="27:27" x14ac:dyDescent="0.25">
      <c r="AA20098"/>
    </row>
    <row r="20099" spans="27:27" x14ac:dyDescent="0.25">
      <c r="AA20099"/>
    </row>
    <row r="20100" spans="27:27" x14ac:dyDescent="0.25">
      <c r="AA20100"/>
    </row>
    <row r="20101" spans="27:27" x14ac:dyDescent="0.25">
      <c r="AA20101"/>
    </row>
    <row r="20102" spans="27:27" x14ac:dyDescent="0.25">
      <c r="AA20102"/>
    </row>
    <row r="20103" spans="27:27" x14ac:dyDescent="0.25">
      <c r="AA20103"/>
    </row>
    <row r="20104" spans="27:27" x14ac:dyDescent="0.25">
      <c r="AA20104"/>
    </row>
    <row r="20105" spans="27:27" x14ac:dyDescent="0.25">
      <c r="AA20105"/>
    </row>
    <row r="20106" spans="27:27" x14ac:dyDescent="0.25">
      <c r="AA20106"/>
    </row>
    <row r="20107" spans="27:27" x14ac:dyDescent="0.25">
      <c r="AA20107"/>
    </row>
    <row r="20108" spans="27:27" x14ac:dyDescent="0.25">
      <c r="AA20108"/>
    </row>
    <row r="20109" spans="27:27" x14ac:dyDescent="0.25">
      <c r="AA20109"/>
    </row>
    <row r="20110" spans="27:27" x14ac:dyDescent="0.25">
      <c r="AA20110"/>
    </row>
    <row r="20111" spans="27:27" x14ac:dyDescent="0.25">
      <c r="AA20111"/>
    </row>
    <row r="20112" spans="27:27" x14ac:dyDescent="0.25">
      <c r="AA20112"/>
    </row>
    <row r="20113" spans="27:27" x14ac:dyDescent="0.25">
      <c r="AA20113"/>
    </row>
    <row r="20114" spans="27:27" x14ac:dyDescent="0.25">
      <c r="AA20114"/>
    </row>
    <row r="20115" spans="27:27" x14ac:dyDescent="0.25">
      <c r="AA20115"/>
    </row>
    <row r="20116" spans="27:27" x14ac:dyDescent="0.25">
      <c r="AA20116"/>
    </row>
    <row r="20117" spans="27:27" x14ac:dyDescent="0.25">
      <c r="AA20117"/>
    </row>
    <row r="20118" spans="27:27" x14ac:dyDescent="0.25">
      <c r="AA20118"/>
    </row>
    <row r="20119" spans="27:27" x14ac:dyDescent="0.25">
      <c r="AA20119"/>
    </row>
    <row r="20120" spans="27:27" x14ac:dyDescent="0.25">
      <c r="AA20120"/>
    </row>
    <row r="20121" spans="27:27" x14ac:dyDescent="0.25">
      <c r="AA20121"/>
    </row>
    <row r="20122" spans="27:27" x14ac:dyDescent="0.25">
      <c r="AA20122"/>
    </row>
    <row r="20123" spans="27:27" x14ac:dyDescent="0.25">
      <c r="AA20123"/>
    </row>
    <row r="20124" spans="27:27" x14ac:dyDescent="0.25">
      <c r="AA20124"/>
    </row>
    <row r="20125" spans="27:27" x14ac:dyDescent="0.25">
      <c r="AA20125"/>
    </row>
    <row r="20126" spans="27:27" x14ac:dyDescent="0.25">
      <c r="AA20126"/>
    </row>
    <row r="20127" spans="27:27" x14ac:dyDescent="0.25">
      <c r="AA20127"/>
    </row>
    <row r="20128" spans="27:27" x14ac:dyDescent="0.25">
      <c r="AA20128"/>
    </row>
    <row r="20129" spans="27:27" x14ac:dyDescent="0.25">
      <c r="AA20129"/>
    </row>
    <row r="20130" spans="27:27" x14ac:dyDescent="0.25">
      <c r="AA20130"/>
    </row>
    <row r="20131" spans="27:27" x14ac:dyDescent="0.25">
      <c r="AA20131"/>
    </row>
    <row r="20132" spans="27:27" x14ac:dyDescent="0.25">
      <c r="AA20132"/>
    </row>
    <row r="20133" spans="27:27" x14ac:dyDescent="0.25">
      <c r="AA20133"/>
    </row>
    <row r="20134" spans="27:27" x14ac:dyDescent="0.25">
      <c r="AA20134"/>
    </row>
    <row r="20135" spans="27:27" x14ac:dyDescent="0.25">
      <c r="AA20135"/>
    </row>
    <row r="20136" spans="27:27" x14ac:dyDescent="0.25">
      <c r="AA20136"/>
    </row>
    <row r="20137" spans="27:27" x14ac:dyDescent="0.25">
      <c r="AA20137"/>
    </row>
    <row r="20138" spans="27:27" x14ac:dyDescent="0.25">
      <c r="AA20138"/>
    </row>
    <row r="20139" spans="27:27" x14ac:dyDescent="0.25">
      <c r="AA20139"/>
    </row>
    <row r="20140" spans="27:27" x14ac:dyDescent="0.25">
      <c r="AA20140"/>
    </row>
    <row r="20141" spans="27:27" x14ac:dyDescent="0.25">
      <c r="AA20141"/>
    </row>
    <row r="20142" spans="27:27" x14ac:dyDescent="0.25">
      <c r="AA20142"/>
    </row>
    <row r="20143" spans="27:27" x14ac:dyDescent="0.25">
      <c r="AA20143"/>
    </row>
    <row r="20144" spans="27:27" x14ac:dyDescent="0.25">
      <c r="AA20144"/>
    </row>
    <row r="20145" spans="27:27" x14ac:dyDescent="0.25">
      <c r="AA20145"/>
    </row>
    <row r="20146" spans="27:27" x14ac:dyDescent="0.25">
      <c r="AA20146"/>
    </row>
    <row r="20147" spans="27:27" x14ac:dyDescent="0.25">
      <c r="AA20147"/>
    </row>
    <row r="20148" spans="27:27" x14ac:dyDescent="0.25">
      <c r="AA20148"/>
    </row>
    <row r="20149" spans="27:27" x14ac:dyDescent="0.25">
      <c r="AA20149"/>
    </row>
    <row r="20150" spans="27:27" x14ac:dyDescent="0.25">
      <c r="AA20150"/>
    </row>
    <row r="20151" spans="27:27" x14ac:dyDescent="0.25">
      <c r="AA20151"/>
    </row>
    <row r="20152" spans="27:27" x14ac:dyDescent="0.25">
      <c r="AA20152"/>
    </row>
    <row r="20153" spans="27:27" x14ac:dyDescent="0.25">
      <c r="AA20153"/>
    </row>
    <row r="20154" spans="27:27" x14ac:dyDescent="0.25">
      <c r="AA20154"/>
    </row>
    <row r="20155" spans="27:27" x14ac:dyDescent="0.25">
      <c r="AA20155"/>
    </row>
    <row r="20156" spans="27:27" x14ac:dyDescent="0.25">
      <c r="AA20156"/>
    </row>
    <row r="20157" spans="27:27" x14ac:dyDescent="0.25">
      <c r="AA20157"/>
    </row>
    <row r="20158" spans="27:27" x14ac:dyDescent="0.25">
      <c r="AA20158"/>
    </row>
    <row r="20159" spans="27:27" x14ac:dyDescent="0.25">
      <c r="AA20159"/>
    </row>
    <row r="20160" spans="27:27" x14ac:dyDescent="0.25">
      <c r="AA20160"/>
    </row>
    <row r="20161" spans="27:27" x14ac:dyDescent="0.25">
      <c r="AA20161"/>
    </row>
    <row r="20162" spans="27:27" x14ac:dyDescent="0.25">
      <c r="AA20162"/>
    </row>
    <row r="20163" spans="27:27" x14ac:dyDescent="0.25">
      <c r="AA20163"/>
    </row>
    <row r="20164" spans="27:27" x14ac:dyDescent="0.25">
      <c r="AA20164"/>
    </row>
    <row r="20165" spans="27:27" x14ac:dyDescent="0.25">
      <c r="AA20165"/>
    </row>
    <row r="20166" spans="27:27" x14ac:dyDescent="0.25">
      <c r="AA20166"/>
    </row>
    <row r="20167" spans="27:27" x14ac:dyDescent="0.25">
      <c r="AA20167"/>
    </row>
    <row r="20168" spans="27:27" x14ac:dyDescent="0.25">
      <c r="AA20168"/>
    </row>
    <row r="20169" spans="27:27" x14ac:dyDescent="0.25">
      <c r="AA20169"/>
    </row>
    <row r="20170" spans="27:27" x14ac:dyDescent="0.25">
      <c r="AA20170"/>
    </row>
    <row r="20171" spans="27:27" x14ac:dyDescent="0.25">
      <c r="AA20171"/>
    </row>
    <row r="20172" spans="27:27" x14ac:dyDescent="0.25">
      <c r="AA20172"/>
    </row>
    <row r="20173" spans="27:27" x14ac:dyDescent="0.25">
      <c r="AA20173"/>
    </row>
    <row r="20174" spans="27:27" x14ac:dyDescent="0.25">
      <c r="AA20174"/>
    </row>
    <row r="20175" spans="27:27" x14ac:dyDescent="0.25">
      <c r="AA20175"/>
    </row>
    <row r="20176" spans="27:27" x14ac:dyDescent="0.25">
      <c r="AA20176"/>
    </row>
    <row r="20177" spans="27:27" x14ac:dyDescent="0.25">
      <c r="AA20177"/>
    </row>
    <row r="20178" spans="27:27" x14ac:dyDescent="0.25">
      <c r="AA20178"/>
    </row>
    <row r="20179" spans="27:27" x14ac:dyDescent="0.25">
      <c r="AA20179"/>
    </row>
    <row r="20180" spans="27:27" x14ac:dyDescent="0.25">
      <c r="AA20180"/>
    </row>
    <row r="20181" spans="27:27" x14ac:dyDescent="0.25">
      <c r="AA20181"/>
    </row>
    <row r="20182" spans="27:27" x14ac:dyDescent="0.25">
      <c r="AA20182"/>
    </row>
    <row r="20183" spans="27:27" x14ac:dyDescent="0.25">
      <c r="AA20183"/>
    </row>
    <row r="20184" spans="27:27" x14ac:dyDescent="0.25">
      <c r="AA20184"/>
    </row>
    <row r="20185" spans="27:27" x14ac:dyDescent="0.25">
      <c r="AA20185"/>
    </row>
    <row r="20186" spans="27:27" x14ac:dyDescent="0.25">
      <c r="AA20186"/>
    </row>
    <row r="20187" spans="27:27" x14ac:dyDescent="0.25">
      <c r="AA20187"/>
    </row>
    <row r="20188" spans="27:27" x14ac:dyDescent="0.25">
      <c r="AA20188"/>
    </row>
    <row r="20189" spans="27:27" x14ac:dyDescent="0.25">
      <c r="AA20189"/>
    </row>
    <row r="20190" spans="27:27" x14ac:dyDescent="0.25">
      <c r="AA20190"/>
    </row>
    <row r="20191" spans="27:27" x14ac:dyDescent="0.25">
      <c r="AA20191"/>
    </row>
    <row r="20192" spans="27:27" x14ac:dyDescent="0.25">
      <c r="AA20192"/>
    </row>
    <row r="20193" spans="27:27" x14ac:dyDescent="0.25">
      <c r="AA20193"/>
    </row>
    <row r="20194" spans="27:27" x14ac:dyDescent="0.25">
      <c r="AA20194"/>
    </row>
    <row r="20195" spans="27:27" x14ac:dyDescent="0.25">
      <c r="AA20195"/>
    </row>
    <row r="20196" spans="27:27" x14ac:dyDescent="0.25">
      <c r="AA20196"/>
    </row>
    <row r="20197" spans="27:27" x14ac:dyDescent="0.25">
      <c r="AA20197"/>
    </row>
    <row r="20198" spans="27:27" x14ac:dyDescent="0.25">
      <c r="AA20198"/>
    </row>
    <row r="20199" spans="27:27" x14ac:dyDescent="0.25">
      <c r="AA20199"/>
    </row>
    <row r="20200" spans="27:27" x14ac:dyDescent="0.25">
      <c r="AA20200"/>
    </row>
    <row r="20201" spans="27:27" x14ac:dyDescent="0.25">
      <c r="AA20201"/>
    </row>
    <row r="20202" spans="27:27" x14ac:dyDescent="0.25">
      <c r="AA20202"/>
    </row>
    <row r="20203" spans="27:27" x14ac:dyDescent="0.25">
      <c r="AA20203"/>
    </row>
    <row r="20204" spans="27:27" x14ac:dyDescent="0.25">
      <c r="AA20204"/>
    </row>
    <row r="20205" spans="27:27" x14ac:dyDescent="0.25">
      <c r="AA20205"/>
    </row>
    <row r="20206" spans="27:27" x14ac:dyDescent="0.25">
      <c r="AA20206"/>
    </row>
    <row r="20207" spans="27:27" x14ac:dyDescent="0.25">
      <c r="AA20207"/>
    </row>
    <row r="20208" spans="27:27" x14ac:dyDescent="0.25">
      <c r="AA20208"/>
    </row>
    <row r="20209" spans="27:27" x14ac:dyDescent="0.25">
      <c r="AA20209"/>
    </row>
    <row r="20210" spans="27:27" x14ac:dyDescent="0.25">
      <c r="AA20210"/>
    </row>
    <row r="20211" spans="27:27" x14ac:dyDescent="0.25">
      <c r="AA20211"/>
    </row>
    <row r="20212" spans="27:27" x14ac:dyDescent="0.25">
      <c r="AA20212"/>
    </row>
    <row r="20213" spans="27:27" x14ac:dyDescent="0.25">
      <c r="AA20213"/>
    </row>
    <row r="20214" spans="27:27" x14ac:dyDescent="0.25">
      <c r="AA20214"/>
    </row>
    <row r="20215" spans="27:27" x14ac:dyDescent="0.25">
      <c r="AA20215"/>
    </row>
    <row r="20216" spans="27:27" x14ac:dyDescent="0.25">
      <c r="AA20216"/>
    </row>
    <row r="20217" spans="27:27" x14ac:dyDescent="0.25">
      <c r="AA20217"/>
    </row>
    <row r="20218" spans="27:27" x14ac:dyDescent="0.25">
      <c r="AA20218"/>
    </row>
    <row r="20219" spans="27:27" x14ac:dyDescent="0.25">
      <c r="AA20219"/>
    </row>
    <row r="20220" spans="27:27" x14ac:dyDescent="0.25">
      <c r="AA20220"/>
    </row>
    <row r="20221" spans="27:27" x14ac:dyDescent="0.25">
      <c r="AA20221"/>
    </row>
    <row r="20222" spans="27:27" x14ac:dyDescent="0.25">
      <c r="AA20222"/>
    </row>
    <row r="20223" spans="27:27" x14ac:dyDescent="0.25">
      <c r="AA20223"/>
    </row>
    <row r="20224" spans="27:27" x14ac:dyDescent="0.25">
      <c r="AA20224"/>
    </row>
    <row r="20225" spans="27:27" x14ac:dyDescent="0.25">
      <c r="AA20225"/>
    </row>
    <row r="20226" spans="27:27" x14ac:dyDescent="0.25">
      <c r="AA20226"/>
    </row>
    <row r="20227" spans="27:27" x14ac:dyDescent="0.25">
      <c r="AA20227"/>
    </row>
    <row r="20228" spans="27:27" x14ac:dyDescent="0.25">
      <c r="AA20228"/>
    </row>
    <row r="20229" spans="27:27" x14ac:dyDescent="0.25">
      <c r="AA20229"/>
    </row>
    <row r="20230" spans="27:27" x14ac:dyDescent="0.25">
      <c r="AA20230"/>
    </row>
    <row r="20231" spans="27:27" x14ac:dyDescent="0.25">
      <c r="AA20231"/>
    </row>
    <row r="20232" spans="27:27" x14ac:dyDescent="0.25">
      <c r="AA20232"/>
    </row>
    <row r="20233" spans="27:27" x14ac:dyDescent="0.25">
      <c r="AA20233"/>
    </row>
    <row r="20234" spans="27:27" x14ac:dyDescent="0.25">
      <c r="AA20234"/>
    </row>
    <row r="20235" spans="27:27" x14ac:dyDescent="0.25">
      <c r="AA20235"/>
    </row>
    <row r="20236" spans="27:27" x14ac:dyDescent="0.25">
      <c r="AA20236"/>
    </row>
    <row r="20237" spans="27:27" x14ac:dyDescent="0.25">
      <c r="AA20237"/>
    </row>
    <row r="20238" spans="27:27" x14ac:dyDescent="0.25">
      <c r="AA20238"/>
    </row>
    <row r="20239" spans="27:27" x14ac:dyDescent="0.25">
      <c r="AA20239"/>
    </row>
    <row r="20240" spans="27:27" x14ac:dyDescent="0.25">
      <c r="AA20240"/>
    </row>
    <row r="20241" spans="27:27" x14ac:dyDescent="0.25">
      <c r="AA20241"/>
    </row>
    <row r="20242" spans="27:27" x14ac:dyDescent="0.25">
      <c r="AA20242"/>
    </row>
    <row r="20243" spans="27:27" x14ac:dyDescent="0.25">
      <c r="AA20243"/>
    </row>
    <row r="20244" spans="27:27" x14ac:dyDescent="0.25">
      <c r="AA20244"/>
    </row>
    <row r="20245" spans="27:27" x14ac:dyDescent="0.25">
      <c r="AA20245"/>
    </row>
    <row r="20246" spans="27:27" x14ac:dyDescent="0.25">
      <c r="AA20246"/>
    </row>
    <row r="20247" spans="27:27" x14ac:dyDescent="0.25">
      <c r="AA20247"/>
    </row>
    <row r="20248" spans="27:27" x14ac:dyDescent="0.25">
      <c r="AA20248"/>
    </row>
    <row r="20249" spans="27:27" x14ac:dyDescent="0.25">
      <c r="AA20249"/>
    </row>
    <row r="20250" spans="27:27" x14ac:dyDescent="0.25">
      <c r="AA20250"/>
    </row>
    <row r="20251" spans="27:27" x14ac:dyDescent="0.25">
      <c r="AA20251"/>
    </row>
    <row r="20252" spans="27:27" x14ac:dyDescent="0.25">
      <c r="AA20252"/>
    </row>
    <row r="20253" spans="27:27" x14ac:dyDescent="0.25">
      <c r="AA20253"/>
    </row>
    <row r="20254" spans="27:27" x14ac:dyDescent="0.25">
      <c r="AA20254"/>
    </row>
    <row r="20255" spans="27:27" x14ac:dyDescent="0.25">
      <c r="AA20255"/>
    </row>
    <row r="20256" spans="27:27" x14ac:dyDescent="0.25">
      <c r="AA20256"/>
    </row>
    <row r="20257" spans="27:27" x14ac:dyDescent="0.25">
      <c r="AA20257"/>
    </row>
    <row r="20258" spans="27:27" x14ac:dyDescent="0.25">
      <c r="AA20258"/>
    </row>
    <row r="20259" spans="27:27" x14ac:dyDescent="0.25">
      <c r="AA20259"/>
    </row>
    <row r="20260" spans="27:27" x14ac:dyDescent="0.25">
      <c r="AA20260"/>
    </row>
    <row r="20261" spans="27:27" x14ac:dyDescent="0.25">
      <c r="AA20261"/>
    </row>
    <row r="20262" spans="27:27" x14ac:dyDescent="0.25">
      <c r="AA20262"/>
    </row>
    <row r="20263" spans="27:27" x14ac:dyDescent="0.25">
      <c r="AA20263"/>
    </row>
    <row r="20264" spans="27:27" x14ac:dyDescent="0.25">
      <c r="AA20264"/>
    </row>
    <row r="20265" spans="27:27" x14ac:dyDescent="0.25">
      <c r="AA20265"/>
    </row>
    <row r="20266" spans="27:27" x14ac:dyDescent="0.25">
      <c r="AA20266"/>
    </row>
    <row r="20267" spans="27:27" x14ac:dyDescent="0.25">
      <c r="AA20267"/>
    </row>
    <row r="20268" spans="27:27" x14ac:dyDescent="0.25">
      <c r="AA20268"/>
    </row>
    <row r="20269" spans="27:27" x14ac:dyDescent="0.25">
      <c r="AA20269"/>
    </row>
    <row r="20270" spans="27:27" x14ac:dyDescent="0.25">
      <c r="AA20270"/>
    </row>
    <row r="20271" spans="27:27" x14ac:dyDescent="0.25">
      <c r="AA20271"/>
    </row>
    <row r="20272" spans="27:27" x14ac:dyDescent="0.25">
      <c r="AA20272"/>
    </row>
    <row r="20273" spans="27:27" x14ac:dyDescent="0.25">
      <c r="AA20273"/>
    </row>
    <row r="20274" spans="27:27" x14ac:dyDescent="0.25">
      <c r="AA20274"/>
    </row>
    <row r="20275" spans="27:27" x14ac:dyDescent="0.25">
      <c r="AA20275"/>
    </row>
    <row r="20276" spans="27:27" x14ac:dyDescent="0.25">
      <c r="AA20276"/>
    </row>
    <row r="20277" spans="27:27" x14ac:dyDescent="0.25">
      <c r="AA20277"/>
    </row>
    <row r="20278" spans="27:27" x14ac:dyDescent="0.25">
      <c r="AA20278"/>
    </row>
    <row r="20279" spans="27:27" x14ac:dyDescent="0.25">
      <c r="AA20279"/>
    </row>
    <row r="20280" spans="27:27" x14ac:dyDescent="0.25">
      <c r="AA20280"/>
    </row>
    <row r="20281" spans="27:27" x14ac:dyDescent="0.25">
      <c r="AA20281"/>
    </row>
    <row r="20282" spans="27:27" x14ac:dyDescent="0.25">
      <c r="AA20282"/>
    </row>
    <row r="20283" spans="27:27" x14ac:dyDescent="0.25">
      <c r="AA20283"/>
    </row>
    <row r="20284" spans="27:27" x14ac:dyDescent="0.25">
      <c r="AA20284"/>
    </row>
    <row r="20285" spans="27:27" x14ac:dyDescent="0.25">
      <c r="AA20285"/>
    </row>
    <row r="20286" spans="27:27" x14ac:dyDescent="0.25">
      <c r="AA20286"/>
    </row>
    <row r="20287" spans="27:27" x14ac:dyDescent="0.25">
      <c r="AA20287"/>
    </row>
    <row r="20288" spans="27:27" x14ac:dyDescent="0.25">
      <c r="AA20288"/>
    </row>
    <row r="20289" spans="27:27" x14ac:dyDescent="0.25">
      <c r="AA20289"/>
    </row>
    <row r="20290" spans="27:27" x14ac:dyDescent="0.25">
      <c r="AA20290"/>
    </row>
    <row r="20291" spans="27:27" x14ac:dyDescent="0.25">
      <c r="AA20291"/>
    </row>
    <row r="20292" spans="27:27" x14ac:dyDescent="0.25">
      <c r="AA20292"/>
    </row>
    <row r="20293" spans="27:27" x14ac:dyDescent="0.25">
      <c r="AA20293"/>
    </row>
    <row r="20294" spans="27:27" x14ac:dyDescent="0.25">
      <c r="AA20294"/>
    </row>
    <row r="20295" spans="27:27" x14ac:dyDescent="0.25">
      <c r="AA20295"/>
    </row>
    <row r="20296" spans="27:27" x14ac:dyDescent="0.25">
      <c r="AA20296"/>
    </row>
    <row r="20297" spans="27:27" x14ac:dyDescent="0.25">
      <c r="AA20297"/>
    </row>
    <row r="20298" spans="27:27" x14ac:dyDescent="0.25">
      <c r="AA20298"/>
    </row>
    <row r="20299" spans="27:27" x14ac:dyDescent="0.25">
      <c r="AA20299"/>
    </row>
    <row r="20300" spans="27:27" x14ac:dyDescent="0.25">
      <c r="AA20300"/>
    </row>
    <row r="20301" spans="27:27" x14ac:dyDescent="0.25">
      <c r="AA20301"/>
    </row>
    <row r="20302" spans="27:27" x14ac:dyDescent="0.25">
      <c r="AA20302"/>
    </row>
    <row r="20303" spans="27:27" x14ac:dyDescent="0.25">
      <c r="AA20303"/>
    </row>
    <row r="20304" spans="27:27" x14ac:dyDescent="0.25">
      <c r="AA20304"/>
    </row>
    <row r="20305" spans="27:27" x14ac:dyDescent="0.25">
      <c r="AA20305"/>
    </row>
    <row r="20306" spans="27:27" x14ac:dyDescent="0.25">
      <c r="AA20306"/>
    </row>
    <row r="20307" spans="27:27" x14ac:dyDescent="0.25">
      <c r="AA20307"/>
    </row>
    <row r="20308" spans="27:27" x14ac:dyDescent="0.25">
      <c r="AA20308"/>
    </row>
    <row r="20309" spans="27:27" x14ac:dyDescent="0.25">
      <c r="AA20309"/>
    </row>
    <row r="20310" spans="27:27" x14ac:dyDescent="0.25">
      <c r="AA20310"/>
    </row>
    <row r="20311" spans="27:27" x14ac:dyDescent="0.25">
      <c r="AA20311"/>
    </row>
    <row r="20312" spans="27:27" x14ac:dyDescent="0.25">
      <c r="AA20312"/>
    </row>
    <row r="20313" spans="27:27" x14ac:dyDescent="0.25">
      <c r="AA20313"/>
    </row>
    <row r="20314" spans="27:27" x14ac:dyDescent="0.25">
      <c r="AA20314"/>
    </row>
    <row r="20315" spans="27:27" x14ac:dyDescent="0.25">
      <c r="AA20315"/>
    </row>
    <row r="20316" spans="27:27" x14ac:dyDescent="0.25">
      <c r="AA20316"/>
    </row>
    <row r="20317" spans="27:27" x14ac:dyDescent="0.25">
      <c r="AA20317"/>
    </row>
    <row r="20318" spans="27:27" x14ac:dyDescent="0.25">
      <c r="AA20318"/>
    </row>
    <row r="20319" spans="27:27" x14ac:dyDescent="0.25">
      <c r="AA20319"/>
    </row>
    <row r="20320" spans="27:27" x14ac:dyDescent="0.25">
      <c r="AA20320"/>
    </row>
    <row r="20321" spans="27:27" x14ac:dyDescent="0.25">
      <c r="AA20321"/>
    </row>
    <row r="20322" spans="27:27" x14ac:dyDescent="0.25">
      <c r="AA20322"/>
    </row>
    <row r="20323" spans="27:27" x14ac:dyDescent="0.25">
      <c r="AA20323"/>
    </row>
    <row r="20324" spans="27:27" x14ac:dyDescent="0.25">
      <c r="AA20324"/>
    </row>
    <row r="20325" spans="27:27" x14ac:dyDescent="0.25">
      <c r="AA20325"/>
    </row>
    <row r="20326" spans="27:27" x14ac:dyDescent="0.25">
      <c r="AA20326"/>
    </row>
    <row r="20327" spans="27:27" x14ac:dyDescent="0.25">
      <c r="AA20327"/>
    </row>
    <row r="20328" spans="27:27" x14ac:dyDescent="0.25">
      <c r="AA20328"/>
    </row>
    <row r="20329" spans="27:27" x14ac:dyDescent="0.25">
      <c r="AA20329"/>
    </row>
    <row r="20330" spans="27:27" x14ac:dyDescent="0.25">
      <c r="AA20330"/>
    </row>
    <row r="20331" spans="27:27" x14ac:dyDescent="0.25">
      <c r="AA20331"/>
    </row>
    <row r="20332" spans="27:27" x14ac:dyDescent="0.25">
      <c r="AA20332"/>
    </row>
    <row r="20333" spans="27:27" x14ac:dyDescent="0.25">
      <c r="AA20333"/>
    </row>
    <row r="20334" spans="27:27" x14ac:dyDescent="0.25">
      <c r="AA20334"/>
    </row>
    <row r="20335" spans="27:27" x14ac:dyDescent="0.25">
      <c r="AA20335"/>
    </row>
    <row r="20336" spans="27:27" x14ac:dyDescent="0.25">
      <c r="AA20336"/>
    </row>
    <row r="20337" spans="27:27" x14ac:dyDescent="0.25">
      <c r="AA20337"/>
    </row>
    <row r="20338" spans="27:27" x14ac:dyDescent="0.25">
      <c r="AA20338"/>
    </row>
    <row r="20339" spans="27:27" x14ac:dyDescent="0.25">
      <c r="AA20339"/>
    </row>
    <row r="20340" spans="27:27" x14ac:dyDescent="0.25">
      <c r="AA20340"/>
    </row>
    <row r="20341" spans="27:27" x14ac:dyDescent="0.25">
      <c r="AA20341"/>
    </row>
    <row r="20342" spans="27:27" x14ac:dyDescent="0.25">
      <c r="AA20342"/>
    </row>
    <row r="20343" spans="27:27" x14ac:dyDescent="0.25">
      <c r="AA20343"/>
    </row>
    <row r="20344" spans="27:27" x14ac:dyDescent="0.25">
      <c r="AA20344"/>
    </row>
    <row r="20345" spans="27:27" x14ac:dyDescent="0.25">
      <c r="AA20345"/>
    </row>
    <row r="20346" spans="27:27" x14ac:dyDescent="0.25">
      <c r="AA20346"/>
    </row>
    <row r="20347" spans="27:27" x14ac:dyDescent="0.25">
      <c r="AA20347"/>
    </row>
    <row r="20348" spans="27:27" x14ac:dyDescent="0.25">
      <c r="AA20348"/>
    </row>
    <row r="20349" spans="27:27" x14ac:dyDescent="0.25">
      <c r="AA20349"/>
    </row>
    <row r="20350" spans="27:27" x14ac:dyDescent="0.25">
      <c r="AA20350"/>
    </row>
    <row r="20351" spans="27:27" x14ac:dyDescent="0.25">
      <c r="AA20351"/>
    </row>
    <row r="20352" spans="27:27" x14ac:dyDescent="0.25">
      <c r="AA20352"/>
    </row>
    <row r="20353" spans="27:27" x14ac:dyDescent="0.25">
      <c r="AA20353"/>
    </row>
    <row r="20354" spans="27:27" x14ac:dyDescent="0.25">
      <c r="AA20354"/>
    </row>
    <row r="20355" spans="27:27" x14ac:dyDescent="0.25">
      <c r="AA20355"/>
    </row>
    <row r="20356" spans="27:27" x14ac:dyDescent="0.25">
      <c r="AA20356"/>
    </row>
    <row r="20357" spans="27:27" x14ac:dyDescent="0.25">
      <c r="AA20357"/>
    </row>
    <row r="20358" spans="27:27" x14ac:dyDescent="0.25">
      <c r="AA20358"/>
    </row>
    <row r="20359" spans="27:27" x14ac:dyDescent="0.25">
      <c r="AA20359"/>
    </row>
    <row r="20360" spans="27:27" x14ac:dyDescent="0.25">
      <c r="AA20360"/>
    </row>
    <row r="20361" spans="27:27" x14ac:dyDescent="0.25">
      <c r="AA20361"/>
    </row>
    <row r="20362" spans="27:27" x14ac:dyDescent="0.25">
      <c r="AA20362"/>
    </row>
    <row r="20363" spans="27:27" x14ac:dyDescent="0.25">
      <c r="AA20363"/>
    </row>
    <row r="20364" spans="27:27" x14ac:dyDescent="0.25">
      <c r="AA20364"/>
    </row>
    <row r="20365" spans="27:27" x14ac:dyDescent="0.25">
      <c r="AA20365"/>
    </row>
    <row r="20366" spans="27:27" x14ac:dyDescent="0.25">
      <c r="AA20366"/>
    </row>
    <row r="20367" spans="27:27" x14ac:dyDescent="0.25">
      <c r="AA20367"/>
    </row>
    <row r="20368" spans="27:27" x14ac:dyDescent="0.25">
      <c r="AA20368"/>
    </row>
    <row r="20369" spans="27:27" x14ac:dyDescent="0.25">
      <c r="AA20369"/>
    </row>
    <row r="20370" spans="27:27" x14ac:dyDescent="0.25">
      <c r="AA20370"/>
    </row>
    <row r="20371" spans="27:27" x14ac:dyDescent="0.25">
      <c r="AA20371"/>
    </row>
    <row r="20372" spans="27:27" x14ac:dyDescent="0.25">
      <c r="AA20372"/>
    </row>
    <row r="20373" spans="27:27" x14ac:dyDescent="0.25">
      <c r="AA20373"/>
    </row>
    <row r="20374" spans="27:27" x14ac:dyDescent="0.25">
      <c r="AA20374"/>
    </row>
    <row r="20375" spans="27:27" x14ac:dyDescent="0.25">
      <c r="AA20375"/>
    </row>
    <row r="20376" spans="27:27" x14ac:dyDescent="0.25">
      <c r="AA20376"/>
    </row>
    <row r="20377" spans="27:27" x14ac:dyDescent="0.25">
      <c r="AA20377"/>
    </row>
    <row r="20378" spans="27:27" x14ac:dyDescent="0.25">
      <c r="AA20378"/>
    </row>
    <row r="20379" spans="27:27" x14ac:dyDescent="0.25">
      <c r="AA20379"/>
    </row>
    <row r="20380" spans="27:27" x14ac:dyDescent="0.25">
      <c r="AA20380"/>
    </row>
    <row r="20381" spans="27:27" x14ac:dyDescent="0.25">
      <c r="AA20381"/>
    </row>
    <row r="20382" spans="27:27" x14ac:dyDescent="0.25">
      <c r="AA20382"/>
    </row>
    <row r="20383" spans="27:27" x14ac:dyDescent="0.25">
      <c r="AA20383"/>
    </row>
    <row r="20384" spans="27:27" x14ac:dyDescent="0.25">
      <c r="AA20384"/>
    </row>
    <row r="20385" spans="27:27" x14ac:dyDescent="0.25">
      <c r="AA20385"/>
    </row>
    <row r="20386" spans="27:27" x14ac:dyDescent="0.25">
      <c r="AA20386"/>
    </row>
    <row r="20387" spans="27:27" x14ac:dyDescent="0.25">
      <c r="AA20387"/>
    </row>
    <row r="20388" spans="27:27" x14ac:dyDescent="0.25">
      <c r="AA20388"/>
    </row>
    <row r="20389" spans="27:27" x14ac:dyDescent="0.25">
      <c r="AA20389"/>
    </row>
    <row r="20390" spans="27:27" x14ac:dyDescent="0.25">
      <c r="AA20390"/>
    </row>
    <row r="20391" spans="27:27" x14ac:dyDescent="0.25">
      <c r="AA20391"/>
    </row>
    <row r="20392" spans="27:27" x14ac:dyDescent="0.25">
      <c r="AA20392"/>
    </row>
    <row r="20393" spans="27:27" x14ac:dyDescent="0.25">
      <c r="AA20393"/>
    </row>
    <row r="20394" spans="27:27" x14ac:dyDescent="0.25">
      <c r="AA20394"/>
    </row>
    <row r="20395" spans="27:27" x14ac:dyDescent="0.25">
      <c r="AA20395"/>
    </row>
    <row r="20396" spans="27:27" x14ac:dyDescent="0.25">
      <c r="AA20396"/>
    </row>
    <row r="20397" spans="27:27" x14ac:dyDescent="0.25">
      <c r="AA20397"/>
    </row>
    <row r="20398" spans="27:27" x14ac:dyDescent="0.25">
      <c r="AA20398"/>
    </row>
    <row r="20399" spans="27:27" x14ac:dyDescent="0.25">
      <c r="AA20399"/>
    </row>
    <row r="20400" spans="27:27" x14ac:dyDescent="0.25">
      <c r="AA20400"/>
    </row>
    <row r="20401" spans="27:27" x14ac:dyDescent="0.25">
      <c r="AA20401"/>
    </row>
    <row r="20402" spans="27:27" x14ac:dyDescent="0.25">
      <c r="AA20402"/>
    </row>
    <row r="20403" spans="27:27" x14ac:dyDescent="0.25">
      <c r="AA20403"/>
    </row>
    <row r="20404" spans="27:27" x14ac:dyDescent="0.25">
      <c r="AA20404"/>
    </row>
    <row r="20405" spans="27:27" x14ac:dyDescent="0.25">
      <c r="AA20405"/>
    </row>
    <row r="20406" spans="27:27" x14ac:dyDescent="0.25">
      <c r="AA20406"/>
    </row>
    <row r="20407" spans="27:27" x14ac:dyDescent="0.25">
      <c r="AA20407"/>
    </row>
    <row r="20408" spans="27:27" x14ac:dyDescent="0.25">
      <c r="AA20408"/>
    </row>
    <row r="20409" spans="27:27" x14ac:dyDescent="0.25">
      <c r="AA20409"/>
    </row>
    <row r="20410" spans="27:27" x14ac:dyDescent="0.25">
      <c r="AA20410"/>
    </row>
    <row r="20411" spans="27:27" x14ac:dyDescent="0.25">
      <c r="AA20411"/>
    </row>
    <row r="20412" spans="27:27" x14ac:dyDescent="0.25">
      <c r="AA20412"/>
    </row>
    <row r="20413" spans="27:27" x14ac:dyDescent="0.25">
      <c r="AA20413"/>
    </row>
    <row r="20414" spans="27:27" x14ac:dyDescent="0.25">
      <c r="AA20414"/>
    </row>
    <row r="20415" spans="27:27" x14ac:dyDescent="0.25">
      <c r="AA20415"/>
    </row>
    <row r="20416" spans="27:27" x14ac:dyDescent="0.25">
      <c r="AA20416"/>
    </row>
    <row r="20417" spans="27:27" x14ac:dyDescent="0.25">
      <c r="AA20417"/>
    </row>
    <row r="20418" spans="27:27" x14ac:dyDescent="0.25">
      <c r="AA20418"/>
    </row>
    <row r="20419" spans="27:27" x14ac:dyDescent="0.25">
      <c r="AA20419"/>
    </row>
    <row r="20420" spans="27:27" x14ac:dyDescent="0.25">
      <c r="AA20420"/>
    </row>
    <row r="20421" spans="27:27" x14ac:dyDescent="0.25">
      <c r="AA20421"/>
    </row>
    <row r="20422" spans="27:27" x14ac:dyDescent="0.25">
      <c r="AA20422"/>
    </row>
    <row r="20423" spans="27:27" x14ac:dyDescent="0.25">
      <c r="AA20423"/>
    </row>
    <row r="20424" spans="27:27" x14ac:dyDescent="0.25">
      <c r="AA20424"/>
    </row>
    <row r="20425" spans="27:27" x14ac:dyDescent="0.25">
      <c r="AA20425"/>
    </row>
    <row r="20426" spans="27:27" x14ac:dyDescent="0.25">
      <c r="AA20426"/>
    </row>
    <row r="20427" spans="27:27" x14ac:dyDescent="0.25">
      <c r="AA20427"/>
    </row>
    <row r="20428" spans="27:27" x14ac:dyDescent="0.25">
      <c r="AA20428"/>
    </row>
    <row r="20429" spans="27:27" x14ac:dyDescent="0.25">
      <c r="AA20429"/>
    </row>
    <row r="20430" spans="27:27" x14ac:dyDescent="0.25">
      <c r="AA20430"/>
    </row>
    <row r="20431" spans="27:27" x14ac:dyDescent="0.25">
      <c r="AA20431"/>
    </row>
    <row r="20432" spans="27:27" x14ac:dyDescent="0.25">
      <c r="AA20432"/>
    </row>
    <row r="20433" spans="27:27" x14ac:dyDescent="0.25">
      <c r="AA20433"/>
    </row>
    <row r="20434" spans="27:27" x14ac:dyDescent="0.25">
      <c r="AA20434"/>
    </row>
    <row r="20435" spans="27:27" x14ac:dyDescent="0.25">
      <c r="AA20435"/>
    </row>
    <row r="20436" spans="27:27" x14ac:dyDescent="0.25">
      <c r="AA20436"/>
    </row>
    <row r="20437" spans="27:27" x14ac:dyDescent="0.25">
      <c r="AA20437"/>
    </row>
    <row r="20438" spans="27:27" x14ac:dyDescent="0.25">
      <c r="AA20438"/>
    </row>
    <row r="20439" spans="27:27" x14ac:dyDescent="0.25">
      <c r="AA20439"/>
    </row>
    <row r="20440" spans="27:27" x14ac:dyDescent="0.25">
      <c r="AA20440"/>
    </row>
    <row r="20441" spans="27:27" x14ac:dyDescent="0.25">
      <c r="AA20441"/>
    </row>
    <row r="20442" spans="27:27" x14ac:dyDescent="0.25">
      <c r="AA20442"/>
    </row>
    <row r="20443" spans="27:27" x14ac:dyDescent="0.25">
      <c r="AA20443"/>
    </row>
    <row r="20444" spans="27:27" x14ac:dyDescent="0.25">
      <c r="AA20444"/>
    </row>
    <row r="20445" spans="27:27" x14ac:dyDescent="0.25">
      <c r="AA20445"/>
    </row>
    <row r="20446" spans="27:27" x14ac:dyDescent="0.25">
      <c r="AA20446"/>
    </row>
    <row r="20447" spans="27:27" x14ac:dyDescent="0.25">
      <c r="AA20447"/>
    </row>
    <row r="20448" spans="27:27" x14ac:dyDescent="0.25">
      <c r="AA20448"/>
    </row>
    <row r="20449" spans="27:27" x14ac:dyDescent="0.25">
      <c r="AA20449"/>
    </row>
    <row r="20450" spans="27:27" x14ac:dyDescent="0.25">
      <c r="AA20450"/>
    </row>
    <row r="20451" spans="27:27" x14ac:dyDescent="0.25">
      <c r="AA20451"/>
    </row>
    <row r="20452" spans="27:27" x14ac:dyDescent="0.25">
      <c r="AA20452"/>
    </row>
    <row r="20453" spans="27:27" x14ac:dyDescent="0.25">
      <c r="AA20453"/>
    </row>
    <row r="20454" spans="27:27" x14ac:dyDescent="0.25">
      <c r="AA20454"/>
    </row>
    <row r="20455" spans="27:27" x14ac:dyDescent="0.25">
      <c r="AA20455"/>
    </row>
    <row r="20456" spans="27:27" x14ac:dyDescent="0.25">
      <c r="AA20456"/>
    </row>
    <row r="20457" spans="27:27" x14ac:dyDescent="0.25">
      <c r="AA20457"/>
    </row>
    <row r="20458" spans="27:27" x14ac:dyDescent="0.25">
      <c r="AA20458"/>
    </row>
    <row r="20459" spans="27:27" x14ac:dyDescent="0.25">
      <c r="AA20459"/>
    </row>
    <row r="20460" spans="27:27" x14ac:dyDescent="0.25">
      <c r="AA20460"/>
    </row>
    <row r="20461" spans="27:27" x14ac:dyDescent="0.25">
      <c r="AA20461"/>
    </row>
    <row r="20462" spans="27:27" x14ac:dyDescent="0.25">
      <c r="AA20462"/>
    </row>
    <row r="20463" spans="27:27" x14ac:dyDescent="0.25">
      <c r="AA20463"/>
    </row>
    <row r="20464" spans="27:27" x14ac:dyDescent="0.25">
      <c r="AA20464"/>
    </row>
    <row r="20465" spans="27:27" x14ac:dyDescent="0.25">
      <c r="AA20465"/>
    </row>
    <row r="20466" spans="27:27" x14ac:dyDescent="0.25">
      <c r="AA20466"/>
    </row>
    <row r="20467" spans="27:27" x14ac:dyDescent="0.25">
      <c r="AA20467"/>
    </row>
    <row r="20468" spans="27:27" x14ac:dyDescent="0.25">
      <c r="AA20468"/>
    </row>
    <row r="20469" spans="27:27" x14ac:dyDescent="0.25">
      <c r="AA20469"/>
    </row>
    <row r="20470" spans="27:27" x14ac:dyDescent="0.25">
      <c r="AA20470"/>
    </row>
    <row r="20471" spans="27:27" x14ac:dyDescent="0.25">
      <c r="AA20471"/>
    </row>
    <row r="20472" spans="27:27" x14ac:dyDescent="0.25">
      <c r="AA20472"/>
    </row>
    <row r="20473" spans="27:27" x14ac:dyDescent="0.25">
      <c r="AA20473"/>
    </row>
    <row r="20474" spans="27:27" x14ac:dyDescent="0.25">
      <c r="AA20474"/>
    </row>
    <row r="20475" spans="27:27" x14ac:dyDescent="0.25">
      <c r="AA20475"/>
    </row>
    <row r="20476" spans="27:27" x14ac:dyDescent="0.25">
      <c r="AA20476"/>
    </row>
    <row r="20477" spans="27:27" x14ac:dyDescent="0.25">
      <c r="AA20477"/>
    </row>
    <row r="20478" spans="27:27" x14ac:dyDescent="0.25">
      <c r="AA20478"/>
    </row>
    <row r="20479" spans="27:27" x14ac:dyDescent="0.25">
      <c r="AA20479"/>
    </row>
    <row r="20480" spans="27:27" x14ac:dyDescent="0.25">
      <c r="AA20480"/>
    </row>
    <row r="20481" spans="27:27" x14ac:dyDescent="0.25">
      <c r="AA20481"/>
    </row>
    <row r="20482" spans="27:27" x14ac:dyDescent="0.25">
      <c r="AA20482"/>
    </row>
    <row r="20483" spans="27:27" x14ac:dyDescent="0.25">
      <c r="AA20483"/>
    </row>
    <row r="20484" spans="27:27" x14ac:dyDescent="0.25">
      <c r="AA20484"/>
    </row>
    <row r="20485" spans="27:27" x14ac:dyDescent="0.25">
      <c r="AA20485"/>
    </row>
    <row r="20486" spans="27:27" x14ac:dyDescent="0.25">
      <c r="AA20486"/>
    </row>
    <row r="20487" spans="27:27" x14ac:dyDescent="0.25">
      <c r="AA20487"/>
    </row>
    <row r="20488" spans="27:27" x14ac:dyDescent="0.25">
      <c r="AA20488"/>
    </row>
    <row r="20489" spans="27:27" x14ac:dyDescent="0.25">
      <c r="AA20489"/>
    </row>
    <row r="20490" spans="27:27" x14ac:dyDescent="0.25">
      <c r="AA20490"/>
    </row>
    <row r="20491" spans="27:27" x14ac:dyDescent="0.25">
      <c r="AA20491"/>
    </row>
    <row r="20492" spans="27:27" x14ac:dyDescent="0.25">
      <c r="AA20492"/>
    </row>
    <row r="20493" spans="27:27" x14ac:dyDescent="0.25">
      <c r="AA20493"/>
    </row>
    <row r="20494" spans="27:27" x14ac:dyDescent="0.25">
      <c r="AA20494"/>
    </row>
    <row r="20495" spans="27:27" x14ac:dyDescent="0.25">
      <c r="AA20495"/>
    </row>
    <row r="20496" spans="27:27" x14ac:dyDescent="0.25">
      <c r="AA20496"/>
    </row>
    <row r="20497" spans="27:27" x14ac:dyDescent="0.25">
      <c r="AA20497"/>
    </row>
    <row r="20498" spans="27:27" x14ac:dyDescent="0.25">
      <c r="AA20498"/>
    </row>
    <row r="20499" spans="27:27" x14ac:dyDescent="0.25">
      <c r="AA20499"/>
    </row>
    <row r="20500" spans="27:27" x14ac:dyDescent="0.25">
      <c r="AA20500"/>
    </row>
    <row r="20501" spans="27:27" x14ac:dyDescent="0.25">
      <c r="AA20501"/>
    </row>
    <row r="20502" spans="27:27" x14ac:dyDescent="0.25">
      <c r="AA20502"/>
    </row>
    <row r="20503" spans="27:27" x14ac:dyDescent="0.25">
      <c r="AA20503"/>
    </row>
    <row r="20504" spans="27:27" x14ac:dyDescent="0.25">
      <c r="AA20504"/>
    </row>
    <row r="20505" spans="27:27" x14ac:dyDescent="0.25">
      <c r="AA20505"/>
    </row>
    <row r="20506" spans="27:27" x14ac:dyDescent="0.25">
      <c r="AA20506"/>
    </row>
    <row r="20507" spans="27:27" x14ac:dyDescent="0.25">
      <c r="AA20507"/>
    </row>
    <row r="20508" spans="27:27" x14ac:dyDescent="0.25">
      <c r="AA20508"/>
    </row>
    <row r="20509" spans="27:27" x14ac:dyDescent="0.25">
      <c r="AA20509"/>
    </row>
    <row r="20510" spans="27:27" x14ac:dyDescent="0.25">
      <c r="AA20510"/>
    </row>
    <row r="20511" spans="27:27" x14ac:dyDescent="0.25">
      <c r="AA20511"/>
    </row>
    <row r="20512" spans="27:27" x14ac:dyDescent="0.25">
      <c r="AA20512"/>
    </row>
    <row r="20513" spans="27:27" x14ac:dyDescent="0.25">
      <c r="AA20513"/>
    </row>
    <row r="20514" spans="27:27" x14ac:dyDescent="0.25">
      <c r="AA20514"/>
    </row>
    <row r="20515" spans="27:27" x14ac:dyDescent="0.25">
      <c r="AA20515"/>
    </row>
    <row r="20516" spans="27:27" x14ac:dyDescent="0.25">
      <c r="AA20516"/>
    </row>
    <row r="20517" spans="27:27" x14ac:dyDescent="0.25">
      <c r="AA20517"/>
    </row>
    <row r="20518" spans="27:27" x14ac:dyDescent="0.25">
      <c r="AA20518"/>
    </row>
    <row r="20519" spans="27:27" x14ac:dyDescent="0.25">
      <c r="AA20519"/>
    </row>
    <row r="20520" spans="27:27" x14ac:dyDescent="0.25">
      <c r="AA20520"/>
    </row>
    <row r="20521" spans="27:27" x14ac:dyDescent="0.25">
      <c r="AA20521"/>
    </row>
    <row r="20522" spans="27:27" x14ac:dyDescent="0.25">
      <c r="AA20522"/>
    </row>
    <row r="20523" spans="27:27" x14ac:dyDescent="0.25">
      <c r="AA20523"/>
    </row>
    <row r="20524" spans="27:27" x14ac:dyDescent="0.25">
      <c r="AA20524"/>
    </row>
    <row r="20525" spans="27:27" x14ac:dyDescent="0.25">
      <c r="AA20525"/>
    </row>
    <row r="20526" spans="27:27" x14ac:dyDescent="0.25">
      <c r="AA20526"/>
    </row>
    <row r="20527" spans="27:27" x14ac:dyDescent="0.25">
      <c r="AA20527"/>
    </row>
    <row r="20528" spans="27:27" x14ac:dyDescent="0.25">
      <c r="AA20528"/>
    </row>
    <row r="20529" spans="27:27" x14ac:dyDescent="0.25">
      <c r="AA20529"/>
    </row>
    <row r="20530" spans="27:27" x14ac:dyDescent="0.25">
      <c r="AA20530"/>
    </row>
    <row r="20531" spans="27:27" x14ac:dyDescent="0.25">
      <c r="AA20531"/>
    </row>
    <row r="20532" spans="27:27" x14ac:dyDescent="0.25">
      <c r="AA20532"/>
    </row>
    <row r="20533" spans="27:27" x14ac:dyDescent="0.25">
      <c r="AA20533"/>
    </row>
    <row r="20534" spans="27:27" x14ac:dyDescent="0.25">
      <c r="AA20534"/>
    </row>
    <row r="20535" spans="27:27" x14ac:dyDescent="0.25">
      <c r="AA20535"/>
    </row>
    <row r="20536" spans="27:27" x14ac:dyDescent="0.25">
      <c r="AA20536"/>
    </row>
    <row r="20537" spans="27:27" x14ac:dyDescent="0.25">
      <c r="AA20537"/>
    </row>
    <row r="20538" spans="27:27" x14ac:dyDescent="0.25">
      <c r="AA20538"/>
    </row>
    <row r="20539" spans="27:27" x14ac:dyDescent="0.25">
      <c r="AA20539"/>
    </row>
    <row r="20540" spans="27:27" x14ac:dyDescent="0.25">
      <c r="AA20540"/>
    </row>
    <row r="20541" spans="27:27" x14ac:dyDescent="0.25">
      <c r="AA20541"/>
    </row>
    <row r="20542" spans="27:27" x14ac:dyDescent="0.25">
      <c r="AA20542"/>
    </row>
    <row r="20543" spans="27:27" x14ac:dyDescent="0.25">
      <c r="AA20543"/>
    </row>
    <row r="20544" spans="27:27" x14ac:dyDescent="0.25">
      <c r="AA20544"/>
    </row>
    <row r="20545" spans="27:27" x14ac:dyDescent="0.25">
      <c r="AA20545"/>
    </row>
    <row r="20546" spans="27:27" x14ac:dyDescent="0.25">
      <c r="AA20546"/>
    </row>
    <row r="20547" spans="27:27" x14ac:dyDescent="0.25">
      <c r="AA20547"/>
    </row>
    <row r="20548" spans="27:27" x14ac:dyDescent="0.25">
      <c r="AA20548"/>
    </row>
    <row r="20549" spans="27:27" x14ac:dyDescent="0.25">
      <c r="AA20549"/>
    </row>
    <row r="20550" spans="27:27" x14ac:dyDescent="0.25">
      <c r="AA20550"/>
    </row>
    <row r="20551" spans="27:27" x14ac:dyDescent="0.25">
      <c r="AA20551"/>
    </row>
    <row r="20552" spans="27:27" x14ac:dyDescent="0.25">
      <c r="AA20552"/>
    </row>
    <row r="20553" spans="27:27" x14ac:dyDescent="0.25">
      <c r="AA20553"/>
    </row>
    <row r="20554" spans="27:27" x14ac:dyDescent="0.25">
      <c r="AA20554"/>
    </row>
    <row r="20555" spans="27:27" x14ac:dyDescent="0.25">
      <c r="AA20555"/>
    </row>
    <row r="20556" spans="27:27" x14ac:dyDescent="0.25">
      <c r="AA20556"/>
    </row>
    <row r="20557" spans="27:27" x14ac:dyDescent="0.25">
      <c r="AA20557"/>
    </row>
    <row r="20558" spans="27:27" x14ac:dyDescent="0.25">
      <c r="AA20558"/>
    </row>
    <row r="20559" spans="27:27" x14ac:dyDescent="0.25">
      <c r="AA20559"/>
    </row>
    <row r="20560" spans="27:27" x14ac:dyDescent="0.25">
      <c r="AA20560"/>
    </row>
    <row r="20561" spans="27:27" x14ac:dyDescent="0.25">
      <c r="AA20561"/>
    </row>
    <row r="20562" spans="27:27" x14ac:dyDescent="0.25">
      <c r="AA20562"/>
    </row>
    <row r="20563" spans="27:27" x14ac:dyDescent="0.25">
      <c r="AA20563"/>
    </row>
    <row r="20564" spans="27:27" x14ac:dyDescent="0.25">
      <c r="AA20564"/>
    </row>
    <row r="20565" spans="27:27" x14ac:dyDescent="0.25">
      <c r="AA20565"/>
    </row>
    <row r="20566" spans="27:27" x14ac:dyDescent="0.25">
      <c r="AA20566"/>
    </row>
    <row r="20567" spans="27:27" x14ac:dyDescent="0.25">
      <c r="AA20567"/>
    </row>
    <row r="20568" spans="27:27" x14ac:dyDescent="0.25">
      <c r="AA20568"/>
    </row>
    <row r="20569" spans="27:27" x14ac:dyDescent="0.25">
      <c r="AA20569"/>
    </row>
    <row r="20570" spans="27:27" x14ac:dyDescent="0.25">
      <c r="AA20570"/>
    </row>
    <row r="20571" spans="27:27" x14ac:dyDescent="0.25">
      <c r="AA20571"/>
    </row>
    <row r="20572" spans="27:27" x14ac:dyDescent="0.25">
      <c r="AA20572"/>
    </row>
    <row r="20573" spans="27:27" x14ac:dyDescent="0.25">
      <c r="AA20573"/>
    </row>
    <row r="20574" spans="27:27" x14ac:dyDescent="0.25">
      <c r="AA20574"/>
    </row>
    <row r="20575" spans="27:27" x14ac:dyDescent="0.25">
      <c r="AA20575"/>
    </row>
    <row r="20576" spans="27:27" x14ac:dyDescent="0.25">
      <c r="AA20576"/>
    </row>
    <row r="20577" spans="27:27" x14ac:dyDescent="0.25">
      <c r="AA20577"/>
    </row>
    <row r="20578" spans="27:27" x14ac:dyDescent="0.25">
      <c r="AA20578"/>
    </row>
    <row r="20579" spans="27:27" x14ac:dyDescent="0.25">
      <c r="AA20579"/>
    </row>
    <row r="20580" spans="27:27" x14ac:dyDescent="0.25">
      <c r="AA20580"/>
    </row>
    <row r="20581" spans="27:27" x14ac:dyDescent="0.25">
      <c r="AA20581"/>
    </row>
    <row r="20582" spans="27:27" x14ac:dyDescent="0.25">
      <c r="AA20582"/>
    </row>
    <row r="20583" spans="27:27" x14ac:dyDescent="0.25">
      <c r="AA20583"/>
    </row>
    <row r="20584" spans="27:27" x14ac:dyDescent="0.25">
      <c r="AA20584"/>
    </row>
    <row r="20585" spans="27:27" x14ac:dyDescent="0.25">
      <c r="AA20585"/>
    </row>
    <row r="20586" spans="27:27" x14ac:dyDescent="0.25">
      <c r="AA20586"/>
    </row>
    <row r="20587" spans="27:27" x14ac:dyDescent="0.25">
      <c r="AA20587"/>
    </row>
    <row r="20588" spans="27:27" x14ac:dyDescent="0.25">
      <c r="AA20588"/>
    </row>
    <row r="20589" spans="27:27" x14ac:dyDescent="0.25">
      <c r="AA20589"/>
    </row>
    <row r="20590" spans="27:27" x14ac:dyDescent="0.25">
      <c r="AA20590"/>
    </row>
    <row r="20591" spans="27:27" x14ac:dyDescent="0.25">
      <c r="AA20591"/>
    </row>
    <row r="20592" spans="27:27" x14ac:dyDescent="0.25">
      <c r="AA20592"/>
    </row>
    <row r="20593" spans="27:27" x14ac:dyDescent="0.25">
      <c r="AA20593"/>
    </row>
    <row r="20594" spans="27:27" x14ac:dyDescent="0.25">
      <c r="AA20594"/>
    </row>
    <row r="20595" spans="27:27" x14ac:dyDescent="0.25">
      <c r="AA20595"/>
    </row>
    <row r="20596" spans="27:27" x14ac:dyDescent="0.25">
      <c r="AA20596"/>
    </row>
    <row r="20597" spans="27:27" x14ac:dyDescent="0.25">
      <c r="AA20597"/>
    </row>
    <row r="20598" spans="27:27" x14ac:dyDescent="0.25">
      <c r="AA20598"/>
    </row>
    <row r="20599" spans="27:27" x14ac:dyDescent="0.25">
      <c r="AA20599"/>
    </row>
    <row r="20600" spans="27:27" x14ac:dyDescent="0.25">
      <c r="AA20600"/>
    </row>
    <row r="20601" spans="27:27" x14ac:dyDescent="0.25">
      <c r="AA20601"/>
    </row>
    <row r="20602" spans="27:27" x14ac:dyDescent="0.25">
      <c r="AA20602"/>
    </row>
    <row r="20603" spans="27:27" x14ac:dyDescent="0.25">
      <c r="AA20603"/>
    </row>
    <row r="20604" spans="27:27" x14ac:dyDescent="0.25">
      <c r="AA20604"/>
    </row>
    <row r="20605" spans="27:27" x14ac:dyDescent="0.25">
      <c r="AA20605"/>
    </row>
    <row r="20606" spans="27:27" x14ac:dyDescent="0.25">
      <c r="AA20606"/>
    </row>
    <row r="20607" spans="27:27" x14ac:dyDescent="0.25">
      <c r="AA20607"/>
    </row>
    <row r="20608" spans="27:27" x14ac:dyDescent="0.25">
      <c r="AA20608"/>
    </row>
    <row r="20609" spans="27:27" x14ac:dyDescent="0.25">
      <c r="AA20609"/>
    </row>
    <row r="20610" spans="27:27" x14ac:dyDescent="0.25">
      <c r="AA20610"/>
    </row>
    <row r="20611" spans="27:27" x14ac:dyDescent="0.25">
      <c r="AA20611"/>
    </row>
    <row r="20612" spans="27:27" x14ac:dyDescent="0.25">
      <c r="AA20612"/>
    </row>
    <row r="20613" spans="27:27" x14ac:dyDescent="0.25">
      <c r="AA20613"/>
    </row>
    <row r="20614" spans="27:27" x14ac:dyDescent="0.25">
      <c r="AA20614"/>
    </row>
    <row r="20615" spans="27:27" x14ac:dyDescent="0.25">
      <c r="AA20615"/>
    </row>
    <row r="20616" spans="27:27" x14ac:dyDescent="0.25">
      <c r="AA20616"/>
    </row>
    <row r="20617" spans="27:27" x14ac:dyDescent="0.25">
      <c r="AA20617"/>
    </row>
    <row r="20618" spans="27:27" x14ac:dyDescent="0.25">
      <c r="AA20618"/>
    </row>
    <row r="20619" spans="27:27" x14ac:dyDescent="0.25">
      <c r="AA20619"/>
    </row>
    <row r="20620" spans="27:27" x14ac:dyDescent="0.25">
      <c r="AA20620"/>
    </row>
    <row r="20621" spans="27:27" x14ac:dyDescent="0.25">
      <c r="AA20621"/>
    </row>
    <row r="20622" spans="27:27" x14ac:dyDescent="0.25">
      <c r="AA20622"/>
    </row>
    <row r="20623" spans="27:27" x14ac:dyDescent="0.25">
      <c r="AA20623"/>
    </row>
    <row r="20624" spans="27:27" x14ac:dyDescent="0.25">
      <c r="AA20624"/>
    </row>
    <row r="20625" spans="27:27" x14ac:dyDescent="0.25">
      <c r="AA20625"/>
    </row>
    <row r="20626" spans="27:27" x14ac:dyDescent="0.25">
      <c r="AA20626"/>
    </row>
    <row r="20627" spans="27:27" x14ac:dyDescent="0.25">
      <c r="AA20627"/>
    </row>
    <row r="20628" spans="27:27" x14ac:dyDescent="0.25">
      <c r="AA20628"/>
    </row>
    <row r="20629" spans="27:27" x14ac:dyDescent="0.25">
      <c r="AA20629"/>
    </row>
    <row r="20630" spans="27:27" x14ac:dyDescent="0.25">
      <c r="AA20630"/>
    </row>
    <row r="20631" spans="27:27" x14ac:dyDescent="0.25">
      <c r="AA20631"/>
    </row>
    <row r="20632" spans="27:27" x14ac:dyDescent="0.25">
      <c r="AA20632"/>
    </row>
    <row r="20633" spans="27:27" x14ac:dyDescent="0.25">
      <c r="AA20633"/>
    </row>
    <row r="20634" spans="27:27" x14ac:dyDescent="0.25">
      <c r="AA20634"/>
    </row>
    <row r="20635" spans="27:27" x14ac:dyDescent="0.25">
      <c r="AA20635"/>
    </row>
    <row r="20636" spans="27:27" x14ac:dyDescent="0.25">
      <c r="AA20636"/>
    </row>
    <row r="20637" spans="27:27" x14ac:dyDescent="0.25">
      <c r="AA20637"/>
    </row>
    <row r="20638" spans="27:27" x14ac:dyDescent="0.25">
      <c r="AA20638"/>
    </row>
    <row r="20639" spans="27:27" x14ac:dyDescent="0.25">
      <c r="AA20639"/>
    </row>
    <row r="20640" spans="27:27" x14ac:dyDescent="0.25">
      <c r="AA20640"/>
    </row>
    <row r="20641" spans="27:27" x14ac:dyDescent="0.25">
      <c r="AA20641"/>
    </row>
    <row r="20642" spans="27:27" x14ac:dyDescent="0.25">
      <c r="AA20642"/>
    </row>
    <row r="20643" spans="27:27" x14ac:dyDescent="0.25">
      <c r="AA20643"/>
    </row>
    <row r="20644" spans="27:27" x14ac:dyDescent="0.25">
      <c r="AA20644"/>
    </row>
    <row r="20645" spans="27:27" x14ac:dyDescent="0.25">
      <c r="AA20645"/>
    </row>
    <row r="20646" spans="27:27" x14ac:dyDescent="0.25">
      <c r="AA20646"/>
    </row>
    <row r="20647" spans="27:27" x14ac:dyDescent="0.25">
      <c r="AA20647"/>
    </row>
    <row r="20648" spans="27:27" x14ac:dyDescent="0.25">
      <c r="AA20648"/>
    </row>
    <row r="20649" spans="27:27" x14ac:dyDescent="0.25">
      <c r="AA20649"/>
    </row>
    <row r="20650" spans="27:27" x14ac:dyDescent="0.25">
      <c r="AA20650"/>
    </row>
    <row r="20651" spans="27:27" x14ac:dyDescent="0.25">
      <c r="AA20651"/>
    </row>
    <row r="20652" spans="27:27" x14ac:dyDescent="0.25">
      <c r="AA20652"/>
    </row>
    <row r="20653" spans="27:27" x14ac:dyDescent="0.25">
      <c r="AA20653"/>
    </row>
    <row r="20654" spans="27:27" x14ac:dyDescent="0.25">
      <c r="AA20654"/>
    </row>
    <row r="20655" spans="27:27" x14ac:dyDescent="0.25">
      <c r="AA20655"/>
    </row>
    <row r="20656" spans="27:27" x14ac:dyDescent="0.25">
      <c r="AA20656"/>
    </row>
    <row r="20657" spans="27:27" x14ac:dyDescent="0.25">
      <c r="AA20657"/>
    </row>
    <row r="20658" spans="27:27" x14ac:dyDescent="0.25">
      <c r="AA20658"/>
    </row>
    <row r="20659" spans="27:27" x14ac:dyDescent="0.25">
      <c r="AA20659"/>
    </row>
    <row r="20660" spans="27:27" x14ac:dyDescent="0.25">
      <c r="AA20660"/>
    </row>
    <row r="20661" spans="27:27" x14ac:dyDescent="0.25">
      <c r="AA20661"/>
    </row>
    <row r="20662" spans="27:27" x14ac:dyDescent="0.25">
      <c r="AA20662"/>
    </row>
    <row r="20663" spans="27:27" x14ac:dyDescent="0.25">
      <c r="AA20663"/>
    </row>
    <row r="20664" spans="27:27" x14ac:dyDescent="0.25">
      <c r="AA20664"/>
    </row>
    <row r="20665" spans="27:27" x14ac:dyDescent="0.25">
      <c r="AA20665"/>
    </row>
    <row r="20666" spans="27:27" x14ac:dyDescent="0.25">
      <c r="AA20666"/>
    </row>
    <row r="20667" spans="27:27" x14ac:dyDescent="0.25">
      <c r="AA20667"/>
    </row>
    <row r="20668" spans="27:27" x14ac:dyDescent="0.25">
      <c r="AA20668"/>
    </row>
    <row r="20669" spans="27:27" x14ac:dyDescent="0.25">
      <c r="AA20669"/>
    </row>
    <row r="20670" spans="27:27" x14ac:dyDescent="0.25">
      <c r="AA20670"/>
    </row>
    <row r="20671" spans="27:27" x14ac:dyDescent="0.25">
      <c r="AA20671"/>
    </row>
    <row r="20672" spans="27:27" x14ac:dyDescent="0.25">
      <c r="AA20672"/>
    </row>
    <row r="20673" spans="27:27" x14ac:dyDescent="0.25">
      <c r="AA20673"/>
    </row>
    <row r="20674" spans="27:27" x14ac:dyDescent="0.25">
      <c r="AA20674"/>
    </row>
    <row r="20675" spans="27:27" x14ac:dyDescent="0.25">
      <c r="AA20675"/>
    </row>
    <row r="20676" spans="27:27" x14ac:dyDescent="0.25">
      <c r="AA20676"/>
    </row>
    <row r="20677" spans="27:27" x14ac:dyDescent="0.25">
      <c r="AA20677"/>
    </row>
    <row r="20678" spans="27:27" x14ac:dyDescent="0.25">
      <c r="AA20678"/>
    </row>
    <row r="20679" spans="27:27" x14ac:dyDescent="0.25">
      <c r="AA20679"/>
    </row>
    <row r="20680" spans="27:27" x14ac:dyDescent="0.25">
      <c r="AA20680"/>
    </row>
    <row r="20681" spans="27:27" x14ac:dyDescent="0.25">
      <c r="AA20681"/>
    </row>
    <row r="20682" spans="27:27" x14ac:dyDescent="0.25">
      <c r="AA20682"/>
    </row>
    <row r="20683" spans="27:27" x14ac:dyDescent="0.25">
      <c r="AA20683"/>
    </row>
    <row r="20684" spans="27:27" x14ac:dyDescent="0.25">
      <c r="AA20684"/>
    </row>
    <row r="20685" spans="27:27" x14ac:dyDescent="0.25">
      <c r="AA20685"/>
    </row>
    <row r="20686" spans="27:27" x14ac:dyDescent="0.25">
      <c r="AA20686"/>
    </row>
    <row r="20687" spans="27:27" x14ac:dyDescent="0.25">
      <c r="AA20687"/>
    </row>
    <row r="20688" spans="27:27" x14ac:dyDescent="0.25">
      <c r="AA20688"/>
    </row>
    <row r="20689" spans="27:27" x14ac:dyDescent="0.25">
      <c r="AA20689"/>
    </row>
    <row r="20690" spans="27:27" x14ac:dyDescent="0.25">
      <c r="AA20690"/>
    </row>
    <row r="20691" spans="27:27" x14ac:dyDescent="0.25">
      <c r="AA20691"/>
    </row>
    <row r="20692" spans="27:27" x14ac:dyDescent="0.25">
      <c r="AA20692"/>
    </row>
    <row r="20693" spans="27:27" x14ac:dyDescent="0.25">
      <c r="AA20693"/>
    </row>
    <row r="20694" spans="27:27" x14ac:dyDescent="0.25">
      <c r="AA20694"/>
    </row>
    <row r="20695" spans="27:27" x14ac:dyDescent="0.25">
      <c r="AA20695"/>
    </row>
    <row r="20696" spans="27:27" x14ac:dyDescent="0.25">
      <c r="AA20696"/>
    </row>
    <row r="20697" spans="27:27" x14ac:dyDescent="0.25">
      <c r="AA20697"/>
    </row>
    <row r="20698" spans="27:27" x14ac:dyDescent="0.25">
      <c r="AA20698"/>
    </row>
    <row r="20699" spans="27:27" x14ac:dyDescent="0.25">
      <c r="AA20699"/>
    </row>
    <row r="20700" spans="27:27" x14ac:dyDescent="0.25">
      <c r="AA20700"/>
    </row>
    <row r="20701" spans="27:27" x14ac:dyDescent="0.25">
      <c r="AA20701"/>
    </row>
    <row r="20702" spans="27:27" x14ac:dyDescent="0.25">
      <c r="AA20702"/>
    </row>
    <row r="20703" spans="27:27" x14ac:dyDescent="0.25">
      <c r="AA20703"/>
    </row>
    <row r="20704" spans="27:27" x14ac:dyDescent="0.25">
      <c r="AA20704"/>
    </row>
    <row r="20705" spans="27:27" x14ac:dyDescent="0.25">
      <c r="AA20705"/>
    </row>
    <row r="20706" spans="27:27" x14ac:dyDescent="0.25">
      <c r="AA20706"/>
    </row>
    <row r="20707" spans="27:27" x14ac:dyDescent="0.25">
      <c r="AA20707"/>
    </row>
    <row r="20708" spans="27:27" x14ac:dyDescent="0.25">
      <c r="AA20708"/>
    </row>
    <row r="20709" spans="27:27" x14ac:dyDescent="0.25">
      <c r="AA20709"/>
    </row>
    <row r="20710" spans="27:27" x14ac:dyDescent="0.25">
      <c r="AA20710"/>
    </row>
    <row r="20711" spans="27:27" x14ac:dyDescent="0.25">
      <c r="AA20711"/>
    </row>
    <row r="20712" spans="27:27" x14ac:dyDescent="0.25">
      <c r="AA20712"/>
    </row>
    <row r="20713" spans="27:27" x14ac:dyDescent="0.25">
      <c r="AA20713"/>
    </row>
    <row r="20714" spans="27:27" x14ac:dyDescent="0.25">
      <c r="AA20714"/>
    </row>
    <row r="20715" spans="27:27" x14ac:dyDescent="0.25">
      <c r="AA20715"/>
    </row>
    <row r="20716" spans="27:27" x14ac:dyDescent="0.25">
      <c r="AA20716"/>
    </row>
    <row r="20717" spans="27:27" x14ac:dyDescent="0.25">
      <c r="AA20717"/>
    </row>
    <row r="20718" spans="27:27" x14ac:dyDescent="0.25">
      <c r="AA20718"/>
    </row>
    <row r="20719" spans="27:27" x14ac:dyDescent="0.25">
      <c r="AA20719"/>
    </row>
    <row r="20720" spans="27:27" x14ac:dyDescent="0.25">
      <c r="AA20720"/>
    </row>
    <row r="20721" spans="27:27" x14ac:dyDescent="0.25">
      <c r="AA20721"/>
    </row>
    <row r="20722" spans="27:27" x14ac:dyDescent="0.25">
      <c r="AA20722"/>
    </row>
    <row r="20723" spans="27:27" x14ac:dyDescent="0.25">
      <c r="AA20723"/>
    </row>
    <row r="20724" spans="27:27" x14ac:dyDescent="0.25">
      <c r="AA20724"/>
    </row>
    <row r="20725" spans="27:27" x14ac:dyDescent="0.25">
      <c r="AA20725"/>
    </row>
    <row r="20726" spans="27:27" x14ac:dyDescent="0.25">
      <c r="AA20726"/>
    </row>
    <row r="20727" spans="27:27" x14ac:dyDescent="0.25">
      <c r="AA20727"/>
    </row>
    <row r="20728" spans="27:27" x14ac:dyDescent="0.25">
      <c r="AA20728"/>
    </row>
    <row r="20729" spans="27:27" x14ac:dyDescent="0.25">
      <c r="AA20729"/>
    </row>
    <row r="20730" spans="27:27" x14ac:dyDescent="0.25">
      <c r="AA20730"/>
    </row>
    <row r="20731" spans="27:27" x14ac:dyDescent="0.25">
      <c r="AA20731"/>
    </row>
    <row r="20732" spans="27:27" x14ac:dyDescent="0.25">
      <c r="AA20732"/>
    </row>
    <row r="20733" spans="27:27" x14ac:dyDescent="0.25">
      <c r="AA20733"/>
    </row>
    <row r="20734" spans="27:27" x14ac:dyDescent="0.25">
      <c r="AA20734"/>
    </row>
    <row r="20735" spans="27:27" x14ac:dyDescent="0.25">
      <c r="AA20735"/>
    </row>
    <row r="20736" spans="27:27" x14ac:dyDescent="0.25">
      <c r="AA20736"/>
    </row>
    <row r="20737" spans="27:27" x14ac:dyDescent="0.25">
      <c r="AA20737"/>
    </row>
    <row r="20738" spans="27:27" x14ac:dyDescent="0.25">
      <c r="AA20738"/>
    </row>
    <row r="20739" spans="27:27" x14ac:dyDescent="0.25">
      <c r="AA20739"/>
    </row>
    <row r="20740" spans="27:27" x14ac:dyDescent="0.25">
      <c r="AA20740"/>
    </row>
    <row r="20741" spans="27:27" x14ac:dyDescent="0.25">
      <c r="AA20741"/>
    </row>
    <row r="20742" spans="27:27" x14ac:dyDescent="0.25">
      <c r="AA20742"/>
    </row>
    <row r="20743" spans="27:27" x14ac:dyDescent="0.25">
      <c r="AA20743"/>
    </row>
    <row r="20744" spans="27:27" x14ac:dyDescent="0.25">
      <c r="AA20744"/>
    </row>
    <row r="20745" spans="27:27" x14ac:dyDescent="0.25">
      <c r="AA20745"/>
    </row>
    <row r="20746" spans="27:27" x14ac:dyDescent="0.25">
      <c r="AA20746"/>
    </row>
    <row r="20747" spans="27:27" x14ac:dyDescent="0.25">
      <c r="AA20747"/>
    </row>
    <row r="20748" spans="27:27" x14ac:dyDescent="0.25">
      <c r="AA20748"/>
    </row>
    <row r="20749" spans="27:27" x14ac:dyDescent="0.25">
      <c r="AA20749"/>
    </row>
    <row r="20750" spans="27:27" x14ac:dyDescent="0.25">
      <c r="AA20750"/>
    </row>
    <row r="20751" spans="27:27" x14ac:dyDescent="0.25">
      <c r="AA20751"/>
    </row>
    <row r="20752" spans="27:27" x14ac:dyDescent="0.25">
      <c r="AA20752"/>
    </row>
    <row r="20753" spans="27:27" x14ac:dyDescent="0.25">
      <c r="AA20753"/>
    </row>
    <row r="20754" spans="27:27" x14ac:dyDescent="0.25">
      <c r="AA20754"/>
    </row>
    <row r="20755" spans="27:27" x14ac:dyDescent="0.25">
      <c r="AA20755"/>
    </row>
    <row r="20756" spans="27:27" x14ac:dyDescent="0.25">
      <c r="AA20756"/>
    </row>
    <row r="20757" spans="27:27" x14ac:dyDescent="0.25">
      <c r="AA20757"/>
    </row>
    <row r="20758" spans="27:27" x14ac:dyDescent="0.25">
      <c r="AA20758"/>
    </row>
    <row r="20759" spans="27:27" x14ac:dyDescent="0.25">
      <c r="AA20759"/>
    </row>
    <row r="20760" spans="27:27" x14ac:dyDescent="0.25">
      <c r="AA20760"/>
    </row>
    <row r="20761" spans="27:27" x14ac:dyDescent="0.25">
      <c r="AA20761"/>
    </row>
    <row r="20762" spans="27:27" x14ac:dyDescent="0.25">
      <c r="AA20762"/>
    </row>
    <row r="20763" spans="27:27" x14ac:dyDescent="0.25">
      <c r="AA20763"/>
    </row>
    <row r="20764" spans="27:27" x14ac:dyDescent="0.25">
      <c r="AA20764"/>
    </row>
    <row r="20765" spans="27:27" x14ac:dyDescent="0.25">
      <c r="AA20765"/>
    </row>
    <row r="20766" spans="27:27" x14ac:dyDescent="0.25">
      <c r="AA20766"/>
    </row>
    <row r="20767" spans="27:27" x14ac:dyDescent="0.25">
      <c r="AA20767"/>
    </row>
    <row r="20768" spans="27:27" x14ac:dyDescent="0.25">
      <c r="AA20768"/>
    </row>
    <row r="20769" spans="27:27" x14ac:dyDescent="0.25">
      <c r="AA20769"/>
    </row>
    <row r="20770" spans="27:27" x14ac:dyDescent="0.25">
      <c r="AA20770"/>
    </row>
    <row r="20771" spans="27:27" x14ac:dyDescent="0.25">
      <c r="AA20771"/>
    </row>
    <row r="20772" spans="27:27" x14ac:dyDescent="0.25">
      <c r="AA20772"/>
    </row>
    <row r="20773" spans="27:27" x14ac:dyDescent="0.25">
      <c r="AA20773"/>
    </row>
    <row r="20774" spans="27:27" x14ac:dyDescent="0.25">
      <c r="AA20774"/>
    </row>
    <row r="20775" spans="27:27" x14ac:dyDescent="0.25">
      <c r="AA20775"/>
    </row>
    <row r="20776" spans="27:27" x14ac:dyDescent="0.25">
      <c r="AA20776"/>
    </row>
    <row r="20777" spans="27:27" x14ac:dyDescent="0.25">
      <c r="AA20777"/>
    </row>
    <row r="20778" spans="27:27" x14ac:dyDescent="0.25">
      <c r="AA20778"/>
    </row>
    <row r="20779" spans="27:27" x14ac:dyDescent="0.25">
      <c r="AA20779"/>
    </row>
    <row r="20780" spans="27:27" x14ac:dyDescent="0.25">
      <c r="AA20780"/>
    </row>
    <row r="20781" spans="27:27" x14ac:dyDescent="0.25">
      <c r="AA20781"/>
    </row>
    <row r="20782" spans="27:27" x14ac:dyDescent="0.25">
      <c r="AA20782"/>
    </row>
    <row r="20783" spans="27:27" x14ac:dyDescent="0.25">
      <c r="AA20783"/>
    </row>
    <row r="20784" spans="27:27" x14ac:dyDescent="0.25">
      <c r="AA20784"/>
    </row>
    <row r="20785" spans="27:27" x14ac:dyDescent="0.25">
      <c r="AA20785"/>
    </row>
    <row r="20786" spans="27:27" x14ac:dyDescent="0.25">
      <c r="AA20786"/>
    </row>
    <row r="20787" spans="27:27" x14ac:dyDescent="0.25">
      <c r="AA20787"/>
    </row>
    <row r="20788" spans="27:27" x14ac:dyDescent="0.25">
      <c r="AA20788"/>
    </row>
    <row r="20789" spans="27:27" x14ac:dyDescent="0.25">
      <c r="AA20789"/>
    </row>
    <row r="20790" spans="27:27" x14ac:dyDescent="0.25">
      <c r="AA20790"/>
    </row>
    <row r="20791" spans="27:27" x14ac:dyDescent="0.25">
      <c r="AA20791"/>
    </row>
    <row r="20792" spans="27:27" x14ac:dyDescent="0.25">
      <c r="AA20792"/>
    </row>
    <row r="20793" spans="27:27" x14ac:dyDescent="0.25">
      <c r="AA20793"/>
    </row>
    <row r="20794" spans="27:27" x14ac:dyDescent="0.25">
      <c r="AA20794"/>
    </row>
    <row r="20795" spans="27:27" x14ac:dyDescent="0.25">
      <c r="AA20795"/>
    </row>
    <row r="20796" spans="27:27" x14ac:dyDescent="0.25">
      <c r="AA20796"/>
    </row>
    <row r="20797" spans="27:27" x14ac:dyDescent="0.25">
      <c r="AA20797"/>
    </row>
    <row r="20798" spans="27:27" x14ac:dyDescent="0.25">
      <c r="AA20798"/>
    </row>
    <row r="20799" spans="27:27" x14ac:dyDescent="0.25">
      <c r="AA20799"/>
    </row>
    <row r="20800" spans="27:27" x14ac:dyDescent="0.25">
      <c r="AA20800"/>
    </row>
    <row r="20801" spans="27:27" x14ac:dyDescent="0.25">
      <c r="AA20801"/>
    </row>
    <row r="20802" spans="27:27" x14ac:dyDescent="0.25">
      <c r="AA20802"/>
    </row>
    <row r="20803" spans="27:27" x14ac:dyDescent="0.25">
      <c r="AA20803"/>
    </row>
    <row r="20804" spans="27:27" x14ac:dyDescent="0.25">
      <c r="AA20804"/>
    </row>
    <row r="20805" spans="27:27" x14ac:dyDescent="0.25">
      <c r="AA20805"/>
    </row>
    <row r="20806" spans="27:27" x14ac:dyDescent="0.25">
      <c r="AA20806"/>
    </row>
    <row r="20807" spans="27:27" x14ac:dyDescent="0.25">
      <c r="AA20807"/>
    </row>
    <row r="20808" spans="27:27" x14ac:dyDescent="0.25">
      <c r="AA20808"/>
    </row>
    <row r="20809" spans="27:27" x14ac:dyDescent="0.25">
      <c r="AA20809"/>
    </row>
    <row r="20810" spans="27:27" x14ac:dyDescent="0.25">
      <c r="AA20810"/>
    </row>
    <row r="20811" spans="27:27" x14ac:dyDescent="0.25">
      <c r="AA20811"/>
    </row>
    <row r="20812" spans="27:27" x14ac:dyDescent="0.25">
      <c r="AA20812"/>
    </row>
    <row r="20813" spans="27:27" x14ac:dyDescent="0.25">
      <c r="AA20813"/>
    </row>
    <row r="20814" spans="27:27" x14ac:dyDescent="0.25">
      <c r="AA20814"/>
    </row>
    <row r="20815" spans="27:27" x14ac:dyDescent="0.25">
      <c r="AA20815"/>
    </row>
    <row r="20816" spans="27:27" x14ac:dyDescent="0.25">
      <c r="AA20816"/>
    </row>
    <row r="20817" spans="27:27" x14ac:dyDescent="0.25">
      <c r="AA20817"/>
    </row>
    <row r="20818" spans="27:27" x14ac:dyDescent="0.25">
      <c r="AA20818"/>
    </row>
    <row r="20819" spans="27:27" x14ac:dyDescent="0.25">
      <c r="AA20819"/>
    </row>
    <row r="20820" spans="27:27" x14ac:dyDescent="0.25">
      <c r="AA20820"/>
    </row>
    <row r="20821" spans="27:27" x14ac:dyDescent="0.25">
      <c r="AA20821"/>
    </row>
    <row r="20822" spans="27:27" x14ac:dyDescent="0.25">
      <c r="AA20822"/>
    </row>
    <row r="20823" spans="27:27" x14ac:dyDescent="0.25">
      <c r="AA20823"/>
    </row>
    <row r="20824" spans="27:27" x14ac:dyDescent="0.25">
      <c r="AA20824"/>
    </row>
    <row r="20825" spans="27:27" x14ac:dyDescent="0.25">
      <c r="AA20825"/>
    </row>
    <row r="20826" spans="27:27" x14ac:dyDescent="0.25">
      <c r="AA20826"/>
    </row>
    <row r="20827" spans="27:27" x14ac:dyDescent="0.25">
      <c r="AA20827"/>
    </row>
    <row r="20828" spans="27:27" x14ac:dyDescent="0.25">
      <c r="AA20828"/>
    </row>
    <row r="20829" spans="27:27" x14ac:dyDescent="0.25">
      <c r="AA20829"/>
    </row>
    <row r="20830" spans="27:27" x14ac:dyDescent="0.25">
      <c r="AA20830"/>
    </row>
    <row r="20831" spans="27:27" x14ac:dyDescent="0.25">
      <c r="AA20831"/>
    </row>
    <row r="20832" spans="27:27" x14ac:dyDescent="0.25">
      <c r="AA20832"/>
    </row>
    <row r="20833" spans="27:27" x14ac:dyDescent="0.25">
      <c r="AA20833"/>
    </row>
    <row r="20834" spans="27:27" x14ac:dyDescent="0.25">
      <c r="AA20834"/>
    </row>
    <row r="20835" spans="27:27" x14ac:dyDescent="0.25">
      <c r="AA20835"/>
    </row>
    <row r="20836" spans="27:27" x14ac:dyDescent="0.25">
      <c r="AA20836"/>
    </row>
    <row r="20837" spans="27:27" x14ac:dyDescent="0.25">
      <c r="AA20837"/>
    </row>
    <row r="20838" spans="27:27" x14ac:dyDescent="0.25">
      <c r="AA20838"/>
    </row>
    <row r="20839" spans="27:27" x14ac:dyDescent="0.25">
      <c r="AA20839"/>
    </row>
    <row r="20840" spans="27:27" x14ac:dyDescent="0.25">
      <c r="AA20840"/>
    </row>
    <row r="20841" spans="27:27" x14ac:dyDescent="0.25">
      <c r="AA20841"/>
    </row>
    <row r="20842" spans="27:27" x14ac:dyDescent="0.25">
      <c r="AA20842"/>
    </row>
    <row r="20843" spans="27:27" x14ac:dyDescent="0.25">
      <c r="AA20843"/>
    </row>
    <row r="20844" spans="27:27" x14ac:dyDescent="0.25">
      <c r="AA20844"/>
    </row>
    <row r="20845" spans="27:27" x14ac:dyDescent="0.25">
      <c r="AA20845"/>
    </row>
    <row r="20846" spans="27:27" x14ac:dyDescent="0.25">
      <c r="AA20846"/>
    </row>
    <row r="20847" spans="27:27" x14ac:dyDescent="0.25">
      <c r="AA20847"/>
    </row>
    <row r="20848" spans="27:27" x14ac:dyDescent="0.25">
      <c r="AA20848"/>
    </row>
    <row r="20849" spans="27:27" x14ac:dyDescent="0.25">
      <c r="AA20849"/>
    </row>
    <row r="20850" spans="27:27" x14ac:dyDescent="0.25">
      <c r="AA20850"/>
    </row>
    <row r="20851" spans="27:27" x14ac:dyDescent="0.25">
      <c r="AA20851"/>
    </row>
    <row r="20852" spans="27:27" x14ac:dyDescent="0.25">
      <c r="AA20852"/>
    </row>
    <row r="20853" spans="27:27" x14ac:dyDescent="0.25">
      <c r="AA20853"/>
    </row>
    <row r="20854" spans="27:27" x14ac:dyDescent="0.25">
      <c r="AA20854"/>
    </row>
    <row r="20855" spans="27:27" x14ac:dyDescent="0.25">
      <c r="AA20855"/>
    </row>
    <row r="20856" spans="27:27" x14ac:dyDescent="0.25">
      <c r="AA20856"/>
    </row>
    <row r="20857" spans="27:27" x14ac:dyDescent="0.25">
      <c r="AA20857"/>
    </row>
    <row r="20858" spans="27:27" x14ac:dyDescent="0.25">
      <c r="AA20858"/>
    </row>
    <row r="20859" spans="27:27" x14ac:dyDescent="0.25">
      <c r="AA20859"/>
    </row>
    <row r="20860" spans="27:27" x14ac:dyDescent="0.25">
      <c r="AA20860"/>
    </row>
    <row r="20861" spans="27:27" x14ac:dyDescent="0.25">
      <c r="AA20861"/>
    </row>
    <row r="20862" spans="27:27" x14ac:dyDescent="0.25">
      <c r="AA20862"/>
    </row>
    <row r="20863" spans="27:27" x14ac:dyDescent="0.25">
      <c r="AA20863"/>
    </row>
    <row r="20864" spans="27:27" x14ac:dyDescent="0.25">
      <c r="AA20864"/>
    </row>
    <row r="20865" spans="27:27" x14ac:dyDescent="0.25">
      <c r="AA20865"/>
    </row>
    <row r="20866" spans="27:27" x14ac:dyDescent="0.25">
      <c r="AA20866"/>
    </row>
    <row r="20867" spans="27:27" x14ac:dyDescent="0.25">
      <c r="AA20867"/>
    </row>
    <row r="20868" spans="27:27" x14ac:dyDescent="0.25">
      <c r="AA20868"/>
    </row>
    <row r="20869" spans="27:27" x14ac:dyDescent="0.25">
      <c r="AA20869"/>
    </row>
    <row r="20870" spans="27:27" x14ac:dyDescent="0.25">
      <c r="AA20870"/>
    </row>
    <row r="20871" spans="27:27" x14ac:dyDescent="0.25">
      <c r="AA20871"/>
    </row>
    <row r="20872" spans="27:27" x14ac:dyDescent="0.25">
      <c r="AA20872"/>
    </row>
    <row r="20873" spans="27:27" x14ac:dyDescent="0.25">
      <c r="AA20873"/>
    </row>
    <row r="20874" spans="27:27" x14ac:dyDescent="0.25">
      <c r="AA20874"/>
    </row>
    <row r="20875" spans="27:27" x14ac:dyDescent="0.25">
      <c r="AA20875"/>
    </row>
    <row r="20876" spans="27:27" x14ac:dyDescent="0.25">
      <c r="AA20876"/>
    </row>
    <row r="20877" spans="27:27" x14ac:dyDescent="0.25">
      <c r="AA20877"/>
    </row>
    <row r="20878" spans="27:27" x14ac:dyDescent="0.25">
      <c r="AA20878"/>
    </row>
    <row r="20879" spans="27:27" x14ac:dyDescent="0.25">
      <c r="AA20879"/>
    </row>
    <row r="20880" spans="27:27" x14ac:dyDescent="0.25">
      <c r="AA20880"/>
    </row>
    <row r="20881" spans="27:27" x14ac:dyDescent="0.25">
      <c r="AA20881"/>
    </row>
    <row r="20882" spans="27:27" x14ac:dyDescent="0.25">
      <c r="AA20882"/>
    </row>
    <row r="20883" spans="27:27" x14ac:dyDescent="0.25">
      <c r="AA20883"/>
    </row>
    <row r="20884" spans="27:27" x14ac:dyDescent="0.25">
      <c r="AA20884"/>
    </row>
    <row r="20885" spans="27:27" x14ac:dyDescent="0.25">
      <c r="AA20885"/>
    </row>
    <row r="20886" spans="27:27" x14ac:dyDescent="0.25">
      <c r="AA20886"/>
    </row>
    <row r="20887" spans="27:27" x14ac:dyDescent="0.25">
      <c r="AA20887"/>
    </row>
    <row r="20888" spans="27:27" x14ac:dyDescent="0.25">
      <c r="AA20888"/>
    </row>
    <row r="20889" spans="27:27" x14ac:dyDescent="0.25">
      <c r="AA20889"/>
    </row>
    <row r="20890" spans="27:27" x14ac:dyDescent="0.25">
      <c r="AA20890"/>
    </row>
    <row r="20891" spans="27:27" x14ac:dyDescent="0.25">
      <c r="AA20891"/>
    </row>
    <row r="20892" spans="27:27" x14ac:dyDescent="0.25">
      <c r="AA20892"/>
    </row>
    <row r="20893" spans="27:27" x14ac:dyDescent="0.25">
      <c r="AA20893"/>
    </row>
    <row r="20894" spans="27:27" x14ac:dyDescent="0.25">
      <c r="AA20894"/>
    </row>
    <row r="20895" spans="27:27" x14ac:dyDescent="0.25">
      <c r="AA20895"/>
    </row>
    <row r="20896" spans="27:27" x14ac:dyDescent="0.25">
      <c r="AA20896"/>
    </row>
    <row r="20897" spans="27:27" x14ac:dyDescent="0.25">
      <c r="AA20897"/>
    </row>
    <row r="20898" spans="27:27" x14ac:dyDescent="0.25">
      <c r="AA20898"/>
    </row>
    <row r="20899" spans="27:27" x14ac:dyDescent="0.25">
      <c r="AA20899"/>
    </row>
    <row r="20900" spans="27:27" x14ac:dyDescent="0.25">
      <c r="AA20900"/>
    </row>
    <row r="20901" spans="27:27" x14ac:dyDescent="0.25">
      <c r="AA20901"/>
    </row>
    <row r="20902" spans="27:27" x14ac:dyDescent="0.25">
      <c r="AA20902"/>
    </row>
    <row r="20903" spans="27:27" x14ac:dyDescent="0.25">
      <c r="AA20903"/>
    </row>
    <row r="20904" spans="27:27" x14ac:dyDescent="0.25">
      <c r="AA20904"/>
    </row>
    <row r="20905" spans="27:27" x14ac:dyDescent="0.25">
      <c r="AA20905"/>
    </row>
    <row r="20906" spans="27:27" x14ac:dyDescent="0.25">
      <c r="AA20906"/>
    </row>
    <row r="20907" spans="27:27" x14ac:dyDescent="0.25">
      <c r="AA20907"/>
    </row>
    <row r="20908" spans="27:27" x14ac:dyDescent="0.25">
      <c r="AA20908"/>
    </row>
    <row r="20909" spans="27:27" x14ac:dyDescent="0.25">
      <c r="AA20909"/>
    </row>
    <row r="20910" spans="27:27" x14ac:dyDescent="0.25">
      <c r="AA20910"/>
    </row>
    <row r="20911" spans="27:27" x14ac:dyDescent="0.25">
      <c r="AA20911"/>
    </row>
    <row r="20912" spans="27:27" x14ac:dyDescent="0.25">
      <c r="AA20912"/>
    </row>
    <row r="20913" spans="27:27" x14ac:dyDescent="0.25">
      <c r="AA20913"/>
    </row>
    <row r="20914" spans="27:27" x14ac:dyDescent="0.25">
      <c r="AA20914"/>
    </row>
    <row r="20915" spans="27:27" x14ac:dyDescent="0.25">
      <c r="AA20915"/>
    </row>
    <row r="20916" spans="27:27" x14ac:dyDescent="0.25">
      <c r="AA20916"/>
    </row>
    <row r="20917" spans="27:27" x14ac:dyDescent="0.25">
      <c r="AA20917"/>
    </row>
    <row r="20918" spans="27:27" x14ac:dyDescent="0.25">
      <c r="AA20918"/>
    </row>
    <row r="20919" spans="27:27" x14ac:dyDescent="0.25">
      <c r="AA20919"/>
    </row>
    <row r="20920" spans="27:27" x14ac:dyDescent="0.25">
      <c r="AA20920"/>
    </row>
    <row r="20921" spans="27:27" x14ac:dyDescent="0.25">
      <c r="AA20921"/>
    </row>
    <row r="20922" spans="27:27" x14ac:dyDescent="0.25">
      <c r="AA20922"/>
    </row>
    <row r="20923" spans="27:27" x14ac:dyDescent="0.25">
      <c r="AA20923"/>
    </row>
    <row r="20924" spans="27:27" x14ac:dyDescent="0.25">
      <c r="AA20924"/>
    </row>
    <row r="20925" spans="27:27" x14ac:dyDescent="0.25">
      <c r="AA20925"/>
    </row>
    <row r="20926" spans="27:27" x14ac:dyDescent="0.25">
      <c r="AA20926"/>
    </row>
    <row r="20927" spans="27:27" x14ac:dyDescent="0.25">
      <c r="AA20927"/>
    </row>
    <row r="20928" spans="27:27" x14ac:dyDescent="0.25">
      <c r="AA20928"/>
    </row>
    <row r="20929" spans="27:27" x14ac:dyDescent="0.25">
      <c r="AA20929"/>
    </row>
    <row r="20930" spans="27:27" x14ac:dyDescent="0.25">
      <c r="AA20930"/>
    </row>
    <row r="20931" spans="27:27" x14ac:dyDescent="0.25">
      <c r="AA20931"/>
    </row>
    <row r="20932" spans="27:27" x14ac:dyDescent="0.25">
      <c r="AA20932"/>
    </row>
    <row r="20933" spans="27:27" x14ac:dyDescent="0.25">
      <c r="AA20933"/>
    </row>
    <row r="20934" spans="27:27" x14ac:dyDescent="0.25">
      <c r="AA20934"/>
    </row>
    <row r="20935" spans="27:27" x14ac:dyDescent="0.25">
      <c r="AA20935"/>
    </row>
    <row r="20936" spans="27:27" x14ac:dyDescent="0.25">
      <c r="AA20936"/>
    </row>
    <row r="20937" spans="27:27" x14ac:dyDescent="0.25">
      <c r="AA20937"/>
    </row>
    <row r="20938" spans="27:27" x14ac:dyDescent="0.25">
      <c r="AA20938"/>
    </row>
    <row r="20939" spans="27:27" x14ac:dyDescent="0.25">
      <c r="AA20939"/>
    </row>
    <row r="20940" spans="27:27" x14ac:dyDescent="0.25">
      <c r="AA20940"/>
    </row>
    <row r="20941" spans="27:27" x14ac:dyDescent="0.25">
      <c r="AA20941"/>
    </row>
    <row r="20942" spans="27:27" x14ac:dyDescent="0.25">
      <c r="AA20942"/>
    </row>
    <row r="20943" spans="27:27" x14ac:dyDescent="0.25">
      <c r="AA20943"/>
    </row>
    <row r="20944" spans="27:27" x14ac:dyDescent="0.25">
      <c r="AA20944"/>
    </row>
    <row r="20945" spans="27:27" x14ac:dyDescent="0.25">
      <c r="AA20945"/>
    </row>
    <row r="20946" spans="27:27" x14ac:dyDescent="0.25">
      <c r="AA20946"/>
    </row>
    <row r="20947" spans="27:27" x14ac:dyDescent="0.25">
      <c r="AA20947"/>
    </row>
    <row r="20948" spans="27:27" x14ac:dyDescent="0.25">
      <c r="AA20948"/>
    </row>
    <row r="20949" spans="27:27" x14ac:dyDescent="0.25">
      <c r="AA20949"/>
    </row>
    <row r="20950" spans="27:27" x14ac:dyDescent="0.25">
      <c r="AA20950"/>
    </row>
    <row r="20951" spans="27:27" x14ac:dyDescent="0.25">
      <c r="AA20951"/>
    </row>
    <row r="20952" spans="27:27" x14ac:dyDescent="0.25">
      <c r="AA20952"/>
    </row>
    <row r="20953" spans="27:27" x14ac:dyDescent="0.25">
      <c r="AA20953"/>
    </row>
    <row r="20954" spans="27:27" x14ac:dyDescent="0.25">
      <c r="AA20954"/>
    </row>
    <row r="20955" spans="27:27" x14ac:dyDescent="0.25">
      <c r="AA20955"/>
    </row>
    <row r="20956" spans="27:27" x14ac:dyDescent="0.25">
      <c r="AA20956"/>
    </row>
    <row r="20957" spans="27:27" x14ac:dyDescent="0.25">
      <c r="AA20957"/>
    </row>
    <row r="20958" spans="27:27" x14ac:dyDescent="0.25">
      <c r="AA20958"/>
    </row>
    <row r="20959" spans="27:27" x14ac:dyDescent="0.25">
      <c r="AA20959"/>
    </row>
    <row r="20960" spans="27:27" x14ac:dyDescent="0.25">
      <c r="AA20960"/>
    </row>
    <row r="20961" spans="27:27" x14ac:dyDescent="0.25">
      <c r="AA20961"/>
    </row>
    <row r="20962" spans="27:27" x14ac:dyDescent="0.25">
      <c r="AA20962"/>
    </row>
    <row r="20963" spans="27:27" x14ac:dyDescent="0.25">
      <c r="AA20963"/>
    </row>
    <row r="20964" spans="27:27" x14ac:dyDescent="0.25">
      <c r="AA20964"/>
    </row>
    <row r="20965" spans="27:27" x14ac:dyDescent="0.25">
      <c r="AA20965"/>
    </row>
    <row r="20966" spans="27:27" x14ac:dyDescent="0.25">
      <c r="AA20966"/>
    </row>
    <row r="20967" spans="27:27" x14ac:dyDescent="0.25">
      <c r="AA20967"/>
    </row>
    <row r="20968" spans="27:27" x14ac:dyDescent="0.25">
      <c r="AA20968"/>
    </row>
    <row r="20969" spans="27:27" x14ac:dyDescent="0.25">
      <c r="AA20969"/>
    </row>
    <row r="20970" spans="27:27" x14ac:dyDescent="0.25">
      <c r="AA20970"/>
    </row>
    <row r="20971" spans="27:27" x14ac:dyDescent="0.25">
      <c r="AA20971"/>
    </row>
    <row r="20972" spans="27:27" x14ac:dyDescent="0.25">
      <c r="AA20972"/>
    </row>
    <row r="20973" spans="27:27" x14ac:dyDescent="0.25">
      <c r="AA20973"/>
    </row>
    <row r="20974" spans="27:27" x14ac:dyDescent="0.25">
      <c r="AA20974"/>
    </row>
    <row r="20975" spans="27:27" x14ac:dyDescent="0.25">
      <c r="AA20975"/>
    </row>
    <row r="20976" spans="27:27" x14ac:dyDescent="0.25">
      <c r="AA20976"/>
    </row>
    <row r="20977" spans="27:27" x14ac:dyDescent="0.25">
      <c r="AA20977"/>
    </row>
    <row r="20978" spans="27:27" x14ac:dyDescent="0.25">
      <c r="AA20978"/>
    </row>
    <row r="20979" spans="27:27" x14ac:dyDescent="0.25">
      <c r="AA20979"/>
    </row>
    <row r="20980" spans="27:27" x14ac:dyDescent="0.25">
      <c r="AA20980"/>
    </row>
    <row r="20981" spans="27:27" x14ac:dyDescent="0.25">
      <c r="AA20981"/>
    </row>
    <row r="20982" spans="27:27" x14ac:dyDescent="0.25">
      <c r="AA20982"/>
    </row>
    <row r="20983" spans="27:27" x14ac:dyDescent="0.25">
      <c r="AA20983"/>
    </row>
    <row r="20984" spans="27:27" x14ac:dyDescent="0.25">
      <c r="AA20984"/>
    </row>
    <row r="20985" spans="27:27" x14ac:dyDescent="0.25">
      <c r="AA20985"/>
    </row>
    <row r="20986" spans="27:27" x14ac:dyDescent="0.25">
      <c r="AA20986"/>
    </row>
    <row r="20987" spans="27:27" x14ac:dyDescent="0.25">
      <c r="AA20987"/>
    </row>
    <row r="20988" spans="27:27" x14ac:dyDescent="0.25">
      <c r="AA20988"/>
    </row>
    <row r="20989" spans="27:27" x14ac:dyDescent="0.25">
      <c r="AA20989"/>
    </row>
    <row r="20990" spans="27:27" x14ac:dyDescent="0.25">
      <c r="AA20990"/>
    </row>
    <row r="20991" spans="27:27" x14ac:dyDescent="0.25">
      <c r="AA20991"/>
    </row>
    <row r="20992" spans="27:27" x14ac:dyDescent="0.25">
      <c r="AA20992"/>
    </row>
    <row r="20993" spans="27:27" x14ac:dyDescent="0.25">
      <c r="AA20993"/>
    </row>
    <row r="20994" spans="27:27" x14ac:dyDescent="0.25">
      <c r="AA20994"/>
    </row>
    <row r="20995" spans="27:27" x14ac:dyDescent="0.25">
      <c r="AA20995"/>
    </row>
    <row r="20996" spans="27:27" x14ac:dyDescent="0.25">
      <c r="AA20996"/>
    </row>
    <row r="20997" spans="27:27" x14ac:dyDescent="0.25">
      <c r="AA20997"/>
    </row>
    <row r="20998" spans="27:27" x14ac:dyDescent="0.25">
      <c r="AA20998"/>
    </row>
    <row r="20999" spans="27:27" x14ac:dyDescent="0.25">
      <c r="AA20999"/>
    </row>
    <row r="21000" spans="27:27" x14ac:dyDescent="0.25">
      <c r="AA21000"/>
    </row>
    <row r="21001" spans="27:27" x14ac:dyDescent="0.25">
      <c r="AA21001"/>
    </row>
    <row r="21002" spans="27:27" x14ac:dyDescent="0.25">
      <c r="AA21002"/>
    </row>
    <row r="21003" spans="27:27" x14ac:dyDescent="0.25">
      <c r="AA21003"/>
    </row>
    <row r="21004" spans="27:27" x14ac:dyDescent="0.25">
      <c r="AA21004"/>
    </row>
    <row r="21005" spans="27:27" x14ac:dyDescent="0.25">
      <c r="AA21005"/>
    </row>
    <row r="21006" spans="27:27" x14ac:dyDescent="0.25">
      <c r="AA21006"/>
    </row>
    <row r="21007" spans="27:27" x14ac:dyDescent="0.25">
      <c r="AA21007"/>
    </row>
    <row r="21008" spans="27:27" x14ac:dyDescent="0.25">
      <c r="AA21008"/>
    </row>
    <row r="21009" spans="27:27" x14ac:dyDescent="0.25">
      <c r="AA21009"/>
    </row>
    <row r="21010" spans="27:27" x14ac:dyDescent="0.25">
      <c r="AA21010"/>
    </row>
    <row r="21011" spans="27:27" x14ac:dyDescent="0.25">
      <c r="AA21011"/>
    </row>
    <row r="21012" spans="27:27" x14ac:dyDescent="0.25">
      <c r="AA21012"/>
    </row>
    <row r="21013" spans="27:27" x14ac:dyDescent="0.25">
      <c r="AA21013"/>
    </row>
    <row r="21014" spans="27:27" x14ac:dyDescent="0.25">
      <c r="AA21014"/>
    </row>
    <row r="21015" spans="27:27" x14ac:dyDescent="0.25">
      <c r="AA21015"/>
    </row>
    <row r="21016" spans="27:27" x14ac:dyDescent="0.25">
      <c r="AA21016"/>
    </row>
    <row r="21017" spans="27:27" x14ac:dyDescent="0.25">
      <c r="AA21017"/>
    </row>
    <row r="21018" spans="27:27" x14ac:dyDescent="0.25">
      <c r="AA21018"/>
    </row>
    <row r="21019" spans="27:27" x14ac:dyDescent="0.25">
      <c r="AA21019"/>
    </row>
    <row r="21020" spans="27:27" x14ac:dyDescent="0.25">
      <c r="AA21020"/>
    </row>
    <row r="21021" spans="27:27" x14ac:dyDescent="0.25">
      <c r="AA21021"/>
    </row>
    <row r="21022" spans="27:27" x14ac:dyDescent="0.25">
      <c r="AA21022"/>
    </row>
    <row r="21023" spans="27:27" x14ac:dyDescent="0.25">
      <c r="AA21023"/>
    </row>
    <row r="21024" spans="27:27" x14ac:dyDescent="0.25">
      <c r="AA21024"/>
    </row>
    <row r="21025" spans="27:27" x14ac:dyDescent="0.25">
      <c r="AA21025"/>
    </row>
    <row r="21026" spans="27:27" x14ac:dyDescent="0.25">
      <c r="AA21026"/>
    </row>
    <row r="21027" spans="27:27" x14ac:dyDescent="0.25">
      <c r="AA21027"/>
    </row>
    <row r="21028" spans="27:27" x14ac:dyDescent="0.25">
      <c r="AA21028"/>
    </row>
    <row r="21029" spans="27:27" x14ac:dyDescent="0.25">
      <c r="AA21029"/>
    </row>
    <row r="21030" spans="27:27" x14ac:dyDescent="0.25">
      <c r="AA21030"/>
    </row>
    <row r="21031" spans="27:27" x14ac:dyDescent="0.25">
      <c r="AA21031"/>
    </row>
    <row r="21032" spans="27:27" x14ac:dyDescent="0.25">
      <c r="AA21032"/>
    </row>
    <row r="21033" spans="27:27" x14ac:dyDescent="0.25">
      <c r="AA21033"/>
    </row>
    <row r="21034" spans="27:27" x14ac:dyDescent="0.25">
      <c r="AA21034"/>
    </row>
    <row r="21035" spans="27:27" x14ac:dyDescent="0.25">
      <c r="AA21035"/>
    </row>
    <row r="21036" spans="27:27" x14ac:dyDescent="0.25">
      <c r="AA21036"/>
    </row>
    <row r="21037" spans="27:27" x14ac:dyDescent="0.25">
      <c r="AA21037"/>
    </row>
    <row r="21038" spans="27:27" x14ac:dyDescent="0.25">
      <c r="AA21038"/>
    </row>
    <row r="21039" spans="27:27" x14ac:dyDescent="0.25">
      <c r="AA21039"/>
    </row>
    <row r="21040" spans="27:27" x14ac:dyDescent="0.25">
      <c r="AA21040"/>
    </row>
    <row r="21041" spans="27:27" x14ac:dyDescent="0.25">
      <c r="AA21041"/>
    </row>
    <row r="21042" spans="27:27" x14ac:dyDescent="0.25">
      <c r="AA21042"/>
    </row>
    <row r="21043" spans="27:27" x14ac:dyDescent="0.25">
      <c r="AA21043"/>
    </row>
    <row r="21044" spans="27:27" x14ac:dyDescent="0.25">
      <c r="AA21044"/>
    </row>
    <row r="21045" spans="27:27" x14ac:dyDescent="0.25">
      <c r="AA21045"/>
    </row>
    <row r="21046" spans="27:27" x14ac:dyDescent="0.25">
      <c r="AA21046"/>
    </row>
    <row r="21047" spans="27:27" x14ac:dyDescent="0.25">
      <c r="AA21047"/>
    </row>
    <row r="21048" spans="27:27" x14ac:dyDescent="0.25">
      <c r="AA21048"/>
    </row>
    <row r="21049" spans="27:27" x14ac:dyDescent="0.25">
      <c r="AA21049"/>
    </row>
    <row r="21050" spans="27:27" x14ac:dyDescent="0.25">
      <c r="AA21050"/>
    </row>
    <row r="21051" spans="27:27" x14ac:dyDescent="0.25">
      <c r="AA21051"/>
    </row>
    <row r="21052" spans="27:27" x14ac:dyDescent="0.25">
      <c r="AA21052"/>
    </row>
    <row r="21053" spans="27:27" x14ac:dyDescent="0.25">
      <c r="AA21053"/>
    </row>
    <row r="21054" spans="27:27" x14ac:dyDescent="0.25">
      <c r="AA21054"/>
    </row>
    <row r="21055" spans="27:27" x14ac:dyDescent="0.25">
      <c r="AA21055"/>
    </row>
    <row r="21056" spans="27:27" x14ac:dyDescent="0.25">
      <c r="AA21056"/>
    </row>
    <row r="21057" spans="27:27" x14ac:dyDescent="0.25">
      <c r="AA21057"/>
    </row>
    <row r="21058" spans="27:27" x14ac:dyDescent="0.25">
      <c r="AA21058"/>
    </row>
    <row r="21059" spans="27:27" x14ac:dyDescent="0.25">
      <c r="AA21059"/>
    </row>
    <row r="21060" spans="27:27" x14ac:dyDescent="0.25">
      <c r="AA21060"/>
    </row>
    <row r="21061" spans="27:27" x14ac:dyDescent="0.25">
      <c r="AA21061"/>
    </row>
    <row r="21062" spans="27:27" x14ac:dyDescent="0.25">
      <c r="AA21062"/>
    </row>
    <row r="21063" spans="27:27" x14ac:dyDescent="0.25">
      <c r="AA21063"/>
    </row>
    <row r="21064" spans="27:27" x14ac:dyDescent="0.25">
      <c r="AA21064"/>
    </row>
    <row r="21065" spans="27:27" x14ac:dyDescent="0.25">
      <c r="AA21065"/>
    </row>
    <row r="21066" spans="27:27" x14ac:dyDescent="0.25">
      <c r="AA21066"/>
    </row>
    <row r="21067" spans="27:27" x14ac:dyDescent="0.25">
      <c r="AA21067"/>
    </row>
    <row r="21068" spans="27:27" x14ac:dyDescent="0.25">
      <c r="AA21068"/>
    </row>
    <row r="21069" spans="27:27" x14ac:dyDescent="0.25">
      <c r="AA21069"/>
    </row>
    <row r="21070" spans="27:27" x14ac:dyDescent="0.25">
      <c r="AA21070"/>
    </row>
    <row r="21071" spans="27:27" x14ac:dyDescent="0.25">
      <c r="AA21071"/>
    </row>
    <row r="21072" spans="27:27" x14ac:dyDescent="0.25">
      <c r="AA21072"/>
    </row>
    <row r="21073" spans="27:27" x14ac:dyDescent="0.25">
      <c r="AA21073"/>
    </row>
    <row r="21074" spans="27:27" x14ac:dyDescent="0.25">
      <c r="AA21074"/>
    </row>
    <row r="21075" spans="27:27" x14ac:dyDescent="0.25">
      <c r="AA21075"/>
    </row>
    <row r="21076" spans="27:27" x14ac:dyDescent="0.25">
      <c r="AA21076"/>
    </row>
    <row r="21077" spans="27:27" x14ac:dyDescent="0.25">
      <c r="AA21077"/>
    </row>
    <row r="21078" spans="27:27" x14ac:dyDescent="0.25">
      <c r="AA21078"/>
    </row>
    <row r="21079" spans="27:27" x14ac:dyDescent="0.25">
      <c r="AA21079"/>
    </row>
    <row r="21080" spans="27:27" x14ac:dyDescent="0.25">
      <c r="AA21080"/>
    </row>
    <row r="21081" spans="27:27" x14ac:dyDescent="0.25">
      <c r="AA21081"/>
    </row>
    <row r="21082" spans="27:27" x14ac:dyDescent="0.25">
      <c r="AA21082"/>
    </row>
    <row r="21083" spans="27:27" x14ac:dyDescent="0.25">
      <c r="AA21083"/>
    </row>
    <row r="21084" spans="27:27" x14ac:dyDescent="0.25">
      <c r="AA21084"/>
    </row>
    <row r="21085" spans="27:27" x14ac:dyDescent="0.25">
      <c r="AA21085"/>
    </row>
    <row r="21086" spans="27:27" x14ac:dyDescent="0.25">
      <c r="AA21086"/>
    </row>
    <row r="21087" spans="27:27" x14ac:dyDescent="0.25">
      <c r="AA21087"/>
    </row>
    <row r="21088" spans="27:27" x14ac:dyDescent="0.25">
      <c r="AA21088"/>
    </row>
    <row r="21089" spans="27:27" x14ac:dyDescent="0.25">
      <c r="AA21089"/>
    </row>
    <row r="21090" spans="27:27" x14ac:dyDescent="0.25">
      <c r="AA21090"/>
    </row>
    <row r="21091" spans="27:27" x14ac:dyDescent="0.25">
      <c r="AA21091"/>
    </row>
    <row r="21092" spans="27:27" x14ac:dyDescent="0.25">
      <c r="AA21092"/>
    </row>
    <row r="21093" spans="27:27" x14ac:dyDescent="0.25">
      <c r="AA21093"/>
    </row>
    <row r="21094" spans="27:27" x14ac:dyDescent="0.25">
      <c r="AA21094"/>
    </row>
    <row r="21095" spans="27:27" x14ac:dyDescent="0.25">
      <c r="AA21095"/>
    </row>
    <row r="21096" spans="27:27" x14ac:dyDescent="0.25">
      <c r="AA21096"/>
    </row>
    <row r="21097" spans="27:27" x14ac:dyDescent="0.25">
      <c r="AA21097"/>
    </row>
    <row r="21098" spans="27:27" x14ac:dyDescent="0.25">
      <c r="AA21098"/>
    </row>
    <row r="21099" spans="27:27" x14ac:dyDescent="0.25">
      <c r="AA21099"/>
    </row>
    <row r="21100" spans="27:27" x14ac:dyDescent="0.25">
      <c r="AA21100"/>
    </row>
    <row r="21101" spans="27:27" x14ac:dyDescent="0.25">
      <c r="AA21101"/>
    </row>
    <row r="21102" spans="27:27" x14ac:dyDescent="0.25">
      <c r="AA21102"/>
    </row>
    <row r="21103" spans="27:27" x14ac:dyDescent="0.25">
      <c r="AA21103"/>
    </row>
    <row r="21104" spans="27:27" x14ac:dyDescent="0.25">
      <c r="AA21104"/>
    </row>
    <row r="21105" spans="27:27" x14ac:dyDescent="0.25">
      <c r="AA21105"/>
    </row>
    <row r="21106" spans="27:27" x14ac:dyDescent="0.25">
      <c r="AA21106"/>
    </row>
    <row r="21107" spans="27:27" x14ac:dyDescent="0.25">
      <c r="AA21107"/>
    </row>
    <row r="21108" spans="27:27" x14ac:dyDescent="0.25">
      <c r="AA21108"/>
    </row>
    <row r="21109" spans="27:27" x14ac:dyDescent="0.25">
      <c r="AA21109"/>
    </row>
    <row r="21110" spans="27:27" x14ac:dyDescent="0.25">
      <c r="AA21110"/>
    </row>
    <row r="21111" spans="27:27" x14ac:dyDescent="0.25">
      <c r="AA21111"/>
    </row>
    <row r="21112" spans="27:27" x14ac:dyDescent="0.25">
      <c r="AA21112"/>
    </row>
    <row r="21113" spans="27:27" x14ac:dyDescent="0.25">
      <c r="AA21113"/>
    </row>
    <row r="21114" spans="27:27" x14ac:dyDescent="0.25">
      <c r="AA21114"/>
    </row>
    <row r="21115" spans="27:27" x14ac:dyDescent="0.25">
      <c r="AA21115"/>
    </row>
    <row r="21116" spans="27:27" x14ac:dyDescent="0.25">
      <c r="AA21116"/>
    </row>
    <row r="21117" spans="27:27" x14ac:dyDescent="0.25">
      <c r="AA21117"/>
    </row>
    <row r="21118" spans="27:27" x14ac:dyDescent="0.25">
      <c r="AA21118"/>
    </row>
    <row r="21119" spans="27:27" x14ac:dyDescent="0.25">
      <c r="AA21119"/>
    </row>
    <row r="21120" spans="27:27" x14ac:dyDescent="0.25">
      <c r="AA21120"/>
    </row>
    <row r="21121" spans="27:27" x14ac:dyDescent="0.25">
      <c r="AA21121"/>
    </row>
    <row r="21122" spans="27:27" x14ac:dyDescent="0.25">
      <c r="AA21122"/>
    </row>
    <row r="21123" spans="27:27" x14ac:dyDescent="0.25">
      <c r="AA21123"/>
    </row>
    <row r="21124" spans="27:27" x14ac:dyDescent="0.25">
      <c r="AA21124"/>
    </row>
    <row r="21125" spans="27:27" x14ac:dyDescent="0.25">
      <c r="AA21125"/>
    </row>
    <row r="21126" spans="27:27" x14ac:dyDescent="0.25">
      <c r="AA21126"/>
    </row>
    <row r="21127" spans="27:27" x14ac:dyDescent="0.25">
      <c r="AA21127"/>
    </row>
    <row r="21128" spans="27:27" x14ac:dyDescent="0.25">
      <c r="AA21128"/>
    </row>
    <row r="21129" spans="27:27" x14ac:dyDescent="0.25">
      <c r="AA21129"/>
    </row>
    <row r="21130" spans="27:27" x14ac:dyDescent="0.25">
      <c r="AA21130"/>
    </row>
    <row r="21131" spans="27:27" x14ac:dyDescent="0.25">
      <c r="AA21131"/>
    </row>
    <row r="21132" spans="27:27" x14ac:dyDescent="0.25">
      <c r="AA21132"/>
    </row>
    <row r="21133" spans="27:27" x14ac:dyDescent="0.25">
      <c r="AA21133"/>
    </row>
    <row r="21134" spans="27:27" x14ac:dyDescent="0.25">
      <c r="AA21134"/>
    </row>
    <row r="21135" spans="27:27" x14ac:dyDescent="0.25">
      <c r="AA21135"/>
    </row>
    <row r="21136" spans="27:27" x14ac:dyDescent="0.25">
      <c r="AA21136"/>
    </row>
    <row r="21137" spans="27:27" x14ac:dyDescent="0.25">
      <c r="AA21137"/>
    </row>
    <row r="21138" spans="27:27" x14ac:dyDescent="0.25">
      <c r="AA21138"/>
    </row>
    <row r="21139" spans="27:27" x14ac:dyDescent="0.25">
      <c r="AA21139"/>
    </row>
    <row r="21140" spans="27:27" x14ac:dyDescent="0.25">
      <c r="AA21140"/>
    </row>
    <row r="21141" spans="27:27" x14ac:dyDescent="0.25">
      <c r="AA21141"/>
    </row>
    <row r="21142" spans="27:27" x14ac:dyDescent="0.25">
      <c r="AA21142"/>
    </row>
    <row r="21143" spans="27:27" x14ac:dyDescent="0.25">
      <c r="AA21143"/>
    </row>
    <row r="21144" spans="27:27" x14ac:dyDescent="0.25">
      <c r="AA21144"/>
    </row>
    <row r="21145" spans="27:27" x14ac:dyDescent="0.25">
      <c r="AA21145"/>
    </row>
    <row r="21146" spans="27:27" x14ac:dyDescent="0.25">
      <c r="AA21146"/>
    </row>
    <row r="21147" spans="27:27" x14ac:dyDescent="0.25">
      <c r="AA21147"/>
    </row>
    <row r="21148" spans="27:27" x14ac:dyDescent="0.25">
      <c r="AA21148"/>
    </row>
    <row r="21149" spans="27:27" x14ac:dyDescent="0.25">
      <c r="AA21149"/>
    </row>
    <row r="21150" spans="27:27" x14ac:dyDescent="0.25">
      <c r="AA21150"/>
    </row>
    <row r="21151" spans="27:27" x14ac:dyDescent="0.25">
      <c r="AA21151"/>
    </row>
    <row r="21152" spans="27:27" x14ac:dyDescent="0.25">
      <c r="AA21152"/>
    </row>
    <row r="21153" spans="27:27" x14ac:dyDescent="0.25">
      <c r="AA21153"/>
    </row>
    <row r="21154" spans="27:27" x14ac:dyDescent="0.25">
      <c r="AA21154"/>
    </row>
    <row r="21155" spans="27:27" x14ac:dyDescent="0.25">
      <c r="AA21155"/>
    </row>
    <row r="21156" spans="27:27" x14ac:dyDescent="0.25">
      <c r="AA21156"/>
    </row>
    <row r="21157" spans="27:27" x14ac:dyDescent="0.25">
      <c r="AA21157"/>
    </row>
    <row r="21158" spans="27:27" x14ac:dyDescent="0.25">
      <c r="AA21158"/>
    </row>
    <row r="21159" spans="27:27" x14ac:dyDescent="0.25">
      <c r="AA21159"/>
    </row>
    <row r="21160" spans="27:27" x14ac:dyDescent="0.25">
      <c r="AA21160"/>
    </row>
    <row r="21161" spans="27:27" x14ac:dyDescent="0.25">
      <c r="AA21161"/>
    </row>
    <row r="21162" spans="27:27" x14ac:dyDescent="0.25">
      <c r="AA21162"/>
    </row>
    <row r="21163" spans="27:27" x14ac:dyDescent="0.25">
      <c r="AA21163"/>
    </row>
    <row r="21164" spans="27:27" x14ac:dyDescent="0.25">
      <c r="AA21164"/>
    </row>
    <row r="21165" spans="27:27" x14ac:dyDescent="0.25">
      <c r="AA21165"/>
    </row>
    <row r="21166" spans="27:27" x14ac:dyDescent="0.25">
      <c r="AA21166"/>
    </row>
    <row r="21167" spans="27:27" x14ac:dyDescent="0.25">
      <c r="AA21167"/>
    </row>
    <row r="21168" spans="27:27" x14ac:dyDescent="0.25">
      <c r="AA21168"/>
    </row>
    <row r="21169" spans="27:27" x14ac:dyDescent="0.25">
      <c r="AA21169"/>
    </row>
    <row r="21170" spans="27:27" x14ac:dyDescent="0.25">
      <c r="AA21170"/>
    </row>
    <row r="21171" spans="27:27" x14ac:dyDescent="0.25">
      <c r="AA21171"/>
    </row>
    <row r="21172" spans="27:27" x14ac:dyDescent="0.25">
      <c r="AA21172"/>
    </row>
    <row r="21173" spans="27:27" x14ac:dyDescent="0.25">
      <c r="AA21173"/>
    </row>
    <row r="21174" spans="27:27" x14ac:dyDescent="0.25">
      <c r="AA21174"/>
    </row>
    <row r="21175" spans="27:27" x14ac:dyDescent="0.25">
      <c r="AA21175"/>
    </row>
    <row r="21176" spans="27:27" x14ac:dyDescent="0.25">
      <c r="AA21176"/>
    </row>
    <row r="21177" spans="27:27" x14ac:dyDescent="0.25">
      <c r="AA21177"/>
    </row>
    <row r="21178" spans="27:27" x14ac:dyDescent="0.25">
      <c r="AA21178"/>
    </row>
    <row r="21179" spans="27:27" x14ac:dyDescent="0.25">
      <c r="AA21179"/>
    </row>
    <row r="21180" spans="27:27" x14ac:dyDescent="0.25">
      <c r="AA21180"/>
    </row>
    <row r="21181" spans="27:27" x14ac:dyDescent="0.25">
      <c r="AA21181"/>
    </row>
    <row r="21182" spans="27:27" x14ac:dyDescent="0.25">
      <c r="AA21182"/>
    </row>
    <row r="21183" spans="27:27" x14ac:dyDescent="0.25">
      <c r="AA21183"/>
    </row>
    <row r="21184" spans="27:27" x14ac:dyDescent="0.25">
      <c r="AA21184"/>
    </row>
    <row r="21185" spans="27:27" x14ac:dyDescent="0.25">
      <c r="AA21185"/>
    </row>
    <row r="21186" spans="27:27" x14ac:dyDescent="0.25">
      <c r="AA21186"/>
    </row>
    <row r="21187" spans="27:27" x14ac:dyDescent="0.25">
      <c r="AA21187"/>
    </row>
    <row r="21188" spans="27:27" x14ac:dyDescent="0.25">
      <c r="AA21188"/>
    </row>
    <row r="21189" spans="27:27" x14ac:dyDescent="0.25">
      <c r="AA21189"/>
    </row>
    <row r="21190" spans="27:27" x14ac:dyDescent="0.25">
      <c r="AA21190"/>
    </row>
    <row r="21191" spans="27:27" x14ac:dyDescent="0.25">
      <c r="AA21191"/>
    </row>
    <row r="21192" spans="27:27" x14ac:dyDescent="0.25">
      <c r="AA21192"/>
    </row>
    <row r="21193" spans="27:27" x14ac:dyDescent="0.25">
      <c r="AA21193"/>
    </row>
    <row r="21194" spans="27:27" x14ac:dyDescent="0.25">
      <c r="AA21194"/>
    </row>
    <row r="21195" spans="27:27" x14ac:dyDescent="0.25">
      <c r="AA21195"/>
    </row>
    <row r="21196" spans="27:27" x14ac:dyDescent="0.25">
      <c r="AA21196"/>
    </row>
    <row r="21197" spans="27:27" x14ac:dyDescent="0.25">
      <c r="AA21197"/>
    </row>
    <row r="21198" spans="27:27" x14ac:dyDescent="0.25">
      <c r="AA21198"/>
    </row>
    <row r="21199" spans="27:27" x14ac:dyDescent="0.25">
      <c r="AA21199"/>
    </row>
    <row r="21200" spans="27:27" x14ac:dyDescent="0.25">
      <c r="AA21200"/>
    </row>
    <row r="21201" spans="27:27" x14ac:dyDescent="0.25">
      <c r="AA21201"/>
    </row>
    <row r="21202" spans="27:27" x14ac:dyDescent="0.25">
      <c r="AA21202"/>
    </row>
    <row r="21203" spans="27:27" x14ac:dyDescent="0.25">
      <c r="AA21203"/>
    </row>
    <row r="21204" spans="27:27" x14ac:dyDescent="0.25">
      <c r="AA21204"/>
    </row>
    <row r="21205" spans="27:27" x14ac:dyDescent="0.25">
      <c r="AA21205"/>
    </row>
    <row r="21206" spans="27:27" x14ac:dyDescent="0.25">
      <c r="AA21206"/>
    </row>
    <row r="21207" spans="27:27" x14ac:dyDescent="0.25">
      <c r="AA21207"/>
    </row>
    <row r="21208" spans="27:27" x14ac:dyDescent="0.25">
      <c r="AA21208"/>
    </row>
    <row r="21209" spans="27:27" x14ac:dyDescent="0.25">
      <c r="AA21209"/>
    </row>
    <row r="21210" spans="27:27" x14ac:dyDescent="0.25">
      <c r="AA21210"/>
    </row>
    <row r="21211" spans="27:27" x14ac:dyDescent="0.25">
      <c r="AA21211"/>
    </row>
    <row r="21212" spans="27:27" x14ac:dyDescent="0.25">
      <c r="AA21212"/>
    </row>
    <row r="21213" spans="27:27" x14ac:dyDescent="0.25">
      <c r="AA21213"/>
    </row>
    <row r="21214" spans="27:27" x14ac:dyDescent="0.25">
      <c r="AA21214"/>
    </row>
    <row r="21215" spans="27:27" x14ac:dyDescent="0.25">
      <c r="AA21215"/>
    </row>
    <row r="21216" spans="27:27" x14ac:dyDescent="0.25">
      <c r="AA21216"/>
    </row>
    <row r="21217" spans="27:27" x14ac:dyDescent="0.25">
      <c r="AA21217"/>
    </row>
    <row r="21218" spans="27:27" x14ac:dyDescent="0.25">
      <c r="AA21218"/>
    </row>
    <row r="21219" spans="27:27" x14ac:dyDescent="0.25">
      <c r="AA21219"/>
    </row>
    <row r="21220" spans="27:27" x14ac:dyDescent="0.25">
      <c r="AA21220"/>
    </row>
    <row r="21221" spans="27:27" x14ac:dyDescent="0.25">
      <c r="AA21221"/>
    </row>
    <row r="21222" spans="27:27" x14ac:dyDescent="0.25">
      <c r="AA21222"/>
    </row>
    <row r="21223" spans="27:27" x14ac:dyDescent="0.25">
      <c r="AA21223"/>
    </row>
    <row r="21224" spans="27:27" x14ac:dyDescent="0.25">
      <c r="AA21224"/>
    </row>
    <row r="21225" spans="27:27" x14ac:dyDescent="0.25">
      <c r="AA21225"/>
    </row>
    <row r="21226" spans="27:27" x14ac:dyDescent="0.25">
      <c r="AA21226"/>
    </row>
    <row r="21227" spans="27:27" x14ac:dyDescent="0.25">
      <c r="AA21227"/>
    </row>
    <row r="21228" spans="27:27" x14ac:dyDescent="0.25">
      <c r="AA21228"/>
    </row>
    <row r="21229" spans="27:27" x14ac:dyDescent="0.25">
      <c r="AA21229"/>
    </row>
    <row r="21230" spans="27:27" x14ac:dyDescent="0.25">
      <c r="AA21230"/>
    </row>
    <row r="21231" spans="27:27" x14ac:dyDescent="0.25">
      <c r="AA21231"/>
    </row>
    <row r="21232" spans="27:27" x14ac:dyDescent="0.25">
      <c r="AA21232"/>
    </row>
    <row r="21233" spans="27:27" x14ac:dyDescent="0.25">
      <c r="AA21233"/>
    </row>
    <row r="21234" spans="27:27" x14ac:dyDescent="0.25">
      <c r="AA21234"/>
    </row>
    <row r="21235" spans="27:27" x14ac:dyDescent="0.25">
      <c r="AA21235"/>
    </row>
    <row r="21236" spans="27:27" x14ac:dyDescent="0.25">
      <c r="AA21236"/>
    </row>
    <row r="21237" spans="27:27" x14ac:dyDescent="0.25">
      <c r="AA21237"/>
    </row>
    <row r="21238" spans="27:27" x14ac:dyDescent="0.25">
      <c r="AA21238"/>
    </row>
    <row r="21239" spans="27:27" x14ac:dyDescent="0.25">
      <c r="AA21239"/>
    </row>
    <row r="21240" spans="27:27" x14ac:dyDescent="0.25">
      <c r="AA21240"/>
    </row>
    <row r="21241" spans="27:27" x14ac:dyDescent="0.25">
      <c r="AA21241"/>
    </row>
    <row r="21242" spans="27:27" x14ac:dyDescent="0.25">
      <c r="AA21242"/>
    </row>
    <row r="21243" spans="27:27" x14ac:dyDescent="0.25">
      <c r="AA21243"/>
    </row>
    <row r="21244" spans="27:27" x14ac:dyDescent="0.25">
      <c r="AA21244"/>
    </row>
    <row r="21245" spans="27:27" x14ac:dyDescent="0.25">
      <c r="AA21245"/>
    </row>
    <row r="21246" spans="27:27" x14ac:dyDescent="0.25">
      <c r="AA21246"/>
    </row>
    <row r="21247" spans="27:27" x14ac:dyDescent="0.25">
      <c r="AA21247"/>
    </row>
    <row r="21248" spans="27:27" x14ac:dyDescent="0.25">
      <c r="AA21248"/>
    </row>
    <row r="21249" spans="27:27" x14ac:dyDescent="0.25">
      <c r="AA21249"/>
    </row>
    <row r="21250" spans="27:27" x14ac:dyDescent="0.25">
      <c r="AA21250"/>
    </row>
    <row r="21251" spans="27:27" x14ac:dyDescent="0.25">
      <c r="AA21251"/>
    </row>
    <row r="21252" spans="27:27" x14ac:dyDescent="0.25">
      <c r="AA21252"/>
    </row>
    <row r="21253" spans="27:27" x14ac:dyDescent="0.25">
      <c r="AA21253"/>
    </row>
    <row r="21254" spans="27:27" x14ac:dyDescent="0.25">
      <c r="AA21254"/>
    </row>
    <row r="21255" spans="27:27" x14ac:dyDescent="0.25">
      <c r="AA21255"/>
    </row>
    <row r="21256" spans="27:27" x14ac:dyDescent="0.25">
      <c r="AA21256"/>
    </row>
    <row r="21257" spans="27:27" x14ac:dyDescent="0.25">
      <c r="AA21257"/>
    </row>
    <row r="21258" spans="27:27" x14ac:dyDescent="0.25">
      <c r="AA21258"/>
    </row>
    <row r="21259" spans="27:27" x14ac:dyDescent="0.25">
      <c r="AA21259"/>
    </row>
    <row r="21260" spans="27:27" x14ac:dyDescent="0.25">
      <c r="AA21260"/>
    </row>
    <row r="21261" spans="27:27" x14ac:dyDescent="0.25">
      <c r="AA21261"/>
    </row>
    <row r="21262" spans="27:27" x14ac:dyDescent="0.25">
      <c r="AA21262"/>
    </row>
    <row r="21263" spans="27:27" x14ac:dyDescent="0.25">
      <c r="AA21263"/>
    </row>
    <row r="21264" spans="27:27" x14ac:dyDescent="0.25">
      <c r="AA21264"/>
    </row>
    <row r="21265" spans="27:27" x14ac:dyDescent="0.25">
      <c r="AA21265"/>
    </row>
    <row r="21266" spans="27:27" x14ac:dyDescent="0.25">
      <c r="AA21266"/>
    </row>
    <row r="21267" spans="27:27" x14ac:dyDescent="0.25">
      <c r="AA21267"/>
    </row>
    <row r="21268" spans="27:27" x14ac:dyDescent="0.25">
      <c r="AA21268"/>
    </row>
    <row r="21269" spans="27:27" x14ac:dyDescent="0.25">
      <c r="AA21269"/>
    </row>
    <row r="21270" spans="27:27" x14ac:dyDescent="0.25">
      <c r="AA21270"/>
    </row>
    <row r="21271" spans="27:27" x14ac:dyDescent="0.25">
      <c r="AA21271"/>
    </row>
    <row r="21272" spans="27:27" x14ac:dyDescent="0.25">
      <c r="AA21272"/>
    </row>
    <row r="21273" spans="27:27" x14ac:dyDescent="0.25">
      <c r="AA21273"/>
    </row>
    <row r="21274" spans="27:27" x14ac:dyDescent="0.25">
      <c r="AA21274"/>
    </row>
    <row r="21275" spans="27:27" x14ac:dyDescent="0.25">
      <c r="AA21275"/>
    </row>
    <row r="21276" spans="27:27" x14ac:dyDescent="0.25">
      <c r="AA21276"/>
    </row>
    <row r="21277" spans="27:27" x14ac:dyDescent="0.25">
      <c r="AA21277"/>
    </row>
    <row r="21278" spans="27:27" x14ac:dyDescent="0.25">
      <c r="AA21278"/>
    </row>
    <row r="21279" spans="27:27" x14ac:dyDescent="0.25">
      <c r="AA21279"/>
    </row>
    <row r="21280" spans="27:27" x14ac:dyDescent="0.25">
      <c r="AA21280"/>
    </row>
    <row r="21281" spans="27:27" x14ac:dyDescent="0.25">
      <c r="AA21281"/>
    </row>
    <row r="21282" spans="27:27" x14ac:dyDescent="0.25">
      <c r="AA21282"/>
    </row>
    <row r="21283" spans="27:27" x14ac:dyDescent="0.25">
      <c r="AA21283"/>
    </row>
    <row r="21284" spans="27:27" x14ac:dyDescent="0.25">
      <c r="AA21284"/>
    </row>
    <row r="21285" spans="27:27" x14ac:dyDescent="0.25">
      <c r="AA21285"/>
    </row>
    <row r="21286" spans="27:27" x14ac:dyDescent="0.25">
      <c r="AA21286"/>
    </row>
    <row r="21287" spans="27:27" x14ac:dyDescent="0.25">
      <c r="AA21287"/>
    </row>
    <row r="21288" spans="27:27" x14ac:dyDescent="0.25">
      <c r="AA21288"/>
    </row>
    <row r="21289" spans="27:27" x14ac:dyDescent="0.25">
      <c r="AA21289"/>
    </row>
    <row r="21290" spans="27:27" x14ac:dyDescent="0.25">
      <c r="AA21290"/>
    </row>
    <row r="21291" spans="27:27" x14ac:dyDescent="0.25">
      <c r="AA21291"/>
    </row>
    <row r="21292" spans="27:27" x14ac:dyDescent="0.25">
      <c r="AA21292"/>
    </row>
    <row r="21293" spans="27:27" x14ac:dyDescent="0.25">
      <c r="AA21293"/>
    </row>
    <row r="21294" spans="27:27" x14ac:dyDescent="0.25">
      <c r="AA21294"/>
    </row>
    <row r="21295" spans="27:27" x14ac:dyDescent="0.25">
      <c r="AA21295"/>
    </row>
    <row r="21296" spans="27:27" x14ac:dyDescent="0.25">
      <c r="AA21296"/>
    </row>
    <row r="21297" spans="27:27" x14ac:dyDescent="0.25">
      <c r="AA21297"/>
    </row>
    <row r="21298" spans="27:27" x14ac:dyDescent="0.25">
      <c r="AA21298"/>
    </row>
    <row r="21299" spans="27:27" x14ac:dyDescent="0.25">
      <c r="AA21299"/>
    </row>
    <row r="21300" spans="27:27" x14ac:dyDescent="0.25">
      <c r="AA21300"/>
    </row>
    <row r="21301" spans="27:27" x14ac:dyDescent="0.25">
      <c r="AA21301"/>
    </row>
    <row r="21302" spans="27:27" x14ac:dyDescent="0.25">
      <c r="AA21302"/>
    </row>
    <row r="21303" spans="27:27" x14ac:dyDescent="0.25">
      <c r="AA21303"/>
    </row>
    <row r="21304" spans="27:27" x14ac:dyDescent="0.25">
      <c r="AA21304"/>
    </row>
    <row r="21305" spans="27:27" x14ac:dyDescent="0.25">
      <c r="AA21305"/>
    </row>
    <row r="21306" spans="27:27" x14ac:dyDescent="0.25">
      <c r="AA21306"/>
    </row>
    <row r="21307" spans="27:27" x14ac:dyDescent="0.25">
      <c r="AA21307"/>
    </row>
    <row r="21308" spans="27:27" x14ac:dyDescent="0.25">
      <c r="AA21308"/>
    </row>
    <row r="21309" spans="27:27" x14ac:dyDescent="0.25">
      <c r="AA21309"/>
    </row>
    <row r="21310" spans="27:27" x14ac:dyDescent="0.25">
      <c r="AA21310"/>
    </row>
    <row r="21311" spans="27:27" x14ac:dyDescent="0.25">
      <c r="AA21311"/>
    </row>
    <row r="21312" spans="27:27" x14ac:dyDescent="0.25">
      <c r="AA21312"/>
    </row>
    <row r="21313" spans="27:27" x14ac:dyDescent="0.25">
      <c r="AA21313"/>
    </row>
    <row r="21314" spans="27:27" x14ac:dyDescent="0.25">
      <c r="AA21314"/>
    </row>
    <row r="21315" spans="27:27" x14ac:dyDescent="0.25">
      <c r="AA21315"/>
    </row>
    <row r="21316" spans="27:27" x14ac:dyDescent="0.25">
      <c r="AA21316"/>
    </row>
    <row r="21317" spans="27:27" x14ac:dyDescent="0.25">
      <c r="AA21317"/>
    </row>
    <row r="21318" spans="27:27" x14ac:dyDescent="0.25">
      <c r="AA21318"/>
    </row>
    <row r="21319" spans="27:27" x14ac:dyDescent="0.25">
      <c r="AA21319"/>
    </row>
    <row r="21320" spans="27:27" x14ac:dyDescent="0.25">
      <c r="AA21320"/>
    </row>
    <row r="21321" spans="27:27" x14ac:dyDescent="0.25">
      <c r="AA21321"/>
    </row>
    <row r="21322" spans="27:27" x14ac:dyDescent="0.25">
      <c r="AA21322"/>
    </row>
    <row r="21323" spans="27:27" x14ac:dyDescent="0.25">
      <c r="AA21323"/>
    </row>
    <row r="21324" spans="27:27" x14ac:dyDescent="0.25">
      <c r="AA21324"/>
    </row>
    <row r="21325" spans="27:27" x14ac:dyDescent="0.25">
      <c r="AA21325"/>
    </row>
    <row r="21326" spans="27:27" x14ac:dyDescent="0.25">
      <c r="AA21326"/>
    </row>
    <row r="21327" spans="27:27" x14ac:dyDescent="0.25">
      <c r="AA21327"/>
    </row>
    <row r="21328" spans="27:27" x14ac:dyDescent="0.25">
      <c r="AA21328"/>
    </row>
    <row r="21329" spans="27:27" x14ac:dyDescent="0.25">
      <c r="AA21329"/>
    </row>
    <row r="21330" spans="27:27" x14ac:dyDescent="0.25">
      <c r="AA21330"/>
    </row>
    <row r="21331" spans="27:27" x14ac:dyDescent="0.25">
      <c r="AA21331"/>
    </row>
    <row r="21332" spans="27:27" x14ac:dyDescent="0.25">
      <c r="AA21332"/>
    </row>
    <row r="21333" spans="27:27" x14ac:dyDescent="0.25">
      <c r="AA21333"/>
    </row>
    <row r="21334" spans="27:27" x14ac:dyDescent="0.25">
      <c r="AA21334"/>
    </row>
    <row r="21335" spans="27:27" x14ac:dyDescent="0.25">
      <c r="AA21335"/>
    </row>
    <row r="21336" spans="27:27" x14ac:dyDescent="0.25">
      <c r="AA21336"/>
    </row>
    <row r="21337" spans="27:27" x14ac:dyDescent="0.25">
      <c r="AA21337"/>
    </row>
    <row r="21338" spans="27:27" x14ac:dyDescent="0.25">
      <c r="AA21338"/>
    </row>
    <row r="21339" spans="27:27" x14ac:dyDescent="0.25">
      <c r="AA21339"/>
    </row>
    <row r="21340" spans="27:27" x14ac:dyDescent="0.25">
      <c r="AA21340"/>
    </row>
    <row r="21341" spans="27:27" x14ac:dyDescent="0.25">
      <c r="AA21341"/>
    </row>
    <row r="21342" spans="27:27" x14ac:dyDescent="0.25">
      <c r="AA21342"/>
    </row>
    <row r="21343" spans="27:27" x14ac:dyDescent="0.25">
      <c r="AA21343"/>
    </row>
    <row r="21344" spans="27:27" x14ac:dyDescent="0.25">
      <c r="AA21344"/>
    </row>
    <row r="21345" spans="27:27" x14ac:dyDescent="0.25">
      <c r="AA21345"/>
    </row>
    <row r="21346" spans="27:27" x14ac:dyDescent="0.25">
      <c r="AA21346"/>
    </row>
    <row r="21347" spans="27:27" x14ac:dyDescent="0.25">
      <c r="AA21347"/>
    </row>
    <row r="21348" spans="27:27" x14ac:dyDescent="0.25">
      <c r="AA21348"/>
    </row>
    <row r="21349" spans="27:27" x14ac:dyDescent="0.25">
      <c r="AA21349"/>
    </row>
    <row r="21350" spans="27:27" x14ac:dyDescent="0.25">
      <c r="AA21350"/>
    </row>
    <row r="21351" spans="27:27" x14ac:dyDescent="0.25">
      <c r="AA21351"/>
    </row>
    <row r="21352" spans="27:27" x14ac:dyDescent="0.25">
      <c r="AA21352"/>
    </row>
    <row r="21353" spans="27:27" x14ac:dyDescent="0.25">
      <c r="AA21353"/>
    </row>
    <row r="21354" spans="27:27" x14ac:dyDescent="0.25">
      <c r="AA21354"/>
    </row>
    <row r="21355" spans="27:27" x14ac:dyDescent="0.25">
      <c r="AA21355"/>
    </row>
    <row r="21356" spans="27:27" x14ac:dyDescent="0.25">
      <c r="AA21356"/>
    </row>
    <row r="21357" spans="27:27" x14ac:dyDescent="0.25">
      <c r="AA21357"/>
    </row>
    <row r="21358" spans="27:27" x14ac:dyDescent="0.25">
      <c r="AA21358"/>
    </row>
    <row r="21359" spans="27:27" x14ac:dyDescent="0.25">
      <c r="AA21359"/>
    </row>
    <row r="21360" spans="27:27" x14ac:dyDescent="0.25">
      <c r="AA21360"/>
    </row>
    <row r="21361" spans="27:27" x14ac:dyDescent="0.25">
      <c r="AA21361"/>
    </row>
    <row r="21362" spans="27:27" x14ac:dyDescent="0.25">
      <c r="AA21362"/>
    </row>
    <row r="21363" spans="27:27" x14ac:dyDescent="0.25">
      <c r="AA21363"/>
    </row>
    <row r="21364" spans="27:27" x14ac:dyDescent="0.25">
      <c r="AA21364"/>
    </row>
    <row r="21365" spans="27:27" x14ac:dyDescent="0.25">
      <c r="AA21365"/>
    </row>
    <row r="21366" spans="27:27" x14ac:dyDescent="0.25">
      <c r="AA21366"/>
    </row>
    <row r="21367" spans="27:27" x14ac:dyDescent="0.25">
      <c r="AA21367"/>
    </row>
    <row r="21368" spans="27:27" x14ac:dyDescent="0.25">
      <c r="AA21368"/>
    </row>
    <row r="21369" spans="27:27" x14ac:dyDescent="0.25">
      <c r="AA21369"/>
    </row>
    <row r="21370" spans="27:27" x14ac:dyDescent="0.25">
      <c r="AA21370"/>
    </row>
    <row r="21371" spans="27:27" x14ac:dyDescent="0.25">
      <c r="AA21371"/>
    </row>
    <row r="21372" spans="27:27" x14ac:dyDescent="0.25">
      <c r="AA21372"/>
    </row>
    <row r="21373" spans="27:27" x14ac:dyDescent="0.25">
      <c r="AA21373"/>
    </row>
    <row r="21374" spans="27:27" x14ac:dyDescent="0.25">
      <c r="AA21374"/>
    </row>
    <row r="21375" spans="27:27" x14ac:dyDescent="0.25">
      <c r="AA21375"/>
    </row>
    <row r="21376" spans="27:27" x14ac:dyDescent="0.25">
      <c r="AA21376"/>
    </row>
    <row r="21377" spans="27:27" x14ac:dyDescent="0.25">
      <c r="AA21377"/>
    </row>
    <row r="21378" spans="27:27" x14ac:dyDescent="0.25">
      <c r="AA21378"/>
    </row>
    <row r="21379" spans="27:27" x14ac:dyDescent="0.25">
      <c r="AA21379"/>
    </row>
    <row r="21380" spans="27:27" x14ac:dyDescent="0.25">
      <c r="AA21380"/>
    </row>
    <row r="21381" spans="27:27" x14ac:dyDescent="0.25">
      <c r="AA21381"/>
    </row>
    <row r="21382" spans="27:27" x14ac:dyDescent="0.25">
      <c r="AA21382"/>
    </row>
    <row r="21383" spans="27:27" x14ac:dyDescent="0.25">
      <c r="AA21383"/>
    </row>
    <row r="21384" spans="27:27" x14ac:dyDescent="0.25">
      <c r="AA21384"/>
    </row>
    <row r="21385" spans="27:27" x14ac:dyDescent="0.25">
      <c r="AA21385"/>
    </row>
    <row r="21386" spans="27:27" x14ac:dyDescent="0.25">
      <c r="AA21386"/>
    </row>
    <row r="21387" spans="27:27" x14ac:dyDescent="0.25">
      <c r="AA21387"/>
    </row>
    <row r="21388" spans="27:27" x14ac:dyDescent="0.25">
      <c r="AA21388"/>
    </row>
    <row r="21389" spans="27:27" x14ac:dyDescent="0.25">
      <c r="AA21389"/>
    </row>
    <row r="21390" spans="27:27" x14ac:dyDescent="0.25">
      <c r="AA21390"/>
    </row>
    <row r="21391" spans="27:27" x14ac:dyDescent="0.25">
      <c r="AA21391"/>
    </row>
    <row r="21392" spans="27:27" x14ac:dyDescent="0.25">
      <c r="AA21392"/>
    </row>
    <row r="21393" spans="27:27" x14ac:dyDescent="0.25">
      <c r="AA21393"/>
    </row>
    <row r="21394" spans="27:27" x14ac:dyDescent="0.25">
      <c r="AA21394"/>
    </row>
    <row r="21395" spans="27:27" x14ac:dyDescent="0.25">
      <c r="AA21395"/>
    </row>
    <row r="21396" spans="27:27" x14ac:dyDescent="0.25">
      <c r="AA21396"/>
    </row>
    <row r="21397" spans="27:27" x14ac:dyDescent="0.25">
      <c r="AA21397"/>
    </row>
    <row r="21398" spans="27:27" x14ac:dyDescent="0.25">
      <c r="AA21398"/>
    </row>
    <row r="21399" spans="27:27" x14ac:dyDescent="0.25">
      <c r="AA21399"/>
    </row>
    <row r="21400" spans="27:27" x14ac:dyDescent="0.25">
      <c r="AA21400"/>
    </row>
    <row r="21401" spans="27:27" x14ac:dyDescent="0.25">
      <c r="AA21401"/>
    </row>
    <row r="21402" spans="27:27" x14ac:dyDescent="0.25">
      <c r="AA21402"/>
    </row>
    <row r="21403" spans="27:27" x14ac:dyDescent="0.25">
      <c r="AA21403"/>
    </row>
    <row r="21404" spans="27:27" x14ac:dyDescent="0.25">
      <c r="AA21404"/>
    </row>
    <row r="21405" spans="27:27" x14ac:dyDescent="0.25">
      <c r="AA21405"/>
    </row>
    <row r="21406" spans="27:27" x14ac:dyDescent="0.25">
      <c r="AA21406"/>
    </row>
    <row r="21407" spans="27:27" x14ac:dyDescent="0.25">
      <c r="AA21407"/>
    </row>
    <row r="21408" spans="27:27" x14ac:dyDescent="0.25">
      <c r="AA21408"/>
    </row>
    <row r="21409" spans="27:27" x14ac:dyDescent="0.25">
      <c r="AA21409"/>
    </row>
    <row r="21410" spans="27:27" x14ac:dyDescent="0.25">
      <c r="AA21410"/>
    </row>
    <row r="21411" spans="27:27" x14ac:dyDescent="0.25">
      <c r="AA21411"/>
    </row>
    <row r="21412" spans="27:27" x14ac:dyDescent="0.25">
      <c r="AA21412"/>
    </row>
    <row r="21413" spans="27:27" x14ac:dyDescent="0.25">
      <c r="AA21413"/>
    </row>
    <row r="21414" spans="27:27" x14ac:dyDescent="0.25">
      <c r="AA21414"/>
    </row>
    <row r="21415" spans="27:27" x14ac:dyDescent="0.25">
      <c r="AA21415"/>
    </row>
    <row r="21416" spans="27:27" x14ac:dyDescent="0.25">
      <c r="AA21416"/>
    </row>
    <row r="21417" spans="27:27" x14ac:dyDescent="0.25">
      <c r="AA21417"/>
    </row>
    <row r="21418" spans="27:27" x14ac:dyDescent="0.25">
      <c r="AA21418"/>
    </row>
    <row r="21419" spans="27:27" x14ac:dyDescent="0.25">
      <c r="AA21419"/>
    </row>
    <row r="21420" spans="27:27" x14ac:dyDescent="0.25">
      <c r="AA21420"/>
    </row>
    <row r="21421" spans="27:27" x14ac:dyDescent="0.25">
      <c r="AA21421"/>
    </row>
    <row r="21422" spans="27:27" x14ac:dyDescent="0.25">
      <c r="AA21422"/>
    </row>
    <row r="21423" spans="27:27" x14ac:dyDescent="0.25">
      <c r="AA21423"/>
    </row>
    <row r="21424" spans="27:27" x14ac:dyDescent="0.25">
      <c r="AA21424"/>
    </row>
    <row r="21425" spans="27:27" x14ac:dyDescent="0.25">
      <c r="AA21425"/>
    </row>
    <row r="21426" spans="27:27" x14ac:dyDescent="0.25">
      <c r="AA21426"/>
    </row>
    <row r="21427" spans="27:27" x14ac:dyDescent="0.25">
      <c r="AA21427"/>
    </row>
    <row r="21428" spans="27:27" x14ac:dyDescent="0.25">
      <c r="AA21428"/>
    </row>
    <row r="21429" spans="27:27" x14ac:dyDescent="0.25">
      <c r="AA21429"/>
    </row>
    <row r="21430" spans="27:27" x14ac:dyDescent="0.25">
      <c r="AA21430"/>
    </row>
    <row r="21431" spans="27:27" x14ac:dyDescent="0.25">
      <c r="AA21431"/>
    </row>
    <row r="21432" spans="27:27" x14ac:dyDescent="0.25">
      <c r="AA21432"/>
    </row>
    <row r="21433" spans="27:27" x14ac:dyDescent="0.25">
      <c r="AA21433"/>
    </row>
    <row r="21434" spans="27:27" x14ac:dyDescent="0.25">
      <c r="AA21434"/>
    </row>
    <row r="21435" spans="27:27" x14ac:dyDescent="0.25">
      <c r="AA21435"/>
    </row>
    <row r="21436" spans="27:27" x14ac:dyDescent="0.25">
      <c r="AA21436"/>
    </row>
    <row r="21437" spans="27:27" x14ac:dyDescent="0.25">
      <c r="AA21437"/>
    </row>
    <row r="21438" spans="27:27" x14ac:dyDescent="0.25">
      <c r="AA21438"/>
    </row>
    <row r="21439" spans="27:27" x14ac:dyDescent="0.25">
      <c r="AA21439"/>
    </row>
    <row r="21440" spans="27:27" x14ac:dyDescent="0.25">
      <c r="AA21440"/>
    </row>
    <row r="21441" spans="27:27" x14ac:dyDescent="0.25">
      <c r="AA21441"/>
    </row>
    <row r="21442" spans="27:27" x14ac:dyDescent="0.25">
      <c r="AA21442"/>
    </row>
    <row r="21443" spans="27:27" x14ac:dyDescent="0.25">
      <c r="AA21443"/>
    </row>
    <row r="21444" spans="27:27" x14ac:dyDescent="0.25">
      <c r="AA21444"/>
    </row>
    <row r="21445" spans="27:27" x14ac:dyDescent="0.25">
      <c r="AA21445"/>
    </row>
    <row r="21446" spans="27:27" x14ac:dyDescent="0.25">
      <c r="AA21446"/>
    </row>
    <row r="21447" spans="27:27" x14ac:dyDescent="0.25">
      <c r="AA21447"/>
    </row>
    <row r="21448" spans="27:27" x14ac:dyDescent="0.25">
      <c r="AA21448"/>
    </row>
    <row r="21449" spans="27:27" x14ac:dyDescent="0.25">
      <c r="AA21449"/>
    </row>
    <row r="21450" spans="27:27" x14ac:dyDescent="0.25">
      <c r="AA21450"/>
    </row>
    <row r="21451" spans="27:27" x14ac:dyDescent="0.25">
      <c r="AA21451"/>
    </row>
    <row r="21452" spans="27:27" x14ac:dyDescent="0.25">
      <c r="AA21452"/>
    </row>
    <row r="21453" spans="27:27" x14ac:dyDescent="0.25">
      <c r="AA21453"/>
    </row>
    <row r="21454" spans="27:27" x14ac:dyDescent="0.25">
      <c r="AA21454"/>
    </row>
    <row r="21455" spans="27:27" x14ac:dyDescent="0.25">
      <c r="AA21455"/>
    </row>
    <row r="21456" spans="27:27" x14ac:dyDescent="0.25">
      <c r="AA21456"/>
    </row>
    <row r="21457" spans="27:27" x14ac:dyDescent="0.25">
      <c r="AA21457"/>
    </row>
    <row r="21458" spans="27:27" x14ac:dyDescent="0.25">
      <c r="AA21458"/>
    </row>
    <row r="21459" spans="27:27" x14ac:dyDescent="0.25">
      <c r="AA21459"/>
    </row>
    <row r="21460" spans="27:27" x14ac:dyDescent="0.25">
      <c r="AA21460"/>
    </row>
    <row r="21461" spans="27:27" x14ac:dyDescent="0.25">
      <c r="AA21461"/>
    </row>
    <row r="21462" spans="27:27" x14ac:dyDescent="0.25">
      <c r="AA21462"/>
    </row>
    <row r="21463" spans="27:27" x14ac:dyDescent="0.25">
      <c r="AA21463"/>
    </row>
    <row r="21464" spans="27:27" x14ac:dyDescent="0.25">
      <c r="AA21464"/>
    </row>
    <row r="21465" spans="27:27" x14ac:dyDescent="0.25">
      <c r="AA21465"/>
    </row>
    <row r="21466" spans="27:27" x14ac:dyDescent="0.25">
      <c r="AA21466"/>
    </row>
    <row r="21467" spans="27:27" x14ac:dyDescent="0.25">
      <c r="AA21467"/>
    </row>
    <row r="21468" spans="27:27" x14ac:dyDescent="0.25">
      <c r="AA21468"/>
    </row>
    <row r="21469" spans="27:27" x14ac:dyDescent="0.25">
      <c r="AA21469"/>
    </row>
    <row r="21470" spans="27:27" x14ac:dyDescent="0.25">
      <c r="AA21470"/>
    </row>
    <row r="21471" spans="27:27" x14ac:dyDescent="0.25">
      <c r="AA21471"/>
    </row>
    <row r="21472" spans="27:27" x14ac:dyDescent="0.25">
      <c r="AA21472"/>
    </row>
    <row r="21473" spans="27:27" x14ac:dyDescent="0.25">
      <c r="AA21473"/>
    </row>
    <row r="21474" spans="27:27" x14ac:dyDescent="0.25">
      <c r="AA21474"/>
    </row>
    <row r="21475" spans="27:27" x14ac:dyDescent="0.25">
      <c r="AA21475"/>
    </row>
    <row r="21476" spans="27:27" x14ac:dyDescent="0.25">
      <c r="AA21476"/>
    </row>
    <row r="21477" spans="27:27" x14ac:dyDescent="0.25">
      <c r="AA21477"/>
    </row>
    <row r="21478" spans="27:27" x14ac:dyDescent="0.25">
      <c r="AA21478"/>
    </row>
    <row r="21479" spans="27:27" x14ac:dyDescent="0.25">
      <c r="AA21479"/>
    </row>
    <row r="21480" spans="27:27" x14ac:dyDescent="0.25">
      <c r="AA21480"/>
    </row>
    <row r="21481" spans="27:27" x14ac:dyDescent="0.25">
      <c r="AA21481"/>
    </row>
    <row r="21482" spans="27:27" x14ac:dyDescent="0.25">
      <c r="AA21482"/>
    </row>
    <row r="21483" spans="27:27" x14ac:dyDescent="0.25">
      <c r="AA21483"/>
    </row>
    <row r="21484" spans="27:27" x14ac:dyDescent="0.25">
      <c r="AA21484"/>
    </row>
    <row r="21485" spans="27:27" x14ac:dyDescent="0.25">
      <c r="AA21485"/>
    </row>
    <row r="21486" spans="27:27" x14ac:dyDescent="0.25">
      <c r="AA21486"/>
    </row>
    <row r="21487" spans="27:27" x14ac:dyDescent="0.25">
      <c r="AA21487"/>
    </row>
    <row r="21488" spans="27:27" x14ac:dyDescent="0.25">
      <c r="AA21488"/>
    </row>
    <row r="21489" spans="27:27" x14ac:dyDescent="0.25">
      <c r="AA21489"/>
    </row>
    <row r="21490" spans="27:27" x14ac:dyDescent="0.25">
      <c r="AA21490"/>
    </row>
    <row r="21491" spans="27:27" x14ac:dyDescent="0.25">
      <c r="AA21491"/>
    </row>
    <row r="21492" spans="27:27" x14ac:dyDescent="0.25">
      <c r="AA21492"/>
    </row>
    <row r="21493" spans="27:27" x14ac:dyDescent="0.25">
      <c r="AA21493"/>
    </row>
    <row r="21494" spans="27:27" x14ac:dyDescent="0.25">
      <c r="AA21494"/>
    </row>
    <row r="21495" spans="27:27" x14ac:dyDescent="0.25">
      <c r="AA21495"/>
    </row>
    <row r="21496" spans="27:27" x14ac:dyDescent="0.25">
      <c r="AA21496"/>
    </row>
    <row r="21497" spans="27:27" x14ac:dyDescent="0.25">
      <c r="AA21497"/>
    </row>
    <row r="21498" spans="27:27" x14ac:dyDescent="0.25">
      <c r="AA21498"/>
    </row>
    <row r="21499" spans="27:27" x14ac:dyDescent="0.25">
      <c r="AA21499"/>
    </row>
    <row r="21500" spans="27:27" x14ac:dyDescent="0.25">
      <c r="AA21500"/>
    </row>
    <row r="21501" spans="27:27" x14ac:dyDescent="0.25">
      <c r="AA21501"/>
    </row>
    <row r="21502" spans="27:27" x14ac:dyDescent="0.25">
      <c r="AA21502"/>
    </row>
    <row r="21503" spans="27:27" x14ac:dyDescent="0.25">
      <c r="AA21503"/>
    </row>
    <row r="21504" spans="27:27" x14ac:dyDescent="0.25">
      <c r="AA21504"/>
    </row>
    <row r="21505" spans="27:27" x14ac:dyDescent="0.25">
      <c r="AA21505"/>
    </row>
    <row r="21506" spans="27:27" x14ac:dyDescent="0.25">
      <c r="AA21506"/>
    </row>
    <row r="21507" spans="27:27" x14ac:dyDescent="0.25">
      <c r="AA21507"/>
    </row>
    <row r="21508" spans="27:27" x14ac:dyDescent="0.25">
      <c r="AA21508"/>
    </row>
    <row r="21509" spans="27:27" x14ac:dyDescent="0.25">
      <c r="AA21509"/>
    </row>
    <row r="21510" spans="27:27" x14ac:dyDescent="0.25">
      <c r="AA21510"/>
    </row>
    <row r="21511" spans="27:27" x14ac:dyDescent="0.25">
      <c r="AA21511"/>
    </row>
    <row r="21512" spans="27:27" x14ac:dyDescent="0.25">
      <c r="AA21512"/>
    </row>
    <row r="21513" spans="27:27" x14ac:dyDescent="0.25">
      <c r="AA21513"/>
    </row>
    <row r="21514" spans="27:27" x14ac:dyDescent="0.25">
      <c r="AA21514"/>
    </row>
    <row r="21515" spans="27:27" x14ac:dyDescent="0.25">
      <c r="AA21515"/>
    </row>
    <row r="21516" spans="27:27" x14ac:dyDescent="0.25">
      <c r="AA21516"/>
    </row>
    <row r="21517" spans="27:27" x14ac:dyDescent="0.25">
      <c r="AA21517"/>
    </row>
    <row r="21518" spans="27:27" x14ac:dyDescent="0.25">
      <c r="AA21518"/>
    </row>
    <row r="21519" spans="27:27" x14ac:dyDescent="0.25">
      <c r="AA21519"/>
    </row>
    <row r="21520" spans="27:27" x14ac:dyDescent="0.25">
      <c r="AA21520"/>
    </row>
    <row r="21521" spans="27:27" x14ac:dyDescent="0.25">
      <c r="AA21521"/>
    </row>
    <row r="21522" spans="27:27" x14ac:dyDescent="0.25">
      <c r="AA21522"/>
    </row>
    <row r="21523" spans="27:27" x14ac:dyDescent="0.25">
      <c r="AA21523"/>
    </row>
    <row r="21524" spans="27:27" x14ac:dyDescent="0.25">
      <c r="AA21524"/>
    </row>
    <row r="21525" spans="27:27" x14ac:dyDescent="0.25">
      <c r="AA21525"/>
    </row>
    <row r="21526" spans="27:27" x14ac:dyDescent="0.25">
      <c r="AA21526"/>
    </row>
    <row r="21527" spans="27:27" x14ac:dyDescent="0.25">
      <c r="AA21527"/>
    </row>
    <row r="21528" spans="27:27" x14ac:dyDescent="0.25">
      <c r="AA21528"/>
    </row>
    <row r="21529" spans="27:27" x14ac:dyDescent="0.25">
      <c r="AA21529"/>
    </row>
    <row r="21530" spans="27:27" x14ac:dyDescent="0.25">
      <c r="AA21530"/>
    </row>
    <row r="21531" spans="27:27" x14ac:dyDescent="0.25">
      <c r="AA21531"/>
    </row>
    <row r="21532" spans="27:27" x14ac:dyDescent="0.25">
      <c r="AA21532"/>
    </row>
    <row r="21533" spans="27:27" x14ac:dyDescent="0.25">
      <c r="AA21533"/>
    </row>
    <row r="21534" spans="27:27" x14ac:dyDescent="0.25">
      <c r="AA21534"/>
    </row>
    <row r="21535" spans="27:27" x14ac:dyDescent="0.25">
      <c r="AA21535"/>
    </row>
    <row r="21536" spans="27:27" x14ac:dyDescent="0.25">
      <c r="AA21536"/>
    </row>
    <row r="21537" spans="27:27" x14ac:dyDescent="0.25">
      <c r="AA21537"/>
    </row>
    <row r="21538" spans="27:27" x14ac:dyDescent="0.25">
      <c r="AA21538"/>
    </row>
    <row r="21539" spans="27:27" x14ac:dyDescent="0.25">
      <c r="AA21539"/>
    </row>
    <row r="21540" spans="27:27" x14ac:dyDescent="0.25">
      <c r="AA21540"/>
    </row>
    <row r="21541" spans="27:27" x14ac:dyDescent="0.25">
      <c r="AA21541"/>
    </row>
    <row r="21542" spans="27:27" x14ac:dyDescent="0.25">
      <c r="AA21542"/>
    </row>
    <row r="21543" spans="27:27" x14ac:dyDescent="0.25">
      <c r="AA21543"/>
    </row>
    <row r="21544" spans="27:27" x14ac:dyDescent="0.25">
      <c r="AA21544"/>
    </row>
    <row r="21545" spans="27:27" x14ac:dyDescent="0.25">
      <c r="AA21545"/>
    </row>
    <row r="21546" spans="27:27" x14ac:dyDescent="0.25">
      <c r="AA21546"/>
    </row>
    <row r="21547" spans="27:27" x14ac:dyDescent="0.25">
      <c r="AA21547"/>
    </row>
    <row r="21548" spans="27:27" x14ac:dyDescent="0.25">
      <c r="AA21548"/>
    </row>
    <row r="21549" spans="27:27" x14ac:dyDescent="0.25">
      <c r="AA21549"/>
    </row>
    <row r="21550" spans="27:27" x14ac:dyDescent="0.25">
      <c r="AA21550"/>
    </row>
    <row r="21551" spans="27:27" x14ac:dyDescent="0.25">
      <c r="AA21551"/>
    </row>
    <row r="21552" spans="27:27" x14ac:dyDescent="0.25">
      <c r="AA21552"/>
    </row>
    <row r="21553" spans="27:27" x14ac:dyDescent="0.25">
      <c r="AA21553"/>
    </row>
    <row r="21554" spans="27:27" x14ac:dyDescent="0.25">
      <c r="AA21554"/>
    </row>
    <row r="21555" spans="27:27" x14ac:dyDescent="0.25">
      <c r="AA21555"/>
    </row>
    <row r="21556" spans="27:27" x14ac:dyDescent="0.25">
      <c r="AA21556"/>
    </row>
    <row r="21557" spans="27:27" x14ac:dyDescent="0.25">
      <c r="AA21557"/>
    </row>
    <row r="21558" spans="27:27" x14ac:dyDescent="0.25">
      <c r="AA21558"/>
    </row>
    <row r="21559" spans="27:27" x14ac:dyDescent="0.25">
      <c r="AA21559"/>
    </row>
    <row r="21560" spans="27:27" x14ac:dyDescent="0.25">
      <c r="AA21560"/>
    </row>
    <row r="21561" spans="27:27" x14ac:dyDescent="0.25">
      <c r="AA21561"/>
    </row>
    <row r="21562" spans="27:27" x14ac:dyDescent="0.25">
      <c r="AA21562"/>
    </row>
    <row r="21563" spans="27:27" x14ac:dyDescent="0.25">
      <c r="AA21563"/>
    </row>
    <row r="21564" spans="27:27" x14ac:dyDescent="0.25">
      <c r="AA21564"/>
    </row>
    <row r="21565" spans="27:27" x14ac:dyDescent="0.25">
      <c r="AA21565"/>
    </row>
    <row r="21566" spans="27:27" x14ac:dyDescent="0.25">
      <c r="AA21566"/>
    </row>
    <row r="21567" spans="27:27" x14ac:dyDescent="0.25">
      <c r="AA21567"/>
    </row>
    <row r="21568" spans="27:27" x14ac:dyDescent="0.25">
      <c r="AA21568"/>
    </row>
    <row r="21569" spans="27:27" x14ac:dyDescent="0.25">
      <c r="AA21569"/>
    </row>
    <row r="21570" spans="27:27" x14ac:dyDescent="0.25">
      <c r="AA21570"/>
    </row>
    <row r="21571" spans="27:27" x14ac:dyDescent="0.25">
      <c r="AA21571"/>
    </row>
    <row r="21572" spans="27:27" x14ac:dyDescent="0.25">
      <c r="AA21572"/>
    </row>
    <row r="21573" spans="27:27" x14ac:dyDescent="0.25">
      <c r="AA21573"/>
    </row>
    <row r="21574" spans="27:27" x14ac:dyDescent="0.25">
      <c r="AA21574"/>
    </row>
    <row r="21575" spans="27:27" x14ac:dyDescent="0.25">
      <c r="AA21575"/>
    </row>
    <row r="21576" spans="27:27" x14ac:dyDescent="0.25">
      <c r="AA21576"/>
    </row>
    <row r="21577" spans="27:27" x14ac:dyDescent="0.25">
      <c r="AA21577"/>
    </row>
    <row r="21578" spans="27:27" x14ac:dyDescent="0.25">
      <c r="AA21578"/>
    </row>
    <row r="21579" spans="27:27" x14ac:dyDescent="0.25">
      <c r="AA21579"/>
    </row>
    <row r="21580" spans="27:27" x14ac:dyDescent="0.25">
      <c r="AA21580"/>
    </row>
    <row r="21581" spans="27:27" x14ac:dyDescent="0.25">
      <c r="AA21581"/>
    </row>
    <row r="21582" spans="27:27" x14ac:dyDescent="0.25">
      <c r="AA21582"/>
    </row>
    <row r="21583" spans="27:27" x14ac:dyDescent="0.25">
      <c r="AA21583"/>
    </row>
    <row r="21584" spans="27:27" x14ac:dyDescent="0.25">
      <c r="AA21584"/>
    </row>
    <row r="21585" spans="27:27" x14ac:dyDescent="0.25">
      <c r="AA21585"/>
    </row>
    <row r="21586" spans="27:27" x14ac:dyDescent="0.25">
      <c r="AA21586"/>
    </row>
    <row r="21587" spans="27:27" x14ac:dyDescent="0.25">
      <c r="AA21587"/>
    </row>
    <row r="21588" spans="27:27" x14ac:dyDescent="0.25">
      <c r="AA21588"/>
    </row>
    <row r="21589" spans="27:27" x14ac:dyDescent="0.25">
      <c r="AA21589"/>
    </row>
    <row r="21590" spans="27:27" x14ac:dyDescent="0.25">
      <c r="AA21590"/>
    </row>
    <row r="21591" spans="27:27" x14ac:dyDescent="0.25">
      <c r="AA21591"/>
    </row>
    <row r="21592" spans="27:27" x14ac:dyDescent="0.25">
      <c r="AA21592"/>
    </row>
    <row r="21593" spans="27:27" x14ac:dyDescent="0.25">
      <c r="AA21593"/>
    </row>
    <row r="21594" spans="27:27" x14ac:dyDescent="0.25">
      <c r="AA21594"/>
    </row>
    <row r="21595" spans="27:27" x14ac:dyDescent="0.25">
      <c r="AA21595"/>
    </row>
    <row r="21596" spans="27:27" x14ac:dyDescent="0.25">
      <c r="AA21596"/>
    </row>
    <row r="21597" spans="27:27" x14ac:dyDescent="0.25">
      <c r="AA21597"/>
    </row>
    <row r="21598" spans="27:27" x14ac:dyDescent="0.25">
      <c r="AA21598"/>
    </row>
    <row r="21599" spans="27:27" x14ac:dyDescent="0.25">
      <c r="AA21599"/>
    </row>
    <row r="21600" spans="27:27" x14ac:dyDescent="0.25">
      <c r="AA21600"/>
    </row>
    <row r="21601" spans="27:27" x14ac:dyDescent="0.25">
      <c r="AA21601"/>
    </row>
    <row r="21602" spans="27:27" x14ac:dyDescent="0.25">
      <c r="AA21602"/>
    </row>
    <row r="21603" spans="27:27" x14ac:dyDescent="0.25">
      <c r="AA21603"/>
    </row>
    <row r="21604" spans="27:27" x14ac:dyDescent="0.25">
      <c r="AA21604"/>
    </row>
    <row r="21605" spans="27:27" x14ac:dyDescent="0.25">
      <c r="AA21605"/>
    </row>
    <row r="21606" spans="27:27" x14ac:dyDescent="0.25">
      <c r="AA21606"/>
    </row>
    <row r="21607" spans="27:27" x14ac:dyDescent="0.25">
      <c r="AA21607"/>
    </row>
    <row r="21608" spans="27:27" x14ac:dyDescent="0.25">
      <c r="AA21608"/>
    </row>
    <row r="21609" spans="27:27" x14ac:dyDescent="0.25">
      <c r="AA21609"/>
    </row>
    <row r="21610" spans="27:27" x14ac:dyDescent="0.25">
      <c r="AA21610"/>
    </row>
    <row r="21611" spans="27:27" x14ac:dyDescent="0.25">
      <c r="AA21611"/>
    </row>
    <row r="21612" spans="27:27" x14ac:dyDescent="0.25">
      <c r="AA21612"/>
    </row>
    <row r="21613" spans="27:27" x14ac:dyDescent="0.25">
      <c r="AA21613"/>
    </row>
    <row r="21614" spans="27:27" x14ac:dyDescent="0.25">
      <c r="AA21614"/>
    </row>
    <row r="21615" spans="27:27" x14ac:dyDescent="0.25">
      <c r="AA21615"/>
    </row>
    <row r="21616" spans="27:27" x14ac:dyDescent="0.25">
      <c r="AA21616"/>
    </row>
    <row r="21617" spans="27:27" x14ac:dyDescent="0.25">
      <c r="AA21617"/>
    </row>
    <row r="21618" spans="27:27" x14ac:dyDescent="0.25">
      <c r="AA21618"/>
    </row>
    <row r="21619" spans="27:27" x14ac:dyDescent="0.25">
      <c r="AA21619"/>
    </row>
    <row r="21620" spans="27:27" x14ac:dyDescent="0.25">
      <c r="AA21620"/>
    </row>
    <row r="21621" spans="27:27" x14ac:dyDescent="0.25">
      <c r="AA21621"/>
    </row>
    <row r="21622" spans="27:27" x14ac:dyDescent="0.25">
      <c r="AA21622"/>
    </row>
    <row r="21623" spans="27:27" x14ac:dyDescent="0.25">
      <c r="AA21623"/>
    </row>
    <row r="21624" spans="27:27" x14ac:dyDescent="0.25">
      <c r="AA21624"/>
    </row>
    <row r="21625" spans="27:27" x14ac:dyDescent="0.25">
      <c r="AA21625"/>
    </row>
    <row r="21626" spans="27:27" x14ac:dyDescent="0.25">
      <c r="AA21626"/>
    </row>
    <row r="21627" spans="27:27" x14ac:dyDescent="0.25">
      <c r="AA21627"/>
    </row>
    <row r="21628" spans="27:27" x14ac:dyDescent="0.25">
      <c r="AA21628"/>
    </row>
    <row r="21629" spans="27:27" x14ac:dyDescent="0.25">
      <c r="AA21629"/>
    </row>
    <row r="21630" spans="27:27" x14ac:dyDescent="0.25">
      <c r="AA21630"/>
    </row>
    <row r="21631" spans="27:27" x14ac:dyDescent="0.25">
      <c r="AA21631"/>
    </row>
    <row r="21632" spans="27:27" x14ac:dyDescent="0.25">
      <c r="AA21632"/>
    </row>
    <row r="21633" spans="27:27" x14ac:dyDescent="0.25">
      <c r="AA21633"/>
    </row>
    <row r="21634" spans="27:27" x14ac:dyDescent="0.25">
      <c r="AA21634"/>
    </row>
    <row r="21635" spans="27:27" x14ac:dyDescent="0.25">
      <c r="AA21635"/>
    </row>
    <row r="21636" spans="27:27" x14ac:dyDescent="0.25">
      <c r="AA21636"/>
    </row>
    <row r="21637" spans="27:27" x14ac:dyDescent="0.25">
      <c r="AA21637"/>
    </row>
    <row r="21638" spans="27:27" x14ac:dyDescent="0.25">
      <c r="AA21638"/>
    </row>
    <row r="21639" spans="27:27" x14ac:dyDescent="0.25">
      <c r="AA21639"/>
    </row>
    <row r="21640" spans="27:27" x14ac:dyDescent="0.25">
      <c r="AA21640"/>
    </row>
    <row r="21641" spans="27:27" x14ac:dyDescent="0.25">
      <c r="AA21641"/>
    </row>
    <row r="21642" spans="27:27" x14ac:dyDescent="0.25">
      <c r="AA21642"/>
    </row>
    <row r="21643" spans="27:27" x14ac:dyDescent="0.25">
      <c r="AA21643"/>
    </row>
    <row r="21644" spans="27:27" x14ac:dyDescent="0.25">
      <c r="AA21644"/>
    </row>
    <row r="21645" spans="27:27" x14ac:dyDescent="0.25">
      <c r="AA21645"/>
    </row>
    <row r="21646" spans="27:27" x14ac:dyDescent="0.25">
      <c r="AA21646"/>
    </row>
    <row r="21647" spans="27:27" x14ac:dyDescent="0.25">
      <c r="AA21647"/>
    </row>
    <row r="21648" spans="27:27" x14ac:dyDescent="0.25">
      <c r="AA21648"/>
    </row>
    <row r="21649" spans="27:27" x14ac:dyDescent="0.25">
      <c r="AA21649"/>
    </row>
    <row r="21650" spans="27:27" x14ac:dyDescent="0.25">
      <c r="AA21650"/>
    </row>
    <row r="21651" spans="27:27" x14ac:dyDescent="0.25">
      <c r="AA21651"/>
    </row>
    <row r="21652" spans="27:27" x14ac:dyDescent="0.25">
      <c r="AA21652"/>
    </row>
    <row r="21653" spans="27:27" x14ac:dyDescent="0.25">
      <c r="AA21653"/>
    </row>
    <row r="21654" spans="27:27" x14ac:dyDescent="0.25">
      <c r="AA21654"/>
    </row>
    <row r="21655" spans="27:27" x14ac:dyDescent="0.25">
      <c r="AA21655"/>
    </row>
    <row r="21656" spans="27:27" x14ac:dyDescent="0.25">
      <c r="AA21656"/>
    </row>
    <row r="21657" spans="27:27" x14ac:dyDescent="0.25">
      <c r="AA21657"/>
    </row>
    <row r="21658" spans="27:27" x14ac:dyDescent="0.25">
      <c r="AA21658"/>
    </row>
    <row r="21659" spans="27:27" x14ac:dyDescent="0.25">
      <c r="AA21659"/>
    </row>
    <row r="21660" spans="27:27" x14ac:dyDescent="0.25">
      <c r="AA21660"/>
    </row>
    <row r="21661" spans="27:27" x14ac:dyDescent="0.25">
      <c r="AA21661"/>
    </row>
    <row r="21662" spans="27:27" x14ac:dyDescent="0.25">
      <c r="AA21662"/>
    </row>
    <row r="21663" spans="27:27" x14ac:dyDescent="0.25">
      <c r="AA21663"/>
    </row>
    <row r="21664" spans="27:27" x14ac:dyDescent="0.25">
      <c r="AA21664"/>
    </row>
    <row r="21665" spans="27:27" x14ac:dyDescent="0.25">
      <c r="AA21665"/>
    </row>
    <row r="21666" spans="27:27" x14ac:dyDescent="0.25">
      <c r="AA21666"/>
    </row>
    <row r="21667" spans="27:27" x14ac:dyDescent="0.25">
      <c r="AA21667"/>
    </row>
    <row r="21668" spans="27:27" x14ac:dyDescent="0.25">
      <c r="AA21668"/>
    </row>
    <row r="21669" spans="27:27" x14ac:dyDescent="0.25">
      <c r="AA21669"/>
    </row>
    <row r="21670" spans="27:27" x14ac:dyDescent="0.25">
      <c r="AA21670"/>
    </row>
    <row r="21671" spans="27:27" x14ac:dyDescent="0.25">
      <c r="AA21671"/>
    </row>
    <row r="21672" spans="27:27" x14ac:dyDescent="0.25">
      <c r="AA21672"/>
    </row>
    <row r="21673" spans="27:27" x14ac:dyDescent="0.25">
      <c r="AA21673"/>
    </row>
    <row r="21674" spans="27:27" x14ac:dyDescent="0.25">
      <c r="AA21674"/>
    </row>
    <row r="21675" spans="27:27" x14ac:dyDescent="0.25">
      <c r="AA21675"/>
    </row>
    <row r="21676" spans="27:27" x14ac:dyDescent="0.25">
      <c r="AA21676"/>
    </row>
    <row r="21677" spans="27:27" x14ac:dyDescent="0.25">
      <c r="AA21677"/>
    </row>
    <row r="21678" spans="27:27" x14ac:dyDescent="0.25">
      <c r="AA21678"/>
    </row>
    <row r="21679" spans="27:27" x14ac:dyDescent="0.25">
      <c r="AA21679"/>
    </row>
    <row r="21680" spans="27:27" x14ac:dyDescent="0.25">
      <c r="AA21680"/>
    </row>
    <row r="21681" spans="27:27" x14ac:dyDescent="0.25">
      <c r="AA21681"/>
    </row>
    <row r="21682" spans="27:27" x14ac:dyDescent="0.25">
      <c r="AA21682"/>
    </row>
    <row r="21683" spans="27:27" x14ac:dyDescent="0.25">
      <c r="AA21683"/>
    </row>
    <row r="21684" spans="27:27" x14ac:dyDescent="0.25">
      <c r="AA21684"/>
    </row>
    <row r="21685" spans="27:27" x14ac:dyDescent="0.25">
      <c r="AA21685"/>
    </row>
    <row r="21686" spans="27:27" x14ac:dyDescent="0.25">
      <c r="AA21686"/>
    </row>
    <row r="21687" spans="27:27" x14ac:dyDescent="0.25">
      <c r="AA21687"/>
    </row>
    <row r="21688" spans="27:27" x14ac:dyDescent="0.25">
      <c r="AA21688"/>
    </row>
    <row r="21689" spans="27:27" x14ac:dyDescent="0.25">
      <c r="AA21689"/>
    </row>
    <row r="21690" spans="27:27" x14ac:dyDescent="0.25">
      <c r="AA21690"/>
    </row>
    <row r="21691" spans="27:27" x14ac:dyDescent="0.25">
      <c r="AA21691"/>
    </row>
    <row r="21692" spans="27:27" x14ac:dyDescent="0.25">
      <c r="AA21692"/>
    </row>
    <row r="21693" spans="27:27" x14ac:dyDescent="0.25">
      <c r="AA21693"/>
    </row>
    <row r="21694" spans="27:27" x14ac:dyDescent="0.25">
      <c r="AA21694"/>
    </row>
    <row r="21695" spans="27:27" x14ac:dyDescent="0.25">
      <c r="AA21695"/>
    </row>
    <row r="21696" spans="27:27" x14ac:dyDescent="0.25">
      <c r="AA21696"/>
    </row>
    <row r="21697" spans="27:27" x14ac:dyDescent="0.25">
      <c r="AA21697"/>
    </row>
    <row r="21698" spans="27:27" x14ac:dyDescent="0.25">
      <c r="AA21698"/>
    </row>
    <row r="21699" spans="27:27" x14ac:dyDescent="0.25">
      <c r="AA21699"/>
    </row>
    <row r="21700" spans="27:27" x14ac:dyDescent="0.25">
      <c r="AA21700"/>
    </row>
    <row r="21701" spans="27:27" x14ac:dyDescent="0.25">
      <c r="AA21701"/>
    </row>
    <row r="21702" spans="27:27" x14ac:dyDescent="0.25">
      <c r="AA21702"/>
    </row>
    <row r="21703" spans="27:27" x14ac:dyDescent="0.25">
      <c r="AA21703"/>
    </row>
    <row r="21704" spans="27:27" x14ac:dyDescent="0.25">
      <c r="AA21704"/>
    </row>
    <row r="21705" spans="27:27" x14ac:dyDescent="0.25">
      <c r="AA21705"/>
    </row>
    <row r="21706" spans="27:27" x14ac:dyDescent="0.25">
      <c r="AA21706"/>
    </row>
    <row r="21707" spans="27:27" x14ac:dyDescent="0.25">
      <c r="AA21707"/>
    </row>
    <row r="21708" spans="27:27" x14ac:dyDescent="0.25">
      <c r="AA21708"/>
    </row>
    <row r="21709" spans="27:27" x14ac:dyDescent="0.25">
      <c r="AA21709"/>
    </row>
    <row r="21710" spans="27:27" x14ac:dyDescent="0.25">
      <c r="AA21710"/>
    </row>
    <row r="21711" spans="27:27" x14ac:dyDescent="0.25">
      <c r="AA21711"/>
    </row>
    <row r="21712" spans="27:27" x14ac:dyDescent="0.25">
      <c r="AA21712"/>
    </row>
    <row r="21713" spans="27:27" x14ac:dyDescent="0.25">
      <c r="AA21713"/>
    </row>
    <row r="21714" spans="27:27" x14ac:dyDescent="0.25">
      <c r="AA21714"/>
    </row>
    <row r="21715" spans="27:27" x14ac:dyDescent="0.25">
      <c r="AA21715"/>
    </row>
    <row r="21716" spans="27:27" x14ac:dyDescent="0.25">
      <c r="AA21716"/>
    </row>
    <row r="21717" spans="27:27" x14ac:dyDescent="0.25">
      <c r="AA21717"/>
    </row>
    <row r="21718" spans="27:27" x14ac:dyDescent="0.25">
      <c r="AA21718"/>
    </row>
    <row r="21719" spans="27:27" x14ac:dyDescent="0.25">
      <c r="AA21719"/>
    </row>
    <row r="21720" spans="27:27" x14ac:dyDescent="0.25">
      <c r="AA21720"/>
    </row>
    <row r="21721" spans="27:27" x14ac:dyDescent="0.25">
      <c r="AA21721"/>
    </row>
    <row r="21722" spans="27:27" x14ac:dyDescent="0.25">
      <c r="AA21722"/>
    </row>
    <row r="21723" spans="27:27" x14ac:dyDescent="0.25">
      <c r="AA21723"/>
    </row>
    <row r="21724" spans="27:27" x14ac:dyDescent="0.25">
      <c r="AA21724"/>
    </row>
    <row r="21725" spans="27:27" x14ac:dyDescent="0.25">
      <c r="AA21725"/>
    </row>
    <row r="21726" spans="27:27" x14ac:dyDescent="0.25">
      <c r="AA21726"/>
    </row>
    <row r="21727" spans="27:27" x14ac:dyDescent="0.25">
      <c r="AA21727"/>
    </row>
    <row r="21728" spans="27:27" x14ac:dyDescent="0.25">
      <c r="AA21728"/>
    </row>
    <row r="21729" spans="27:27" x14ac:dyDescent="0.25">
      <c r="AA21729"/>
    </row>
    <row r="21730" spans="27:27" x14ac:dyDescent="0.25">
      <c r="AA21730"/>
    </row>
    <row r="21731" spans="27:27" x14ac:dyDescent="0.25">
      <c r="AA21731"/>
    </row>
    <row r="21732" spans="27:27" x14ac:dyDescent="0.25">
      <c r="AA21732"/>
    </row>
    <row r="21733" spans="27:27" x14ac:dyDescent="0.25">
      <c r="AA21733"/>
    </row>
    <row r="21734" spans="27:27" x14ac:dyDescent="0.25">
      <c r="AA21734"/>
    </row>
    <row r="21735" spans="27:27" x14ac:dyDescent="0.25">
      <c r="AA21735"/>
    </row>
    <row r="21736" spans="27:27" x14ac:dyDescent="0.25">
      <c r="AA21736"/>
    </row>
    <row r="21737" spans="27:27" x14ac:dyDescent="0.25">
      <c r="AA21737"/>
    </row>
    <row r="21738" spans="27:27" x14ac:dyDescent="0.25">
      <c r="AA21738"/>
    </row>
    <row r="21739" spans="27:27" x14ac:dyDescent="0.25">
      <c r="AA21739"/>
    </row>
    <row r="21740" spans="27:27" x14ac:dyDescent="0.25">
      <c r="AA21740"/>
    </row>
    <row r="21741" spans="27:27" x14ac:dyDescent="0.25">
      <c r="AA21741"/>
    </row>
    <row r="21742" spans="27:27" x14ac:dyDescent="0.25">
      <c r="AA21742"/>
    </row>
    <row r="21743" spans="27:27" x14ac:dyDescent="0.25">
      <c r="AA21743"/>
    </row>
    <row r="21744" spans="27:27" x14ac:dyDescent="0.25">
      <c r="AA21744"/>
    </row>
    <row r="21745" spans="27:27" x14ac:dyDescent="0.25">
      <c r="AA21745"/>
    </row>
    <row r="21746" spans="27:27" x14ac:dyDescent="0.25">
      <c r="AA21746"/>
    </row>
    <row r="21747" spans="27:27" x14ac:dyDescent="0.25">
      <c r="AA21747"/>
    </row>
    <row r="21748" spans="27:27" x14ac:dyDescent="0.25">
      <c r="AA21748"/>
    </row>
    <row r="21749" spans="27:27" x14ac:dyDescent="0.25">
      <c r="AA21749"/>
    </row>
    <row r="21750" spans="27:27" x14ac:dyDescent="0.25">
      <c r="AA21750"/>
    </row>
    <row r="21751" spans="27:27" x14ac:dyDescent="0.25">
      <c r="AA21751"/>
    </row>
    <row r="21752" spans="27:27" x14ac:dyDescent="0.25">
      <c r="AA21752"/>
    </row>
    <row r="21753" spans="27:27" x14ac:dyDescent="0.25">
      <c r="AA21753"/>
    </row>
    <row r="21754" spans="27:27" x14ac:dyDescent="0.25">
      <c r="AA21754"/>
    </row>
    <row r="21755" spans="27:27" x14ac:dyDescent="0.25">
      <c r="AA21755"/>
    </row>
    <row r="21756" spans="27:27" x14ac:dyDescent="0.25">
      <c r="AA21756"/>
    </row>
    <row r="21757" spans="27:27" x14ac:dyDescent="0.25">
      <c r="AA21757"/>
    </row>
    <row r="21758" spans="27:27" x14ac:dyDescent="0.25">
      <c r="AA21758"/>
    </row>
    <row r="21759" spans="27:27" x14ac:dyDescent="0.25">
      <c r="AA21759"/>
    </row>
    <row r="21760" spans="27:27" x14ac:dyDescent="0.25">
      <c r="AA21760"/>
    </row>
    <row r="21761" spans="27:27" x14ac:dyDescent="0.25">
      <c r="AA21761"/>
    </row>
    <row r="21762" spans="27:27" x14ac:dyDescent="0.25">
      <c r="AA21762"/>
    </row>
    <row r="21763" spans="27:27" x14ac:dyDescent="0.25">
      <c r="AA21763"/>
    </row>
    <row r="21764" spans="27:27" x14ac:dyDescent="0.25">
      <c r="AA21764"/>
    </row>
    <row r="21765" spans="27:27" x14ac:dyDescent="0.25">
      <c r="AA21765"/>
    </row>
    <row r="21766" spans="27:27" x14ac:dyDescent="0.25">
      <c r="AA21766"/>
    </row>
    <row r="21767" spans="27:27" x14ac:dyDescent="0.25">
      <c r="AA21767"/>
    </row>
    <row r="21768" spans="27:27" x14ac:dyDescent="0.25">
      <c r="AA21768"/>
    </row>
    <row r="21769" spans="27:27" x14ac:dyDescent="0.25">
      <c r="AA21769"/>
    </row>
    <row r="21770" spans="27:27" x14ac:dyDescent="0.25">
      <c r="AA21770"/>
    </row>
    <row r="21771" spans="27:27" x14ac:dyDescent="0.25">
      <c r="AA21771"/>
    </row>
    <row r="21772" spans="27:27" x14ac:dyDescent="0.25">
      <c r="AA21772"/>
    </row>
    <row r="21773" spans="27:27" x14ac:dyDescent="0.25">
      <c r="AA21773"/>
    </row>
    <row r="21774" spans="27:27" x14ac:dyDescent="0.25">
      <c r="AA21774"/>
    </row>
    <row r="21775" spans="27:27" x14ac:dyDescent="0.25">
      <c r="AA21775"/>
    </row>
    <row r="21776" spans="27:27" x14ac:dyDescent="0.25">
      <c r="AA21776"/>
    </row>
    <row r="21777" spans="27:27" x14ac:dyDescent="0.25">
      <c r="AA21777"/>
    </row>
    <row r="21778" spans="27:27" x14ac:dyDescent="0.25">
      <c r="AA21778"/>
    </row>
    <row r="21779" spans="27:27" x14ac:dyDescent="0.25">
      <c r="AA21779"/>
    </row>
    <row r="21780" spans="27:27" x14ac:dyDescent="0.25">
      <c r="AA21780"/>
    </row>
    <row r="21781" spans="27:27" x14ac:dyDescent="0.25">
      <c r="AA21781"/>
    </row>
    <row r="21782" spans="27:27" x14ac:dyDescent="0.25">
      <c r="AA21782"/>
    </row>
    <row r="21783" spans="27:27" x14ac:dyDescent="0.25">
      <c r="AA21783"/>
    </row>
    <row r="21784" spans="27:27" x14ac:dyDescent="0.25">
      <c r="AA21784"/>
    </row>
    <row r="21785" spans="27:27" x14ac:dyDescent="0.25">
      <c r="AA21785"/>
    </row>
    <row r="21786" spans="27:27" x14ac:dyDescent="0.25">
      <c r="AA21786"/>
    </row>
    <row r="21787" spans="27:27" x14ac:dyDescent="0.25">
      <c r="AA21787"/>
    </row>
    <row r="21788" spans="27:27" x14ac:dyDescent="0.25">
      <c r="AA21788"/>
    </row>
    <row r="21789" spans="27:27" x14ac:dyDescent="0.25">
      <c r="AA21789"/>
    </row>
    <row r="21790" spans="27:27" x14ac:dyDescent="0.25">
      <c r="AA21790"/>
    </row>
    <row r="21791" spans="27:27" x14ac:dyDescent="0.25">
      <c r="AA21791"/>
    </row>
    <row r="21792" spans="27:27" x14ac:dyDescent="0.25">
      <c r="AA21792"/>
    </row>
    <row r="21793" spans="27:27" x14ac:dyDescent="0.25">
      <c r="AA21793"/>
    </row>
    <row r="21794" spans="27:27" x14ac:dyDescent="0.25">
      <c r="AA21794"/>
    </row>
    <row r="21795" spans="27:27" x14ac:dyDescent="0.25">
      <c r="AA21795"/>
    </row>
    <row r="21796" spans="27:27" x14ac:dyDescent="0.25">
      <c r="AA21796"/>
    </row>
    <row r="21797" spans="27:27" x14ac:dyDescent="0.25">
      <c r="AA21797"/>
    </row>
    <row r="21798" spans="27:27" x14ac:dyDescent="0.25">
      <c r="AA21798"/>
    </row>
    <row r="21799" spans="27:27" x14ac:dyDescent="0.25">
      <c r="AA21799"/>
    </row>
    <row r="21800" spans="27:27" x14ac:dyDescent="0.25">
      <c r="AA21800"/>
    </row>
    <row r="21801" spans="27:27" x14ac:dyDescent="0.25">
      <c r="AA21801"/>
    </row>
    <row r="21802" spans="27:27" x14ac:dyDescent="0.25">
      <c r="AA21802"/>
    </row>
    <row r="21803" spans="27:27" x14ac:dyDescent="0.25">
      <c r="AA21803"/>
    </row>
    <row r="21804" spans="27:27" x14ac:dyDescent="0.25">
      <c r="AA21804"/>
    </row>
    <row r="21805" spans="27:27" x14ac:dyDescent="0.25">
      <c r="AA21805"/>
    </row>
    <row r="21806" spans="27:27" x14ac:dyDescent="0.25">
      <c r="AA21806"/>
    </row>
    <row r="21807" spans="27:27" x14ac:dyDescent="0.25">
      <c r="AA21807"/>
    </row>
    <row r="21808" spans="27:27" x14ac:dyDescent="0.25">
      <c r="AA21808"/>
    </row>
    <row r="21809" spans="27:27" x14ac:dyDescent="0.25">
      <c r="AA21809"/>
    </row>
    <row r="21810" spans="27:27" x14ac:dyDescent="0.25">
      <c r="AA21810"/>
    </row>
    <row r="21811" spans="27:27" x14ac:dyDescent="0.25">
      <c r="AA21811"/>
    </row>
    <row r="21812" spans="27:27" x14ac:dyDescent="0.25">
      <c r="AA21812"/>
    </row>
    <row r="21813" spans="27:27" x14ac:dyDescent="0.25">
      <c r="AA21813"/>
    </row>
    <row r="21814" spans="27:27" x14ac:dyDescent="0.25">
      <c r="AA21814"/>
    </row>
    <row r="21815" spans="27:27" x14ac:dyDescent="0.25">
      <c r="AA21815"/>
    </row>
    <row r="21816" spans="27:27" x14ac:dyDescent="0.25">
      <c r="AA21816"/>
    </row>
    <row r="21817" spans="27:27" x14ac:dyDescent="0.25">
      <c r="AA21817"/>
    </row>
    <row r="21818" spans="27:27" x14ac:dyDescent="0.25">
      <c r="AA21818"/>
    </row>
    <row r="21819" spans="27:27" x14ac:dyDescent="0.25">
      <c r="AA21819"/>
    </row>
    <row r="21820" spans="27:27" x14ac:dyDescent="0.25">
      <c r="AA21820"/>
    </row>
    <row r="21821" spans="27:27" x14ac:dyDescent="0.25">
      <c r="AA21821"/>
    </row>
    <row r="21822" spans="27:27" x14ac:dyDescent="0.25">
      <c r="AA21822"/>
    </row>
    <row r="21823" spans="27:27" x14ac:dyDescent="0.25">
      <c r="AA21823"/>
    </row>
    <row r="21824" spans="27:27" x14ac:dyDescent="0.25">
      <c r="AA21824"/>
    </row>
    <row r="21825" spans="27:27" x14ac:dyDescent="0.25">
      <c r="AA21825"/>
    </row>
    <row r="21826" spans="27:27" x14ac:dyDescent="0.25">
      <c r="AA21826"/>
    </row>
    <row r="21827" spans="27:27" x14ac:dyDescent="0.25">
      <c r="AA21827"/>
    </row>
    <row r="21828" spans="27:27" x14ac:dyDescent="0.25">
      <c r="AA21828"/>
    </row>
    <row r="21829" spans="27:27" x14ac:dyDescent="0.25">
      <c r="AA21829"/>
    </row>
    <row r="21830" spans="27:27" x14ac:dyDescent="0.25">
      <c r="AA21830"/>
    </row>
    <row r="21831" spans="27:27" x14ac:dyDescent="0.25">
      <c r="AA21831"/>
    </row>
    <row r="21832" spans="27:27" x14ac:dyDescent="0.25">
      <c r="AA21832"/>
    </row>
    <row r="21833" spans="27:27" x14ac:dyDescent="0.25">
      <c r="AA21833"/>
    </row>
    <row r="21834" spans="27:27" x14ac:dyDescent="0.25">
      <c r="AA21834"/>
    </row>
    <row r="21835" spans="27:27" x14ac:dyDescent="0.25">
      <c r="AA21835"/>
    </row>
    <row r="21836" spans="27:27" x14ac:dyDescent="0.25">
      <c r="AA21836"/>
    </row>
    <row r="21837" spans="27:27" x14ac:dyDescent="0.25">
      <c r="AA21837"/>
    </row>
    <row r="21838" spans="27:27" x14ac:dyDescent="0.25">
      <c r="AA21838"/>
    </row>
    <row r="21839" spans="27:27" x14ac:dyDescent="0.25">
      <c r="AA21839"/>
    </row>
    <row r="21840" spans="27:27" x14ac:dyDescent="0.25">
      <c r="AA21840"/>
    </row>
    <row r="21841" spans="27:27" x14ac:dyDescent="0.25">
      <c r="AA21841"/>
    </row>
    <row r="21842" spans="27:27" x14ac:dyDescent="0.25">
      <c r="AA21842"/>
    </row>
    <row r="21843" spans="27:27" x14ac:dyDescent="0.25">
      <c r="AA21843"/>
    </row>
    <row r="21844" spans="27:27" x14ac:dyDescent="0.25">
      <c r="AA21844"/>
    </row>
    <row r="21845" spans="27:27" x14ac:dyDescent="0.25">
      <c r="AA21845"/>
    </row>
    <row r="21846" spans="27:27" x14ac:dyDescent="0.25">
      <c r="AA21846"/>
    </row>
    <row r="21847" spans="27:27" x14ac:dyDescent="0.25">
      <c r="AA21847"/>
    </row>
    <row r="21848" spans="27:27" x14ac:dyDescent="0.25">
      <c r="AA21848"/>
    </row>
    <row r="21849" spans="27:27" x14ac:dyDescent="0.25">
      <c r="AA21849"/>
    </row>
    <row r="21850" spans="27:27" x14ac:dyDescent="0.25">
      <c r="AA21850"/>
    </row>
    <row r="21851" spans="27:27" x14ac:dyDescent="0.25">
      <c r="AA21851"/>
    </row>
    <row r="21852" spans="27:27" x14ac:dyDescent="0.25">
      <c r="AA21852"/>
    </row>
    <row r="21853" spans="27:27" x14ac:dyDescent="0.25">
      <c r="AA21853"/>
    </row>
    <row r="21854" spans="27:27" x14ac:dyDescent="0.25">
      <c r="AA21854"/>
    </row>
    <row r="21855" spans="27:27" x14ac:dyDescent="0.25">
      <c r="AA21855"/>
    </row>
    <row r="21856" spans="27:27" x14ac:dyDescent="0.25">
      <c r="AA21856"/>
    </row>
    <row r="21857" spans="27:27" x14ac:dyDescent="0.25">
      <c r="AA21857"/>
    </row>
    <row r="21858" spans="27:27" x14ac:dyDescent="0.25">
      <c r="AA21858"/>
    </row>
    <row r="21859" spans="27:27" x14ac:dyDescent="0.25">
      <c r="AA21859"/>
    </row>
    <row r="21860" spans="27:27" x14ac:dyDescent="0.25">
      <c r="AA21860"/>
    </row>
    <row r="21861" spans="27:27" x14ac:dyDescent="0.25">
      <c r="AA21861"/>
    </row>
    <row r="21862" spans="27:27" x14ac:dyDescent="0.25">
      <c r="AA21862"/>
    </row>
    <row r="21863" spans="27:27" x14ac:dyDescent="0.25">
      <c r="AA21863"/>
    </row>
    <row r="21864" spans="27:27" x14ac:dyDescent="0.25">
      <c r="AA21864"/>
    </row>
    <row r="21865" spans="27:27" x14ac:dyDescent="0.25">
      <c r="AA21865"/>
    </row>
    <row r="21866" spans="27:27" x14ac:dyDescent="0.25">
      <c r="AA21866"/>
    </row>
    <row r="21867" spans="27:27" x14ac:dyDescent="0.25">
      <c r="AA21867"/>
    </row>
    <row r="21868" spans="27:27" x14ac:dyDescent="0.25">
      <c r="AA21868"/>
    </row>
    <row r="21869" spans="27:27" x14ac:dyDescent="0.25">
      <c r="AA21869"/>
    </row>
    <row r="21870" spans="27:27" x14ac:dyDescent="0.25">
      <c r="AA21870"/>
    </row>
    <row r="21871" spans="27:27" x14ac:dyDescent="0.25">
      <c r="AA21871"/>
    </row>
    <row r="21872" spans="27:27" x14ac:dyDescent="0.25">
      <c r="AA21872"/>
    </row>
    <row r="21873" spans="27:27" x14ac:dyDescent="0.25">
      <c r="AA21873"/>
    </row>
    <row r="21874" spans="27:27" x14ac:dyDescent="0.25">
      <c r="AA21874"/>
    </row>
    <row r="21875" spans="27:27" x14ac:dyDescent="0.25">
      <c r="AA21875"/>
    </row>
    <row r="21876" spans="27:27" x14ac:dyDescent="0.25">
      <c r="AA21876"/>
    </row>
    <row r="21877" spans="27:27" x14ac:dyDescent="0.25">
      <c r="AA21877"/>
    </row>
    <row r="21878" spans="27:27" x14ac:dyDescent="0.25">
      <c r="AA21878"/>
    </row>
    <row r="21879" spans="27:27" x14ac:dyDescent="0.25">
      <c r="AA21879"/>
    </row>
    <row r="21880" spans="27:27" x14ac:dyDescent="0.25">
      <c r="AA21880"/>
    </row>
    <row r="21881" spans="27:27" x14ac:dyDescent="0.25">
      <c r="AA21881"/>
    </row>
    <row r="21882" spans="27:27" x14ac:dyDescent="0.25">
      <c r="AA21882"/>
    </row>
    <row r="21883" spans="27:27" x14ac:dyDescent="0.25">
      <c r="AA21883"/>
    </row>
    <row r="21884" spans="27:27" x14ac:dyDescent="0.25">
      <c r="AA21884"/>
    </row>
    <row r="21885" spans="27:27" x14ac:dyDescent="0.25">
      <c r="AA21885"/>
    </row>
    <row r="21886" spans="27:27" x14ac:dyDescent="0.25">
      <c r="AA21886"/>
    </row>
    <row r="21887" spans="27:27" x14ac:dyDescent="0.25">
      <c r="AA21887"/>
    </row>
    <row r="21888" spans="27:27" x14ac:dyDescent="0.25">
      <c r="AA21888"/>
    </row>
    <row r="21889" spans="27:27" x14ac:dyDescent="0.25">
      <c r="AA21889"/>
    </row>
    <row r="21890" spans="27:27" x14ac:dyDescent="0.25">
      <c r="AA21890"/>
    </row>
    <row r="21891" spans="27:27" x14ac:dyDescent="0.25">
      <c r="AA21891"/>
    </row>
    <row r="21892" spans="27:27" x14ac:dyDescent="0.25">
      <c r="AA21892"/>
    </row>
    <row r="21893" spans="27:27" x14ac:dyDescent="0.25">
      <c r="AA21893"/>
    </row>
    <row r="21894" spans="27:27" x14ac:dyDescent="0.25">
      <c r="AA21894"/>
    </row>
    <row r="21895" spans="27:27" x14ac:dyDescent="0.25">
      <c r="AA21895"/>
    </row>
    <row r="21896" spans="27:27" x14ac:dyDescent="0.25">
      <c r="AA21896"/>
    </row>
    <row r="21897" spans="27:27" x14ac:dyDescent="0.25">
      <c r="AA21897"/>
    </row>
    <row r="21898" spans="27:27" x14ac:dyDescent="0.25">
      <c r="AA21898"/>
    </row>
    <row r="21899" spans="27:27" x14ac:dyDescent="0.25">
      <c r="AA21899"/>
    </row>
    <row r="21900" spans="27:27" x14ac:dyDescent="0.25">
      <c r="AA21900"/>
    </row>
    <row r="21901" spans="27:27" x14ac:dyDescent="0.25">
      <c r="AA21901"/>
    </row>
    <row r="21902" spans="27:27" x14ac:dyDescent="0.25">
      <c r="AA21902"/>
    </row>
    <row r="21903" spans="27:27" x14ac:dyDescent="0.25">
      <c r="AA21903"/>
    </row>
    <row r="21904" spans="27:27" x14ac:dyDescent="0.25">
      <c r="AA21904"/>
    </row>
    <row r="21905" spans="27:27" x14ac:dyDescent="0.25">
      <c r="AA21905"/>
    </row>
    <row r="21906" spans="27:27" x14ac:dyDescent="0.25">
      <c r="AA21906"/>
    </row>
    <row r="21907" spans="27:27" x14ac:dyDescent="0.25">
      <c r="AA21907"/>
    </row>
    <row r="21908" spans="27:27" x14ac:dyDescent="0.25">
      <c r="AA21908"/>
    </row>
    <row r="21909" spans="27:27" x14ac:dyDescent="0.25">
      <c r="AA21909"/>
    </row>
    <row r="21910" spans="27:27" x14ac:dyDescent="0.25">
      <c r="AA21910"/>
    </row>
    <row r="21911" spans="27:27" x14ac:dyDescent="0.25">
      <c r="AA21911"/>
    </row>
    <row r="21912" spans="27:27" x14ac:dyDescent="0.25">
      <c r="AA21912"/>
    </row>
    <row r="21913" spans="27:27" x14ac:dyDescent="0.25">
      <c r="AA21913"/>
    </row>
    <row r="21914" spans="27:27" x14ac:dyDescent="0.25">
      <c r="AA21914"/>
    </row>
    <row r="21915" spans="27:27" x14ac:dyDescent="0.25">
      <c r="AA21915"/>
    </row>
    <row r="21916" spans="27:27" x14ac:dyDescent="0.25">
      <c r="AA21916"/>
    </row>
    <row r="21917" spans="27:27" x14ac:dyDescent="0.25">
      <c r="AA21917"/>
    </row>
    <row r="21918" spans="27:27" x14ac:dyDescent="0.25">
      <c r="AA21918"/>
    </row>
    <row r="21919" spans="27:27" x14ac:dyDescent="0.25">
      <c r="AA21919"/>
    </row>
    <row r="21920" spans="27:27" x14ac:dyDescent="0.25">
      <c r="AA21920"/>
    </row>
    <row r="21921" spans="27:27" x14ac:dyDescent="0.25">
      <c r="AA21921"/>
    </row>
    <row r="21922" spans="27:27" x14ac:dyDescent="0.25">
      <c r="AA21922"/>
    </row>
    <row r="21923" spans="27:27" x14ac:dyDescent="0.25">
      <c r="AA21923"/>
    </row>
    <row r="21924" spans="27:27" x14ac:dyDescent="0.25">
      <c r="AA21924"/>
    </row>
    <row r="21925" spans="27:27" x14ac:dyDescent="0.25">
      <c r="AA21925"/>
    </row>
    <row r="21926" spans="27:27" x14ac:dyDescent="0.25">
      <c r="AA21926"/>
    </row>
    <row r="21927" spans="27:27" x14ac:dyDescent="0.25">
      <c r="AA21927"/>
    </row>
    <row r="21928" spans="27:27" x14ac:dyDescent="0.25">
      <c r="AA21928"/>
    </row>
    <row r="21929" spans="27:27" x14ac:dyDescent="0.25">
      <c r="AA21929"/>
    </row>
    <row r="21930" spans="27:27" x14ac:dyDescent="0.25">
      <c r="AA21930"/>
    </row>
    <row r="21931" spans="27:27" x14ac:dyDescent="0.25">
      <c r="AA21931"/>
    </row>
    <row r="21932" spans="27:27" x14ac:dyDescent="0.25">
      <c r="AA21932"/>
    </row>
    <row r="21933" spans="27:27" x14ac:dyDescent="0.25">
      <c r="AA21933"/>
    </row>
    <row r="21934" spans="27:27" x14ac:dyDescent="0.25">
      <c r="AA21934"/>
    </row>
    <row r="21935" spans="27:27" x14ac:dyDescent="0.25">
      <c r="AA21935"/>
    </row>
    <row r="21936" spans="27:27" x14ac:dyDescent="0.25">
      <c r="AA21936"/>
    </row>
    <row r="21937" spans="27:27" x14ac:dyDescent="0.25">
      <c r="AA21937"/>
    </row>
    <row r="21938" spans="27:27" x14ac:dyDescent="0.25">
      <c r="AA21938"/>
    </row>
    <row r="21939" spans="27:27" x14ac:dyDescent="0.25">
      <c r="AA21939"/>
    </row>
    <row r="21940" spans="27:27" x14ac:dyDescent="0.25">
      <c r="AA21940"/>
    </row>
    <row r="21941" spans="27:27" x14ac:dyDescent="0.25">
      <c r="AA21941"/>
    </row>
    <row r="21942" spans="27:27" x14ac:dyDescent="0.25">
      <c r="AA21942"/>
    </row>
    <row r="21943" spans="27:27" x14ac:dyDescent="0.25">
      <c r="AA21943"/>
    </row>
    <row r="21944" spans="27:27" x14ac:dyDescent="0.25">
      <c r="AA21944"/>
    </row>
    <row r="21945" spans="27:27" x14ac:dyDescent="0.25">
      <c r="AA21945"/>
    </row>
    <row r="21946" spans="27:27" x14ac:dyDescent="0.25">
      <c r="AA21946"/>
    </row>
    <row r="21947" spans="27:27" x14ac:dyDescent="0.25">
      <c r="AA21947"/>
    </row>
    <row r="21948" spans="27:27" x14ac:dyDescent="0.25">
      <c r="AA21948"/>
    </row>
    <row r="21949" spans="27:27" x14ac:dyDescent="0.25">
      <c r="AA21949"/>
    </row>
    <row r="21950" spans="27:27" x14ac:dyDescent="0.25">
      <c r="AA21950"/>
    </row>
    <row r="21951" spans="27:27" x14ac:dyDescent="0.25">
      <c r="AA21951"/>
    </row>
    <row r="21952" spans="27:27" x14ac:dyDescent="0.25">
      <c r="AA21952"/>
    </row>
    <row r="21953" spans="27:27" x14ac:dyDescent="0.25">
      <c r="AA21953"/>
    </row>
    <row r="21954" spans="27:27" x14ac:dyDescent="0.25">
      <c r="AA21954"/>
    </row>
    <row r="21955" spans="27:27" x14ac:dyDescent="0.25">
      <c r="AA21955"/>
    </row>
    <row r="21956" spans="27:27" x14ac:dyDescent="0.25">
      <c r="AA21956"/>
    </row>
    <row r="21957" spans="27:27" x14ac:dyDescent="0.25">
      <c r="AA21957"/>
    </row>
    <row r="21958" spans="27:27" x14ac:dyDescent="0.25">
      <c r="AA21958"/>
    </row>
    <row r="21959" spans="27:27" x14ac:dyDescent="0.25">
      <c r="AA21959"/>
    </row>
    <row r="21960" spans="27:27" x14ac:dyDescent="0.25">
      <c r="AA21960"/>
    </row>
    <row r="21961" spans="27:27" x14ac:dyDescent="0.25">
      <c r="AA21961"/>
    </row>
    <row r="21962" spans="27:27" x14ac:dyDescent="0.25">
      <c r="AA21962"/>
    </row>
    <row r="21963" spans="27:27" x14ac:dyDescent="0.25">
      <c r="AA21963"/>
    </row>
    <row r="21964" spans="27:27" x14ac:dyDescent="0.25">
      <c r="AA21964"/>
    </row>
    <row r="21965" spans="27:27" x14ac:dyDescent="0.25">
      <c r="AA21965"/>
    </row>
    <row r="21966" spans="27:27" x14ac:dyDescent="0.25">
      <c r="AA21966"/>
    </row>
    <row r="21967" spans="27:27" x14ac:dyDescent="0.25">
      <c r="AA21967"/>
    </row>
    <row r="21968" spans="27:27" x14ac:dyDescent="0.25">
      <c r="AA21968"/>
    </row>
    <row r="21969" spans="27:27" x14ac:dyDescent="0.25">
      <c r="AA21969"/>
    </row>
    <row r="21970" spans="27:27" x14ac:dyDescent="0.25">
      <c r="AA21970"/>
    </row>
    <row r="21971" spans="27:27" x14ac:dyDescent="0.25">
      <c r="AA21971"/>
    </row>
    <row r="21972" spans="27:27" x14ac:dyDescent="0.25">
      <c r="AA21972"/>
    </row>
    <row r="21973" spans="27:27" x14ac:dyDescent="0.25">
      <c r="AA21973"/>
    </row>
    <row r="21974" spans="27:27" x14ac:dyDescent="0.25">
      <c r="AA21974"/>
    </row>
    <row r="21975" spans="27:27" x14ac:dyDescent="0.25">
      <c r="AA21975"/>
    </row>
    <row r="21976" spans="27:27" x14ac:dyDescent="0.25">
      <c r="AA21976"/>
    </row>
    <row r="21977" spans="27:27" x14ac:dyDescent="0.25">
      <c r="AA21977"/>
    </row>
    <row r="21978" spans="27:27" x14ac:dyDescent="0.25">
      <c r="AA21978"/>
    </row>
    <row r="21979" spans="27:27" x14ac:dyDescent="0.25">
      <c r="AA21979"/>
    </row>
    <row r="21980" spans="27:27" x14ac:dyDescent="0.25">
      <c r="AA21980"/>
    </row>
    <row r="21981" spans="27:27" x14ac:dyDescent="0.25">
      <c r="AA21981"/>
    </row>
    <row r="21982" spans="27:27" x14ac:dyDescent="0.25">
      <c r="AA21982"/>
    </row>
    <row r="21983" spans="27:27" x14ac:dyDescent="0.25">
      <c r="AA21983"/>
    </row>
    <row r="21984" spans="27:27" x14ac:dyDescent="0.25">
      <c r="AA21984"/>
    </row>
    <row r="21985" spans="27:27" x14ac:dyDescent="0.25">
      <c r="AA21985"/>
    </row>
    <row r="21986" spans="27:27" x14ac:dyDescent="0.25">
      <c r="AA21986"/>
    </row>
    <row r="21987" spans="27:27" x14ac:dyDescent="0.25">
      <c r="AA21987"/>
    </row>
    <row r="21988" spans="27:27" x14ac:dyDescent="0.25">
      <c r="AA21988"/>
    </row>
    <row r="21989" spans="27:27" x14ac:dyDescent="0.25">
      <c r="AA21989"/>
    </row>
    <row r="21990" spans="27:27" x14ac:dyDescent="0.25">
      <c r="AA21990"/>
    </row>
    <row r="21991" spans="27:27" x14ac:dyDescent="0.25">
      <c r="AA21991"/>
    </row>
    <row r="21992" spans="27:27" x14ac:dyDescent="0.25">
      <c r="AA21992"/>
    </row>
    <row r="21993" spans="27:27" x14ac:dyDescent="0.25">
      <c r="AA21993"/>
    </row>
    <row r="21994" spans="27:27" x14ac:dyDescent="0.25">
      <c r="AA21994"/>
    </row>
    <row r="21995" spans="27:27" x14ac:dyDescent="0.25">
      <c r="AA21995"/>
    </row>
    <row r="21996" spans="27:27" x14ac:dyDescent="0.25">
      <c r="AA21996"/>
    </row>
    <row r="21997" spans="27:27" x14ac:dyDescent="0.25">
      <c r="AA21997"/>
    </row>
    <row r="21998" spans="27:27" x14ac:dyDescent="0.25">
      <c r="AA21998"/>
    </row>
    <row r="21999" spans="27:27" x14ac:dyDescent="0.25">
      <c r="AA21999"/>
    </row>
    <row r="22000" spans="27:27" x14ac:dyDescent="0.25">
      <c r="AA22000"/>
    </row>
    <row r="22001" spans="27:27" x14ac:dyDescent="0.25">
      <c r="AA22001"/>
    </row>
    <row r="22002" spans="27:27" x14ac:dyDescent="0.25">
      <c r="AA22002"/>
    </row>
    <row r="22003" spans="27:27" x14ac:dyDescent="0.25">
      <c r="AA22003"/>
    </row>
    <row r="22004" spans="27:27" x14ac:dyDescent="0.25">
      <c r="AA22004"/>
    </row>
    <row r="22005" spans="27:27" x14ac:dyDescent="0.25">
      <c r="AA22005"/>
    </row>
    <row r="22006" spans="27:27" x14ac:dyDescent="0.25">
      <c r="AA22006"/>
    </row>
    <row r="22007" spans="27:27" x14ac:dyDescent="0.25">
      <c r="AA22007"/>
    </row>
    <row r="22008" spans="27:27" x14ac:dyDescent="0.25">
      <c r="AA22008"/>
    </row>
    <row r="22009" spans="27:27" x14ac:dyDescent="0.25">
      <c r="AA22009"/>
    </row>
    <row r="22010" spans="27:27" x14ac:dyDescent="0.25">
      <c r="AA22010"/>
    </row>
    <row r="22011" spans="27:27" x14ac:dyDescent="0.25">
      <c r="AA22011"/>
    </row>
    <row r="22012" spans="27:27" x14ac:dyDescent="0.25">
      <c r="AA22012"/>
    </row>
    <row r="22013" spans="27:27" x14ac:dyDescent="0.25">
      <c r="AA22013"/>
    </row>
    <row r="22014" spans="27:27" x14ac:dyDescent="0.25">
      <c r="AA22014"/>
    </row>
    <row r="22015" spans="27:27" x14ac:dyDescent="0.25">
      <c r="AA22015"/>
    </row>
    <row r="22016" spans="27:27" x14ac:dyDescent="0.25">
      <c r="AA22016"/>
    </row>
    <row r="22017" spans="27:27" x14ac:dyDescent="0.25">
      <c r="AA22017"/>
    </row>
    <row r="22018" spans="27:27" x14ac:dyDescent="0.25">
      <c r="AA22018"/>
    </row>
    <row r="22019" spans="27:27" x14ac:dyDescent="0.25">
      <c r="AA22019"/>
    </row>
    <row r="22020" spans="27:27" x14ac:dyDescent="0.25">
      <c r="AA22020"/>
    </row>
    <row r="22021" spans="27:27" x14ac:dyDescent="0.25">
      <c r="AA22021"/>
    </row>
    <row r="22022" spans="27:27" x14ac:dyDescent="0.25">
      <c r="AA22022"/>
    </row>
    <row r="22023" spans="27:27" x14ac:dyDescent="0.25">
      <c r="AA22023"/>
    </row>
    <row r="22024" spans="27:27" x14ac:dyDescent="0.25">
      <c r="AA22024"/>
    </row>
    <row r="22025" spans="27:27" x14ac:dyDescent="0.25">
      <c r="AA22025"/>
    </row>
    <row r="22026" spans="27:27" x14ac:dyDescent="0.25">
      <c r="AA22026"/>
    </row>
    <row r="22027" spans="27:27" x14ac:dyDescent="0.25">
      <c r="AA22027"/>
    </row>
    <row r="22028" spans="27:27" x14ac:dyDescent="0.25">
      <c r="AA22028"/>
    </row>
    <row r="22029" spans="27:27" x14ac:dyDescent="0.25">
      <c r="AA22029"/>
    </row>
    <row r="22030" spans="27:27" x14ac:dyDescent="0.25">
      <c r="AA22030"/>
    </row>
    <row r="22031" spans="27:27" x14ac:dyDescent="0.25">
      <c r="AA22031"/>
    </row>
    <row r="22032" spans="27:27" x14ac:dyDescent="0.25">
      <c r="AA22032"/>
    </row>
    <row r="22033" spans="27:27" x14ac:dyDescent="0.25">
      <c r="AA22033"/>
    </row>
    <row r="22034" spans="27:27" x14ac:dyDescent="0.25">
      <c r="AA22034"/>
    </row>
    <row r="22035" spans="27:27" x14ac:dyDescent="0.25">
      <c r="AA22035"/>
    </row>
    <row r="22036" spans="27:27" x14ac:dyDescent="0.25">
      <c r="AA22036"/>
    </row>
    <row r="22037" spans="27:27" x14ac:dyDescent="0.25">
      <c r="AA22037"/>
    </row>
    <row r="22038" spans="27:27" x14ac:dyDescent="0.25">
      <c r="AA22038"/>
    </row>
    <row r="22039" spans="27:27" x14ac:dyDescent="0.25">
      <c r="AA22039"/>
    </row>
    <row r="22040" spans="27:27" x14ac:dyDescent="0.25">
      <c r="AA22040"/>
    </row>
    <row r="22041" spans="27:27" x14ac:dyDescent="0.25">
      <c r="AA22041"/>
    </row>
    <row r="22042" spans="27:27" x14ac:dyDescent="0.25">
      <c r="AA22042"/>
    </row>
    <row r="22043" spans="27:27" x14ac:dyDescent="0.25">
      <c r="AA22043"/>
    </row>
    <row r="22044" spans="27:27" x14ac:dyDescent="0.25">
      <c r="AA22044"/>
    </row>
    <row r="22045" spans="27:27" x14ac:dyDescent="0.25">
      <c r="AA22045"/>
    </row>
    <row r="22046" spans="27:27" x14ac:dyDescent="0.25">
      <c r="AA22046"/>
    </row>
    <row r="22047" spans="27:27" x14ac:dyDescent="0.25">
      <c r="AA22047"/>
    </row>
    <row r="22048" spans="27:27" x14ac:dyDescent="0.25">
      <c r="AA22048"/>
    </row>
    <row r="22049" spans="27:27" x14ac:dyDescent="0.25">
      <c r="AA22049"/>
    </row>
    <row r="22050" spans="27:27" x14ac:dyDescent="0.25">
      <c r="AA22050"/>
    </row>
    <row r="22051" spans="27:27" x14ac:dyDescent="0.25">
      <c r="AA22051"/>
    </row>
    <row r="22052" spans="27:27" x14ac:dyDescent="0.25">
      <c r="AA22052"/>
    </row>
    <row r="22053" spans="27:27" x14ac:dyDescent="0.25">
      <c r="AA22053"/>
    </row>
    <row r="22054" spans="27:27" x14ac:dyDescent="0.25">
      <c r="AA22054"/>
    </row>
    <row r="22055" spans="27:27" x14ac:dyDescent="0.25">
      <c r="AA22055"/>
    </row>
    <row r="22056" spans="27:27" x14ac:dyDescent="0.25">
      <c r="AA22056"/>
    </row>
    <row r="22057" spans="27:27" x14ac:dyDescent="0.25">
      <c r="AA22057"/>
    </row>
    <row r="22058" spans="27:27" x14ac:dyDescent="0.25">
      <c r="AA22058"/>
    </row>
    <row r="22059" spans="27:27" x14ac:dyDescent="0.25">
      <c r="AA22059"/>
    </row>
    <row r="22060" spans="27:27" x14ac:dyDescent="0.25">
      <c r="AA22060"/>
    </row>
    <row r="22061" spans="27:27" x14ac:dyDescent="0.25">
      <c r="AA22061"/>
    </row>
    <row r="22062" spans="27:27" x14ac:dyDescent="0.25">
      <c r="AA22062"/>
    </row>
    <row r="22063" spans="27:27" x14ac:dyDescent="0.25">
      <c r="AA22063"/>
    </row>
    <row r="22064" spans="27:27" x14ac:dyDescent="0.25">
      <c r="AA22064"/>
    </row>
    <row r="22065" spans="27:27" x14ac:dyDescent="0.25">
      <c r="AA22065"/>
    </row>
    <row r="22066" spans="27:27" x14ac:dyDescent="0.25">
      <c r="AA22066"/>
    </row>
    <row r="22067" spans="27:27" x14ac:dyDescent="0.25">
      <c r="AA22067"/>
    </row>
    <row r="22068" spans="27:27" x14ac:dyDescent="0.25">
      <c r="AA22068"/>
    </row>
    <row r="22069" spans="27:27" x14ac:dyDescent="0.25">
      <c r="AA22069"/>
    </row>
    <row r="22070" spans="27:27" x14ac:dyDescent="0.25">
      <c r="AA22070"/>
    </row>
    <row r="22071" spans="27:27" x14ac:dyDescent="0.25">
      <c r="AA22071"/>
    </row>
    <row r="22072" spans="27:27" x14ac:dyDescent="0.25">
      <c r="AA22072"/>
    </row>
    <row r="22073" spans="27:27" x14ac:dyDescent="0.25">
      <c r="AA22073"/>
    </row>
    <row r="22074" spans="27:27" x14ac:dyDescent="0.25">
      <c r="AA22074"/>
    </row>
    <row r="22075" spans="27:27" x14ac:dyDescent="0.25">
      <c r="AA22075"/>
    </row>
    <row r="22076" spans="27:27" x14ac:dyDescent="0.25">
      <c r="AA22076"/>
    </row>
    <row r="22077" spans="27:27" x14ac:dyDescent="0.25">
      <c r="AA22077"/>
    </row>
    <row r="22078" spans="27:27" x14ac:dyDescent="0.25">
      <c r="AA22078"/>
    </row>
    <row r="22079" spans="27:27" x14ac:dyDescent="0.25">
      <c r="AA22079"/>
    </row>
    <row r="22080" spans="27:27" x14ac:dyDescent="0.25">
      <c r="AA22080"/>
    </row>
    <row r="22081" spans="27:27" x14ac:dyDescent="0.25">
      <c r="AA22081"/>
    </row>
    <row r="22082" spans="27:27" x14ac:dyDescent="0.25">
      <c r="AA22082"/>
    </row>
    <row r="22083" spans="27:27" x14ac:dyDescent="0.25">
      <c r="AA22083"/>
    </row>
    <row r="22084" spans="27:27" x14ac:dyDescent="0.25">
      <c r="AA22084"/>
    </row>
    <row r="22085" spans="27:27" x14ac:dyDescent="0.25">
      <c r="AA22085"/>
    </row>
    <row r="22086" spans="27:27" x14ac:dyDescent="0.25">
      <c r="AA22086"/>
    </row>
    <row r="22087" spans="27:27" x14ac:dyDescent="0.25">
      <c r="AA22087"/>
    </row>
    <row r="22088" spans="27:27" x14ac:dyDescent="0.25">
      <c r="AA22088"/>
    </row>
    <row r="22089" spans="27:27" x14ac:dyDescent="0.25">
      <c r="AA22089"/>
    </row>
    <row r="22090" spans="27:27" x14ac:dyDescent="0.25">
      <c r="AA22090"/>
    </row>
    <row r="22091" spans="27:27" x14ac:dyDescent="0.25">
      <c r="AA22091"/>
    </row>
    <row r="22092" spans="27:27" x14ac:dyDescent="0.25">
      <c r="AA22092"/>
    </row>
    <row r="22093" spans="27:27" x14ac:dyDescent="0.25">
      <c r="AA22093"/>
    </row>
    <row r="22094" spans="27:27" x14ac:dyDescent="0.25">
      <c r="AA22094"/>
    </row>
    <row r="22095" spans="27:27" x14ac:dyDescent="0.25">
      <c r="AA22095"/>
    </row>
    <row r="22096" spans="27:27" x14ac:dyDescent="0.25">
      <c r="AA22096"/>
    </row>
    <row r="22097" spans="27:27" x14ac:dyDescent="0.25">
      <c r="AA22097"/>
    </row>
    <row r="22098" spans="27:27" x14ac:dyDescent="0.25">
      <c r="AA22098"/>
    </row>
    <row r="22099" spans="27:27" x14ac:dyDescent="0.25">
      <c r="AA22099"/>
    </row>
    <row r="22100" spans="27:27" x14ac:dyDescent="0.25">
      <c r="AA22100"/>
    </row>
    <row r="22101" spans="27:27" x14ac:dyDescent="0.25">
      <c r="AA22101"/>
    </row>
    <row r="22102" spans="27:27" x14ac:dyDescent="0.25">
      <c r="AA22102"/>
    </row>
    <row r="22103" spans="27:27" x14ac:dyDescent="0.25">
      <c r="AA22103"/>
    </row>
    <row r="22104" spans="27:27" x14ac:dyDescent="0.25">
      <c r="AA22104"/>
    </row>
    <row r="22105" spans="27:27" x14ac:dyDescent="0.25">
      <c r="AA22105"/>
    </row>
    <row r="22106" spans="27:27" x14ac:dyDescent="0.25">
      <c r="AA22106"/>
    </row>
    <row r="22107" spans="27:27" x14ac:dyDescent="0.25">
      <c r="AA22107"/>
    </row>
    <row r="22108" spans="27:27" x14ac:dyDescent="0.25">
      <c r="AA22108"/>
    </row>
    <row r="22109" spans="27:27" x14ac:dyDescent="0.25">
      <c r="AA22109"/>
    </row>
    <row r="22110" spans="27:27" x14ac:dyDescent="0.25">
      <c r="AA22110"/>
    </row>
    <row r="22111" spans="27:27" x14ac:dyDescent="0.25">
      <c r="AA22111"/>
    </row>
    <row r="22112" spans="27:27" x14ac:dyDescent="0.25">
      <c r="AA22112"/>
    </row>
    <row r="22113" spans="27:27" x14ac:dyDescent="0.25">
      <c r="AA22113"/>
    </row>
    <row r="22114" spans="27:27" x14ac:dyDescent="0.25">
      <c r="AA22114"/>
    </row>
    <row r="22115" spans="27:27" x14ac:dyDescent="0.25">
      <c r="AA22115"/>
    </row>
    <row r="22116" spans="27:27" x14ac:dyDescent="0.25">
      <c r="AA22116"/>
    </row>
    <row r="22117" spans="27:27" x14ac:dyDescent="0.25">
      <c r="AA22117"/>
    </row>
    <row r="22118" spans="27:27" x14ac:dyDescent="0.25">
      <c r="AA22118"/>
    </row>
    <row r="22119" spans="27:27" x14ac:dyDescent="0.25">
      <c r="AA22119"/>
    </row>
    <row r="22120" spans="27:27" x14ac:dyDescent="0.25">
      <c r="AA22120"/>
    </row>
    <row r="22121" spans="27:27" x14ac:dyDescent="0.25">
      <c r="AA22121"/>
    </row>
    <row r="22122" spans="27:27" x14ac:dyDescent="0.25">
      <c r="AA22122"/>
    </row>
    <row r="22123" spans="27:27" x14ac:dyDescent="0.25">
      <c r="AA22123"/>
    </row>
    <row r="22124" spans="27:27" x14ac:dyDescent="0.25">
      <c r="AA22124"/>
    </row>
    <row r="22125" spans="27:27" x14ac:dyDescent="0.25">
      <c r="AA22125"/>
    </row>
    <row r="22126" spans="27:27" x14ac:dyDescent="0.25">
      <c r="AA22126"/>
    </row>
    <row r="22127" spans="27:27" x14ac:dyDescent="0.25">
      <c r="AA22127"/>
    </row>
    <row r="22128" spans="27:27" x14ac:dyDescent="0.25">
      <c r="AA22128"/>
    </row>
    <row r="22129" spans="27:27" x14ac:dyDescent="0.25">
      <c r="AA22129"/>
    </row>
    <row r="22130" spans="27:27" x14ac:dyDescent="0.25">
      <c r="AA22130"/>
    </row>
    <row r="22131" spans="27:27" x14ac:dyDescent="0.25">
      <c r="AA22131"/>
    </row>
    <row r="22132" spans="27:27" x14ac:dyDescent="0.25">
      <c r="AA22132"/>
    </row>
    <row r="22133" spans="27:27" x14ac:dyDescent="0.25">
      <c r="AA22133"/>
    </row>
    <row r="22134" spans="27:27" x14ac:dyDescent="0.25">
      <c r="AA22134"/>
    </row>
    <row r="22135" spans="27:27" x14ac:dyDescent="0.25">
      <c r="AA22135"/>
    </row>
    <row r="22136" spans="27:27" x14ac:dyDescent="0.25">
      <c r="AA22136"/>
    </row>
    <row r="22137" spans="27:27" x14ac:dyDescent="0.25">
      <c r="AA22137"/>
    </row>
    <row r="22138" spans="27:27" x14ac:dyDescent="0.25">
      <c r="AA22138"/>
    </row>
    <row r="22139" spans="27:27" x14ac:dyDescent="0.25">
      <c r="AA22139"/>
    </row>
    <row r="22140" spans="27:27" x14ac:dyDescent="0.25">
      <c r="AA22140"/>
    </row>
    <row r="22141" spans="27:27" x14ac:dyDescent="0.25">
      <c r="AA22141"/>
    </row>
    <row r="22142" spans="27:27" x14ac:dyDescent="0.25">
      <c r="AA22142"/>
    </row>
    <row r="22143" spans="27:27" x14ac:dyDescent="0.25">
      <c r="AA22143"/>
    </row>
    <row r="22144" spans="27:27" x14ac:dyDescent="0.25">
      <c r="AA22144"/>
    </row>
    <row r="22145" spans="27:27" x14ac:dyDescent="0.25">
      <c r="AA22145"/>
    </row>
    <row r="22146" spans="27:27" x14ac:dyDescent="0.25">
      <c r="AA22146"/>
    </row>
    <row r="22147" spans="27:27" x14ac:dyDescent="0.25">
      <c r="AA22147"/>
    </row>
    <row r="22148" spans="27:27" x14ac:dyDescent="0.25">
      <c r="AA22148"/>
    </row>
    <row r="22149" spans="27:27" x14ac:dyDescent="0.25">
      <c r="AA22149"/>
    </row>
    <row r="22150" spans="27:27" x14ac:dyDescent="0.25">
      <c r="AA22150"/>
    </row>
    <row r="22151" spans="27:27" x14ac:dyDescent="0.25">
      <c r="AA22151"/>
    </row>
    <row r="22152" spans="27:27" x14ac:dyDescent="0.25">
      <c r="AA22152"/>
    </row>
    <row r="22153" spans="27:27" x14ac:dyDescent="0.25">
      <c r="AA22153"/>
    </row>
    <row r="22154" spans="27:27" x14ac:dyDescent="0.25">
      <c r="AA22154"/>
    </row>
    <row r="22155" spans="27:27" x14ac:dyDescent="0.25">
      <c r="AA22155"/>
    </row>
    <row r="22156" spans="27:27" x14ac:dyDescent="0.25">
      <c r="AA22156"/>
    </row>
    <row r="22157" spans="27:27" x14ac:dyDescent="0.25">
      <c r="AA22157"/>
    </row>
    <row r="22158" spans="27:27" x14ac:dyDescent="0.25">
      <c r="AA22158"/>
    </row>
    <row r="22159" spans="27:27" x14ac:dyDescent="0.25">
      <c r="AA22159"/>
    </row>
    <row r="22160" spans="27:27" x14ac:dyDescent="0.25">
      <c r="AA22160"/>
    </row>
    <row r="22161" spans="27:27" x14ac:dyDescent="0.25">
      <c r="AA22161"/>
    </row>
    <row r="22162" spans="27:27" x14ac:dyDescent="0.25">
      <c r="AA22162"/>
    </row>
    <row r="22163" spans="27:27" x14ac:dyDescent="0.25">
      <c r="AA22163"/>
    </row>
    <row r="22164" spans="27:27" x14ac:dyDescent="0.25">
      <c r="AA22164"/>
    </row>
    <row r="22165" spans="27:27" x14ac:dyDescent="0.25">
      <c r="AA22165"/>
    </row>
    <row r="22166" spans="27:27" x14ac:dyDescent="0.25">
      <c r="AA22166"/>
    </row>
    <row r="22167" spans="27:27" x14ac:dyDescent="0.25">
      <c r="AA22167"/>
    </row>
    <row r="22168" spans="27:27" x14ac:dyDescent="0.25">
      <c r="AA22168"/>
    </row>
    <row r="22169" spans="27:27" x14ac:dyDescent="0.25">
      <c r="AA22169"/>
    </row>
    <row r="22170" spans="27:27" x14ac:dyDescent="0.25">
      <c r="AA22170"/>
    </row>
    <row r="22171" spans="27:27" x14ac:dyDescent="0.25">
      <c r="AA22171"/>
    </row>
    <row r="22172" spans="27:27" x14ac:dyDescent="0.25">
      <c r="AA22172"/>
    </row>
    <row r="22173" spans="27:27" x14ac:dyDescent="0.25">
      <c r="AA22173"/>
    </row>
    <row r="22174" spans="27:27" x14ac:dyDescent="0.25">
      <c r="AA22174"/>
    </row>
    <row r="22175" spans="27:27" x14ac:dyDescent="0.25">
      <c r="AA22175"/>
    </row>
    <row r="22176" spans="27:27" x14ac:dyDescent="0.25">
      <c r="AA22176"/>
    </row>
    <row r="22177" spans="27:27" x14ac:dyDescent="0.25">
      <c r="AA22177"/>
    </row>
    <row r="22178" spans="27:27" x14ac:dyDescent="0.25">
      <c r="AA22178"/>
    </row>
    <row r="22179" spans="27:27" x14ac:dyDescent="0.25">
      <c r="AA22179"/>
    </row>
    <row r="22180" spans="27:27" x14ac:dyDescent="0.25">
      <c r="AA22180"/>
    </row>
    <row r="22181" spans="27:27" x14ac:dyDescent="0.25">
      <c r="AA22181"/>
    </row>
    <row r="22182" spans="27:27" x14ac:dyDescent="0.25">
      <c r="AA22182"/>
    </row>
    <row r="22183" spans="27:27" x14ac:dyDescent="0.25">
      <c r="AA22183"/>
    </row>
    <row r="22184" spans="27:27" x14ac:dyDescent="0.25">
      <c r="AA22184"/>
    </row>
    <row r="22185" spans="27:27" x14ac:dyDescent="0.25">
      <c r="AA22185"/>
    </row>
    <row r="22186" spans="27:27" x14ac:dyDescent="0.25">
      <c r="AA22186"/>
    </row>
    <row r="22187" spans="27:27" x14ac:dyDescent="0.25">
      <c r="AA22187"/>
    </row>
    <row r="22188" spans="27:27" x14ac:dyDescent="0.25">
      <c r="AA22188"/>
    </row>
    <row r="22189" spans="27:27" x14ac:dyDescent="0.25">
      <c r="AA22189"/>
    </row>
    <row r="22190" spans="27:27" x14ac:dyDescent="0.25">
      <c r="AA22190"/>
    </row>
    <row r="22191" spans="27:27" x14ac:dyDescent="0.25">
      <c r="AA22191"/>
    </row>
    <row r="22192" spans="27:27" x14ac:dyDescent="0.25">
      <c r="AA22192"/>
    </row>
    <row r="22193" spans="27:27" x14ac:dyDescent="0.25">
      <c r="AA22193"/>
    </row>
    <row r="22194" spans="27:27" x14ac:dyDescent="0.25">
      <c r="AA22194"/>
    </row>
    <row r="22195" spans="27:27" x14ac:dyDescent="0.25">
      <c r="AA22195"/>
    </row>
    <row r="22196" spans="27:27" x14ac:dyDescent="0.25">
      <c r="AA22196"/>
    </row>
    <row r="22197" spans="27:27" x14ac:dyDescent="0.25">
      <c r="AA22197"/>
    </row>
    <row r="22198" spans="27:27" x14ac:dyDescent="0.25">
      <c r="AA22198"/>
    </row>
    <row r="22199" spans="27:27" x14ac:dyDescent="0.25">
      <c r="AA22199"/>
    </row>
    <row r="22200" spans="27:27" x14ac:dyDescent="0.25">
      <c r="AA22200"/>
    </row>
    <row r="22201" spans="27:27" x14ac:dyDescent="0.25">
      <c r="AA22201"/>
    </row>
    <row r="22202" spans="27:27" x14ac:dyDescent="0.25">
      <c r="AA22202"/>
    </row>
    <row r="22203" spans="27:27" x14ac:dyDescent="0.25">
      <c r="AA22203"/>
    </row>
    <row r="22204" spans="27:27" x14ac:dyDescent="0.25">
      <c r="AA22204"/>
    </row>
    <row r="22205" spans="27:27" x14ac:dyDescent="0.25">
      <c r="AA22205"/>
    </row>
    <row r="22206" spans="27:27" x14ac:dyDescent="0.25">
      <c r="AA22206"/>
    </row>
    <row r="22207" spans="27:27" x14ac:dyDescent="0.25">
      <c r="AA22207"/>
    </row>
    <row r="22208" spans="27:27" x14ac:dyDescent="0.25">
      <c r="AA22208"/>
    </row>
    <row r="22209" spans="27:27" x14ac:dyDescent="0.25">
      <c r="AA22209"/>
    </row>
    <row r="22210" spans="27:27" x14ac:dyDescent="0.25">
      <c r="AA22210"/>
    </row>
    <row r="22211" spans="27:27" x14ac:dyDescent="0.25">
      <c r="AA22211"/>
    </row>
    <row r="22212" spans="27:27" x14ac:dyDescent="0.25">
      <c r="AA22212"/>
    </row>
    <row r="22213" spans="27:27" x14ac:dyDescent="0.25">
      <c r="AA22213"/>
    </row>
    <row r="22214" spans="27:27" x14ac:dyDescent="0.25">
      <c r="AA22214"/>
    </row>
    <row r="22215" spans="27:27" x14ac:dyDescent="0.25">
      <c r="AA22215"/>
    </row>
    <row r="22216" spans="27:27" x14ac:dyDescent="0.25">
      <c r="AA22216"/>
    </row>
    <row r="22217" spans="27:27" x14ac:dyDescent="0.25">
      <c r="AA22217"/>
    </row>
    <row r="22218" spans="27:27" x14ac:dyDescent="0.25">
      <c r="AA22218"/>
    </row>
    <row r="22219" spans="27:27" x14ac:dyDescent="0.25">
      <c r="AA22219"/>
    </row>
    <row r="22220" spans="27:27" x14ac:dyDescent="0.25">
      <c r="AA22220"/>
    </row>
    <row r="22221" spans="27:27" x14ac:dyDescent="0.25">
      <c r="AA22221"/>
    </row>
    <row r="22222" spans="27:27" x14ac:dyDescent="0.25">
      <c r="AA22222"/>
    </row>
    <row r="22223" spans="27:27" x14ac:dyDescent="0.25">
      <c r="AA22223"/>
    </row>
    <row r="22224" spans="27:27" x14ac:dyDescent="0.25">
      <c r="AA22224"/>
    </row>
    <row r="22225" spans="27:27" x14ac:dyDescent="0.25">
      <c r="AA22225"/>
    </row>
    <row r="22226" spans="27:27" x14ac:dyDescent="0.25">
      <c r="AA22226"/>
    </row>
    <row r="22227" spans="27:27" x14ac:dyDescent="0.25">
      <c r="AA22227"/>
    </row>
    <row r="22228" spans="27:27" x14ac:dyDescent="0.25">
      <c r="AA22228"/>
    </row>
    <row r="22229" spans="27:27" x14ac:dyDescent="0.25">
      <c r="AA22229"/>
    </row>
    <row r="22230" spans="27:27" x14ac:dyDescent="0.25">
      <c r="AA22230"/>
    </row>
    <row r="22231" spans="27:27" x14ac:dyDescent="0.25">
      <c r="AA22231"/>
    </row>
    <row r="22232" spans="27:27" x14ac:dyDescent="0.25">
      <c r="AA22232"/>
    </row>
    <row r="22233" spans="27:27" x14ac:dyDescent="0.25">
      <c r="AA22233"/>
    </row>
    <row r="22234" spans="27:27" x14ac:dyDescent="0.25">
      <c r="AA22234"/>
    </row>
    <row r="22235" spans="27:27" x14ac:dyDescent="0.25">
      <c r="AA22235"/>
    </row>
    <row r="22236" spans="27:27" x14ac:dyDescent="0.25">
      <c r="AA22236"/>
    </row>
    <row r="22237" spans="27:27" x14ac:dyDescent="0.25">
      <c r="AA22237"/>
    </row>
    <row r="22238" spans="27:27" x14ac:dyDescent="0.25">
      <c r="AA22238"/>
    </row>
    <row r="22239" spans="27:27" x14ac:dyDescent="0.25">
      <c r="AA22239"/>
    </row>
    <row r="22240" spans="27:27" x14ac:dyDescent="0.25">
      <c r="AA22240"/>
    </row>
    <row r="22241" spans="27:27" x14ac:dyDescent="0.25">
      <c r="AA22241"/>
    </row>
    <row r="22242" spans="27:27" x14ac:dyDescent="0.25">
      <c r="AA22242"/>
    </row>
    <row r="22243" spans="27:27" x14ac:dyDescent="0.25">
      <c r="AA22243"/>
    </row>
    <row r="22244" spans="27:27" x14ac:dyDescent="0.25">
      <c r="AA22244"/>
    </row>
    <row r="22245" spans="27:27" x14ac:dyDescent="0.25">
      <c r="AA22245"/>
    </row>
    <row r="22246" spans="27:27" x14ac:dyDescent="0.25">
      <c r="AA22246"/>
    </row>
    <row r="22247" spans="27:27" x14ac:dyDescent="0.25">
      <c r="AA22247"/>
    </row>
    <row r="22248" spans="27:27" x14ac:dyDescent="0.25">
      <c r="AA22248"/>
    </row>
    <row r="22249" spans="27:27" x14ac:dyDescent="0.25">
      <c r="AA22249"/>
    </row>
    <row r="22250" spans="27:27" x14ac:dyDescent="0.25">
      <c r="AA22250"/>
    </row>
    <row r="22251" spans="27:27" x14ac:dyDescent="0.25">
      <c r="AA22251"/>
    </row>
    <row r="22252" spans="27:27" x14ac:dyDescent="0.25">
      <c r="AA22252"/>
    </row>
    <row r="22253" spans="27:27" x14ac:dyDescent="0.25">
      <c r="AA22253"/>
    </row>
    <row r="22254" spans="27:27" x14ac:dyDescent="0.25">
      <c r="AA22254"/>
    </row>
    <row r="22255" spans="27:27" x14ac:dyDescent="0.25">
      <c r="AA22255"/>
    </row>
    <row r="22256" spans="27:27" x14ac:dyDescent="0.25">
      <c r="AA22256"/>
    </row>
    <row r="22257" spans="27:27" x14ac:dyDescent="0.25">
      <c r="AA22257"/>
    </row>
    <row r="22258" spans="27:27" x14ac:dyDescent="0.25">
      <c r="AA22258"/>
    </row>
    <row r="22259" spans="27:27" x14ac:dyDescent="0.25">
      <c r="AA22259"/>
    </row>
    <row r="22260" spans="27:27" x14ac:dyDescent="0.25">
      <c r="AA22260"/>
    </row>
    <row r="22261" spans="27:27" x14ac:dyDescent="0.25">
      <c r="AA22261"/>
    </row>
    <row r="22262" spans="27:27" x14ac:dyDescent="0.25">
      <c r="AA22262"/>
    </row>
    <row r="22263" spans="27:27" x14ac:dyDescent="0.25">
      <c r="AA22263"/>
    </row>
    <row r="22264" spans="27:27" x14ac:dyDescent="0.25">
      <c r="AA22264"/>
    </row>
    <row r="22265" spans="27:27" x14ac:dyDescent="0.25">
      <c r="AA22265"/>
    </row>
    <row r="22266" spans="27:27" x14ac:dyDescent="0.25">
      <c r="AA22266"/>
    </row>
    <row r="22267" spans="27:27" x14ac:dyDescent="0.25">
      <c r="AA22267"/>
    </row>
    <row r="22268" spans="27:27" x14ac:dyDescent="0.25">
      <c r="AA22268"/>
    </row>
    <row r="22269" spans="27:27" x14ac:dyDescent="0.25">
      <c r="AA22269"/>
    </row>
    <row r="22270" spans="27:27" x14ac:dyDescent="0.25">
      <c r="AA22270"/>
    </row>
    <row r="22271" spans="27:27" x14ac:dyDescent="0.25">
      <c r="AA22271"/>
    </row>
    <row r="22272" spans="27:27" x14ac:dyDescent="0.25">
      <c r="AA22272"/>
    </row>
    <row r="22273" spans="27:27" x14ac:dyDescent="0.25">
      <c r="AA22273"/>
    </row>
    <row r="22274" spans="27:27" x14ac:dyDescent="0.25">
      <c r="AA22274"/>
    </row>
    <row r="22275" spans="27:27" x14ac:dyDescent="0.25">
      <c r="AA22275"/>
    </row>
    <row r="22276" spans="27:27" x14ac:dyDescent="0.25">
      <c r="AA22276"/>
    </row>
    <row r="22277" spans="27:27" x14ac:dyDescent="0.25">
      <c r="AA22277"/>
    </row>
    <row r="22278" spans="27:27" x14ac:dyDescent="0.25">
      <c r="AA22278"/>
    </row>
    <row r="22279" spans="27:27" x14ac:dyDescent="0.25">
      <c r="AA22279"/>
    </row>
    <row r="22280" spans="27:27" x14ac:dyDescent="0.25">
      <c r="AA22280"/>
    </row>
    <row r="22281" spans="27:27" x14ac:dyDescent="0.25">
      <c r="AA22281"/>
    </row>
    <row r="22282" spans="27:27" x14ac:dyDescent="0.25">
      <c r="AA22282"/>
    </row>
    <row r="22283" spans="27:27" x14ac:dyDescent="0.25">
      <c r="AA22283"/>
    </row>
    <row r="22284" spans="27:27" x14ac:dyDescent="0.25">
      <c r="AA22284"/>
    </row>
    <row r="22285" spans="27:27" x14ac:dyDescent="0.25">
      <c r="AA22285"/>
    </row>
    <row r="22286" spans="27:27" x14ac:dyDescent="0.25">
      <c r="AA22286"/>
    </row>
    <row r="22287" spans="27:27" x14ac:dyDescent="0.25">
      <c r="AA22287"/>
    </row>
    <row r="22288" spans="27:27" x14ac:dyDescent="0.25">
      <c r="AA22288"/>
    </row>
    <row r="22289" spans="27:27" x14ac:dyDescent="0.25">
      <c r="AA22289"/>
    </row>
    <row r="22290" spans="27:27" x14ac:dyDescent="0.25">
      <c r="AA22290"/>
    </row>
    <row r="22291" spans="27:27" x14ac:dyDescent="0.25">
      <c r="AA22291"/>
    </row>
    <row r="22292" spans="27:27" x14ac:dyDescent="0.25">
      <c r="AA22292"/>
    </row>
    <row r="22293" spans="27:27" x14ac:dyDescent="0.25">
      <c r="AA22293"/>
    </row>
    <row r="22294" spans="27:27" x14ac:dyDescent="0.25">
      <c r="AA22294"/>
    </row>
    <row r="22295" spans="27:27" x14ac:dyDescent="0.25">
      <c r="AA22295"/>
    </row>
    <row r="22296" spans="27:27" x14ac:dyDescent="0.25">
      <c r="AA22296"/>
    </row>
    <row r="22297" spans="27:27" x14ac:dyDescent="0.25">
      <c r="AA22297"/>
    </row>
    <row r="22298" spans="27:27" x14ac:dyDescent="0.25">
      <c r="AA22298"/>
    </row>
    <row r="22299" spans="27:27" x14ac:dyDescent="0.25">
      <c r="AA22299"/>
    </row>
    <row r="22300" spans="27:27" x14ac:dyDescent="0.25">
      <c r="AA22300"/>
    </row>
    <row r="22301" spans="27:27" x14ac:dyDescent="0.25">
      <c r="AA22301"/>
    </row>
    <row r="22302" spans="27:27" x14ac:dyDescent="0.25">
      <c r="AA22302"/>
    </row>
    <row r="22303" spans="27:27" x14ac:dyDescent="0.25">
      <c r="AA22303"/>
    </row>
    <row r="22304" spans="27:27" x14ac:dyDescent="0.25">
      <c r="AA22304"/>
    </row>
    <row r="22305" spans="27:27" x14ac:dyDescent="0.25">
      <c r="AA22305"/>
    </row>
    <row r="22306" spans="27:27" x14ac:dyDescent="0.25">
      <c r="AA22306"/>
    </row>
    <row r="22307" spans="27:27" x14ac:dyDescent="0.25">
      <c r="AA22307"/>
    </row>
    <row r="22308" spans="27:27" x14ac:dyDescent="0.25">
      <c r="AA22308"/>
    </row>
    <row r="22309" spans="27:27" x14ac:dyDescent="0.25">
      <c r="AA22309"/>
    </row>
    <row r="22310" spans="27:27" x14ac:dyDescent="0.25">
      <c r="AA22310"/>
    </row>
    <row r="22311" spans="27:27" x14ac:dyDescent="0.25">
      <c r="AA22311"/>
    </row>
    <row r="22312" spans="27:27" x14ac:dyDescent="0.25">
      <c r="AA22312"/>
    </row>
    <row r="22313" spans="27:27" x14ac:dyDescent="0.25">
      <c r="AA22313"/>
    </row>
    <row r="22314" spans="27:27" x14ac:dyDescent="0.25">
      <c r="AA22314"/>
    </row>
    <row r="22315" spans="27:27" x14ac:dyDescent="0.25">
      <c r="AA22315"/>
    </row>
    <row r="22316" spans="27:27" x14ac:dyDescent="0.25">
      <c r="AA22316"/>
    </row>
    <row r="22317" spans="27:27" x14ac:dyDescent="0.25">
      <c r="AA22317"/>
    </row>
    <row r="22318" spans="27:27" x14ac:dyDescent="0.25">
      <c r="AA22318"/>
    </row>
    <row r="22319" spans="27:27" x14ac:dyDescent="0.25">
      <c r="AA22319"/>
    </row>
    <row r="22320" spans="27:27" x14ac:dyDescent="0.25">
      <c r="AA22320"/>
    </row>
    <row r="22321" spans="27:27" x14ac:dyDescent="0.25">
      <c r="AA22321"/>
    </row>
    <row r="22322" spans="27:27" x14ac:dyDescent="0.25">
      <c r="AA22322"/>
    </row>
    <row r="22323" spans="27:27" x14ac:dyDescent="0.25">
      <c r="AA22323"/>
    </row>
    <row r="22324" spans="27:27" x14ac:dyDescent="0.25">
      <c r="AA22324"/>
    </row>
    <row r="22325" spans="27:27" x14ac:dyDescent="0.25">
      <c r="AA22325"/>
    </row>
    <row r="22326" spans="27:27" x14ac:dyDescent="0.25">
      <c r="AA22326"/>
    </row>
    <row r="22327" spans="27:27" x14ac:dyDescent="0.25">
      <c r="AA22327"/>
    </row>
    <row r="22328" spans="27:27" x14ac:dyDescent="0.25">
      <c r="AA22328"/>
    </row>
    <row r="22329" spans="27:27" x14ac:dyDescent="0.25">
      <c r="AA22329"/>
    </row>
    <row r="22330" spans="27:27" x14ac:dyDescent="0.25">
      <c r="AA22330"/>
    </row>
    <row r="22331" spans="27:27" x14ac:dyDescent="0.25">
      <c r="AA22331"/>
    </row>
    <row r="22332" spans="27:27" x14ac:dyDescent="0.25">
      <c r="AA22332"/>
    </row>
    <row r="22333" spans="27:27" x14ac:dyDescent="0.25">
      <c r="AA22333"/>
    </row>
    <row r="22334" spans="27:27" x14ac:dyDescent="0.25">
      <c r="AA22334"/>
    </row>
    <row r="22335" spans="27:27" x14ac:dyDescent="0.25">
      <c r="AA22335"/>
    </row>
    <row r="22336" spans="27:27" x14ac:dyDescent="0.25">
      <c r="AA22336"/>
    </row>
    <row r="22337" spans="27:27" x14ac:dyDescent="0.25">
      <c r="AA22337"/>
    </row>
    <row r="22338" spans="27:27" x14ac:dyDescent="0.25">
      <c r="AA22338"/>
    </row>
    <row r="22339" spans="27:27" x14ac:dyDescent="0.25">
      <c r="AA22339"/>
    </row>
    <row r="22340" spans="27:27" x14ac:dyDescent="0.25">
      <c r="AA22340"/>
    </row>
    <row r="22341" spans="27:27" x14ac:dyDescent="0.25">
      <c r="AA22341"/>
    </row>
    <row r="22342" spans="27:27" x14ac:dyDescent="0.25">
      <c r="AA22342"/>
    </row>
    <row r="22343" spans="27:27" x14ac:dyDescent="0.25">
      <c r="AA22343"/>
    </row>
    <row r="22344" spans="27:27" x14ac:dyDescent="0.25">
      <c r="AA22344"/>
    </row>
    <row r="22345" spans="27:27" x14ac:dyDescent="0.25">
      <c r="AA22345"/>
    </row>
    <row r="22346" spans="27:27" x14ac:dyDescent="0.25">
      <c r="AA22346"/>
    </row>
    <row r="22347" spans="27:27" x14ac:dyDescent="0.25">
      <c r="AA22347"/>
    </row>
    <row r="22348" spans="27:27" x14ac:dyDescent="0.25">
      <c r="AA22348"/>
    </row>
    <row r="22349" spans="27:27" x14ac:dyDescent="0.25">
      <c r="AA22349"/>
    </row>
    <row r="22350" spans="27:27" x14ac:dyDescent="0.25">
      <c r="AA22350"/>
    </row>
    <row r="22351" spans="27:27" x14ac:dyDescent="0.25">
      <c r="AA22351"/>
    </row>
    <row r="22352" spans="27:27" x14ac:dyDescent="0.25">
      <c r="AA22352"/>
    </row>
    <row r="22353" spans="27:27" x14ac:dyDescent="0.25">
      <c r="AA22353"/>
    </row>
    <row r="22354" spans="27:27" x14ac:dyDescent="0.25">
      <c r="AA22354"/>
    </row>
    <row r="22355" spans="27:27" x14ac:dyDescent="0.25">
      <c r="AA22355"/>
    </row>
    <row r="22356" spans="27:27" x14ac:dyDescent="0.25">
      <c r="AA22356"/>
    </row>
    <row r="22357" spans="27:27" x14ac:dyDescent="0.25">
      <c r="AA22357"/>
    </row>
    <row r="22358" spans="27:27" x14ac:dyDescent="0.25">
      <c r="AA22358"/>
    </row>
    <row r="22359" spans="27:27" x14ac:dyDescent="0.25">
      <c r="AA22359"/>
    </row>
    <row r="22360" spans="27:27" x14ac:dyDescent="0.25">
      <c r="AA22360"/>
    </row>
    <row r="22361" spans="27:27" x14ac:dyDescent="0.25">
      <c r="AA22361"/>
    </row>
    <row r="22362" spans="27:27" x14ac:dyDescent="0.25">
      <c r="AA22362"/>
    </row>
    <row r="22363" spans="27:27" x14ac:dyDescent="0.25">
      <c r="AA22363"/>
    </row>
    <row r="22364" spans="27:27" x14ac:dyDescent="0.25">
      <c r="AA22364"/>
    </row>
    <row r="22365" spans="27:27" x14ac:dyDescent="0.25">
      <c r="AA22365"/>
    </row>
    <row r="22366" spans="27:27" x14ac:dyDescent="0.25">
      <c r="AA22366"/>
    </row>
    <row r="22367" spans="27:27" x14ac:dyDescent="0.25">
      <c r="AA22367"/>
    </row>
    <row r="22368" spans="27:27" x14ac:dyDescent="0.25">
      <c r="AA22368"/>
    </row>
    <row r="22369" spans="27:27" x14ac:dyDescent="0.25">
      <c r="AA22369"/>
    </row>
    <row r="22370" spans="27:27" x14ac:dyDescent="0.25">
      <c r="AA22370"/>
    </row>
    <row r="22371" spans="27:27" x14ac:dyDescent="0.25">
      <c r="AA22371"/>
    </row>
    <row r="22372" spans="27:27" x14ac:dyDescent="0.25">
      <c r="AA22372"/>
    </row>
    <row r="22373" spans="27:27" x14ac:dyDescent="0.25">
      <c r="AA22373"/>
    </row>
    <row r="22374" spans="27:27" x14ac:dyDescent="0.25">
      <c r="AA22374"/>
    </row>
    <row r="22375" spans="27:27" x14ac:dyDescent="0.25">
      <c r="AA22375"/>
    </row>
    <row r="22376" spans="27:27" x14ac:dyDescent="0.25">
      <c r="AA22376"/>
    </row>
    <row r="22377" spans="27:27" x14ac:dyDescent="0.25">
      <c r="AA22377"/>
    </row>
    <row r="22378" spans="27:27" x14ac:dyDescent="0.25">
      <c r="AA22378"/>
    </row>
    <row r="22379" spans="27:27" x14ac:dyDescent="0.25">
      <c r="AA22379"/>
    </row>
    <row r="22380" spans="27:27" x14ac:dyDescent="0.25">
      <c r="AA22380"/>
    </row>
    <row r="22381" spans="27:27" x14ac:dyDescent="0.25">
      <c r="AA22381"/>
    </row>
    <row r="22382" spans="27:27" x14ac:dyDescent="0.25">
      <c r="AA22382"/>
    </row>
    <row r="22383" spans="27:27" x14ac:dyDescent="0.25">
      <c r="AA22383"/>
    </row>
    <row r="22384" spans="27:27" x14ac:dyDescent="0.25">
      <c r="AA22384"/>
    </row>
    <row r="22385" spans="27:27" x14ac:dyDescent="0.25">
      <c r="AA22385"/>
    </row>
    <row r="22386" spans="27:27" x14ac:dyDescent="0.25">
      <c r="AA22386"/>
    </row>
    <row r="22387" spans="27:27" x14ac:dyDescent="0.25">
      <c r="AA22387"/>
    </row>
    <row r="22388" spans="27:27" x14ac:dyDescent="0.25">
      <c r="AA22388"/>
    </row>
    <row r="22389" spans="27:27" x14ac:dyDescent="0.25">
      <c r="AA22389"/>
    </row>
    <row r="22390" spans="27:27" x14ac:dyDescent="0.25">
      <c r="AA22390"/>
    </row>
    <row r="22391" spans="27:27" x14ac:dyDescent="0.25">
      <c r="AA22391"/>
    </row>
    <row r="22392" spans="27:27" x14ac:dyDescent="0.25">
      <c r="AA22392"/>
    </row>
    <row r="22393" spans="27:27" x14ac:dyDescent="0.25">
      <c r="AA22393"/>
    </row>
    <row r="22394" spans="27:27" x14ac:dyDescent="0.25">
      <c r="AA22394"/>
    </row>
    <row r="22395" spans="27:27" x14ac:dyDescent="0.25">
      <c r="AA22395"/>
    </row>
    <row r="22396" spans="27:27" x14ac:dyDescent="0.25">
      <c r="AA22396"/>
    </row>
    <row r="22397" spans="27:27" x14ac:dyDescent="0.25">
      <c r="AA22397"/>
    </row>
    <row r="22398" spans="27:27" x14ac:dyDescent="0.25">
      <c r="AA22398"/>
    </row>
    <row r="22399" spans="27:27" x14ac:dyDescent="0.25">
      <c r="AA22399"/>
    </row>
    <row r="22400" spans="27:27" x14ac:dyDescent="0.25">
      <c r="AA22400"/>
    </row>
    <row r="22401" spans="27:27" x14ac:dyDescent="0.25">
      <c r="AA22401"/>
    </row>
    <row r="22402" spans="27:27" x14ac:dyDescent="0.25">
      <c r="AA22402"/>
    </row>
    <row r="22403" spans="27:27" x14ac:dyDescent="0.25">
      <c r="AA22403"/>
    </row>
    <row r="22404" spans="27:27" x14ac:dyDescent="0.25">
      <c r="AA22404"/>
    </row>
    <row r="22405" spans="27:27" x14ac:dyDescent="0.25">
      <c r="AA22405"/>
    </row>
    <row r="22406" spans="27:27" x14ac:dyDescent="0.25">
      <c r="AA22406"/>
    </row>
    <row r="22407" spans="27:27" x14ac:dyDescent="0.25">
      <c r="AA22407"/>
    </row>
    <row r="22408" spans="27:27" x14ac:dyDescent="0.25">
      <c r="AA22408"/>
    </row>
    <row r="22409" spans="27:27" x14ac:dyDescent="0.25">
      <c r="AA22409"/>
    </row>
    <row r="22410" spans="27:27" x14ac:dyDescent="0.25">
      <c r="AA22410"/>
    </row>
    <row r="22411" spans="27:27" x14ac:dyDescent="0.25">
      <c r="AA22411"/>
    </row>
    <row r="22412" spans="27:27" x14ac:dyDescent="0.25">
      <c r="AA22412"/>
    </row>
    <row r="22413" spans="27:27" x14ac:dyDescent="0.25">
      <c r="AA22413"/>
    </row>
    <row r="22414" spans="27:27" x14ac:dyDescent="0.25">
      <c r="AA22414"/>
    </row>
    <row r="22415" spans="27:27" x14ac:dyDescent="0.25">
      <c r="AA22415"/>
    </row>
    <row r="22416" spans="27:27" x14ac:dyDescent="0.25">
      <c r="AA22416"/>
    </row>
    <row r="22417" spans="27:27" x14ac:dyDescent="0.25">
      <c r="AA22417"/>
    </row>
    <row r="22418" spans="27:27" x14ac:dyDescent="0.25">
      <c r="AA22418"/>
    </row>
    <row r="22419" spans="27:27" x14ac:dyDescent="0.25">
      <c r="AA22419"/>
    </row>
    <row r="22420" spans="27:27" x14ac:dyDescent="0.25">
      <c r="AA22420"/>
    </row>
    <row r="22421" spans="27:27" x14ac:dyDescent="0.25">
      <c r="AA22421"/>
    </row>
    <row r="22422" spans="27:27" x14ac:dyDescent="0.25">
      <c r="AA22422"/>
    </row>
    <row r="22423" spans="27:27" x14ac:dyDescent="0.25">
      <c r="AA22423"/>
    </row>
    <row r="22424" spans="27:27" x14ac:dyDescent="0.25">
      <c r="AA22424"/>
    </row>
    <row r="22425" spans="27:27" x14ac:dyDescent="0.25">
      <c r="AA22425"/>
    </row>
    <row r="22426" spans="27:27" x14ac:dyDescent="0.25">
      <c r="AA22426"/>
    </row>
    <row r="22427" spans="27:27" x14ac:dyDescent="0.25">
      <c r="AA22427"/>
    </row>
    <row r="22428" spans="27:27" x14ac:dyDescent="0.25">
      <c r="AA22428"/>
    </row>
    <row r="22429" spans="27:27" x14ac:dyDescent="0.25">
      <c r="AA22429"/>
    </row>
    <row r="22430" spans="27:27" x14ac:dyDescent="0.25">
      <c r="AA22430"/>
    </row>
    <row r="22431" spans="27:27" x14ac:dyDescent="0.25">
      <c r="AA22431"/>
    </row>
    <row r="22432" spans="27:27" x14ac:dyDescent="0.25">
      <c r="AA22432"/>
    </row>
    <row r="22433" spans="27:27" x14ac:dyDescent="0.25">
      <c r="AA22433"/>
    </row>
    <row r="22434" spans="27:27" x14ac:dyDescent="0.25">
      <c r="AA22434"/>
    </row>
    <row r="22435" spans="27:27" x14ac:dyDescent="0.25">
      <c r="AA22435"/>
    </row>
    <row r="22436" spans="27:27" x14ac:dyDescent="0.25">
      <c r="AA22436"/>
    </row>
    <row r="22437" spans="27:27" x14ac:dyDescent="0.25">
      <c r="AA22437"/>
    </row>
    <row r="22438" spans="27:27" x14ac:dyDescent="0.25">
      <c r="AA22438"/>
    </row>
    <row r="22439" spans="27:27" x14ac:dyDescent="0.25">
      <c r="AA22439"/>
    </row>
    <row r="22440" spans="27:27" x14ac:dyDescent="0.25">
      <c r="AA22440"/>
    </row>
    <row r="22441" spans="27:27" x14ac:dyDescent="0.25">
      <c r="AA22441"/>
    </row>
    <row r="22442" spans="27:27" x14ac:dyDescent="0.25">
      <c r="AA22442"/>
    </row>
    <row r="22443" spans="27:27" x14ac:dyDescent="0.25">
      <c r="AA22443"/>
    </row>
    <row r="22444" spans="27:27" x14ac:dyDescent="0.25">
      <c r="AA22444"/>
    </row>
    <row r="22445" spans="27:27" x14ac:dyDescent="0.25">
      <c r="AA22445"/>
    </row>
    <row r="22446" spans="27:27" x14ac:dyDescent="0.25">
      <c r="AA22446"/>
    </row>
    <row r="22447" spans="27:27" x14ac:dyDescent="0.25">
      <c r="AA22447"/>
    </row>
    <row r="22448" spans="27:27" x14ac:dyDescent="0.25">
      <c r="AA22448"/>
    </row>
    <row r="22449" spans="27:27" x14ac:dyDescent="0.25">
      <c r="AA22449"/>
    </row>
    <row r="22450" spans="27:27" x14ac:dyDescent="0.25">
      <c r="AA22450"/>
    </row>
    <row r="22451" spans="27:27" x14ac:dyDescent="0.25">
      <c r="AA22451"/>
    </row>
    <row r="22452" spans="27:27" x14ac:dyDescent="0.25">
      <c r="AA22452"/>
    </row>
    <row r="22453" spans="27:27" x14ac:dyDescent="0.25">
      <c r="AA22453"/>
    </row>
    <row r="22454" spans="27:27" x14ac:dyDescent="0.25">
      <c r="AA22454"/>
    </row>
    <row r="22455" spans="27:27" x14ac:dyDescent="0.25">
      <c r="AA22455"/>
    </row>
    <row r="22456" spans="27:27" x14ac:dyDescent="0.25">
      <c r="AA22456"/>
    </row>
    <row r="22457" spans="27:27" x14ac:dyDescent="0.25">
      <c r="AA22457"/>
    </row>
    <row r="22458" spans="27:27" x14ac:dyDescent="0.25">
      <c r="AA22458"/>
    </row>
    <row r="22459" spans="27:27" x14ac:dyDescent="0.25">
      <c r="AA22459"/>
    </row>
    <row r="22460" spans="27:27" x14ac:dyDescent="0.25">
      <c r="AA22460"/>
    </row>
    <row r="22461" spans="27:27" x14ac:dyDescent="0.25">
      <c r="AA22461"/>
    </row>
    <row r="22462" spans="27:27" x14ac:dyDescent="0.25">
      <c r="AA22462"/>
    </row>
    <row r="22463" spans="27:27" x14ac:dyDescent="0.25">
      <c r="AA22463"/>
    </row>
    <row r="22464" spans="27:27" x14ac:dyDescent="0.25">
      <c r="AA22464"/>
    </row>
    <row r="22465" spans="27:27" x14ac:dyDescent="0.25">
      <c r="AA22465"/>
    </row>
    <row r="22466" spans="27:27" x14ac:dyDescent="0.25">
      <c r="AA22466"/>
    </row>
    <row r="22467" spans="27:27" x14ac:dyDescent="0.25">
      <c r="AA22467"/>
    </row>
    <row r="22468" spans="27:27" x14ac:dyDescent="0.25">
      <c r="AA22468"/>
    </row>
    <row r="22469" spans="27:27" x14ac:dyDescent="0.25">
      <c r="AA22469"/>
    </row>
    <row r="22470" spans="27:27" x14ac:dyDescent="0.25">
      <c r="AA22470"/>
    </row>
    <row r="22471" spans="27:27" x14ac:dyDescent="0.25">
      <c r="AA22471"/>
    </row>
    <row r="22472" spans="27:27" x14ac:dyDescent="0.25">
      <c r="AA22472"/>
    </row>
    <row r="22473" spans="27:27" x14ac:dyDescent="0.25">
      <c r="AA22473"/>
    </row>
    <row r="22474" spans="27:27" x14ac:dyDescent="0.25">
      <c r="AA22474"/>
    </row>
    <row r="22475" spans="27:27" x14ac:dyDescent="0.25">
      <c r="AA22475"/>
    </row>
    <row r="22476" spans="27:27" x14ac:dyDescent="0.25">
      <c r="AA22476"/>
    </row>
    <row r="22477" spans="27:27" x14ac:dyDescent="0.25">
      <c r="AA22477"/>
    </row>
    <row r="22478" spans="27:27" x14ac:dyDescent="0.25">
      <c r="AA22478"/>
    </row>
    <row r="22479" spans="27:27" x14ac:dyDescent="0.25">
      <c r="AA22479"/>
    </row>
    <row r="22480" spans="27:27" x14ac:dyDescent="0.25">
      <c r="AA22480"/>
    </row>
    <row r="22481" spans="27:27" x14ac:dyDescent="0.25">
      <c r="AA22481"/>
    </row>
    <row r="22482" spans="27:27" x14ac:dyDescent="0.25">
      <c r="AA22482"/>
    </row>
    <row r="22483" spans="27:27" x14ac:dyDescent="0.25">
      <c r="AA22483"/>
    </row>
    <row r="22484" spans="27:27" x14ac:dyDescent="0.25">
      <c r="AA22484"/>
    </row>
    <row r="22485" spans="27:27" x14ac:dyDescent="0.25">
      <c r="AA22485"/>
    </row>
    <row r="22486" spans="27:27" x14ac:dyDescent="0.25">
      <c r="AA22486"/>
    </row>
    <row r="22487" spans="27:27" x14ac:dyDescent="0.25">
      <c r="AA22487"/>
    </row>
    <row r="22488" spans="27:27" x14ac:dyDescent="0.25">
      <c r="AA22488"/>
    </row>
    <row r="22489" spans="27:27" x14ac:dyDescent="0.25">
      <c r="AA22489"/>
    </row>
    <row r="22490" spans="27:27" x14ac:dyDescent="0.25">
      <c r="AA22490"/>
    </row>
    <row r="22491" spans="27:27" x14ac:dyDescent="0.25">
      <c r="AA22491"/>
    </row>
    <row r="22492" spans="27:27" x14ac:dyDescent="0.25">
      <c r="AA22492"/>
    </row>
    <row r="22493" spans="27:27" x14ac:dyDescent="0.25">
      <c r="AA22493"/>
    </row>
    <row r="22494" spans="27:27" x14ac:dyDescent="0.25">
      <c r="AA22494"/>
    </row>
    <row r="22495" spans="27:27" x14ac:dyDescent="0.25">
      <c r="AA22495"/>
    </row>
    <row r="22496" spans="27:27" x14ac:dyDescent="0.25">
      <c r="AA22496"/>
    </row>
    <row r="22497" spans="27:27" x14ac:dyDescent="0.25">
      <c r="AA22497"/>
    </row>
    <row r="22498" spans="27:27" x14ac:dyDescent="0.25">
      <c r="AA22498"/>
    </row>
    <row r="22499" spans="27:27" x14ac:dyDescent="0.25">
      <c r="AA22499"/>
    </row>
    <row r="22500" spans="27:27" x14ac:dyDescent="0.25">
      <c r="AA22500"/>
    </row>
    <row r="22501" spans="27:27" x14ac:dyDescent="0.25">
      <c r="AA22501"/>
    </row>
    <row r="22502" spans="27:27" x14ac:dyDescent="0.25">
      <c r="AA22502"/>
    </row>
    <row r="22503" spans="27:27" x14ac:dyDescent="0.25">
      <c r="AA22503"/>
    </row>
    <row r="22504" spans="27:27" x14ac:dyDescent="0.25">
      <c r="AA22504"/>
    </row>
    <row r="22505" spans="27:27" x14ac:dyDescent="0.25">
      <c r="AA22505"/>
    </row>
    <row r="22506" spans="27:27" x14ac:dyDescent="0.25">
      <c r="AA22506"/>
    </row>
    <row r="22507" spans="27:27" x14ac:dyDescent="0.25">
      <c r="AA22507"/>
    </row>
    <row r="22508" spans="27:27" x14ac:dyDescent="0.25">
      <c r="AA22508"/>
    </row>
    <row r="22509" spans="27:27" x14ac:dyDescent="0.25">
      <c r="AA22509"/>
    </row>
    <row r="22510" spans="27:27" x14ac:dyDescent="0.25">
      <c r="AA22510"/>
    </row>
    <row r="22511" spans="27:27" x14ac:dyDescent="0.25">
      <c r="AA22511"/>
    </row>
    <row r="22512" spans="27:27" x14ac:dyDescent="0.25">
      <c r="AA22512"/>
    </row>
    <row r="22513" spans="27:27" x14ac:dyDescent="0.25">
      <c r="AA22513"/>
    </row>
    <row r="22514" spans="27:27" x14ac:dyDescent="0.25">
      <c r="AA22514"/>
    </row>
    <row r="22515" spans="27:27" x14ac:dyDescent="0.25">
      <c r="AA22515"/>
    </row>
    <row r="22516" spans="27:27" x14ac:dyDescent="0.25">
      <c r="AA22516"/>
    </row>
    <row r="22517" spans="27:27" x14ac:dyDescent="0.25">
      <c r="AA22517"/>
    </row>
    <row r="22518" spans="27:27" x14ac:dyDescent="0.25">
      <c r="AA22518"/>
    </row>
    <row r="22519" spans="27:27" x14ac:dyDescent="0.25">
      <c r="AA22519"/>
    </row>
    <row r="22520" spans="27:27" x14ac:dyDescent="0.25">
      <c r="AA22520"/>
    </row>
    <row r="22521" spans="27:27" x14ac:dyDescent="0.25">
      <c r="AA22521"/>
    </row>
    <row r="22522" spans="27:27" x14ac:dyDescent="0.25">
      <c r="AA22522"/>
    </row>
    <row r="22523" spans="27:27" x14ac:dyDescent="0.25">
      <c r="AA22523"/>
    </row>
    <row r="22524" spans="27:27" x14ac:dyDescent="0.25">
      <c r="AA22524"/>
    </row>
    <row r="22525" spans="27:27" x14ac:dyDescent="0.25">
      <c r="AA22525"/>
    </row>
    <row r="22526" spans="27:27" x14ac:dyDescent="0.25">
      <c r="AA22526"/>
    </row>
    <row r="22527" spans="27:27" x14ac:dyDescent="0.25">
      <c r="AA22527"/>
    </row>
    <row r="22528" spans="27:27" x14ac:dyDescent="0.25">
      <c r="AA22528"/>
    </row>
    <row r="22529" spans="27:27" x14ac:dyDescent="0.25">
      <c r="AA22529"/>
    </row>
    <row r="22530" spans="27:27" x14ac:dyDescent="0.25">
      <c r="AA22530"/>
    </row>
    <row r="22531" spans="27:27" x14ac:dyDescent="0.25">
      <c r="AA22531"/>
    </row>
    <row r="22532" spans="27:27" x14ac:dyDescent="0.25">
      <c r="AA22532"/>
    </row>
    <row r="22533" spans="27:27" x14ac:dyDescent="0.25">
      <c r="AA22533"/>
    </row>
    <row r="22534" spans="27:27" x14ac:dyDescent="0.25">
      <c r="AA22534"/>
    </row>
    <row r="22535" spans="27:27" x14ac:dyDescent="0.25">
      <c r="AA22535"/>
    </row>
    <row r="22536" spans="27:27" x14ac:dyDescent="0.25">
      <c r="AA22536"/>
    </row>
    <row r="22537" spans="27:27" x14ac:dyDescent="0.25">
      <c r="AA22537"/>
    </row>
    <row r="22538" spans="27:27" x14ac:dyDescent="0.25">
      <c r="AA22538"/>
    </row>
    <row r="22539" spans="27:27" x14ac:dyDescent="0.25">
      <c r="AA22539"/>
    </row>
    <row r="22540" spans="27:27" x14ac:dyDescent="0.25">
      <c r="AA22540"/>
    </row>
    <row r="22541" spans="27:27" x14ac:dyDescent="0.25">
      <c r="AA22541"/>
    </row>
    <row r="22542" spans="27:27" x14ac:dyDescent="0.25">
      <c r="AA22542"/>
    </row>
    <row r="22543" spans="27:27" x14ac:dyDescent="0.25">
      <c r="AA22543"/>
    </row>
    <row r="22544" spans="27:27" x14ac:dyDescent="0.25">
      <c r="AA22544"/>
    </row>
    <row r="22545" spans="27:27" x14ac:dyDescent="0.25">
      <c r="AA22545"/>
    </row>
    <row r="22546" spans="27:27" x14ac:dyDescent="0.25">
      <c r="AA22546"/>
    </row>
    <row r="22547" spans="27:27" x14ac:dyDescent="0.25">
      <c r="AA22547"/>
    </row>
    <row r="22548" spans="27:27" x14ac:dyDescent="0.25">
      <c r="AA22548"/>
    </row>
    <row r="22549" spans="27:27" x14ac:dyDescent="0.25">
      <c r="AA22549"/>
    </row>
    <row r="22550" spans="27:27" x14ac:dyDescent="0.25">
      <c r="AA22550"/>
    </row>
    <row r="22551" spans="27:27" x14ac:dyDescent="0.25">
      <c r="AA22551"/>
    </row>
    <row r="22552" spans="27:27" x14ac:dyDescent="0.25">
      <c r="AA22552"/>
    </row>
    <row r="22553" spans="27:27" x14ac:dyDescent="0.25">
      <c r="AA22553"/>
    </row>
    <row r="22554" spans="27:27" x14ac:dyDescent="0.25">
      <c r="AA22554"/>
    </row>
    <row r="22555" spans="27:27" x14ac:dyDescent="0.25">
      <c r="AA22555"/>
    </row>
    <row r="22556" spans="27:27" x14ac:dyDescent="0.25">
      <c r="AA22556"/>
    </row>
    <row r="22557" spans="27:27" x14ac:dyDescent="0.25">
      <c r="AA22557"/>
    </row>
    <row r="22558" spans="27:27" x14ac:dyDescent="0.25">
      <c r="AA22558"/>
    </row>
    <row r="22559" spans="27:27" x14ac:dyDescent="0.25">
      <c r="AA22559"/>
    </row>
    <row r="22560" spans="27:27" x14ac:dyDescent="0.25">
      <c r="AA22560"/>
    </row>
    <row r="22561" spans="27:27" x14ac:dyDescent="0.25">
      <c r="AA22561"/>
    </row>
    <row r="22562" spans="27:27" x14ac:dyDescent="0.25">
      <c r="AA22562"/>
    </row>
    <row r="22563" spans="27:27" x14ac:dyDescent="0.25">
      <c r="AA22563"/>
    </row>
    <row r="22564" spans="27:27" x14ac:dyDescent="0.25">
      <c r="AA22564"/>
    </row>
    <row r="22565" spans="27:27" x14ac:dyDescent="0.25">
      <c r="AA22565"/>
    </row>
    <row r="22566" spans="27:27" x14ac:dyDescent="0.25">
      <c r="AA22566"/>
    </row>
    <row r="22567" spans="27:27" x14ac:dyDescent="0.25">
      <c r="AA22567"/>
    </row>
    <row r="22568" spans="27:27" x14ac:dyDescent="0.25">
      <c r="AA22568"/>
    </row>
    <row r="22569" spans="27:27" x14ac:dyDescent="0.25">
      <c r="AA22569"/>
    </row>
    <row r="22570" spans="27:27" x14ac:dyDescent="0.25">
      <c r="AA22570"/>
    </row>
    <row r="22571" spans="27:27" x14ac:dyDescent="0.25">
      <c r="AA22571"/>
    </row>
    <row r="22572" spans="27:27" x14ac:dyDescent="0.25">
      <c r="AA22572"/>
    </row>
    <row r="22573" spans="27:27" x14ac:dyDescent="0.25">
      <c r="AA22573"/>
    </row>
    <row r="22574" spans="27:27" x14ac:dyDescent="0.25">
      <c r="AA22574"/>
    </row>
    <row r="22575" spans="27:27" x14ac:dyDescent="0.25">
      <c r="AA22575"/>
    </row>
    <row r="22576" spans="27:27" x14ac:dyDescent="0.25">
      <c r="AA22576"/>
    </row>
    <row r="22577" spans="27:27" x14ac:dyDescent="0.25">
      <c r="AA22577"/>
    </row>
    <row r="22578" spans="27:27" x14ac:dyDescent="0.25">
      <c r="AA22578"/>
    </row>
    <row r="22579" spans="27:27" x14ac:dyDescent="0.25">
      <c r="AA22579"/>
    </row>
    <row r="22580" spans="27:27" x14ac:dyDescent="0.25">
      <c r="AA22580"/>
    </row>
    <row r="22581" spans="27:27" x14ac:dyDescent="0.25">
      <c r="AA22581"/>
    </row>
    <row r="22582" spans="27:27" x14ac:dyDescent="0.25">
      <c r="AA22582"/>
    </row>
    <row r="22583" spans="27:27" x14ac:dyDescent="0.25">
      <c r="AA22583"/>
    </row>
    <row r="22584" spans="27:27" x14ac:dyDescent="0.25">
      <c r="AA22584"/>
    </row>
    <row r="22585" spans="27:27" x14ac:dyDescent="0.25">
      <c r="AA22585"/>
    </row>
    <row r="22586" spans="27:27" x14ac:dyDescent="0.25">
      <c r="AA22586"/>
    </row>
    <row r="22587" spans="27:27" x14ac:dyDescent="0.25">
      <c r="AA22587"/>
    </row>
    <row r="22588" spans="27:27" x14ac:dyDescent="0.25">
      <c r="AA22588"/>
    </row>
    <row r="22589" spans="27:27" x14ac:dyDescent="0.25">
      <c r="AA22589"/>
    </row>
    <row r="22590" spans="27:27" x14ac:dyDescent="0.25">
      <c r="AA22590"/>
    </row>
    <row r="22591" spans="27:27" x14ac:dyDescent="0.25">
      <c r="AA22591"/>
    </row>
    <row r="22592" spans="27:27" x14ac:dyDescent="0.25">
      <c r="AA22592"/>
    </row>
    <row r="22593" spans="27:27" x14ac:dyDescent="0.25">
      <c r="AA22593"/>
    </row>
    <row r="22594" spans="27:27" x14ac:dyDescent="0.25">
      <c r="AA22594"/>
    </row>
    <row r="22595" spans="27:27" x14ac:dyDescent="0.25">
      <c r="AA22595"/>
    </row>
    <row r="22596" spans="27:27" x14ac:dyDescent="0.25">
      <c r="AA22596"/>
    </row>
    <row r="22597" spans="27:27" x14ac:dyDescent="0.25">
      <c r="AA22597"/>
    </row>
    <row r="22598" spans="27:27" x14ac:dyDescent="0.25">
      <c r="AA22598"/>
    </row>
    <row r="22599" spans="27:27" x14ac:dyDescent="0.25">
      <c r="AA22599"/>
    </row>
    <row r="22600" spans="27:27" x14ac:dyDescent="0.25">
      <c r="AA22600"/>
    </row>
    <row r="22601" spans="27:27" x14ac:dyDescent="0.25">
      <c r="AA22601"/>
    </row>
    <row r="22602" spans="27:27" x14ac:dyDescent="0.25">
      <c r="AA22602"/>
    </row>
    <row r="22603" spans="27:27" x14ac:dyDescent="0.25">
      <c r="AA22603"/>
    </row>
    <row r="22604" spans="27:27" x14ac:dyDescent="0.25">
      <c r="AA22604"/>
    </row>
    <row r="22605" spans="27:27" x14ac:dyDescent="0.25">
      <c r="AA22605"/>
    </row>
    <row r="22606" spans="27:27" x14ac:dyDescent="0.25">
      <c r="AA22606"/>
    </row>
    <row r="22607" spans="27:27" x14ac:dyDescent="0.25">
      <c r="AA22607"/>
    </row>
    <row r="22608" spans="27:27" x14ac:dyDescent="0.25">
      <c r="AA22608"/>
    </row>
    <row r="22609" spans="27:27" x14ac:dyDescent="0.25">
      <c r="AA22609"/>
    </row>
    <row r="22610" spans="27:27" x14ac:dyDescent="0.25">
      <c r="AA22610"/>
    </row>
    <row r="22611" spans="27:27" x14ac:dyDescent="0.25">
      <c r="AA22611"/>
    </row>
    <row r="22612" spans="27:27" x14ac:dyDescent="0.25">
      <c r="AA22612"/>
    </row>
    <row r="22613" spans="27:27" x14ac:dyDescent="0.25">
      <c r="AA22613"/>
    </row>
    <row r="22614" spans="27:27" x14ac:dyDescent="0.25">
      <c r="AA22614"/>
    </row>
    <row r="22615" spans="27:27" x14ac:dyDescent="0.25">
      <c r="AA22615"/>
    </row>
    <row r="22616" spans="27:27" x14ac:dyDescent="0.25">
      <c r="AA22616"/>
    </row>
    <row r="22617" spans="27:27" x14ac:dyDescent="0.25">
      <c r="AA22617"/>
    </row>
    <row r="22618" spans="27:27" x14ac:dyDescent="0.25">
      <c r="AA22618"/>
    </row>
    <row r="22619" spans="27:27" x14ac:dyDescent="0.25">
      <c r="AA22619"/>
    </row>
    <row r="22620" spans="27:27" x14ac:dyDescent="0.25">
      <c r="AA22620"/>
    </row>
    <row r="22621" spans="27:27" x14ac:dyDescent="0.25">
      <c r="AA22621"/>
    </row>
    <row r="22622" spans="27:27" x14ac:dyDescent="0.25">
      <c r="AA22622"/>
    </row>
    <row r="22623" spans="27:27" x14ac:dyDescent="0.25">
      <c r="AA22623"/>
    </row>
    <row r="22624" spans="27:27" x14ac:dyDescent="0.25">
      <c r="AA22624"/>
    </row>
    <row r="22625" spans="27:27" x14ac:dyDescent="0.25">
      <c r="AA22625"/>
    </row>
    <row r="22626" spans="27:27" x14ac:dyDescent="0.25">
      <c r="AA22626"/>
    </row>
    <row r="22627" spans="27:27" x14ac:dyDescent="0.25">
      <c r="AA22627"/>
    </row>
    <row r="22628" spans="27:27" x14ac:dyDescent="0.25">
      <c r="AA22628"/>
    </row>
    <row r="22629" spans="27:27" x14ac:dyDescent="0.25">
      <c r="AA22629"/>
    </row>
    <row r="22630" spans="27:27" x14ac:dyDescent="0.25">
      <c r="AA22630"/>
    </row>
    <row r="22631" spans="27:27" x14ac:dyDescent="0.25">
      <c r="AA22631"/>
    </row>
    <row r="22632" spans="27:27" x14ac:dyDescent="0.25">
      <c r="AA22632"/>
    </row>
    <row r="22633" spans="27:27" x14ac:dyDescent="0.25">
      <c r="AA22633"/>
    </row>
    <row r="22634" spans="27:27" x14ac:dyDescent="0.25">
      <c r="AA22634"/>
    </row>
    <row r="22635" spans="27:27" x14ac:dyDescent="0.25">
      <c r="AA22635"/>
    </row>
    <row r="22636" spans="27:27" x14ac:dyDescent="0.25">
      <c r="AA22636"/>
    </row>
    <row r="22637" spans="27:27" x14ac:dyDescent="0.25">
      <c r="AA22637"/>
    </row>
    <row r="22638" spans="27:27" x14ac:dyDescent="0.25">
      <c r="AA22638"/>
    </row>
    <row r="22639" spans="27:27" x14ac:dyDescent="0.25">
      <c r="AA22639"/>
    </row>
    <row r="22640" spans="27:27" x14ac:dyDescent="0.25">
      <c r="AA22640"/>
    </row>
    <row r="22641" spans="27:27" x14ac:dyDescent="0.25">
      <c r="AA22641"/>
    </row>
    <row r="22642" spans="27:27" x14ac:dyDescent="0.25">
      <c r="AA22642"/>
    </row>
    <row r="22643" spans="27:27" x14ac:dyDescent="0.25">
      <c r="AA22643"/>
    </row>
    <row r="22644" spans="27:27" x14ac:dyDescent="0.25">
      <c r="AA22644"/>
    </row>
    <row r="22645" spans="27:27" x14ac:dyDescent="0.25">
      <c r="AA22645"/>
    </row>
    <row r="22646" spans="27:27" x14ac:dyDescent="0.25">
      <c r="AA22646"/>
    </row>
    <row r="22647" spans="27:27" x14ac:dyDescent="0.25">
      <c r="AA22647"/>
    </row>
    <row r="22648" spans="27:27" x14ac:dyDescent="0.25">
      <c r="AA22648"/>
    </row>
    <row r="22649" spans="27:27" x14ac:dyDescent="0.25">
      <c r="AA22649"/>
    </row>
    <row r="22650" spans="27:27" x14ac:dyDescent="0.25">
      <c r="AA22650"/>
    </row>
    <row r="22651" spans="27:27" x14ac:dyDescent="0.25">
      <c r="AA22651"/>
    </row>
    <row r="22652" spans="27:27" x14ac:dyDescent="0.25">
      <c r="AA22652"/>
    </row>
    <row r="22653" spans="27:27" x14ac:dyDescent="0.25">
      <c r="AA22653"/>
    </row>
    <row r="22654" spans="27:27" x14ac:dyDescent="0.25">
      <c r="AA22654"/>
    </row>
    <row r="22655" spans="27:27" x14ac:dyDescent="0.25">
      <c r="AA22655"/>
    </row>
    <row r="22656" spans="27:27" x14ac:dyDescent="0.25">
      <c r="AA22656"/>
    </row>
    <row r="22657" spans="27:27" x14ac:dyDescent="0.25">
      <c r="AA22657"/>
    </row>
    <row r="22658" spans="27:27" x14ac:dyDescent="0.25">
      <c r="AA22658"/>
    </row>
    <row r="22659" spans="27:27" x14ac:dyDescent="0.25">
      <c r="AA22659"/>
    </row>
    <row r="22660" spans="27:27" x14ac:dyDescent="0.25">
      <c r="AA22660"/>
    </row>
    <row r="22661" spans="27:27" x14ac:dyDescent="0.25">
      <c r="AA22661"/>
    </row>
    <row r="22662" spans="27:27" x14ac:dyDescent="0.25">
      <c r="AA22662"/>
    </row>
    <row r="22663" spans="27:27" x14ac:dyDescent="0.25">
      <c r="AA22663"/>
    </row>
    <row r="22664" spans="27:27" x14ac:dyDescent="0.25">
      <c r="AA22664"/>
    </row>
    <row r="22665" spans="27:27" x14ac:dyDescent="0.25">
      <c r="AA22665"/>
    </row>
    <row r="22666" spans="27:27" x14ac:dyDescent="0.25">
      <c r="AA22666"/>
    </row>
    <row r="22667" spans="27:27" x14ac:dyDescent="0.25">
      <c r="AA22667"/>
    </row>
    <row r="22668" spans="27:27" x14ac:dyDescent="0.25">
      <c r="AA22668"/>
    </row>
    <row r="22669" spans="27:27" x14ac:dyDescent="0.25">
      <c r="AA22669"/>
    </row>
    <row r="22670" spans="27:27" x14ac:dyDescent="0.25">
      <c r="AA22670"/>
    </row>
    <row r="22671" spans="27:27" x14ac:dyDescent="0.25">
      <c r="AA22671"/>
    </row>
    <row r="22672" spans="27:27" x14ac:dyDescent="0.25">
      <c r="AA22672"/>
    </row>
    <row r="22673" spans="27:27" x14ac:dyDescent="0.25">
      <c r="AA22673"/>
    </row>
    <row r="22674" spans="27:27" x14ac:dyDescent="0.25">
      <c r="AA22674"/>
    </row>
    <row r="22675" spans="27:27" x14ac:dyDescent="0.25">
      <c r="AA22675"/>
    </row>
    <row r="22676" spans="27:27" x14ac:dyDescent="0.25">
      <c r="AA22676"/>
    </row>
    <row r="22677" spans="27:27" x14ac:dyDescent="0.25">
      <c r="AA22677"/>
    </row>
    <row r="22678" spans="27:27" x14ac:dyDescent="0.25">
      <c r="AA22678"/>
    </row>
    <row r="22679" spans="27:27" x14ac:dyDescent="0.25">
      <c r="AA22679"/>
    </row>
    <row r="22680" spans="27:27" x14ac:dyDescent="0.25">
      <c r="AA22680"/>
    </row>
    <row r="22681" spans="27:27" x14ac:dyDescent="0.25">
      <c r="AA22681"/>
    </row>
    <row r="22682" spans="27:27" x14ac:dyDescent="0.25">
      <c r="AA22682"/>
    </row>
    <row r="22683" spans="27:27" x14ac:dyDescent="0.25">
      <c r="AA22683"/>
    </row>
    <row r="22684" spans="27:27" x14ac:dyDescent="0.25">
      <c r="AA22684"/>
    </row>
    <row r="22685" spans="27:27" x14ac:dyDescent="0.25">
      <c r="AA22685"/>
    </row>
    <row r="22686" spans="27:27" x14ac:dyDescent="0.25">
      <c r="AA22686"/>
    </row>
    <row r="22687" spans="27:27" x14ac:dyDescent="0.25">
      <c r="AA22687"/>
    </row>
    <row r="22688" spans="27:27" x14ac:dyDescent="0.25">
      <c r="AA22688"/>
    </row>
    <row r="22689" spans="27:27" x14ac:dyDescent="0.25">
      <c r="AA22689"/>
    </row>
    <row r="22690" spans="27:27" x14ac:dyDescent="0.25">
      <c r="AA22690"/>
    </row>
    <row r="22691" spans="27:27" x14ac:dyDescent="0.25">
      <c r="AA22691"/>
    </row>
    <row r="22692" spans="27:27" x14ac:dyDescent="0.25">
      <c r="AA22692"/>
    </row>
    <row r="22693" spans="27:27" x14ac:dyDescent="0.25">
      <c r="AA22693"/>
    </row>
    <row r="22694" spans="27:27" x14ac:dyDescent="0.25">
      <c r="AA22694"/>
    </row>
    <row r="22695" spans="27:27" x14ac:dyDescent="0.25">
      <c r="AA22695"/>
    </row>
    <row r="22696" spans="27:27" x14ac:dyDescent="0.25">
      <c r="AA22696"/>
    </row>
    <row r="22697" spans="27:27" x14ac:dyDescent="0.25">
      <c r="AA22697"/>
    </row>
    <row r="22698" spans="27:27" x14ac:dyDescent="0.25">
      <c r="AA22698"/>
    </row>
    <row r="22699" spans="27:27" x14ac:dyDescent="0.25">
      <c r="AA22699"/>
    </row>
    <row r="22700" spans="27:27" x14ac:dyDescent="0.25">
      <c r="AA22700"/>
    </row>
    <row r="22701" spans="27:27" x14ac:dyDescent="0.25">
      <c r="AA22701"/>
    </row>
    <row r="22702" spans="27:27" x14ac:dyDescent="0.25">
      <c r="AA22702"/>
    </row>
    <row r="22703" spans="27:27" x14ac:dyDescent="0.25">
      <c r="AA22703"/>
    </row>
    <row r="22704" spans="27:27" x14ac:dyDescent="0.25">
      <c r="AA22704"/>
    </row>
    <row r="22705" spans="27:27" x14ac:dyDescent="0.25">
      <c r="AA22705"/>
    </row>
    <row r="22706" spans="27:27" x14ac:dyDescent="0.25">
      <c r="AA22706"/>
    </row>
    <row r="22707" spans="27:27" x14ac:dyDescent="0.25">
      <c r="AA22707"/>
    </row>
    <row r="22708" spans="27:27" x14ac:dyDescent="0.25">
      <c r="AA22708"/>
    </row>
    <row r="22709" spans="27:27" x14ac:dyDescent="0.25">
      <c r="AA22709"/>
    </row>
    <row r="22710" spans="27:27" x14ac:dyDescent="0.25">
      <c r="AA22710"/>
    </row>
    <row r="22711" spans="27:27" x14ac:dyDescent="0.25">
      <c r="AA22711"/>
    </row>
    <row r="22712" spans="27:27" x14ac:dyDescent="0.25">
      <c r="AA22712"/>
    </row>
    <row r="22713" spans="27:27" x14ac:dyDescent="0.25">
      <c r="AA22713"/>
    </row>
    <row r="22714" spans="27:27" x14ac:dyDescent="0.25">
      <c r="AA22714"/>
    </row>
    <row r="22715" spans="27:27" x14ac:dyDescent="0.25">
      <c r="AA22715"/>
    </row>
    <row r="22716" spans="27:27" x14ac:dyDescent="0.25">
      <c r="AA22716"/>
    </row>
    <row r="22717" spans="27:27" x14ac:dyDescent="0.25">
      <c r="AA22717"/>
    </row>
    <row r="22718" spans="27:27" x14ac:dyDescent="0.25">
      <c r="AA22718"/>
    </row>
    <row r="22719" spans="27:27" x14ac:dyDescent="0.25">
      <c r="AA22719"/>
    </row>
    <row r="22720" spans="27:27" x14ac:dyDescent="0.25">
      <c r="AA22720"/>
    </row>
    <row r="22721" spans="27:27" x14ac:dyDescent="0.25">
      <c r="AA22721"/>
    </row>
    <row r="22722" spans="27:27" x14ac:dyDescent="0.25">
      <c r="AA22722"/>
    </row>
    <row r="22723" spans="27:27" x14ac:dyDescent="0.25">
      <c r="AA22723"/>
    </row>
    <row r="22724" spans="27:27" x14ac:dyDescent="0.25">
      <c r="AA22724"/>
    </row>
    <row r="22725" spans="27:27" x14ac:dyDescent="0.25">
      <c r="AA22725"/>
    </row>
    <row r="22726" spans="27:27" x14ac:dyDescent="0.25">
      <c r="AA22726"/>
    </row>
    <row r="22727" spans="27:27" x14ac:dyDescent="0.25">
      <c r="AA22727"/>
    </row>
    <row r="22728" spans="27:27" x14ac:dyDescent="0.25">
      <c r="AA22728"/>
    </row>
    <row r="22729" spans="27:27" x14ac:dyDescent="0.25">
      <c r="AA22729"/>
    </row>
    <row r="22730" spans="27:27" x14ac:dyDescent="0.25">
      <c r="AA22730"/>
    </row>
    <row r="22731" spans="27:27" x14ac:dyDescent="0.25">
      <c r="AA22731"/>
    </row>
    <row r="22732" spans="27:27" x14ac:dyDescent="0.25">
      <c r="AA22732"/>
    </row>
    <row r="22733" spans="27:27" x14ac:dyDescent="0.25">
      <c r="AA22733"/>
    </row>
    <row r="22734" spans="27:27" x14ac:dyDescent="0.25">
      <c r="AA22734"/>
    </row>
    <row r="22735" spans="27:27" x14ac:dyDescent="0.25">
      <c r="AA22735"/>
    </row>
    <row r="22736" spans="27:27" x14ac:dyDescent="0.25">
      <c r="AA22736"/>
    </row>
    <row r="22737" spans="27:27" x14ac:dyDescent="0.25">
      <c r="AA22737"/>
    </row>
    <row r="22738" spans="27:27" x14ac:dyDescent="0.25">
      <c r="AA22738"/>
    </row>
    <row r="22739" spans="27:27" x14ac:dyDescent="0.25">
      <c r="AA22739"/>
    </row>
    <row r="22740" spans="27:27" x14ac:dyDescent="0.25">
      <c r="AA22740"/>
    </row>
    <row r="22741" spans="27:27" x14ac:dyDescent="0.25">
      <c r="AA22741"/>
    </row>
    <row r="22742" spans="27:27" x14ac:dyDescent="0.25">
      <c r="AA22742"/>
    </row>
    <row r="22743" spans="27:27" x14ac:dyDescent="0.25">
      <c r="AA22743"/>
    </row>
    <row r="22744" spans="27:27" x14ac:dyDescent="0.25">
      <c r="AA22744"/>
    </row>
    <row r="22745" spans="27:27" x14ac:dyDescent="0.25">
      <c r="AA22745"/>
    </row>
    <row r="22746" spans="27:27" x14ac:dyDescent="0.25">
      <c r="AA22746"/>
    </row>
    <row r="22747" spans="27:27" x14ac:dyDescent="0.25">
      <c r="AA22747"/>
    </row>
    <row r="22748" spans="27:27" x14ac:dyDescent="0.25">
      <c r="AA22748"/>
    </row>
    <row r="22749" spans="27:27" x14ac:dyDescent="0.25">
      <c r="AA22749"/>
    </row>
    <row r="22750" spans="27:27" x14ac:dyDescent="0.25">
      <c r="AA22750"/>
    </row>
    <row r="22751" spans="27:27" x14ac:dyDescent="0.25">
      <c r="AA22751"/>
    </row>
    <row r="22752" spans="27:27" x14ac:dyDescent="0.25">
      <c r="AA22752"/>
    </row>
    <row r="22753" spans="27:27" x14ac:dyDescent="0.25">
      <c r="AA22753"/>
    </row>
    <row r="22754" spans="27:27" x14ac:dyDescent="0.25">
      <c r="AA22754"/>
    </row>
    <row r="22755" spans="27:27" x14ac:dyDescent="0.25">
      <c r="AA22755"/>
    </row>
    <row r="22756" spans="27:27" x14ac:dyDescent="0.25">
      <c r="AA22756"/>
    </row>
    <row r="22757" spans="27:27" x14ac:dyDescent="0.25">
      <c r="AA22757"/>
    </row>
    <row r="22758" spans="27:27" x14ac:dyDescent="0.25">
      <c r="AA22758"/>
    </row>
    <row r="22759" spans="27:27" x14ac:dyDescent="0.25">
      <c r="AA22759"/>
    </row>
    <row r="22760" spans="27:27" x14ac:dyDescent="0.25">
      <c r="AA22760"/>
    </row>
    <row r="22761" spans="27:27" x14ac:dyDescent="0.25">
      <c r="AA22761"/>
    </row>
    <row r="22762" spans="27:27" x14ac:dyDescent="0.25">
      <c r="AA22762"/>
    </row>
    <row r="22763" spans="27:27" x14ac:dyDescent="0.25">
      <c r="AA22763"/>
    </row>
    <row r="22764" spans="27:27" x14ac:dyDescent="0.25">
      <c r="AA22764"/>
    </row>
    <row r="22765" spans="27:27" x14ac:dyDescent="0.25">
      <c r="AA22765"/>
    </row>
    <row r="22766" spans="27:27" x14ac:dyDescent="0.25">
      <c r="AA22766"/>
    </row>
    <row r="22767" spans="27:27" x14ac:dyDescent="0.25">
      <c r="AA22767"/>
    </row>
    <row r="22768" spans="27:27" x14ac:dyDescent="0.25">
      <c r="AA22768"/>
    </row>
    <row r="22769" spans="27:27" x14ac:dyDescent="0.25">
      <c r="AA22769"/>
    </row>
    <row r="22770" spans="27:27" x14ac:dyDescent="0.25">
      <c r="AA22770"/>
    </row>
    <row r="22771" spans="27:27" x14ac:dyDescent="0.25">
      <c r="AA22771"/>
    </row>
    <row r="22772" spans="27:27" x14ac:dyDescent="0.25">
      <c r="AA22772"/>
    </row>
    <row r="22773" spans="27:27" x14ac:dyDescent="0.25">
      <c r="AA22773"/>
    </row>
    <row r="22774" spans="27:27" x14ac:dyDescent="0.25">
      <c r="AA22774"/>
    </row>
    <row r="22775" spans="27:27" x14ac:dyDescent="0.25">
      <c r="AA22775"/>
    </row>
    <row r="22776" spans="27:27" x14ac:dyDescent="0.25">
      <c r="AA22776"/>
    </row>
    <row r="22777" spans="27:27" x14ac:dyDescent="0.25">
      <c r="AA22777"/>
    </row>
    <row r="22778" spans="27:27" x14ac:dyDescent="0.25">
      <c r="AA22778"/>
    </row>
    <row r="22779" spans="27:27" x14ac:dyDescent="0.25">
      <c r="AA22779"/>
    </row>
    <row r="22780" spans="27:27" x14ac:dyDescent="0.25">
      <c r="AA22780"/>
    </row>
    <row r="22781" spans="27:27" x14ac:dyDescent="0.25">
      <c r="AA22781"/>
    </row>
    <row r="22782" spans="27:27" x14ac:dyDescent="0.25">
      <c r="AA22782"/>
    </row>
    <row r="22783" spans="27:27" x14ac:dyDescent="0.25">
      <c r="AA22783"/>
    </row>
    <row r="22784" spans="27:27" x14ac:dyDescent="0.25">
      <c r="AA22784"/>
    </row>
    <row r="22785" spans="27:27" x14ac:dyDescent="0.25">
      <c r="AA22785"/>
    </row>
    <row r="22786" spans="27:27" x14ac:dyDescent="0.25">
      <c r="AA22786"/>
    </row>
    <row r="22787" spans="27:27" x14ac:dyDescent="0.25">
      <c r="AA22787"/>
    </row>
    <row r="22788" spans="27:27" x14ac:dyDescent="0.25">
      <c r="AA22788"/>
    </row>
    <row r="22789" spans="27:27" x14ac:dyDescent="0.25">
      <c r="AA22789"/>
    </row>
    <row r="22790" spans="27:27" x14ac:dyDescent="0.25">
      <c r="AA22790"/>
    </row>
    <row r="22791" spans="27:27" x14ac:dyDescent="0.25">
      <c r="AA22791"/>
    </row>
    <row r="22792" spans="27:27" x14ac:dyDescent="0.25">
      <c r="AA22792"/>
    </row>
    <row r="22793" spans="27:27" x14ac:dyDescent="0.25">
      <c r="AA22793"/>
    </row>
    <row r="22794" spans="27:27" x14ac:dyDescent="0.25">
      <c r="AA22794"/>
    </row>
    <row r="22795" spans="27:27" x14ac:dyDescent="0.25">
      <c r="AA22795"/>
    </row>
    <row r="22796" spans="27:27" x14ac:dyDescent="0.25">
      <c r="AA22796"/>
    </row>
    <row r="22797" spans="27:27" x14ac:dyDescent="0.25">
      <c r="AA22797"/>
    </row>
    <row r="22798" spans="27:27" x14ac:dyDescent="0.25">
      <c r="AA22798"/>
    </row>
    <row r="22799" spans="27:27" x14ac:dyDescent="0.25">
      <c r="AA22799"/>
    </row>
    <row r="22800" spans="27:27" x14ac:dyDescent="0.25">
      <c r="AA22800"/>
    </row>
    <row r="22801" spans="27:27" x14ac:dyDescent="0.25">
      <c r="AA22801"/>
    </row>
    <row r="22802" spans="27:27" x14ac:dyDescent="0.25">
      <c r="AA22802"/>
    </row>
    <row r="22803" spans="27:27" x14ac:dyDescent="0.25">
      <c r="AA22803"/>
    </row>
    <row r="22804" spans="27:27" x14ac:dyDescent="0.25">
      <c r="AA22804"/>
    </row>
    <row r="22805" spans="27:27" x14ac:dyDescent="0.25">
      <c r="AA22805"/>
    </row>
    <row r="22806" spans="27:27" x14ac:dyDescent="0.25">
      <c r="AA22806"/>
    </row>
    <row r="22807" spans="27:27" x14ac:dyDescent="0.25">
      <c r="AA22807"/>
    </row>
    <row r="22808" spans="27:27" x14ac:dyDescent="0.25">
      <c r="AA22808"/>
    </row>
    <row r="22809" spans="27:27" x14ac:dyDescent="0.25">
      <c r="AA22809"/>
    </row>
    <row r="22810" spans="27:27" x14ac:dyDescent="0.25">
      <c r="AA22810"/>
    </row>
    <row r="22811" spans="27:27" x14ac:dyDescent="0.25">
      <c r="AA22811"/>
    </row>
    <row r="22812" spans="27:27" x14ac:dyDescent="0.25">
      <c r="AA22812"/>
    </row>
    <row r="22813" spans="27:27" x14ac:dyDescent="0.25">
      <c r="AA22813"/>
    </row>
    <row r="22814" spans="27:27" x14ac:dyDescent="0.25">
      <c r="AA22814"/>
    </row>
    <row r="22815" spans="27:27" x14ac:dyDescent="0.25">
      <c r="AA22815"/>
    </row>
    <row r="22816" spans="27:27" x14ac:dyDescent="0.25">
      <c r="AA22816"/>
    </row>
    <row r="22817" spans="27:27" x14ac:dyDescent="0.25">
      <c r="AA22817"/>
    </row>
    <row r="22818" spans="27:27" x14ac:dyDescent="0.25">
      <c r="AA22818"/>
    </row>
    <row r="22819" spans="27:27" x14ac:dyDescent="0.25">
      <c r="AA22819"/>
    </row>
    <row r="22820" spans="27:27" x14ac:dyDescent="0.25">
      <c r="AA22820"/>
    </row>
    <row r="22821" spans="27:27" x14ac:dyDescent="0.25">
      <c r="AA22821"/>
    </row>
    <row r="22822" spans="27:27" x14ac:dyDescent="0.25">
      <c r="AA22822"/>
    </row>
    <row r="22823" spans="27:27" x14ac:dyDescent="0.25">
      <c r="AA22823"/>
    </row>
    <row r="22824" spans="27:27" x14ac:dyDescent="0.25">
      <c r="AA22824"/>
    </row>
    <row r="22825" spans="27:27" x14ac:dyDescent="0.25">
      <c r="AA22825"/>
    </row>
    <row r="22826" spans="27:27" x14ac:dyDescent="0.25">
      <c r="AA22826"/>
    </row>
    <row r="22827" spans="27:27" x14ac:dyDescent="0.25">
      <c r="AA22827"/>
    </row>
    <row r="22828" spans="27:27" x14ac:dyDescent="0.25">
      <c r="AA22828"/>
    </row>
    <row r="22829" spans="27:27" x14ac:dyDescent="0.25">
      <c r="AA22829"/>
    </row>
    <row r="22830" spans="27:27" x14ac:dyDescent="0.25">
      <c r="AA22830"/>
    </row>
    <row r="22831" spans="27:27" x14ac:dyDescent="0.25">
      <c r="AA22831"/>
    </row>
    <row r="22832" spans="27:27" x14ac:dyDescent="0.25">
      <c r="AA22832"/>
    </row>
    <row r="22833" spans="27:27" x14ac:dyDescent="0.25">
      <c r="AA22833"/>
    </row>
    <row r="22834" spans="27:27" x14ac:dyDescent="0.25">
      <c r="AA22834"/>
    </row>
    <row r="22835" spans="27:27" x14ac:dyDescent="0.25">
      <c r="AA22835"/>
    </row>
    <row r="22836" spans="27:27" x14ac:dyDescent="0.25">
      <c r="AA22836"/>
    </row>
    <row r="22837" spans="27:27" x14ac:dyDescent="0.25">
      <c r="AA22837"/>
    </row>
    <row r="22838" spans="27:27" x14ac:dyDescent="0.25">
      <c r="AA22838"/>
    </row>
    <row r="22839" spans="27:27" x14ac:dyDescent="0.25">
      <c r="AA22839"/>
    </row>
    <row r="22840" spans="27:27" x14ac:dyDescent="0.25">
      <c r="AA22840"/>
    </row>
    <row r="22841" spans="27:27" x14ac:dyDescent="0.25">
      <c r="AA22841"/>
    </row>
    <row r="22842" spans="27:27" x14ac:dyDescent="0.25">
      <c r="AA22842"/>
    </row>
    <row r="22843" spans="27:27" x14ac:dyDescent="0.25">
      <c r="AA22843"/>
    </row>
    <row r="22844" spans="27:27" x14ac:dyDescent="0.25">
      <c r="AA22844"/>
    </row>
    <row r="22845" spans="27:27" x14ac:dyDescent="0.25">
      <c r="AA22845"/>
    </row>
    <row r="22846" spans="27:27" x14ac:dyDescent="0.25">
      <c r="AA22846"/>
    </row>
    <row r="22847" spans="27:27" x14ac:dyDescent="0.25">
      <c r="AA22847"/>
    </row>
    <row r="22848" spans="27:27" x14ac:dyDescent="0.25">
      <c r="AA22848"/>
    </row>
    <row r="22849" spans="27:27" x14ac:dyDescent="0.25">
      <c r="AA22849"/>
    </row>
    <row r="22850" spans="27:27" x14ac:dyDescent="0.25">
      <c r="AA22850"/>
    </row>
    <row r="22851" spans="27:27" x14ac:dyDescent="0.25">
      <c r="AA22851"/>
    </row>
    <row r="22852" spans="27:27" x14ac:dyDescent="0.25">
      <c r="AA22852"/>
    </row>
    <row r="22853" spans="27:27" x14ac:dyDescent="0.25">
      <c r="AA22853"/>
    </row>
    <row r="22854" spans="27:27" x14ac:dyDescent="0.25">
      <c r="AA22854"/>
    </row>
    <row r="22855" spans="27:27" x14ac:dyDescent="0.25">
      <c r="AA22855"/>
    </row>
    <row r="22856" spans="27:27" x14ac:dyDescent="0.25">
      <c r="AA22856"/>
    </row>
    <row r="22857" spans="27:27" x14ac:dyDescent="0.25">
      <c r="AA22857"/>
    </row>
    <row r="22858" spans="27:27" x14ac:dyDescent="0.25">
      <c r="AA22858"/>
    </row>
    <row r="22859" spans="27:27" x14ac:dyDescent="0.25">
      <c r="AA22859"/>
    </row>
    <row r="22860" spans="27:27" x14ac:dyDescent="0.25">
      <c r="AA22860"/>
    </row>
    <row r="22861" spans="27:27" x14ac:dyDescent="0.25">
      <c r="AA22861"/>
    </row>
    <row r="22862" spans="27:27" x14ac:dyDescent="0.25">
      <c r="AA22862"/>
    </row>
    <row r="22863" spans="27:27" x14ac:dyDescent="0.25">
      <c r="AA22863"/>
    </row>
    <row r="22864" spans="27:27" x14ac:dyDescent="0.25">
      <c r="AA22864"/>
    </row>
    <row r="22865" spans="27:27" x14ac:dyDescent="0.25">
      <c r="AA22865"/>
    </row>
    <row r="22866" spans="27:27" x14ac:dyDescent="0.25">
      <c r="AA22866"/>
    </row>
    <row r="22867" spans="27:27" x14ac:dyDescent="0.25">
      <c r="AA22867"/>
    </row>
    <row r="22868" spans="27:27" x14ac:dyDescent="0.25">
      <c r="AA22868"/>
    </row>
    <row r="22869" spans="27:27" x14ac:dyDescent="0.25">
      <c r="AA22869"/>
    </row>
    <row r="22870" spans="27:27" x14ac:dyDescent="0.25">
      <c r="AA22870"/>
    </row>
    <row r="22871" spans="27:27" x14ac:dyDescent="0.25">
      <c r="AA22871"/>
    </row>
    <row r="22872" spans="27:27" x14ac:dyDescent="0.25">
      <c r="AA22872"/>
    </row>
    <row r="22873" spans="27:27" x14ac:dyDescent="0.25">
      <c r="AA22873"/>
    </row>
    <row r="22874" spans="27:27" x14ac:dyDescent="0.25">
      <c r="AA22874"/>
    </row>
    <row r="22875" spans="27:27" x14ac:dyDescent="0.25">
      <c r="AA22875"/>
    </row>
    <row r="22876" spans="27:27" x14ac:dyDescent="0.25">
      <c r="AA22876"/>
    </row>
    <row r="22877" spans="27:27" x14ac:dyDescent="0.25">
      <c r="AA22877"/>
    </row>
    <row r="22878" spans="27:27" x14ac:dyDescent="0.25">
      <c r="AA22878"/>
    </row>
    <row r="22879" spans="27:27" x14ac:dyDescent="0.25">
      <c r="AA22879"/>
    </row>
    <row r="22880" spans="27:27" x14ac:dyDescent="0.25">
      <c r="AA22880"/>
    </row>
    <row r="22881" spans="27:27" x14ac:dyDescent="0.25">
      <c r="AA22881"/>
    </row>
    <row r="22882" spans="27:27" x14ac:dyDescent="0.25">
      <c r="AA22882"/>
    </row>
    <row r="22883" spans="27:27" x14ac:dyDescent="0.25">
      <c r="AA22883"/>
    </row>
    <row r="22884" spans="27:27" x14ac:dyDescent="0.25">
      <c r="AA22884"/>
    </row>
    <row r="22885" spans="27:27" x14ac:dyDescent="0.25">
      <c r="AA22885"/>
    </row>
    <row r="22886" spans="27:27" x14ac:dyDescent="0.25">
      <c r="AA22886"/>
    </row>
    <row r="22887" spans="27:27" x14ac:dyDescent="0.25">
      <c r="AA22887"/>
    </row>
    <row r="22888" spans="27:27" x14ac:dyDescent="0.25">
      <c r="AA22888"/>
    </row>
    <row r="22889" spans="27:27" x14ac:dyDescent="0.25">
      <c r="AA22889"/>
    </row>
    <row r="22890" spans="27:27" x14ac:dyDescent="0.25">
      <c r="AA22890"/>
    </row>
    <row r="22891" spans="27:27" x14ac:dyDescent="0.25">
      <c r="AA22891"/>
    </row>
    <row r="22892" spans="27:27" x14ac:dyDescent="0.25">
      <c r="AA22892"/>
    </row>
    <row r="22893" spans="27:27" x14ac:dyDescent="0.25">
      <c r="AA22893"/>
    </row>
    <row r="22894" spans="27:27" x14ac:dyDescent="0.25">
      <c r="AA22894"/>
    </row>
    <row r="22895" spans="27:27" x14ac:dyDescent="0.25">
      <c r="AA22895"/>
    </row>
    <row r="22896" spans="27:27" x14ac:dyDescent="0.25">
      <c r="AA22896"/>
    </row>
    <row r="22897" spans="27:27" x14ac:dyDescent="0.25">
      <c r="AA22897"/>
    </row>
    <row r="22898" spans="27:27" x14ac:dyDescent="0.25">
      <c r="AA22898"/>
    </row>
    <row r="22899" spans="27:27" x14ac:dyDescent="0.25">
      <c r="AA22899"/>
    </row>
    <row r="22900" spans="27:27" x14ac:dyDescent="0.25">
      <c r="AA22900"/>
    </row>
    <row r="22901" spans="27:27" x14ac:dyDescent="0.25">
      <c r="AA22901"/>
    </row>
    <row r="22902" spans="27:27" x14ac:dyDescent="0.25">
      <c r="AA22902"/>
    </row>
    <row r="22903" spans="27:27" x14ac:dyDescent="0.25">
      <c r="AA22903"/>
    </row>
    <row r="22904" spans="27:27" x14ac:dyDescent="0.25">
      <c r="AA22904"/>
    </row>
    <row r="22905" spans="27:27" x14ac:dyDescent="0.25">
      <c r="AA22905"/>
    </row>
    <row r="22906" spans="27:27" x14ac:dyDescent="0.25">
      <c r="AA22906"/>
    </row>
    <row r="22907" spans="27:27" x14ac:dyDescent="0.25">
      <c r="AA22907"/>
    </row>
    <row r="22908" spans="27:27" x14ac:dyDescent="0.25">
      <c r="AA22908"/>
    </row>
    <row r="22909" spans="27:27" x14ac:dyDescent="0.25">
      <c r="AA22909"/>
    </row>
    <row r="22910" spans="27:27" x14ac:dyDescent="0.25">
      <c r="AA22910"/>
    </row>
    <row r="22911" spans="27:27" x14ac:dyDescent="0.25">
      <c r="AA22911"/>
    </row>
    <row r="22912" spans="27:27" x14ac:dyDescent="0.25">
      <c r="AA22912"/>
    </row>
    <row r="22913" spans="27:27" x14ac:dyDescent="0.25">
      <c r="AA22913"/>
    </row>
    <row r="22914" spans="27:27" x14ac:dyDescent="0.25">
      <c r="AA22914"/>
    </row>
    <row r="22915" spans="27:27" x14ac:dyDescent="0.25">
      <c r="AA22915"/>
    </row>
    <row r="22916" spans="27:27" x14ac:dyDescent="0.25">
      <c r="AA22916"/>
    </row>
    <row r="22917" spans="27:27" x14ac:dyDescent="0.25">
      <c r="AA22917"/>
    </row>
    <row r="22918" spans="27:27" x14ac:dyDescent="0.25">
      <c r="AA22918"/>
    </row>
    <row r="22919" spans="27:27" x14ac:dyDescent="0.25">
      <c r="AA22919"/>
    </row>
    <row r="22920" spans="27:27" x14ac:dyDescent="0.25">
      <c r="AA22920"/>
    </row>
    <row r="22921" spans="27:27" x14ac:dyDescent="0.25">
      <c r="AA22921"/>
    </row>
    <row r="22922" spans="27:27" x14ac:dyDescent="0.25">
      <c r="AA22922"/>
    </row>
    <row r="22923" spans="27:27" x14ac:dyDescent="0.25">
      <c r="AA22923"/>
    </row>
    <row r="22924" spans="27:27" x14ac:dyDescent="0.25">
      <c r="AA22924"/>
    </row>
    <row r="22925" spans="27:27" x14ac:dyDescent="0.25">
      <c r="AA22925"/>
    </row>
    <row r="22926" spans="27:27" x14ac:dyDescent="0.25">
      <c r="AA22926"/>
    </row>
    <row r="22927" spans="27:27" x14ac:dyDescent="0.25">
      <c r="AA22927"/>
    </row>
    <row r="22928" spans="27:27" x14ac:dyDescent="0.25">
      <c r="AA22928"/>
    </row>
    <row r="22929" spans="27:27" x14ac:dyDescent="0.25">
      <c r="AA22929"/>
    </row>
    <row r="22930" spans="27:27" x14ac:dyDescent="0.25">
      <c r="AA22930"/>
    </row>
    <row r="22931" spans="27:27" x14ac:dyDescent="0.25">
      <c r="AA22931"/>
    </row>
    <row r="22932" spans="27:27" x14ac:dyDescent="0.25">
      <c r="AA22932"/>
    </row>
    <row r="22933" spans="27:27" x14ac:dyDescent="0.25">
      <c r="AA22933"/>
    </row>
    <row r="22934" spans="27:27" x14ac:dyDescent="0.25">
      <c r="AA22934"/>
    </row>
    <row r="22935" spans="27:27" x14ac:dyDescent="0.25">
      <c r="AA22935"/>
    </row>
    <row r="22936" spans="27:27" x14ac:dyDescent="0.25">
      <c r="AA22936"/>
    </row>
    <row r="22937" spans="27:27" x14ac:dyDescent="0.25">
      <c r="AA22937"/>
    </row>
    <row r="22938" spans="27:27" x14ac:dyDescent="0.25">
      <c r="AA22938"/>
    </row>
    <row r="22939" spans="27:27" x14ac:dyDescent="0.25">
      <c r="AA22939"/>
    </row>
    <row r="22940" spans="27:27" x14ac:dyDescent="0.25">
      <c r="AA22940"/>
    </row>
    <row r="22941" spans="27:27" x14ac:dyDescent="0.25">
      <c r="AA22941"/>
    </row>
    <row r="22942" spans="27:27" x14ac:dyDescent="0.25">
      <c r="AA22942"/>
    </row>
    <row r="22943" spans="27:27" x14ac:dyDescent="0.25">
      <c r="AA22943"/>
    </row>
    <row r="22944" spans="27:27" x14ac:dyDescent="0.25">
      <c r="AA22944"/>
    </row>
    <row r="22945" spans="27:27" x14ac:dyDescent="0.25">
      <c r="AA22945"/>
    </row>
    <row r="22946" spans="27:27" x14ac:dyDescent="0.25">
      <c r="AA22946"/>
    </row>
    <row r="22947" spans="27:27" x14ac:dyDescent="0.25">
      <c r="AA22947"/>
    </row>
    <row r="22948" spans="27:27" x14ac:dyDescent="0.25">
      <c r="AA22948"/>
    </row>
    <row r="22949" spans="27:27" x14ac:dyDescent="0.25">
      <c r="AA22949"/>
    </row>
    <row r="22950" spans="27:27" x14ac:dyDescent="0.25">
      <c r="AA22950"/>
    </row>
    <row r="22951" spans="27:27" x14ac:dyDescent="0.25">
      <c r="AA22951"/>
    </row>
    <row r="22952" spans="27:27" x14ac:dyDescent="0.25">
      <c r="AA22952"/>
    </row>
    <row r="22953" spans="27:27" x14ac:dyDescent="0.25">
      <c r="AA22953"/>
    </row>
    <row r="22954" spans="27:27" x14ac:dyDescent="0.25">
      <c r="AA22954"/>
    </row>
    <row r="22955" spans="27:27" x14ac:dyDescent="0.25">
      <c r="AA22955"/>
    </row>
    <row r="22956" spans="27:27" x14ac:dyDescent="0.25">
      <c r="AA22956"/>
    </row>
    <row r="22957" spans="27:27" x14ac:dyDescent="0.25">
      <c r="AA22957"/>
    </row>
    <row r="22958" spans="27:27" x14ac:dyDescent="0.25">
      <c r="AA22958"/>
    </row>
    <row r="22959" spans="27:27" x14ac:dyDescent="0.25">
      <c r="AA22959"/>
    </row>
    <row r="22960" spans="27:27" x14ac:dyDescent="0.25">
      <c r="AA22960"/>
    </row>
    <row r="22961" spans="27:27" x14ac:dyDescent="0.25">
      <c r="AA22961"/>
    </row>
    <row r="22962" spans="27:27" x14ac:dyDescent="0.25">
      <c r="AA22962"/>
    </row>
    <row r="22963" spans="27:27" x14ac:dyDescent="0.25">
      <c r="AA22963"/>
    </row>
    <row r="22964" spans="27:27" x14ac:dyDescent="0.25">
      <c r="AA22964"/>
    </row>
    <row r="22965" spans="27:27" x14ac:dyDescent="0.25">
      <c r="AA22965"/>
    </row>
    <row r="22966" spans="27:27" x14ac:dyDescent="0.25">
      <c r="AA22966"/>
    </row>
    <row r="22967" spans="27:27" x14ac:dyDescent="0.25">
      <c r="AA22967"/>
    </row>
    <row r="22968" spans="27:27" x14ac:dyDescent="0.25">
      <c r="AA22968"/>
    </row>
    <row r="22969" spans="27:27" x14ac:dyDescent="0.25">
      <c r="AA22969"/>
    </row>
    <row r="22970" spans="27:27" x14ac:dyDescent="0.25">
      <c r="AA22970"/>
    </row>
    <row r="22971" spans="27:27" x14ac:dyDescent="0.25">
      <c r="AA22971"/>
    </row>
    <row r="22972" spans="27:27" x14ac:dyDescent="0.25">
      <c r="AA22972"/>
    </row>
    <row r="22973" spans="27:27" x14ac:dyDescent="0.25">
      <c r="AA22973"/>
    </row>
    <row r="22974" spans="27:27" x14ac:dyDescent="0.25">
      <c r="AA22974"/>
    </row>
    <row r="22975" spans="27:27" x14ac:dyDescent="0.25">
      <c r="AA22975"/>
    </row>
    <row r="22976" spans="27:27" x14ac:dyDescent="0.25">
      <c r="AA22976"/>
    </row>
    <row r="22977" spans="27:27" x14ac:dyDescent="0.25">
      <c r="AA22977"/>
    </row>
    <row r="22978" spans="27:27" x14ac:dyDescent="0.25">
      <c r="AA22978"/>
    </row>
    <row r="22979" spans="27:27" x14ac:dyDescent="0.25">
      <c r="AA22979"/>
    </row>
    <row r="22980" spans="27:27" x14ac:dyDescent="0.25">
      <c r="AA22980"/>
    </row>
    <row r="22981" spans="27:27" x14ac:dyDescent="0.25">
      <c r="AA22981"/>
    </row>
    <row r="22982" spans="27:27" x14ac:dyDescent="0.25">
      <c r="AA22982"/>
    </row>
    <row r="22983" spans="27:27" x14ac:dyDescent="0.25">
      <c r="AA22983"/>
    </row>
    <row r="22984" spans="27:27" x14ac:dyDescent="0.25">
      <c r="AA22984"/>
    </row>
    <row r="22985" spans="27:27" x14ac:dyDescent="0.25">
      <c r="AA22985"/>
    </row>
    <row r="22986" spans="27:27" x14ac:dyDescent="0.25">
      <c r="AA22986"/>
    </row>
    <row r="22987" spans="27:27" x14ac:dyDescent="0.25">
      <c r="AA22987"/>
    </row>
    <row r="22988" spans="27:27" x14ac:dyDescent="0.25">
      <c r="AA22988"/>
    </row>
    <row r="22989" spans="27:27" x14ac:dyDescent="0.25">
      <c r="AA22989"/>
    </row>
    <row r="22990" spans="27:27" x14ac:dyDescent="0.25">
      <c r="AA22990"/>
    </row>
    <row r="22991" spans="27:27" x14ac:dyDescent="0.25">
      <c r="AA22991"/>
    </row>
    <row r="22992" spans="27:27" x14ac:dyDescent="0.25">
      <c r="AA22992"/>
    </row>
    <row r="22993" spans="27:27" x14ac:dyDescent="0.25">
      <c r="AA22993"/>
    </row>
    <row r="22994" spans="27:27" x14ac:dyDescent="0.25">
      <c r="AA22994"/>
    </row>
    <row r="22995" spans="27:27" x14ac:dyDescent="0.25">
      <c r="AA22995"/>
    </row>
    <row r="22996" spans="27:27" x14ac:dyDescent="0.25">
      <c r="AA22996"/>
    </row>
    <row r="22997" spans="27:27" x14ac:dyDescent="0.25">
      <c r="AA22997"/>
    </row>
    <row r="22998" spans="27:27" x14ac:dyDescent="0.25">
      <c r="AA22998"/>
    </row>
    <row r="22999" spans="27:27" x14ac:dyDescent="0.25">
      <c r="AA22999"/>
    </row>
    <row r="23000" spans="27:27" x14ac:dyDescent="0.25">
      <c r="AA23000"/>
    </row>
    <row r="23001" spans="27:27" x14ac:dyDescent="0.25">
      <c r="AA23001"/>
    </row>
    <row r="23002" spans="27:27" x14ac:dyDescent="0.25">
      <c r="AA23002"/>
    </row>
    <row r="23003" spans="27:27" x14ac:dyDescent="0.25">
      <c r="AA23003"/>
    </row>
    <row r="23004" spans="27:27" x14ac:dyDescent="0.25">
      <c r="AA23004"/>
    </row>
    <row r="23005" spans="27:27" x14ac:dyDescent="0.25">
      <c r="AA23005"/>
    </row>
    <row r="23006" spans="27:27" x14ac:dyDescent="0.25">
      <c r="AA23006"/>
    </row>
    <row r="23007" spans="27:27" x14ac:dyDescent="0.25">
      <c r="AA23007"/>
    </row>
    <row r="23008" spans="27:27" x14ac:dyDescent="0.25">
      <c r="AA23008"/>
    </row>
    <row r="23009" spans="27:27" x14ac:dyDescent="0.25">
      <c r="AA23009"/>
    </row>
    <row r="23010" spans="27:27" x14ac:dyDescent="0.25">
      <c r="AA23010"/>
    </row>
    <row r="23011" spans="27:27" x14ac:dyDescent="0.25">
      <c r="AA23011"/>
    </row>
    <row r="23012" spans="27:27" x14ac:dyDescent="0.25">
      <c r="AA23012"/>
    </row>
    <row r="23013" spans="27:27" x14ac:dyDescent="0.25">
      <c r="AA23013"/>
    </row>
    <row r="23014" spans="27:27" x14ac:dyDescent="0.25">
      <c r="AA23014"/>
    </row>
    <row r="23015" spans="27:27" x14ac:dyDescent="0.25">
      <c r="AA23015"/>
    </row>
    <row r="23016" spans="27:27" x14ac:dyDescent="0.25">
      <c r="AA23016"/>
    </row>
    <row r="23017" spans="27:27" x14ac:dyDescent="0.25">
      <c r="AA23017"/>
    </row>
    <row r="23018" spans="27:27" x14ac:dyDescent="0.25">
      <c r="AA23018"/>
    </row>
    <row r="23019" spans="27:27" x14ac:dyDescent="0.25">
      <c r="AA23019"/>
    </row>
    <row r="23020" spans="27:27" x14ac:dyDescent="0.25">
      <c r="AA23020"/>
    </row>
    <row r="23021" spans="27:27" x14ac:dyDescent="0.25">
      <c r="AA23021"/>
    </row>
    <row r="23022" spans="27:27" x14ac:dyDescent="0.25">
      <c r="AA23022"/>
    </row>
    <row r="23023" spans="27:27" x14ac:dyDescent="0.25">
      <c r="AA23023"/>
    </row>
    <row r="23024" spans="27:27" x14ac:dyDescent="0.25">
      <c r="AA23024"/>
    </row>
    <row r="23025" spans="27:27" x14ac:dyDescent="0.25">
      <c r="AA23025"/>
    </row>
    <row r="23026" spans="27:27" x14ac:dyDescent="0.25">
      <c r="AA23026"/>
    </row>
    <row r="23027" spans="27:27" x14ac:dyDescent="0.25">
      <c r="AA23027"/>
    </row>
    <row r="23028" spans="27:27" x14ac:dyDescent="0.25">
      <c r="AA23028"/>
    </row>
    <row r="23029" spans="27:27" x14ac:dyDescent="0.25">
      <c r="AA23029"/>
    </row>
    <row r="23030" spans="27:27" x14ac:dyDescent="0.25">
      <c r="AA23030"/>
    </row>
    <row r="23031" spans="27:27" x14ac:dyDescent="0.25">
      <c r="AA23031"/>
    </row>
    <row r="23032" spans="27:27" x14ac:dyDescent="0.25">
      <c r="AA23032"/>
    </row>
    <row r="23033" spans="27:27" x14ac:dyDescent="0.25">
      <c r="AA23033"/>
    </row>
    <row r="23034" spans="27:27" x14ac:dyDescent="0.25">
      <c r="AA23034"/>
    </row>
    <row r="23035" spans="27:27" x14ac:dyDescent="0.25">
      <c r="AA23035"/>
    </row>
    <row r="23036" spans="27:27" x14ac:dyDescent="0.25">
      <c r="AA23036"/>
    </row>
    <row r="23037" spans="27:27" x14ac:dyDescent="0.25">
      <c r="AA23037"/>
    </row>
    <row r="23038" spans="27:27" x14ac:dyDescent="0.25">
      <c r="AA23038"/>
    </row>
    <row r="23039" spans="27:27" x14ac:dyDescent="0.25">
      <c r="AA23039"/>
    </row>
    <row r="23040" spans="27:27" x14ac:dyDescent="0.25">
      <c r="AA23040"/>
    </row>
    <row r="23041" spans="27:27" x14ac:dyDescent="0.25">
      <c r="AA23041"/>
    </row>
    <row r="23042" spans="27:27" x14ac:dyDescent="0.25">
      <c r="AA23042"/>
    </row>
    <row r="23043" spans="27:27" x14ac:dyDescent="0.25">
      <c r="AA23043"/>
    </row>
    <row r="23044" spans="27:27" x14ac:dyDescent="0.25">
      <c r="AA23044"/>
    </row>
    <row r="23045" spans="27:27" x14ac:dyDescent="0.25">
      <c r="AA23045"/>
    </row>
    <row r="23046" spans="27:27" x14ac:dyDescent="0.25">
      <c r="AA23046"/>
    </row>
    <row r="23047" spans="27:27" x14ac:dyDescent="0.25">
      <c r="AA23047"/>
    </row>
    <row r="23048" spans="27:27" x14ac:dyDescent="0.25">
      <c r="AA23048"/>
    </row>
    <row r="23049" spans="27:27" x14ac:dyDescent="0.25">
      <c r="AA23049"/>
    </row>
    <row r="23050" spans="27:27" x14ac:dyDescent="0.25">
      <c r="AA23050"/>
    </row>
    <row r="23051" spans="27:27" x14ac:dyDescent="0.25">
      <c r="AA23051"/>
    </row>
    <row r="23052" spans="27:27" x14ac:dyDescent="0.25">
      <c r="AA23052"/>
    </row>
    <row r="23053" spans="27:27" x14ac:dyDescent="0.25">
      <c r="AA23053"/>
    </row>
    <row r="23054" spans="27:27" x14ac:dyDescent="0.25">
      <c r="AA23054"/>
    </row>
    <row r="23055" spans="27:27" x14ac:dyDescent="0.25">
      <c r="AA23055"/>
    </row>
    <row r="23056" spans="27:27" x14ac:dyDescent="0.25">
      <c r="AA23056"/>
    </row>
    <row r="23057" spans="27:27" x14ac:dyDescent="0.25">
      <c r="AA23057"/>
    </row>
    <row r="23058" spans="27:27" x14ac:dyDescent="0.25">
      <c r="AA23058"/>
    </row>
    <row r="23059" spans="27:27" x14ac:dyDescent="0.25">
      <c r="AA23059"/>
    </row>
    <row r="23060" spans="27:27" x14ac:dyDescent="0.25">
      <c r="AA23060"/>
    </row>
    <row r="23061" spans="27:27" x14ac:dyDescent="0.25">
      <c r="AA23061"/>
    </row>
    <row r="23062" spans="27:27" x14ac:dyDescent="0.25">
      <c r="AA23062"/>
    </row>
    <row r="23063" spans="27:27" x14ac:dyDescent="0.25">
      <c r="AA23063"/>
    </row>
    <row r="23064" spans="27:27" x14ac:dyDescent="0.25">
      <c r="AA23064"/>
    </row>
    <row r="23065" spans="27:27" x14ac:dyDescent="0.25">
      <c r="AA23065"/>
    </row>
    <row r="23066" spans="27:27" x14ac:dyDescent="0.25">
      <c r="AA23066"/>
    </row>
    <row r="23067" spans="27:27" x14ac:dyDescent="0.25">
      <c r="AA23067"/>
    </row>
    <row r="23068" spans="27:27" x14ac:dyDescent="0.25">
      <c r="AA23068"/>
    </row>
    <row r="23069" spans="27:27" x14ac:dyDescent="0.25">
      <c r="AA23069"/>
    </row>
    <row r="23070" spans="27:27" x14ac:dyDescent="0.25">
      <c r="AA23070"/>
    </row>
    <row r="23071" spans="27:27" x14ac:dyDescent="0.25">
      <c r="AA23071"/>
    </row>
    <row r="23072" spans="27:27" x14ac:dyDescent="0.25">
      <c r="AA23072"/>
    </row>
    <row r="23073" spans="27:27" x14ac:dyDescent="0.25">
      <c r="AA23073"/>
    </row>
    <row r="23074" spans="27:27" x14ac:dyDescent="0.25">
      <c r="AA23074"/>
    </row>
    <row r="23075" spans="27:27" x14ac:dyDescent="0.25">
      <c r="AA23075"/>
    </row>
    <row r="23076" spans="27:27" x14ac:dyDescent="0.25">
      <c r="AA23076"/>
    </row>
    <row r="23077" spans="27:27" x14ac:dyDescent="0.25">
      <c r="AA23077"/>
    </row>
    <row r="23078" spans="27:27" x14ac:dyDescent="0.25">
      <c r="AA23078"/>
    </row>
    <row r="23079" spans="27:27" x14ac:dyDescent="0.25">
      <c r="AA23079"/>
    </row>
    <row r="23080" spans="27:27" x14ac:dyDescent="0.25">
      <c r="AA23080"/>
    </row>
    <row r="23081" spans="27:27" x14ac:dyDescent="0.25">
      <c r="AA23081"/>
    </row>
    <row r="23082" spans="27:27" x14ac:dyDescent="0.25">
      <c r="AA23082"/>
    </row>
    <row r="23083" spans="27:27" x14ac:dyDescent="0.25">
      <c r="AA23083"/>
    </row>
    <row r="23084" spans="27:27" x14ac:dyDescent="0.25">
      <c r="AA23084"/>
    </row>
    <row r="23085" spans="27:27" x14ac:dyDescent="0.25">
      <c r="AA23085"/>
    </row>
    <row r="23086" spans="27:27" x14ac:dyDescent="0.25">
      <c r="AA23086"/>
    </row>
    <row r="23087" spans="27:27" x14ac:dyDescent="0.25">
      <c r="AA23087"/>
    </row>
    <row r="23088" spans="27:27" x14ac:dyDescent="0.25">
      <c r="AA23088"/>
    </row>
    <row r="23089" spans="27:27" x14ac:dyDescent="0.25">
      <c r="AA23089"/>
    </row>
    <row r="23090" spans="27:27" x14ac:dyDescent="0.25">
      <c r="AA23090"/>
    </row>
    <row r="23091" spans="27:27" x14ac:dyDescent="0.25">
      <c r="AA23091"/>
    </row>
    <row r="23092" spans="27:27" x14ac:dyDescent="0.25">
      <c r="AA23092"/>
    </row>
    <row r="23093" spans="27:27" x14ac:dyDescent="0.25">
      <c r="AA23093"/>
    </row>
    <row r="23094" spans="27:27" x14ac:dyDescent="0.25">
      <c r="AA23094"/>
    </row>
    <row r="23095" spans="27:27" x14ac:dyDescent="0.25">
      <c r="AA23095"/>
    </row>
    <row r="23096" spans="27:27" x14ac:dyDescent="0.25">
      <c r="AA23096"/>
    </row>
    <row r="23097" spans="27:27" x14ac:dyDescent="0.25">
      <c r="AA23097"/>
    </row>
    <row r="23098" spans="27:27" x14ac:dyDescent="0.25">
      <c r="AA23098"/>
    </row>
    <row r="23099" spans="27:27" x14ac:dyDescent="0.25">
      <c r="AA23099"/>
    </row>
    <row r="23100" spans="27:27" x14ac:dyDescent="0.25">
      <c r="AA23100"/>
    </row>
    <row r="23101" spans="27:27" x14ac:dyDescent="0.25">
      <c r="AA23101"/>
    </row>
    <row r="23102" spans="27:27" x14ac:dyDescent="0.25">
      <c r="AA23102"/>
    </row>
    <row r="23103" spans="27:27" x14ac:dyDescent="0.25">
      <c r="AA23103"/>
    </row>
    <row r="23104" spans="27:27" x14ac:dyDescent="0.25">
      <c r="AA23104"/>
    </row>
    <row r="23105" spans="27:27" x14ac:dyDescent="0.25">
      <c r="AA23105"/>
    </row>
    <row r="23106" spans="27:27" x14ac:dyDescent="0.25">
      <c r="AA23106"/>
    </row>
    <row r="23107" spans="27:27" x14ac:dyDescent="0.25">
      <c r="AA23107"/>
    </row>
    <row r="23108" spans="27:27" x14ac:dyDescent="0.25">
      <c r="AA23108"/>
    </row>
    <row r="23109" spans="27:27" x14ac:dyDescent="0.25">
      <c r="AA23109"/>
    </row>
    <row r="23110" spans="27:27" x14ac:dyDescent="0.25">
      <c r="AA23110"/>
    </row>
    <row r="23111" spans="27:27" x14ac:dyDescent="0.25">
      <c r="AA23111"/>
    </row>
    <row r="23112" spans="27:27" x14ac:dyDescent="0.25">
      <c r="AA23112"/>
    </row>
    <row r="23113" spans="27:27" x14ac:dyDescent="0.25">
      <c r="AA23113"/>
    </row>
    <row r="23114" spans="27:27" x14ac:dyDescent="0.25">
      <c r="AA23114"/>
    </row>
    <row r="23115" spans="27:27" x14ac:dyDescent="0.25">
      <c r="AA23115"/>
    </row>
    <row r="23116" spans="27:27" x14ac:dyDescent="0.25">
      <c r="AA23116"/>
    </row>
    <row r="23117" spans="27:27" x14ac:dyDescent="0.25">
      <c r="AA23117"/>
    </row>
    <row r="23118" spans="27:27" x14ac:dyDescent="0.25">
      <c r="AA23118"/>
    </row>
    <row r="23119" spans="27:27" x14ac:dyDescent="0.25">
      <c r="AA23119"/>
    </row>
    <row r="23120" spans="27:27" x14ac:dyDescent="0.25">
      <c r="AA23120"/>
    </row>
    <row r="23121" spans="27:27" x14ac:dyDescent="0.25">
      <c r="AA23121"/>
    </row>
    <row r="23122" spans="27:27" x14ac:dyDescent="0.25">
      <c r="AA23122"/>
    </row>
    <row r="23123" spans="27:27" x14ac:dyDescent="0.25">
      <c r="AA23123"/>
    </row>
    <row r="23124" spans="27:27" x14ac:dyDescent="0.25">
      <c r="AA23124"/>
    </row>
    <row r="23125" spans="27:27" x14ac:dyDescent="0.25">
      <c r="AA23125"/>
    </row>
    <row r="23126" spans="27:27" x14ac:dyDescent="0.25">
      <c r="AA23126"/>
    </row>
    <row r="23127" spans="27:27" x14ac:dyDescent="0.25">
      <c r="AA23127"/>
    </row>
    <row r="23128" spans="27:27" x14ac:dyDescent="0.25">
      <c r="AA23128"/>
    </row>
    <row r="23129" spans="27:27" x14ac:dyDescent="0.25">
      <c r="AA23129"/>
    </row>
    <row r="23130" spans="27:27" x14ac:dyDescent="0.25">
      <c r="AA23130"/>
    </row>
    <row r="23131" spans="27:27" x14ac:dyDescent="0.25">
      <c r="AA23131"/>
    </row>
    <row r="23132" spans="27:27" x14ac:dyDescent="0.25">
      <c r="AA23132"/>
    </row>
    <row r="23133" spans="27:27" x14ac:dyDescent="0.25">
      <c r="AA23133"/>
    </row>
    <row r="23134" spans="27:27" x14ac:dyDescent="0.25">
      <c r="AA23134"/>
    </row>
    <row r="23135" spans="27:27" x14ac:dyDescent="0.25">
      <c r="AA23135"/>
    </row>
    <row r="23136" spans="27:27" x14ac:dyDescent="0.25">
      <c r="AA23136"/>
    </row>
    <row r="23137" spans="27:27" x14ac:dyDescent="0.25">
      <c r="AA23137"/>
    </row>
    <row r="23138" spans="27:27" x14ac:dyDescent="0.25">
      <c r="AA23138"/>
    </row>
    <row r="23139" spans="27:27" x14ac:dyDescent="0.25">
      <c r="AA23139"/>
    </row>
    <row r="23140" spans="27:27" x14ac:dyDescent="0.25">
      <c r="AA23140"/>
    </row>
    <row r="23141" spans="27:27" x14ac:dyDescent="0.25">
      <c r="AA23141"/>
    </row>
    <row r="23142" spans="27:27" x14ac:dyDescent="0.25">
      <c r="AA23142"/>
    </row>
    <row r="23143" spans="27:27" x14ac:dyDescent="0.25">
      <c r="AA23143"/>
    </row>
    <row r="23144" spans="27:27" x14ac:dyDescent="0.25">
      <c r="AA23144"/>
    </row>
    <row r="23145" spans="27:27" x14ac:dyDescent="0.25">
      <c r="AA23145"/>
    </row>
    <row r="23146" spans="27:27" x14ac:dyDescent="0.25">
      <c r="AA23146"/>
    </row>
    <row r="23147" spans="27:27" x14ac:dyDescent="0.25">
      <c r="AA23147"/>
    </row>
    <row r="23148" spans="27:27" x14ac:dyDescent="0.25">
      <c r="AA23148"/>
    </row>
    <row r="23149" spans="27:27" x14ac:dyDescent="0.25">
      <c r="AA23149"/>
    </row>
    <row r="23150" spans="27:27" x14ac:dyDescent="0.25">
      <c r="AA23150"/>
    </row>
    <row r="23151" spans="27:27" x14ac:dyDescent="0.25">
      <c r="AA23151"/>
    </row>
    <row r="23152" spans="27:27" x14ac:dyDescent="0.25">
      <c r="AA23152"/>
    </row>
    <row r="23153" spans="27:27" x14ac:dyDescent="0.25">
      <c r="AA23153"/>
    </row>
    <row r="23154" spans="27:27" x14ac:dyDescent="0.25">
      <c r="AA23154"/>
    </row>
    <row r="23155" spans="27:27" x14ac:dyDescent="0.25">
      <c r="AA23155"/>
    </row>
    <row r="23156" spans="27:27" x14ac:dyDescent="0.25">
      <c r="AA23156"/>
    </row>
    <row r="23157" spans="27:27" x14ac:dyDescent="0.25">
      <c r="AA23157"/>
    </row>
    <row r="23158" spans="27:27" x14ac:dyDescent="0.25">
      <c r="AA23158"/>
    </row>
    <row r="23159" spans="27:27" x14ac:dyDescent="0.25">
      <c r="AA23159"/>
    </row>
    <row r="23160" spans="27:27" x14ac:dyDescent="0.25">
      <c r="AA23160"/>
    </row>
    <row r="23161" spans="27:27" x14ac:dyDescent="0.25">
      <c r="AA23161"/>
    </row>
    <row r="23162" spans="27:27" x14ac:dyDescent="0.25">
      <c r="AA23162"/>
    </row>
    <row r="23163" spans="27:27" x14ac:dyDescent="0.25">
      <c r="AA23163"/>
    </row>
    <row r="23164" spans="27:27" x14ac:dyDescent="0.25">
      <c r="AA23164"/>
    </row>
    <row r="23165" spans="27:27" x14ac:dyDescent="0.25">
      <c r="AA23165"/>
    </row>
    <row r="23166" spans="27:27" x14ac:dyDescent="0.25">
      <c r="AA23166"/>
    </row>
    <row r="23167" spans="27:27" x14ac:dyDescent="0.25">
      <c r="AA23167"/>
    </row>
    <row r="23168" spans="27:27" x14ac:dyDescent="0.25">
      <c r="AA23168"/>
    </row>
    <row r="23169" spans="27:27" x14ac:dyDescent="0.25">
      <c r="AA23169"/>
    </row>
    <row r="23170" spans="27:27" x14ac:dyDescent="0.25">
      <c r="AA23170"/>
    </row>
    <row r="23171" spans="27:27" x14ac:dyDescent="0.25">
      <c r="AA23171"/>
    </row>
    <row r="23172" spans="27:27" x14ac:dyDescent="0.25">
      <c r="AA23172"/>
    </row>
    <row r="23173" spans="27:27" x14ac:dyDescent="0.25">
      <c r="AA23173"/>
    </row>
    <row r="23174" spans="27:27" x14ac:dyDescent="0.25">
      <c r="AA23174"/>
    </row>
    <row r="23175" spans="27:27" x14ac:dyDescent="0.25">
      <c r="AA23175"/>
    </row>
    <row r="23176" spans="27:27" x14ac:dyDescent="0.25">
      <c r="AA23176"/>
    </row>
    <row r="23177" spans="27:27" x14ac:dyDescent="0.25">
      <c r="AA23177"/>
    </row>
    <row r="23178" spans="27:27" x14ac:dyDescent="0.25">
      <c r="AA23178"/>
    </row>
    <row r="23179" spans="27:27" x14ac:dyDescent="0.25">
      <c r="AA23179"/>
    </row>
    <row r="23180" spans="27:27" x14ac:dyDescent="0.25">
      <c r="AA23180"/>
    </row>
    <row r="23181" spans="27:27" x14ac:dyDescent="0.25">
      <c r="AA23181"/>
    </row>
    <row r="23182" spans="27:27" x14ac:dyDescent="0.25">
      <c r="AA23182"/>
    </row>
    <row r="23183" spans="27:27" x14ac:dyDescent="0.25">
      <c r="AA23183"/>
    </row>
    <row r="23184" spans="27:27" x14ac:dyDescent="0.25">
      <c r="AA23184"/>
    </row>
    <row r="23185" spans="27:27" x14ac:dyDescent="0.25">
      <c r="AA23185"/>
    </row>
    <row r="23186" spans="27:27" x14ac:dyDescent="0.25">
      <c r="AA23186"/>
    </row>
    <row r="23187" spans="27:27" x14ac:dyDescent="0.25">
      <c r="AA23187"/>
    </row>
    <row r="23188" spans="27:27" x14ac:dyDescent="0.25">
      <c r="AA23188"/>
    </row>
    <row r="23189" spans="27:27" x14ac:dyDescent="0.25">
      <c r="AA23189"/>
    </row>
    <row r="23190" spans="27:27" x14ac:dyDescent="0.25">
      <c r="AA23190"/>
    </row>
    <row r="23191" spans="27:27" x14ac:dyDescent="0.25">
      <c r="AA23191"/>
    </row>
    <row r="23192" spans="27:27" x14ac:dyDescent="0.25">
      <c r="AA23192"/>
    </row>
    <row r="23193" spans="27:27" x14ac:dyDescent="0.25">
      <c r="AA23193"/>
    </row>
    <row r="23194" spans="27:27" x14ac:dyDescent="0.25">
      <c r="AA23194"/>
    </row>
    <row r="23195" spans="27:27" x14ac:dyDescent="0.25">
      <c r="AA23195"/>
    </row>
    <row r="23196" spans="27:27" x14ac:dyDescent="0.25">
      <c r="AA23196"/>
    </row>
    <row r="23197" spans="27:27" x14ac:dyDescent="0.25">
      <c r="AA23197"/>
    </row>
    <row r="23198" spans="27:27" x14ac:dyDescent="0.25">
      <c r="AA23198"/>
    </row>
    <row r="23199" spans="27:27" x14ac:dyDescent="0.25">
      <c r="AA23199"/>
    </row>
    <row r="23200" spans="27:27" x14ac:dyDescent="0.25">
      <c r="AA23200"/>
    </row>
    <row r="23201" spans="27:27" x14ac:dyDescent="0.25">
      <c r="AA23201"/>
    </row>
    <row r="23202" spans="27:27" x14ac:dyDescent="0.25">
      <c r="AA23202"/>
    </row>
    <row r="23203" spans="27:27" x14ac:dyDescent="0.25">
      <c r="AA23203"/>
    </row>
    <row r="23204" spans="27:27" x14ac:dyDescent="0.25">
      <c r="AA23204"/>
    </row>
    <row r="23205" spans="27:27" x14ac:dyDescent="0.25">
      <c r="AA23205"/>
    </row>
    <row r="23206" spans="27:27" x14ac:dyDescent="0.25">
      <c r="AA23206"/>
    </row>
    <row r="23207" spans="27:27" x14ac:dyDescent="0.25">
      <c r="AA23207"/>
    </row>
    <row r="23208" spans="27:27" x14ac:dyDescent="0.25">
      <c r="AA23208"/>
    </row>
    <row r="23209" spans="27:27" x14ac:dyDescent="0.25">
      <c r="AA23209"/>
    </row>
    <row r="23210" spans="27:27" x14ac:dyDescent="0.25">
      <c r="AA23210"/>
    </row>
    <row r="23211" spans="27:27" x14ac:dyDescent="0.25">
      <c r="AA23211"/>
    </row>
    <row r="23212" spans="27:27" x14ac:dyDescent="0.25">
      <c r="AA23212"/>
    </row>
    <row r="23213" spans="27:27" x14ac:dyDescent="0.25">
      <c r="AA23213"/>
    </row>
    <row r="23214" spans="27:27" x14ac:dyDescent="0.25">
      <c r="AA23214"/>
    </row>
    <row r="23215" spans="27:27" x14ac:dyDescent="0.25">
      <c r="AA23215"/>
    </row>
    <row r="23216" spans="27:27" x14ac:dyDescent="0.25">
      <c r="AA23216"/>
    </row>
    <row r="23217" spans="27:27" x14ac:dyDescent="0.25">
      <c r="AA23217"/>
    </row>
    <row r="23218" spans="27:27" x14ac:dyDescent="0.25">
      <c r="AA23218"/>
    </row>
    <row r="23219" spans="27:27" x14ac:dyDescent="0.25">
      <c r="AA23219"/>
    </row>
    <row r="23220" spans="27:27" x14ac:dyDescent="0.25">
      <c r="AA23220"/>
    </row>
    <row r="23221" spans="27:27" x14ac:dyDescent="0.25">
      <c r="AA23221"/>
    </row>
    <row r="23222" spans="27:27" x14ac:dyDescent="0.25">
      <c r="AA23222"/>
    </row>
    <row r="23223" spans="27:27" x14ac:dyDescent="0.25">
      <c r="AA23223"/>
    </row>
    <row r="23224" spans="27:27" x14ac:dyDescent="0.25">
      <c r="AA23224"/>
    </row>
    <row r="23225" spans="27:27" x14ac:dyDescent="0.25">
      <c r="AA23225"/>
    </row>
    <row r="23226" spans="27:27" x14ac:dyDescent="0.25">
      <c r="AA23226"/>
    </row>
    <row r="23227" spans="27:27" x14ac:dyDescent="0.25">
      <c r="AA23227"/>
    </row>
    <row r="23228" spans="27:27" x14ac:dyDescent="0.25">
      <c r="AA23228"/>
    </row>
    <row r="23229" spans="27:27" x14ac:dyDescent="0.25">
      <c r="AA23229"/>
    </row>
    <row r="23230" spans="27:27" x14ac:dyDescent="0.25">
      <c r="AA23230"/>
    </row>
    <row r="23231" spans="27:27" x14ac:dyDescent="0.25">
      <c r="AA23231"/>
    </row>
    <row r="23232" spans="27:27" x14ac:dyDescent="0.25">
      <c r="AA23232"/>
    </row>
    <row r="23233" spans="27:27" x14ac:dyDescent="0.25">
      <c r="AA23233"/>
    </row>
    <row r="23234" spans="27:27" x14ac:dyDescent="0.25">
      <c r="AA23234"/>
    </row>
    <row r="23235" spans="27:27" x14ac:dyDescent="0.25">
      <c r="AA23235"/>
    </row>
    <row r="23236" spans="27:27" x14ac:dyDescent="0.25">
      <c r="AA23236"/>
    </row>
    <row r="23237" spans="27:27" x14ac:dyDescent="0.25">
      <c r="AA23237"/>
    </row>
    <row r="23238" spans="27:27" x14ac:dyDescent="0.25">
      <c r="AA23238"/>
    </row>
    <row r="23239" spans="27:27" x14ac:dyDescent="0.25">
      <c r="AA23239"/>
    </row>
    <row r="23240" spans="27:27" x14ac:dyDescent="0.25">
      <c r="AA23240"/>
    </row>
    <row r="23241" spans="27:27" x14ac:dyDescent="0.25">
      <c r="AA23241"/>
    </row>
    <row r="23242" spans="27:27" x14ac:dyDescent="0.25">
      <c r="AA23242"/>
    </row>
    <row r="23243" spans="27:27" x14ac:dyDescent="0.25">
      <c r="AA23243"/>
    </row>
    <row r="23244" spans="27:27" x14ac:dyDescent="0.25">
      <c r="AA23244"/>
    </row>
    <row r="23245" spans="27:27" x14ac:dyDescent="0.25">
      <c r="AA23245"/>
    </row>
    <row r="23246" spans="27:27" x14ac:dyDescent="0.25">
      <c r="AA23246"/>
    </row>
    <row r="23247" spans="27:27" x14ac:dyDescent="0.25">
      <c r="AA23247"/>
    </row>
    <row r="23248" spans="27:27" x14ac:dyDescent="0.25">
      <c r="AA23248"/>
    </row>
    <row r="23249" spans="27:27" x14ac:dyDescent="0.25">
      <c r="AA23249"/>
    </row>
    <row r="23250" spans="27:27" x14ac:dyDescent="0.25">
      <c r="AA23250"/>
    </row>
    <row r="23251" spans="27:27" x14ac:dyDescent="0.25">
      <c r="AA23251"/>
    </row>
    <row r="23252" spans="27:27" x14ac:dyDescent="0.25">
      <c r="AA23252"/>
    </row>
    <row r="23253" spans="27:27" x14ac:dyDescent="0.25">
      <c r="AA23253"/>
    </row>
    <row r="23254" spans="27:27" x14ac:dyDescent="0.25">
      <c r="AA23254"/>
    </row>
    <row r="23255" spans="27:27" x14ac:dyDescent="0.25">
      <c r="AA23255"/>
    </row>
    <row r="23256" spans="27:27" x14ac:dyDescent="0.25">
      <c r="AA23256"/>
    </row>
    <row r="23257" spans="27:27" x14ac:dyDescent="0.25">
      <c r="AA23257"/>
    </row>
    <row r="23258" spans="27:27" x14ac:dyDescent="0.25">
      <c r="AA23258"/>
    </row>
    <row r="23259" spans="27:27" x14ac:dyDescent="0.25">
      <c r="AA23259"/>
    </row>
    <row r="23260" spans="27:27" x14ac:dyDescent="0.25">
      <c r="AA23260"/>
    </row>
    <row r="23261" spans="27:27" x14ac:dyDescent="0.25">
      <c r="AA23261"/>
    </row>
    <row r="23262" spans="27:27" x14ac:dyDescent="0.25">
      <c r="AA23262"/>
    </row>
    <row r="23263" spans="27:27" x14ac:dyDescent="0.25">
      <c r="AA23263"/>
    </row>
    <row r="23264" spans="27:27" x14ac:dyDescent="0.25">
      <c r="AA23264"/>
    </row>
    <row r="23265" spans="27:27" x14ac:dyDescent="0.25">
      <c r="AA23265"/>
    </row>
    <row r="23266" spans="27:27" x14ac:dyDescent="0.25">
      <c r="AA23266"/>
    </row>
    <row r="23267" spans="27:27" x14ac:dyDescent="0.25">
      <c r="AA23267"/>
    </row>
    <row r="23268" spans="27:27" x14ac:dyDescent="0.25">
      <c r="AA23268"/>
    </row>
    <row r="23269" spans="27:27" x14ac:dyDescent="0.25">
      <c r="AA23269"/>
    </row>
    <row r="23270" spans="27:27" x14ac:dyDescent="0.25">
      <c r="AA23270"/>
    </row>
    <row r="23271" spans="27:27" x14ac:dyDescent="0.25">
      <c r="AA23271"/>
    </row>
    <row r="23272" spans="27:27" x14ac:dyDescent="0.25">
      <c r="AA23272"/>
    </row>
    <row r="23273" spans="27:27" x14ac:dyDescent="0.25">
      <c r="AA23273"/>
    </row>
    <row r="23274" spans="27:27" x14ac:dyDescent="0.25">
      <c r="AA23274"/>
    </row>
    <row r="23275" spans="27:27" x14ac:dyDescent="0.25">
      <c r="AA23275"/>
    </row>
    <row r="23276" spans="27:27" x14ac:dyDescent="0.25">
      <c r="AA23276"/>
    </row>
    <row r="23277" spans="27:27" x14ac:dyDescent="0.25">
      <c r="AA23277"/>
    </row>
    <row r="23278" spans="27:27" x14ac:dyDescent="0.25">
      <c r="AA23278"/>
    </row>
    <row r="23279" spans="27:27" x14ac:dyDescent="0.25">
      <c r="AA23279"/>
    </row>
    <row r="23280" spans="27:27" x14ac:dyDescent="0.25">
      <c r="AA23280"/>
    </row>
    <row r="23281" spans="27:27" x14ac:dyDescent="0.25">
      <c r="AA23281"/>
    </row>
    <row r="23282" spans="27:27" x14ac:dyDescent="0.25">
      <c r="AA23282"/>
    </row>
    <row r="23283" spans="27:27" x14ac:dyDescent="0.25">
      <c r="AA23283"/>
    </row>
    <row r="23284" spans="27:27" x14ac:dyDescent="0.25">
      <c r="AA23284"/>
    </row>
    <row r="23285" spans="27:27" x14ac:dyDescent="0.25">
      <c r="AA23285"/>
    </row>
    <row r="23286" spans="27:27" x14ac:dyDescent="0.25">
      <c r="AA23286"/>
    </row>
    <row r="23287" spans="27:27" x14ac:dyDescent="0.25">
      <c r="AA23287"/>
    </row>
    <row r="23288" spans="27:27" x14ac:dyDescent="0.25">
      <c r="AA23288"/>
    </row>
    <row r="23289" spans="27:27" x14ac:dyDescent="0.25">
      <c r="AA23289"/>
    </row>
    <row r="23290" spans="27:27" x14ac:dyDescent="0.25">
      <c r="AA23290"/>
    </row>
    <row r="23291" spans="27:27" x14ac:dyDescent="0.25">
      <c r="AA23291"/>
    </row>
    <row r="23292" spans="27:27" x14ac:dyDescent="0.25">
      <c r="AA23292"/>
    </row>
    <row r="23293" spans="27:27" x14ac:dyDescent="0.25">
      <c r="AA23293"/>
    </row>
    <row r="23294" spans="27:27" x14ac:dyDescent="0.25">
      <c r="AA23294"/>
    </row>
    <row r="23295" spans="27:27" x14ac:dyDescent="0.25">
      <c r="AA23295"/>
    </row>
    <row r="23296" spans="27:27" x14ac:dyDescent="0.25">
      <c r="AA23296"/>
    </row>
    <row r="23297" spans="27:27" x14ac:dyDescent="0.25">
      <c r="AA23297"/>
    </row>
    <row r="23298" spans="27:27" x14ac:dyDescent="0.25">
      <c r="AA23298"/>
    </row>
    <row r="23299" spans="27:27" x14ac:dyDescent="0.25">
      <c r="AA23299"/>
    </row>
    <row r="23300" spans="27:27" x14ac:dyDescent="0.25">
      <c r="AA23300"/>
    </row>
    <row r="23301" spans="27:27" x14ac:dyDescent="0.25">
      <c r="AA23301"/>
    </row>
    <row r="23302" spans="27:27" x14ac:dyDescent="0.25">
      <c r="AA23302"/>
    </row>
    <row r="23303" spans="27:27" x14ac:dyDescent="0.25">
      <c r="AA23303"/>
    </row>
    <row r="23304" spans="27:27" x14ac:dyDescent="0.25">
      <c r="AA23304"/>
    </row>
    <row r="23305" spans="27:27" x14ac:dyDescent="0.25">
      <c r="AA23305"/>
    </row>
    <row r="23306" spans="27:27" x14ac:dyDescent="0.25">
      <c r="AA23306"/>
    </row>
    <row r="23307" spans="27:27" x14ac:dyDescent="0.25">
      <c r="AA23307"/>
    </row>
    <row r="23308" spans="27:27" x14ac:dyDescent="0.25">
      <c r="AA23308"/>
    </row>
    <row r="23309" spans="27:27" x14ac:dyDescent="0.25">
      <c r="AA23309"/>
    </row>
    <row r="23310" spans="27:27" x14ac:dyDescent="0.25">
      <c r="AA23310"/>
    </row>
    <row r="23311" spans="27:27" x14ac:dyDescent="0.25">
      <c r="AA23311"/>
    </row>
    <row r="23312" spans="27:27" x14ac:dyDescent="0.25">
      <c r="AA23312"/>
    </row>
    <row r="23313" spans="27:27" x14ac:dyDescent="0.25">
      <c r="AA23313"/>
    </row>
    <row r="23314" spans="27:27" x14ac:dyDescent="0.25">
      <c r="AA23314"/>
    </row>
    <row r="23315" spans="27:27" x14ac:dyDescent="0.25">
      <c r="AA23315"/>
    </row>
    <row r="23316" spans="27:27" x14ac:dyDescent="0.25">
      <c r="AA23316"/>
    </row>
    <row r="23317" spans="27:27" x14ac:dyDescent="0.25">
      <c r="AA23317"/>
    </row>
    <row r="23318" spans="27:27" x14ac:dyDescent="0.25">
      <c r="AA23318"/>
    </row>
    <row r="23319" spans="27:27" x14ac:dyDescent="0.25">
      <c r="AA23319"/>
    </row>
    <row r="23320" spans="27:27" x14ac:dyDescent="0.25">
      <c r="AA23320"/>
    </row>
    <row r="23321" spans="27:27" x14ac:dyDescent="0.25">
      <c r="AA23321"/>
    </row>
    <row r="23322" spans="27:27" x14ac:dyDescent="0.25">
      <c r="AA23322"/>
    </row>
    <row r="23323" spans="27:27" x14ac:dyDescent="0.25">
      <c r="AA23323"/>
    </row>
    <row r="23324" spans="27:27" x14ac:dyDescent="0.25">
      <c r="AA23324"/>
    </row>
    <row r="23325" spans="27:27" x14ac:dyDescent="0.25">
      <c r="AA23325"/>
    </row>
    <row r="23326" spans="27:27" x14ac:dyDescent="0.25">
      <c r="AA23326"/>
    </row>
    <row r="23327" spans="27:27" x14ac:dyDescent="0.25">
      <c r="AA23327"/>
    </row>
    <row r="23328" spans="27:27" x14ac:dyDescent="0.25">
      <c r="AA23328"/>
    </row>
    <row r="23329" spans="27:27" x14ac:dyDescent="0.25">
      <c r="AA23329"/>
    </row>
    <row r="23330" spans="27:27" x14ac:dyDescent="0.25">
      <c r="AA23330"/>
    </row>
    <row r="23331" spans="27:27" x14ac:dyDescent="0.25">
      <c r="AA23331"/>
    </row>
    <row r="23332" spans="27:27" x14ac:dyDescent="0.25">
      <c r="AA23332"/>
    </row>
    <row r="23333" spans="27:27" x14ac:dyDescent="0.25">
      <c r="AA23333"/>
    </row>
    <row r="23334" spans="27:27" x14ac:dyDescent="0.25">
      <c r="AA23334"/>
    </row>
    <row r="23335" spans="27:27" x14ac:dyDescent="0.25">
      <c r="AA23335"/>
    </row>
    <row r="23336" spans="27:27" x14ac:dyDescent="0.25">
      <c r="AA23336"/>
    </row>
    <row r="23337" spans="27:27" x14ac:dyDescent="0.25">
      <c r="AA23337"/>
    </row>
    <row r="23338" spans="27:27" x14ac:dyDescent="0.25">
      <c r="AA23338"/>
    </row>
    <row r="23339" spans="27:27" x14ac:dyDescent="0.25">
      <c r="AA23339"/>
    </row>
    <row r="23340" spans="27:27" x14ac:dyDescent="0.25">
      <c r="AA23340"/>
    </row>
    <row r="23341" spans="27:27" x14ac:dyDescent="0.25">
      <c r="AA23341"/>
    </row>
    <row r="23342" spans="27:27" x14ac:dyDescent="0.25">
      <c r="AA23342"/>
    </row>
    <row r="23343" spans="27:27" x14ac:dyDescent="0.25">
      <c r="AA23343"/>
    </row>
    <row r="23344" spans="27:27" x14ac:dyDescent="0.25">
      <c r="AA23344"/>
    </row>
    <row r="23345" spans="27:27" x14ac:dyDescent="0.25">
      <c r="AA23345"/>
    </row>
    <row r="23346" spans="27:27" x14ac:dyDescent="0.25">
      <c r="AA23346"/>
    </row>
    <row r="23347" spans="27:27" x14ac:dyDescent="0.25">
      <c r="AA23347"/>
    </row>
    <row r="23348" spans="27:27" x14ac:dyDescent="0.25">
      <c r="AA23348"/>
    </row>
    <row r="23349" spans="27:27" x14ac:dyDescent="0.25">
      <c r="AA23349"/>
    </row>
    <row r="23350" spans="27:27" x14ac:dyDescent="0.25">
      <c r="AA23350"/>
    </row>
    <row r="23351" spans="27:27" x14ac:dyDescent="0.25">
      <c r="AA23351"/>
    </row>
    <row r="23352" spans="27:27" x14ac:dyDescent="0.25">
      <c r="AA23352"/>
    </row>
    <row r="23353" spans="27:27" x14ac:dyDescent="0.25">
      <c r="AA23353"/>
    </row>
    <row r="23354" spans="27:27" x14ac:dyDescent="0.25">
      <c r="AA23354"/>
    </row>
    <row r="23355" spans="27:27" x14ac:dyDescent="0.25">
      <c r="AA23355"/>
    </row>
    <row r="23356" spans="27:27" x14ac:dyDescent="0.25">
      <c r="AA23356"/>
    </row>
    <row r="23357" spans="27:27" x14ac:dyDescent="0.25">
      <c r="AA23357"/>
    </row>
    <row r="23358" spans="27:27" x14ac:dyDescent="0.25">
      <c r="AA23358"/>
    </row>
    <row r="23359" spans="27:27" x14ac:dyDescent="0.25">
      <c r="AA23359"/>
    </row>
    <row r="23360" spans="27:27" x14ac:dyDescent="0.25">
      <c r="AA23360"/>
    </row>
    <row r="23361" spans="27:27" x14ac:dyDescent="0.25">
      <c r="AA23361"/>
    </row>
    <row r="23362" spans="27:27" x14ac:dyDescent="0.25">
      <c r="AA23362"/>
    </row>
    <row r="23363" spans="27:27" x14ac:dyDescent="0.25">
      <c r="AA23363"/>
    </row>
    <row r="23364" spans="27:27" x14ac:dyDescent="0.25">
      <c r="AA23364"/>
    </row>
    <row r="23365" spans="27:27" x14ac:dyDescent="0.25">
      <c r="AA23365"/>
    </row>
    <row r="23366" spans="27:27" x14ac:dyDescent="0.25">
      <c r="AA23366"/>
    </row>
    <row r="23367" spans="27:27" x14ac:dyDescent="0.25">
      <c r="AA23367"/>
    </row>
    <row r="23368" spans="27:27" x14ac:dyDescent="0.25">
      <c r="AA23368"/>
    </row>
    <row r="23369" spans="27:27" x14ac:dyDescent="0.25">
      <c r="AA23369"/>
    </row>
    <row r="23370" spans="27:27" x14ac:dyDescent="0.25">
      <c r="AA23370"/>
    </row>
    <row r="23371" spans="27:27" x14ac:dyDescent="0.25">
      <c r="AA23371"/>
    </row>
    <row r="23372" spans="27:27" x14ac:dyDescent="0.25">
      <c r="AA23372"/>
    </row>
    <row r="23373" spans="27:27" x14ac:dyDescent="0.25">
      <c r="AA23373"/>
    </row>
    <row r="23374" spans="27:27" x14ac:dyDescent="0.25">
      <c r="AA23374"/>
    </row>
    <row r="23375" spans="27:27" x14ac:dyDescent="0.25">
      <c r="AA23375"/>
    </row>
    <row r="23376" spans="27:27" x14ac:dyDescent="0.25">
      <c r="AA23376"/>
    </row>
    <row r="23377" spans="27:27" x14ac:dyDescent="0.25">
      <c r="AA23377"/>
    </row>
    <row r="23378" spans="27:27" x14ac:dyDescent="0.25">
      <c r="AA23378"/>
    </row>
    <row r="23379" spans="27:27" x14ac:dyDescent="0.25">
      <c r="AA23379"/>
    </row>
    <row r="23380" spans="27:27" x14ac:dyDescent="0.25">
      <c r="AA23380"/>
    </row>
    <row r="23381" spans="27:27" x14ac:dyDescent="0.25">
      <c r="AA23381"/>
    </row>
    <row r="23382" spans="27:27" x14ac:dyDescent="0.25">
      <c r="AA23382"/>
    </row>
    <row r="23383" spans="27:27" x14ac:dyDescent="0.25">
      <c r="AA23383"/>
    </row>
    <row r="23384" spans="27:27" x14ac:dyDescent="0.25">
      <c r="AA23384"/>
    </row>
    <row r="23385" spans="27:27" x14ac:dyDescent="0.25">
      <c r="AA23385"/>
    </row>
    <row r="23386" spans="27:27" x14ac:dyDescent="0.25">
      <c r="AA23386"/>
    </row>
    <row r="23387" spans="27:27" x14ac:dyDescent="0.25">
      <c r="AA23387"/>
    </row>
    <row r="23388" spans="27:27" x14ac:dyDescent="0.25">
      <c r="AA23388"/>
    </row>
    <row r="23389" spans="27:27" x14ac:dyDescent="0.25">
      <c r="AA23389"/>
    </row>
    <row r="23390" spans="27:27" x14ac:dyDescent="0.25">
      <c r="AA23390"/>
    </row>
    <row r="23391" spans="27:27" x14ac:dyDescent="0.25">
      <c r="AA23391"/>
    </row>
    <row r="23392" spans="27:27" x14ac:dyDescent="0.25">
      <c r="AA23392"/>
    </row>
    <row r="23393" spans="27:27" x14ac:dyDescent="0.25">
      <c r="AA23393"/>
    </row>
    <row r="23394" spans="27:27" x14ac:dyDescent="0.25">
      <c r="AA23394"/>
    </row>
    <row r="23395" spans="27:27" x14ac:dyDescent="0.25">
      <c r="AA23395"/>
    </row>
    <row r="23396" spans="27:27" x14ac:dyDescent="0.25">
      <c r="AA23396"/>
    </row>
    <row r="23397" spans="27:27" x14ac:dyDescent="0.25">
      <c r="AA23397"/>
    </row>
    <row r="23398" spans="27:27" x14ac:dyDescent="0.25">
      <c r="AA23398"/>
    </row>
    <row r="23399" spans="27:27" x14ac:dyDescent="0.25">
      <c r="AA23399"/>
    </row>
    <row r="23400" spans="27:27" x14ac:dyDescent="0.25">
      <c r="AA23400"/>
    </row>
    <row r="23401" spans="27:27" x14ac:dyDescent="0.25">
      <c r="AA23401"/>
    </row>
    <row r="23402" spans="27:27" x14ac:dyDescent="0.25">
      <c r="AA23402"/>
    </row>
    <row r="23403" spans="27:27" x14ac:dyDescent="0.25">
      <c r="AA23403"/>
    </row>
    <row r="23404" spans="27:27" x14ac:dyDescent="0.25">
      <c r="AA23404"/>
    </row>
    <row r="23405" spans="27:27" x14ac:dyDescent="0.25">
      <c r="AA23405"/>
    </row>
    <row r="23406" spans="27:27" x14ac:dyDescent="0.25">
      <c r="AA23406"/>
    </row>
    <row r="23407" spans="27:27" x14ac:dyDescent="0.25">
      <c r="AA23407"/>
    </row>
    <row r="23408" spans="27:27" x14ac:dyDescent="0.25">
      <c r="AA23408"/>
    </row>
    <row r="23409" spans="27:27" x14ac:dyDescent="0.25">
      <c r="AA23409"/>
    </row>
    <row r="23410" spans="27:27" x14ac:dyDescent="0.25">
      <c r="AA23410"/>
    </row>
    <row r="23411" spans="27:27" x14ac:dyDescent="0.25">
      <c r="AA23411"/>
    </row>
    <row r="23412" spans="27:27" x14ac:dyDescent="0.25">
      <c r="AA23412"/>
    </row>
    <row r="23413" spans="27:27" x14ac:dyDescent="0.25">
      <c r="AA23413"/>
    </row>
    <row r="23414" spans="27:27" x14ac:dyDescent="0.25">
      <c r="AA23414"/>
    </row>
    <row r="23415" spans="27:27" x14ac:dyDescent="0.25">
      <c r="AA23415"/>
    </row>
    <row r="23416" spans="27:27" x14ac:dyDescent="0.25">
      <c r="AA23416"/>
    </row>
    <row r="23417" spans="27:27" x14ac:dyDescent="0.25">
      <c r="AA23417"/>
    </row>
    <row r="23418" spans="27:27" x14ac:dyDescent="0.25">
      <c r="AA23418"/>
    </row>
    <row r="23419" spans="27:27" x14ac:dyDescent="0.25">
      <c r="AA23419"/>
    </row>
    <row r="23420" spans="27:27" x14ac:dyDescent="0.25">
      <c r="AA23420"/>
    </row>
    <row r="23421" spans="27:27" x14ac:dyDescent="0.25">
      <c r="AA23421"/>
    </row>
    <row r="23422" spans="27:27" x14ac:dyDescent="0.25">
      <c r="AA23422"/>
    </row>
    <row r="23423" spans="27:27" x14ac:dyDescent="0.25">
      <c r="AA23423"/>
    </row>
    <row r="23424" spans="27:27" x14ac:dyDescent="0.25">
      <c r="AA23424"/>
    </row>
    <row r="23425" spans="27:27" x14ac:dyDescent="0.25">
      <c r="AA23425"/>
    </row>
    <row r="23426" spans="27:27" x14ac:dyDescent="0.25">
      <c r="AA23426"/>
    </row>
    <row r="23427" spans="27:27" x14ac:dyDescent="0.25">
      <c r="AA23427"/>
    </row>
    <row r="23428" spans="27:27" x14ac:dyDescent="0.25">
      <c r="AA23428"/>
    </row>
    <row r="23429" spans="27:27" x14ac:dyDescent="0.25">
      <c r="AA23429"/>
    </row>
    <row r="23430" spans="27:27" x14ac:dyDescent="0.25">
      <c r="AA23430"/>
    </row>
    <row r="23431" spans="27:27" x14ac:dyDescent="0.25">
      <c r="AA23431"/>
    </row>
    <row r="23432" spans="27:27" x14ac:dyDescent="0.25">
      <c r="AA23432"/>
    </row>
    <row r="23433" spans="27:27" x14ac:dyDescent="0.25">
      <c r="AA23433"/>
    </row>
    <row r="23434" spans="27:27" x14ac:dyDescent="0.25">
      <c r="AA23434"/>
    </row>
    <row r="23435" spans="27:27" x14ac:dyDescent="0.25">
      <c r="AA23435"/>
    </row>
    <row r="23436" spans="27:27" x14ac:dyDescent="0.25">
      <c r="AA23436"/>
    </row>
    <row r="23437" spans="27:27" x14ac:dyDescent="0.25">
      <c r="AA23437"/>
    </row>
    <row r="23438" spans="27:27" x14ac:dyDescent="0.25">
      <c r="AA23438"/>
    </row>
    <row r="23439" spans="27:27" x14ac:dyDescent="0.25">
      <c r="AA23439"/>
    </row>
    <row r="23440" spans="27:27" x14ac:dyDescent="0.25">
      <c r="AA23440"/>
    </row>
    <row r="23441" spans="27:27" x14ac:dyDescent="0.25">
      <c r="AA23441"/>
    </row>
    <row r="23442" spans="27:27" x14ac:dyDescent="0.25">
      <c r="AA23442"/>
    </row>
    <row r="23443" spans="27:27" x14ac:dyDescent="0.25">
      <c r="AA23443"/>
    </row>
    <row r="23444" spans="27:27" x14ac:dyDescent="0.25">
      <c r="AA23444"/>
    </row>
    <row r="23445" spans="27:27" x14ac:dyDescent="0.25">
      <c r="AA23445"/>
    </row>
    <row r="23446" spans="27:27" x14ac:dyDescent="0.25">
      <c r="AA23446"/>
    </row>
    <row r="23447" spans="27:27" x14ac:dyDescent="0.25">
      <c r="AA23447"/>
    </row>
    <row r="23448" spans="27:27" x14ac:dyDescent="0.25">
      <c r="AA23448"/>
    </row>
    <row r="23449" spans="27:27" x14ac:dyDescent="0.25">
      <c r="AA23449"/>
    </row>
    <row r="23450" spans="27:27" x14ac:dyDescent="0.25">
      <c r="AA23450"/>
    </row>
    <row r="23451" spans="27:27" x14ac:dyDescent="0.25">
      <c r="AA23451"/>
    </row>
    <row r="23452" spans="27:27" x14ac:dyDescent="0.25">
      <c r="AA23452"/>
    </row>
    <row r="23453" spans="27:27" x14ac:dyDescent="0.25">
      <c r="AA23453"/>
    </row>
    <row r="23454" spans="27:27" x14ac:dyDescent="0.25">
      <c r="AA23454"/>
    </row>
    <row r="23455" spans="27:27" x14ac:dyDescent="0.25">
      <c r="AA23455"/>
    </row>
    <row r="23456" spans="27:27" x14ac:dyDescent="0.25">
      <c r="AA23456"/>
    </row>
    <row r="23457" spans="27:27" x14ac:dyDescent="0.25">
      <c r="AA23457"/>
    </row>
    <row r="23458" spans="27:27" x14ac:dyDescent="0.25">
      <c r="AA23458"/>
    </row>
    <row r="23459" spans="27:27" x14ac:dyDescent="0.25">
      <c r="AA23459"/>
    </row>
    <row r="23460" spans="27:27" x14ac:dyDescent="0.25">
      <c r="AA23460"/>
    </row>
    <row r="23461" spans="27:27" x14ac:dyDescent="0.25">
      <c r="AA23461"/>
    </row>
    <row r="23462" spans="27:27" x14ac:dyDescent="0.25">
      <c r="AA23462"/>
    </row>
    <row r="23463" spans="27:27" x14ac:dyDescent="0.25">
      <c r="AA23463"/>
    </row>
    <row r="23464" spans="27:27" x14ac:dyDescent="0.25">
      <c r="AA23464"/>
    </row>
    <row r="23465" spans="27:27" x14ac:dyDescent="0.25">
      <c r="AA23465"/>
    </row>
    <row r="23466" spans="27:27" x14ac:dyDescent="0.25">
      <c r="AA23466"/>
    </row>
    <row r="23467" spans="27:27" x14ac:dyDescent="0.25">
      <c r="AA23467"/>
    </row>
    <row r="23468" spans="27:27" x14ac:dyDescent="0.25">
      <c r="AA23468"/>
    </row>
    <row r="23469" spans="27:27" x14ac:dyDescent="0.25">
      <c r="AA23469"/>
    </row>
    <row r="23470" spans="27:27" x14ac:dyDescent="0.25">
      <c r="AA23470"/>
    </row>
    <row r="23471" spans="27:27" x14ac:dyDescent="0.25">
      <c r="AA23471"/>
    </row>
    <row r="23472" spans="27:27" x14ac:dyDescent="0.25">
      <c r="AA23472"/>
    </row>
    <row r="23473" spans="27:27" x14ac:dyDescent="0.25">
      <c r="AA23473"/>
    </row>
    <row r="23474" spans="27:27" x14ac:dyDescent="0.25">
      <c r="AA23474"/>
    </row>
    <row r="23475" spans="27:27" x14ac:dyDescent="0.25">
      <c r="AA23475"/>
    </row>
    <row r="23476" spans="27:27" x14ac:dyDescent="0.25">
      <c r="AA23476"/>
    </row>
    <row r="23477" spans="27:27" x14ac:dyDescent="0.25">
      <c r="AA23477"/>
    </row>
    <row r="23478" spans="27:27" x14ac:dyDescent="0.25">
      <c r="AA23478"/>
    </row>
    <row r="23479" spans="27:27" x14ac:dyDescent="0.25">
      <c r="AA23479"/>
    </row>
    <row r="23480" spans="27:27" x14ac:dyDescent="0.25">
      <c r="AA23480"/>
    </row>
    <row r="23481" spans="27:27" x14ac:dyDescent="0.25">
      <c r="AA23481"/>
    </row>
    <row r="23482" spans="27:27" x14ac:dyDescent="0.25">
      <c r="AA23482"/>
    </row>
    <row r="23483" spans="27:27" x14ac:dyDescent="0.25">
      <c r="AA23483"/>
    </row>
    <row r="23484" spans="27:27" x14ac:dyDescent="0.25">
      <c r="AA23484"/>
    </row>
    <row r="23485" spans="27:27" x14ac:dyDescent="0.25">
      <c r="AA23485"/>
    </row>
    <row r="23486" spans="27:27" x14ac:dyDescent="0.25">
      <c r="AA23486"/>
    </row>
    <row r="23487" spans="27:27" x14ac:dyDescent="0.25">
      <c r="AA23487"/>
    </row>
    <row r="23488" spans="27:27" x14ac:dyDescent="0.25">
      <c r="AA23488"/>
    </row>
    <row r="23489" spans="27:27" x14ac:dyDescent="0.25">
      <c r="AA23489"/>
    </row>
    <row r="23490" spans="27:27" x14ac:dyDescent="0.25">
      <c r="AA23490"/>
    </row>
    <row r="23491" spans="27:27" x14ac:dyDescent="0.25">
      <c r="AA23491"/>
    </row>
    <row r="23492" spans="27:27" x14ac:dyDescent="0.25">
      <c r="AA23492"/>
    </row>
    <row r="23493" spans="27:27" x14ac:dyDescent="0.25">
      <c r="AA23493"/>
    </row>
    <row r="23494" spans="27:27" x14ac:dyDescent="0.25">
      <c r="AA23494"/>
    </row>
    <row r="23495" spans="27:27" x14ac:dyDescent="0.25">
      <c r="AA23495"/>
    </row>
    <row r="23496" spans="27:27" x14ac:dyDescent="0.25">
      <c r="AA23496"/>
    </row>
    <row r="23497" spans="27:27" x14ac:dyDescent="0.25">
      <c r="AA23497"/>
    </row>
    <row r="23498" spans="27:27" x14ac:dyDescent="0.25">
      <c r="AA23498"/>
    </row>
    <row r="23499" spans="27:27" x14ac:dyDescent="0.25">
      <c r="AA23499"/>
    </row>
    <row r="23500" spans="27:27" x14ac:dyDescent="0.25">
      <c r="AA23500"/>
    </row>
    <row r="23501" spans="27:27" x14ac:dyDescent="0.25">
      <c r="AA23501"/>
    </row>
    <row r="23502" spans="27:27" x14ac:dyDescent="0.25">
      <c r="AA23502"/>
    </row>
    <row r="23503" spans="27:27" x14ac:dyDescent="0.25">
      <c r="AA23503"/>
    </row>
    <row r="23504" spans="27:27" x14ac:dyDescent="0.25">
      <c r="AA23504"/>
    </row>
    <row r="23505" spans="27:27" x14ac:dyDescent="0.25">
      <c r="AA23505"/>
    </row>
    <row r="23506" spans="27:27" x14ac:dyDescent="0.25">
      <c r="AA23506"/>
    </row>
    <row r="23507" spans="27:27" x14ac:dyDescent="0.25">
      <c r="AA23507"/>
    </row>
    <row r="23508" spans="27:27" x14ac:dyDescent="0.25">
      <c r="AA23508"/>
    </row>
    <row r="23509" spans="27:27" x14ac:dyDescent="0.25">
      <c r="AA23509"/>
    </row>
    <row r="23510" spans="27:27" x14ac:dyDescent="0.25">
      <c r="AA23510"/>
    </row>
    <row r="23511" spans="27:27" x14ac:dyDescent="0.25">
      <c r="AA23511"/>
    </row>
    <row r="23512" spans="27:27" x14ac:dyDescent="0.25">
      <c r="AA23512"/>
    </row>
    <row r="23513" spans="27:27" x14ac:dyDescent="0.25">
      <c r="AA23513"/>
    </row>
    <row r="23514" spans="27:27" x14ac:dyDescent="0.25">
      <c r="AA23514"/>
    </row>
    <row r="23515" spans="27:27" x14ac:dyDescent="0.25">
      <c r="AA23515"/>
    </row>
    <row r="23516" spans="27:27" x14ac:dyDescent="0.25">
      <c r="AA23516"/>
    </row>
    <row r="23517" spans="27:27" x14ac:dyDescent="0.25">
      <c r="AA23517"/>
    </row>
    <row r="23518" spans="27:27" x14ac:dyDescent="0.25">
      <c r="AA23518"/>
    </row>
    <row r="23519" spans="27:27" x14ac:dyDescent="0.25">
      <c r="AA23519"/>
    </row>
    <row r="23520" spans="27:27" x14ac:dyDescent="0.25">
      <c r="AA23520"/>
    </row>
    <row r="23521" spans="27:27" x14ac:dyDescent="0.25">
      <c r="AA23521"/>
    </row>
    <row r="23522" spans="27:27" x14ac:dyDescent="0.25">
      <c r="AA23522"/>
    </row>
    <row r="23523" spans="27:27" x14ac:dyDescent="0.25">
      <c r="AA23523"/>
    </row>
    <row r="23524" spans="27:27" x14ac:dyDescent="0.25">
      <c r="AA23524"/>
    </row>
    <row r="23525" spans="27:27" x14ac:dyDescent="0.25">
      <c r="AA23525"/>
    </row>
    <row r="23526" spans="27:27" x14ac:dyDescent="0.25">
      <c r="AA23526"/>
    </row>
    <row r="23527" spans="27:27" x14ac:dyDescent="0.25">
      <c r="AA23527"/>
    </row>
    <row r="23528" spans="27:27" x14ac:dyDescent="0.25">
      <c r="AA23528"/>
    </row>
    <row r="23529" spans="27:27" x14ac:dyDescent="0.25">
      <c r="AA23529"/>
    </row>
    <row r="23530" spans="27:27" x14ac:dyDescent="0.25">
      <c r="AA23530"/>
    </row>
    <row r="23531" spans="27:27" x14ac:dyDescent="0.25">
      <c r="AA23531"/>
    </row>
    <row r="23532" spans="27:27" x14ac:dyDescent="0.25">
      <c r="AA23532"/>
    </row>
    <row r="23533" spans="27:27" x14ac:dyDescent="0.25">
      <c r="AA23533"/>
    </row>
    <row r="23534" spans="27:27" x14ac:dyDescent="0.25">
      <c r="AA23534"/>
    </row>
    <row r="23535" spans="27:27" x14ac:dyDescent="0.25">
      <c r="AA23535"/>
    </row>
    <row r="23536" spans="27:27" x14ac:dyDescent="0.25">
      <c r="AA23536"/>
    </row>
    <row r="23537" spans="27:27" x14ac:dyDescent="0.25">
      <c r="AA23537"/>
    </row>
    <row r="23538" spans="27:27" x14ac:dyDescent="0.25">
      <c r="AA23538"/>
    </row>
    <row r="23539" spans="27:27" x14ac:dyDescent="0.25">
      <c r="AA23539"/>
    </row>
    <row r="23540" spans="27:27" x14ac:dyDescent="0.25">
      <c r="AA23540"/>
    </row>
    <row r="23541" spans="27:27" x14ac:dyDescent="0.25">
      <c r="AA23541"/>
    </row>
    <row r="23542" spans="27:27" x14ac:dyDescent="0.25">
      <c r="AA23542"/>
    </row>
    <row r="23543" spans="27:27" x14ac:dyDescent="0.25">
      <c r="AA23543"/>
    </row>
    <row r="23544" spans="27:27" x14ac:dyDescent="0.25">
      <c r="AA23544"/>
    </row>
    <row r="23545" spans="27:27" x14ac:dyDescent="0.25">
      <c r="AA23545"/>
    </row>
    <row r="23546" spans="27:27" x14ac:dyDescent="0.25">
      <c r="AA23546"/>
    </row>
    <row r="23547" spans="27:27" x14ac:dyDescent="0.25">
      <c r="AA23547"/>
    </row>
    <row r="23548" spans="27:27" x14ac:dyDescent="0.25">
      <c r="AA23548"/>
    </row>
    <row r="23549" spans="27:27" x14ac:dyDescent="0.25">
      <c r="AA23549"/>
    </row>
    <row r="23550" spans="27:27" x14ac:dyDescent="0.25">
      <c r="AA23550"/>
    </row>
    <row r="23551" spans="27:27" x14ac:dyDescent="0.25">
      <c r="AA23551"/>
    </row>
    <row r="23552" spans="27:27" x14ac:dyDescent="0.25">
      <c r="AA23552"/>
    </row>
    <row r="23553" spans="27:27" x14ac:dyDescent="0.25">
      <c r="AA23553"/>
    </row>
    <row r="23554" spans="27:27" x14ac:dyDescent="0.25">
      <c r="AA23554"/>
    </row>
    <row r="23555" spans="27:27" x14ac:dyDescent="0.25">
      <c r="AA23555"/>
    </row>
    <row r="23556" spans="27:27" x14ac:dyDescent="0.25">
      <c r="AA23556"/>
    </row>
    <row r="23557" spans="27:27" x14ac:dyDescent="0.25">
      <c r="AA23557"/>
    </row>
    <row r="23558" spans="27:27" x14ac:dyDescent="0.25">
      <c r="AA23558"/>
    </row>
    <row r="23559" spans="27:27" x14ac:dyDescent="0.25">
      <c r="AA23559"/>
    </row>
    <row r="23560" spans="27:27" x14ac:dyDescent="0.25">
      <c r="AA23560"/>
    </row>
    <row r="23561" spans="27:27" x14ac:dyDescent="0.25">
      <c r="AA23561"/>
    </row>
    <row r="23562" spans="27:27" x14ac:dyDescent="0.25">
      <c r="AA23562"/>
    </row>
    <row r="23563" spans="27:27" x14ac:dyDescent="0.25">
      <c r="AA23563"/>
    </row>
    <row r="23564" spans="27:27" x14ac:dyDescent="0.25">
      <c r="AA23564"/>
    </row>
    <row r="23565" spans="27:27" x14ac:dyDescent="0.25">
      <c r="AA23565"/>
    </row>
    <row r="23566" spans="27:27" x14ac:dyDescent="0.25">
      <c r="AA23566"/>
    </row>
    <row r="23567" spans="27:27" x14ac:dyDescent="0.25">
      <c r="AA23567"/>
    </row>
    <row r="23568" spans="27:27" x14ac:dyDescent="0.25">
      <c r="AA23568"/>
    </row>
    <row r="23569" spans="27:27" x14ac:dyDescent="0.25">
      <c r="AA23569"/>
    </row>
    <row r="23570" spans="27:27" x14ac:dyDescent="0.25">
      <c r="AA23570"/>
    </row>
    <row r="23571" spans="27:27" x14ac:dyDescent="0.25">
      <c r="AA23571"/>
    </row>
    <row r="23572" spans="27:27" x14ac:dyDescent="0.25">
      <c r="AA23572"/>
    </row>
    <row r="23573" spans="27:27" x14ac:dyDescent="0.25">
      <c r="AA23573"/>
    </row>
    <row r="23574" spans="27:27" x14ac:dyDescent="0.25">
      <c r="AA23574"/>
    </row>
    <row r="23575" spans="27:27" x14ac:dyDescent="0.25">
      <c r="AA23575"/>
    </row>
    <row r="23576" spans="27:27" x14ac:dyDescent="0.25">
      <c r="AA23576"/>
    </row>
    <row r="23577" spans="27:27" x14ac:dyDescent="0.25">
      <c r="AA23577"/>
    </row>
    <row r="23578" spans="27:27" x14ac:dyDescent="0.25">
      <c r="AA23578"/>
    </row>
    <row r="23579" spans="27:27" x14ac:dyDescent="0.25">
      <c r="AA23579"/>
    </row>
    <row r="23580" spans="27:27" x14ac:dyDescent="0.25">
      <c r="AA23580"/>
    </row>
    <row r="23581" spans="27:27" x14ac:dyDescent="0.25">
      <c r="AA23581"/>
    </row>
    <row r="23582" spans="27:27" x14ac:dyDescent="0.25">
      <c r="AA23582"/>
    </row>
    <row r="23583" spans="27:27" x14ac:dyDescent="0.25">
      <c r="AA23583"/>
    </row>
    <row r="23584" spans="27:27" x14ac:dyDescent="0.25">
      <c r="AA23584"/>
    </row>
    <row r="23585" spans="27:27" x14ac:dyDescent="0.25">
      <c r="AA23585"/>
    </row>
    <row r="23586" spans="27:27" x14ac:dyDescent="0.25">
      <c r="AA23586"/>
    </row>
    <row r="23587" spans="27:27" x14ac:dyDescent="0.25">
      <c r="AA23587"/>
    </row>
    <row r="23588" spans="27:27" x14ac:dyDescent="0.25">
      <c r="AA23588"/>
    </row>
    <row r="23589" spans="27:27" x14ac:dyDescent="0.25">
      <c r="AA23589"/>
    </row>
    <row r="23590" spans="27:27" x14ac:dyDescent="0.25">
      <c r="AA23590"/>
    </row>
    <row r="23591" spans="27:27" x14ac:dyDescent="0.25">
      <c r="AA23591"/>
    </row>
    <row r="23592" spans="27:27" x14ac:dyDescent="0.25">
      <c r="AA23592"/>
    </row>
    <row r="23593" spans="27:27" x14ac:dyDescent="0.25">
      <c r="AA23593"/>
    </row>
    <row r="23594" spans="27:27" x14ac:dyDescent="0.25">
      <c r="AA23594"/>
    </row>
    <row r="23595" spans="27:27" x14ac:dyDescent="0.25">
      <c r="AA23595"/>
    </row>
    <row r="23596" spans="27:27" x14ac:dyDescent="0.25">
      <c r="AA23596"/>
    </row>
    <row r="23597" spans="27:27" x14ac:dyDescent="0.25">
      <c r="AA23597"/>
    </row>
    <row r="23598" spans="27:27" x14ac:dyDescent="0.25">
      <c r="AA23598"/>
    </row>
    <row r="23599" spans="27:27" x14ac:dyDescent="0.25">
      <c r="AA23599"/>
    </row>
    <row r="23600" spans="27:27" x14ac:dyDescent="0.25">
      <c r="AA23600"/>
    </row>
    <row r="23601" spans="27:27" x14ac:dyDescent="0.25">
      <c r="AA23601"/>
    </row>
    <row r="23602" spans="27:27" x14ac:dyDescent="0.25">
      <c r="AA23602"/>
    </row>
    <row r="23603" spans="27:27" x14ac:dyDescent="0.25">
      <c r="AA23603"/>
    </row>
    <row r="23604" spans="27:27" x14ac:dyDescent="0.25">
      <c r="AA23604"/>
    </row>
    <row r="23605" spans="27:27" x14ac:dyDescent="0.25">
      <c r="AA23605"/>
    </row>
    <row r="23606" spans="27:27" x14ac:dyDescent="0.25">
      <c r="AA23606"/>
    </row>
    <row r="23607" spans="27:27" x14ac:dyDescent="0.25">
      <c r="AA23607"/>
    </row>
    <row r="23608" spans="27:27" x14ac:dyDescent="0.25">
      <c r="AA23608"/>
    </row>
    <row r="23609" spans="27:27" x14ac:dyDescent="0.25">
      <c r="AA23609"/>
    </row>
    <row r="23610" spans="27:27" x14ac:dyDescent="0.25">
      <c r="AA23610"/>
    </row>
    <row r="23611" spans="27:27" x14ac:dyDescent="0.25">
      <c r="AA23611"/>
    </row>
    <row r="23612" spans="27:27" x14ac:dyDescent="0.25">
      <c r="AA23612"/>
    </row>
    <row r="23613" spans="27:27" x14ac:dyDescent="0.25">
      <c r="AA23613"/>
    </row>
    <row r="23614" spans="27:27" x14ac:dyDescent="0.25">
      <c r="AA23614"/>
    </row>
    <row r="23615" spans="27:27" x14ac:dyDescent="0.25">
      <c r="AA23615"/>
    </row>
    <row r="23616" spans="27:27" x14ac:dyDescent="0.25">
      <c r="AA23616"/>
    </row>
    <row r="23617" spans="27:27" x14ac:dyDescent="0.25">
      <c r="AA23617"/>
    </row>
    <row r="23618" spans="27:27" x14ac:dyDescent="0.25">
      <c r="AA23618"/>
    </row>
    <row r="23619" spans="27:27" x14ac:dyDescent="0.25">
      <c r="AA23619"/>
    </row>
    <row r="23620" spans="27:27" x14ac:dyDescent="0.25">
      <c r="AA23620"/>
    </row>
    <row r="23621" spans="27:27" x14ac:dyDescent="0.25">
      <c r="AA23621"/>
    </row>
    <row r="23622" spans="27:27" x14ac:dyDescent="0.25">
      <c r="AA23622"/>
    </row>
    <row r="23623" spans="27:27" x14ac:dyDescent="0.25">
      <c r="AA23623"/>
    </row>
    <row r="23624" spans="27:27" x14ac:dyDescent="0.25">
      <c r="AA23624"/>
    </row>
    <row r="23625" spans="27:27" x14ac:dyDescent="0.25">
      <c r="AA23625"/>
    </row>
    <row r="23626" spans="27:27" x14ac:dyDescent="0.25">
      <c r="AA23626"/>
    </row>
    <row r="23627" spans="27:27" x14ac:dyDescent="0.25">
      <c r="AA23627"/>
    </row>
    <row r="23628" spans="27:27" x14ac:dyDescent="0.25">
      <c r="AA23628"/>
    </row>
    <row r="23629" spans="27:27" x14ac:dyDescent="0.25">
      <c r="AA23629"/>
    </row>
    <row r="23630" spans="27:27" x14ac:dyDescent="0.25">
      <c r="AA23630"/>
    </row>
    <row r="23631" spans="27:27" x14ac:dyDescent="0.25">
      <c r="AA23631"/>
    </row>
    <row r="23632" spans="27:27" x14ac:dyDescent="0.25">
      <c r="AA23632"/>
    </row>
    <row r="23633" spans="27:27" x14ac:dyDescent="0.25">
      <c r="AA23633"/>
    </row>
    <row r="23634" spans="27:27" x14ac:dyDescent="0.25">
      <c r="AA23634"/>
    </row>
    <row r="23635" spans="27:27" x14ac:dyDescent="0.25">
      <c r="AA23635"/>
    </row>
    <row r="23636" spans="27:27" x14ac:dyDescent="0.25">
      <c r="AA23636"/>
    </row>
    <row r="23637" spans="27:27" x14ac:dyDescent="0.25">
      <c r="AA23637"/>
    </row>
    <row r="23638" spans="27:27" x14ac:dyDescent="0.25">
      <c r="AA23638"/>
    </row>
    <row r="23639" spans="27:27" x14ac:dyDescent="0.25">
      <c r="AA23639"/>
    </row>
    <row r="23640" spans="27:27" x14ac:dyDescent="0.25">
      <c r="AA23640"/>
    </row>
    <row r="23641" spans="27:27" x14ac:dyDescent="0.25">
      <c r="AA23641"/>
    </row>
    <row r="23642" spans="27:27" x14ac:dyDescent="0.25">
      <c r="AA23642"/>
    </row>
    <row r="23643" spans="27:27" x14ac:dyDescent="0.25">
      <c r="AA23643"/>
    </row>
    <row r="23644" spans="27:27" x14ac:dyDescent="0.25">
      <c r="AA23644"/>
    </row>
    <row r="23645" spans="27:27" x14ac:dyDescent="0.25">
      <c r="AA23645"/>
    </row>
    <row r="23646" spans="27:27" x14ac:dyDescent="0.25">
      <c r="AA23646"/>
    </row>
    <row r="23647" spans="27:27" x14ac:dyDescent="0.25">
      <c r="AA23647"/>
    </row>
    <row r="23648" spans="27:27" x14ac:dyDescent="0.25">
      <c r="AA23648"/>
    </row>
    <row r="23649" spans="27:27" x14ac:dyDescent="0.25">
      <c r="AA23649"/>
    </row>
    <row r="23650" spans="27:27" x14ac:dyDescent="0.25">
      <c r="AA23650"/>
    </row>
    <row r="23651" spans="27:27" x14ac:dyDescent="0.25">
      <c r="AA23651"/>
    </row>
    <row r="23652" spans="27:27" x14ac:dyDescent="0.25">
      <c r="AA23652"/>
    </row>
    <row r="23653" spans="27:27" x14ac:dyDescent="0.25">
      <c r="AA23653"/>
    </row>
    <row r="23654" spans="27:27" x14ac:dyDescent="0.25">
      <c r="AA23654"/>
    </row>
    <row r="23655" spans="27:27" x14ac:dyDescent="0.25">
      <c r="AA23655"/>
    </row>
    <row r="23656" spans="27:27" x14ac:dyDescent="0.25">
      <c r="AA23656"/>
    </row>
    <row r="23657" spans="27:27" x14ac:dyDescent="0.25">
      <c r="AA23657"/>
    </row>
    <row r="23658" spans="27:27" x14ac:dyDescent="0.25">
      <c r="AA23658"/>
    </row>
    <row r="23659" spans="27:27" x14ac:dyDescent="0.25">
      <c r="AA23659"/>
    </row>
    <row r="23660" spans="27:27" x14ac:dyDescent="0.25">
      <c r="AA23660"/>
    </row>
    <row r="23661" spans="27:27" x14ac:dyDescent="0.25">
      <c r="AA23661"/>
    </row>
    <row r="23662" spans="27:27" x14ac:dyDescent="0.25">
      <c r="AA23662"/>
    </row>
    <row r="23663" spans="27:27" x14ac:dyDescent="0.25">
      <c r="AA23663"/>
    </row>
    <row r="23664" spans="27:27" x14ac:dyDescent="0.25">
      <c r="AA23664"/>
    </row>
    <row r="23665" spans="27:27" x14ac:dyDescent="0.25">
      <c r="AA23665"/>
    </row>
    <row r="23666" spans="27:27" x14ac:dyDescent="0.25">
      <c r="AA23666"/>
    </row>
    <row r="23667" spans="27:27" x14ac:dyDescent="0.25">
      <c r="AA23667"/>
    </row>
    <row r="23668" spans="27:27" x14ac:dyDescent="0.25">
      <c r="AA23668"/>
    </row>
    <row r="23669" spans="27:27" x14ac:dyDescent="0.25">
      <c r="AA23669"/>
    </row>
    <row r="23670" spans="27:27" x14ac:dyDescent="0.25">
      <c r="AA23670"/>
    </row>
    <row r="23671" spans="27:27" x14ac:dyDescent="0.25">
      <c r="AA23671"/>
    </row>
    <row r="23672" spans="27:27" x14ac:dyDescent="0.25">
      <c r="AA23672"/>
    </row>
    <row r="23673" spans="27:27" x14ac:dyDescent="0.25">
      <c r="AA23673"/>
    </row>
    <row r="23674" spans="27:27" x14ac:dyDescent="0.25">
      <c r="AA23674"/>
    </row>
    <row r="23675" spans="27:27" x14ac:dyDescent="0.25">
      <c r="AA23675"/>
    </row>
    <row r="23676" spans="27:27" x14ac:dyDescent="0.25">
      <c r="AA23676"/>
    </row>
    <row r="23677" spans="27:27" x14ac:dyDescent="0.25">
      <c r="AA23677"/>
    </row>
    <row r="23678" spans="27:27" x14ac:dyDescent="0.25">
      <c r="AA23678"/>
    </row>
    <row r="23679" spans="27:27" x14ac:dyDescent="0.25">
      <c r="AA23679"/>
    </row>
    <row r="23680" spans="27:27" x14ac:dyDescent="0.25">
      <c r="AA23680"/>
    </row>
    <row r="23681" spans="27:27" x14ac:dyDescent="0.25">
      <c r="AA23681"/>
    </row>
    <row r="23682" spans="27:27" x14ac:dyDescent="0.25">
      <c r="AA23682"/>
    </row>
    <row r="23683" spans="27:27" x14ac:dyDescent="0.25">
      <c r="AA23683"/>
    </row>
    <row r="23684" spans="27:27" x14ac:dyDescent="0.25">
      <c r="AA23684"/>
    </row>
    <row r="23685" spans="27:27" x14ac:dyDescent="0.25">
      <c r="AA23685"/>
    </row>
    <row r="23686" spans="27:27" x14ac:dyDescent="0.25">
      <c r="AA23686"/>
    </row>
    <row r="23687" spans="27:27" x14ac:dyDescent="0.25">
      <c r="AA23687"/>
    </row>
    <row r="23688" spans="27:27" x14ac:dyDescent="0.25">
      <c r="AA23688"/>
    </row>
    <row r="23689" spans="27:27" x14ac:dyDescent="0.25">
      <c r="AA23689"/>
    </row>
    <row r="23690" spans="27:27" x14ac:dyDescent="0.25">
      <c r="AA23690"/>
    </row>
    <row r="23691" spans="27:27" x14ac:dyDescent="0.25">
      <c r="AA23691"/>
    </row>
    <row r="23692" spans="27:27" x14ac:dyDescent="0.25">
      <c r="AA23692"/>
    </row>
    <row r="23693" spans="27:27" x14ac:dyDescent="0.25">
      <c r="AA23693"/>
    </row>
    <row r="23694" spans="27:27" x14ac:dyDescent="0.25">
      <c r="AA23694"/>
    </row>
    <row r="23695" spans="27:27" x14ac:dyDescent="0.25">
      <c r="AA23695"/>
    </row>
    <row r="23696" spans="27:27" x14ac:dyDescent="0.25">
      <c r="AA23696"/>
    </row>
    <row r="23697" spans="27:27" x14ac:dyDescent="0.25">
      <c r="AA23697"/>
    </row>
    <row r="23698" spans="27:27" x14ac:dyDescent="0.25">
      <c r="AA23698"/>
    </row>
    <row r="23699" spans="27:27" x14ac:dyDescent="0.25">
      <c r="AA23699"/>
    </row>
    <row r="23700" spans="27:27" x14ac:dyDescent="0.25">
      <c r="AA23700"/>
    </row>
    <row r="23701" spans="27:27" x14ac:dyDescent="0.25">
      <c r="AA23701"/>
    </row>
    <row r="23702" spans="27:27" x14ac:dyDescent="0.25">
      <c r="AA23702"/>
    </row>
    <row r="23703" spans="27:27" x14ac:dyDescent="0.25">
      <c r="AA23703"/>
    </row>
    <row r="23704" spans="27:27" x14ac:dyDescent="0.25">
      <c r="AA23704"/>
    </row>
    <row r="23705" spans="27:27" x14ac:dyDescent="0.25">
      <c r="AA23705"/>
    </row>
    <row r="23706" spans="27:27" x14ac:dyDescent="0.25">
      <c r="AA23706"/>
    </row>
    <row r="23707" spans="27:27" x14ac:dyDescent="0.25">
      <c r="AA23707"/>
    </row>
    <row r="23708" spans="27:27" x14ac:dyDescent="0.25">
      <c r="AA23708"/>
    </row>
    <row r="23709" spans="27:27" x14ac:dyDescent="0.25">
      <c r="AA23709"/>
    </row>
    <row r="23710" spans="27:27" x14ac:dyDescent="0.25">
      <c r="AA23710"/>
    </row>
    <row r="23711" spans="27:27" x14ac:dyDescent="0.25">
      <c r="AA23711"/>
    </row>
    <row r="23712" spans="27:27" x14ac:dyDescent="0.25">
      <c r="AA23712"/>
    </row>
    <row r="23713" spans="27:27" x14ac:dyDescent="0.25">
      <c r="AA23713"/>
    </row>
    <row r="23714" spans="27:27" x14ac:dyDescent="0.25">
      <c r="AA23714"/>
    </row>
    <row r="23715" spans="27:27" x14ac:dyDescent="0.25">
      <c r="AA23715"/>
    </row>
    <row r="23716" spans="27:27" x14ac:dyDescent="0.25">
      <c r="AA23716"/>
    </row>
    <row r="23717" spans="27:27" x14ac:dyDescent="0.25">
      <c r="AA23717"/>
    </row>
    <row r="23718" spans="27:27" x14ac:dyDescent="0.25">
      <c r="AA23718"/>
    </row>
    <row r="23719" spans="27:27" x14ac:dyDescent="0.25">
      <c r="AA23719"/>
    </row>
    <row r="23720" spans="27:27" x14ac:dyDescent="0.25">
      <c r="AA23720"/>
    </row>
    <row r="23721" spans="27:27" x14ac:dyDescent="0.25">
      <c r="AA23721"/>
    </row>
    <row r="23722" spans="27:27" x14ac:dyDescent="0.25">
      <c r="AA23722"/>
    </row>
    <row r="23723" spans="27:27" x14ac:dyDescent="0.25">
      <c r="AA23723"/>
    </row>
    <row r="23724" spans="27:27" x14ac:dyDescent="0.25">
      <c r="AA23724"/>
    </row>
    <row r="23725" spans="27:27" x14ac:dyDescent="0.25">
      <c r="AA23725"/>
    </row>
    <row r="23726" spans="27:27" x14ac:dyDescent="0.25">
      <c r="AA23726"/>
    </row>
    <row r="23727" spans="27:27" x14ac:dyDescent="0.25">
      <c r="AA23727"/>
    </row>
    <row r="23728" spans="27:27" x14ac:dyDescent="0.25">
      <c r="AA23728"/>
    </row>
    <row r="23729" spans="27:27" x14ac:dyDescent="0.25">
      <c r="AA23729"/>
    </row>
    <row r="23730" spans="27:27" x14ac:dyDescent="0.25">
      <c r="AA23730"/>
    </row>
    <row r="23731" spans="27:27" x14ac:dyDescent="0.25">
      <c r="AA23731"/>
    </row>
    <row r="23732" spans="27:27" x14ac:dyDescent="0.25">
      <c r="AA23732"/>
    </row>
    <row r="23733" spans="27:27" x14ac:dyDescent="0.25">
      <c r="AA23733"/>
    </row>
    <row r="23734" spans="27:27" x14ac:dyDescent="0.25">
      <c r="AA23734"/>
    </row>
    <row r="23735" spans="27:27" x14ac:dyDescent="0.25">
      <c r="AA23735"/>
    </row>
    <row r="23736" spans="27:27" x14ac:dyDescent="0.25">
      <c r="AA23736"/>
    </row>
    <row r="23737" spans="27:27" x14ac:dyDescent="0.25">
      <c r="AA23737"/>
    </row>
    <row r="23738" spans="27:27" x14ac:dyDescent="0.25">
      <c r="AA23738"/>
    </row>
    <row r="23739" spans="27:27" x14ac:dyDescent="0.25">
      <c r="AA23739"/>
    </row>
    <row r="23740" spans="27:27" x14ac:dyDescent="0.25">
      <c r="AA23740"/>
    </row>
    <row r="23741" spans="27:27" x14ac:dyDescent="0.25">
      <c r="AA23741"/>
    </row>
    <row r="23742" spans="27:27" x14ac:dyDescent="0.25">
      <c r="AA23742"/>
    </row>
    <row r="23743" spans="27:27" x14ac:dyDescent="0.25">
      <c r="AA23743"/>
    </row>
    <row r="23744" spans="27:27" x14ac:dyDescent="0.25">
      <c r="AA23744"/>
    </row>
    <row r="23745" spans="27:27" x14ac:dyDescent="0.25">
      <c r="AA23745"/>
    </row>
    <row r="23746" spans="27:27" x14ac:dyDescent="0.25">
      <c r="AA23746"/>
    </row>
    <row r="23747" spans="27:27" x14ac:dyDescent="0.25">
      <c r="AA23747"/>
    </row>
    <row r="23748" spans="27:27" x14ac:dyDescent="0.25">
      <c r="AA23748"/>
    </row>
    <row r="23749" spans="27:27" x14ac:dyDescent="0.25">
      <c r="AA23749"/>
    </row>
    <row r="23750" spans="27:27" x14ac:dyDescent="0.25">
      <c r="AA23750"/>
    </row>
    <row r="23751" spans="27:27" x14ac:dyDescent="0.25">
      <c r="AA23751"/>
    </row>
    <row r="23752" spans="27:27" x14ac:dyDescent="0.25">
      <c r="AA23752"/>
    </row>
    <row r="23753" spans="27:27" x14ac:dyDescent="0.25">
      <c r="AA23753"/>
    </row>
    <row r="23754" spans="27:27" x14ac:dyDescent="0.25">
      <c r="AA23754"/>
    </row>
    <row r="23755" spans="27:27" x14ac:dyDescent="0.25">
      <c r="AA23755"/>
    </row>
    <row r="23756" spans="27:27" x14ac:dyDescent="0.25">
      <c r="AA23756"/>
    </row>
    <row r="23757" spans="27:27" x14ac:dyDescent="0.25">
      <c r="AA23757"/>
    </row>
    <row r="23758" spans="27:27" x14ac:dyDescent="0.25">
      <c r="AA23758"/>
    </row>
    <row r="23759" spans="27:27" x14ac:dyDescent="0.25">
      <c r="AA23759"/>
    </row>
    <row r="23760" spans="27:27" x14ac:dyDescent="0.25">
      <c r="AA23760"/>
    </row>
    <row r="23761" spans="27:27" x14ac:dyDescent="0.25">
      <c r="AA23761"/>
    </row>
    <row r="23762" spans="27:27" x14ac:dyDescent="0.25">
      <c r="AA23762"/>
    </row>
    <row r="23763" spans="27:27" x14ac:dyDescent="0.25">
      <c r="AA23763"/>
    </row>
    <row r="23764" spans="27:27" x14ac:dyDescent="0.25">
      <c r="AA23764"/>
    </row>
    <row r="23765" spans="27:27" x14ac:dyDescent="0.25">
      <c r="AA23765"/>
    </row>
    <row r="23766" spans="27:27" x14ac:dyDescent="0.25">
      <c r="AA23766"/>
    </row>
    <row r="23767" spans="27:27" x14ac:dyDescent="0.25">
      <c r="AA23767"/>
    </row>
    <row r="23768" spans="27:27" x14ac:dyDescent="0.25">
      <c r="AA23768"/>
    </row>
    <row r="23769" spans="27:27" x14ac:dyDescent="0.25">
      <c r="AA23769"/>
    </row>
    <row r="23770" spans="27:27" x14ac:dyDescent="0.25">
      <c r="AA23770"/>
    </row>
    <row r="23771" spans="27:27" x14ac:dyDescent="0.25">
      <c r="AA23771"/>
    </row>
    <row r="23772" spans="27:27" x14ac:dyDescent="0.25">
      <c r="AA23772"/>
    </row>
    <row r="23773" spans="27:27" x14ac:dyDescent="0.25">
      <c r="AA23773"/>
    </row>
    <row r="23774" spans="27:27" x14ac:dyDescent="0.25">
      <c r="AA23774"/>
    </row>
    <row r="23775" spans="27:27" x14ac:dyDescent="0.25">
      <c r="AA23775"/>
    </row>
    <row r="23776" spans="27:27" x14ac:dyDescent="0.25">
      <c r="AA23776"/>
    </row>
    <row r="23777" spans="27:27" x14ac:dyDescent="0.25">
      <c r="AA23777"/>
    </row>
    <row r="23778" spans="27:27" x14ac:dyDescent="0.25">
      <c r="AA23778"/>
    </row>
    <row r="23779" spans="27:27" x14ac:dyDescent="0.25">
      <c r="AA23779"/>
    </row>
    <row r="23780" spans="27:27" x14ac:dyDescent="0.25">
      <c r="AA23780"/>
    </row>
    <row r="23781" spans="27:27" x14ac:dyDescent="0.25">
      <c r="AA23781"/>
    </row>
    <row r="23782" spans="27:27" x14ac:dyDescent="0.25">
      <c r="AA23782"/>
    </row>
    <row r="23783" spans="27:27" x14ac:dyDescent="0.25">
      <c r="AA23783"/>
    </row>
    <row r="23784" spans="27:27" x14ac:dyDescent="0.25">
      <c r="AA23784"/>
    </row>
    <row r="23785" spans="27:27" x14ac:dyDescent="0.25">
      <c r="AA23785"/>
    </row>
    <row r="23786" spans="27:27" x14ac:dyDescent="0.25">
      <c r="AA23786"/>
    </row>
    <row r="23787" spans="27:27" x14ac:dyDescent="0.25">
      <c r="AA23787"/>
    </row>
    <row r="23788" spans="27:27" x14ac:dyDescent="0.25">
      <c r="AA23788"/>
    </row>
    <row r="23789" spans="27:27" x14ac:dyDescent="0.25">
      <c r="AA23789"/>
    </row>
    <row r="23790" spans="27:27" x14ac:dyDescent="0.25">
      <c r="AA23790"/>
    </row>
    <row r="23791" spans="27:27" x14ac:dyDescent="0.25">
      <c r="AA23791"/>
    </row>
    <row r="23792" spans="27:27" x14ac:dyDescent="0.25">
      <c r="AA23792"/>
    </row>
    <row r="23793" spans="27:27" x14ac:dyDescent="0.25">
      <c r="AA23793"/>
    </row>
    <row r="23794" spans="27:27" x14ac:dyDescent="0.25">
      <c r="AA23794"/>
    </row>
    <row r="23795" spans="27:27" x14ac:dyDescent="0.25">
      <c r="AA23795"/>
    </row>
    <row r="23796" spans="27:27" x14ac:dyDescent="0.25">
      <c r="AA23796"/>
    </row>
    <row r="23797" spans="27:27" x14ac:dyDescent="0.25">
      <c r="AA23797"/>
    </row>
    <row r="23798" spans="27:27" x14ac:dyDescent="0.25">
      <c r="AA23798"/>
    </row>
    <row r="23799" spans="27:27" x14ac:dyDescent="0.25">
      <c r="AA23799"/>
    </row>
    <row r="23800" spans="27:27" x14ac:dyDescent="0.25">
      <c r="AA23800"/>
    </row>
    <row r="23801" spans="27:27" x14ac:dyDescent="0.25">
      <c r="AA23801"/>
    </row>
    <row r="23802" spans="27:27" x14ac:dyDescent="0.25">
      <c r="AA23802"/>
    </row>
    <row r="23803" spans="27:27" x14ac:dyDescent="0.25">
      <c r="AA23803"/>
    </row>
    <row r="23804" spans="27:27" x14ac:dyDescent="0.25">
      <c r="AA23804"/>
    </row>
    <row r="23805" spans="27:27" x14ac:dyDescent="0.25">
      <c r="AA23805"/>
    </row>
    <row r="23806" spans="27:27" x14ac:dyDescent="0.25">
      <c r="AA23806"/>
    </row>
    <row r="23807" spans="27:27" x14ac:dyDescent="0.25">
      <c r="AA23807"/>
    </row>
    <row r="23808" spans="27:27" x14ac:dyDescent="0.25">
      <c r="AA23808"/>
    </row>
    <row r="23809" spans="27:27" x14ac:dyDescent="0.25">
      <c r="AA23809"/>
    </row>
    <row r="23810" spans="27:27" x14ac:dyDescent="0.25">
      <c r="AA23810"/>
    </row>
    <row r="23811" spans="27:27" x14ac:dyDescent="0.25">
      <c r="AA23811"/>
    </row>
    <row r="23812" spans="27:27" x14ac:dyDescent="0.25">
      <c r="AA23812"/>
    </row>
    <row r="23813" spans="27:27" x14ac:dyDescent="0.25">
      <c r="AA23813"/>
    </row>
    <row r="23814" spans="27:27" x14ac:dyDescent="0.25">
      <c r="AA23814"/>
    </row>
    <row r="23815" spans="27:27" x14ac:dyDescent="0.25">
      <c r="AA23815"/>
    </row>
    <row r="23816" spans="27:27" x14ac:dyDescent="0.25">
      <c r="AA23816"/>
    </row>
    <row r="23817" spans="27:27" x14ac:dyDescent="0.25">
      <c r="AA23817"/>
    </row>
    <row r="23818" spans="27:27" x14ac:dyDescent="0.25">
      <c r="AA23818"/>
    </row>
    <row r="23819" spans="27:27" x14ac:dyDescent="0.25">
      <c r="AA23819"/>
    </row>
    <row r="23820" spans="27:27" x14ac:dyDescent="0.25">
      <c r="AA23820"/>
    </row>
    <row r="23821" spans="27:27" x14ac:dyDescent="0.25">
      <c r="AA23821"/>
    </row>
    <row r="23822" spans="27:27" x14ac:dyDescent="0.25">
      <c r="AA23822"/>
    </row>
    <row r="23823" spans="27:27" x14ac:dyDescent="0.25">
      <c r="AA23823"/>
    </row>
    <row r="23824" spans="27:27" x14ac:dyDescent="0.25">
      <c r="AA23824"/>
    </row>
    <row r="23825" spans="27:27" x14ac:dyDescent="0.25">
      <c r="AA23825"/>
    </row>
    <row r="23826" spans="27:27" x14ac:dyDescent="0.25">
      <c r="AA23826"/>
    </row>
    <row r="23827" spans="27:27" x14ac:dyDescent="0.25">
      <c r="AA23827"/>
    </row>
    <row r="23828" spans="27:27" x14ac:dyDescent="0.25">
      <c r="AA23828"/>
    </row>
    <row r="23829" spans="27:27" x14ac:dyDescent="0.25">
      <c r="AA23829"/>
    </row>
    <row r="23830" spans="27:27" x14ac:dyDescent="0.25">
      <c r="AA23830"/>
    </row>
    <row r="23831" spans="27:27" x14ac:dyDescent="0.25">
      <c r="AA23831"/>
    </row>
    <row r="23832" spans="27:27" x14ac:dyDescent="0.25">
      <c r="AA23832"/>
    </row>
    <row r="23833" spans="27:27" x14ac:dyDescent="0.25">
      <c r="AA23833"/>
    </row>
    <row r="23834" spans="27:27" x14ac:dyDescent="0.25">
      <c r="AA23834"/>
    </row>
    <row r="23835" spans="27:27" x14ac:dyDescent="0.25">
      <c r="AA23835"/>
    </row>
    <row r="23836" spans="27:27" x14ac:dyDescent="0.25">
      <c r="AA23836"/>
    </row>
    <row r="23837" spans="27:27" x14ac:dyDescent="0.25">
      <c r="AA23837"/>
    </row>
    <row r="23838" spans="27:27" x14ac:dyDescent="0.25">
      <c r="AA23838"/>
    </row>
    <row r="23839" spans="27:27" x14ac:dyDescent="0.25">
      <c r="AA23839"/>
    </row>
    <row r="23840" spans="27:27" x14ac:dyDescent="0.25">
      <c r="AA23840"/>
    </row>
    <row r="23841" spans="27:27" x14ac:dyDescent="0.25">
      <c r="AA23841"/>
    </row>
    <row r="23842" spans="27:27" x14ac:dyDescent="0.25">
      <c r="AA23842"/>
    </row>
    <row r="23843" spans="27:27" x14ac:dyDescent="0.25">
      <c r="AA23843"/>
    </row>
    <row r="23844" spans="27:27" x14ac:dyDescent="0.25">
      <c r="AA23844"/>
    </row>
    <row r="23845" spans="27:27" x14ac:dyDescent="0.25">
      <c r="AA23845"/>
    </row>
    <row r="23846" spans="27:27" x14ac:dyDescent="0.25">
      <c r="AA23846"/>
    </row>
    <row r="23847" spans="27:27" x14ac:dyDescent="0.25">
      <c r="AA23847"/>
    </row>
    <row r="23848" spans="27:27" x14ac:dyDescent="0.25">
      <c r="AA23848"/>
    </row>
    <row r="23849" spans="27:27" x14ac:dyDescent="0.25">
      <c r="AA23849"/>
    </row>
    <row r="23850" spans="27:27" x14ac:dyDescent="0.25">
      <c r="AA23850"/>
    </row>
    <row r="23851" spans="27:27" x14ac:dyDescent="0.25">
      <c r="AA23851"/>
    </row>
    <row r="23852" spans="27:27" x14ac:dyDescent="0.25">
      <c r="AA23852"/>
    </row>
    <row r="23853" spans="27:27" x14ac:dyDescent="0.25">
      <c r="AA23853"/>
    </row>
    <row r="23854" spans="27:27" x14ac:dyDescent="0.25">
      <c r="AA23854"/>
    </row>
    <row r="23855" spans="27:27" x14ac:dyDescent="0.25">
      <c r="AA23855"/>
    </row>
    <row r="23856" spans="27:27" x14ac:dyDescent="0.25">
      <c r="AA23856"/>
    </row>
    <row r="23857" spans="27:27" x14ac:dyDescent="0.25">
      <c r="AA23857"/>
    </row>
    <row r="23858" spans="27:27" x14ac:dyDescent="0.25">
      <c r="AA23858"/>
    </row>
    <row r="23859" spans="27:27" x14ac:dyDescent="0.25">
      <c r="AA23859"/>
    </row>
    <row r="23860" spans="27:27" x14ac:dyDescent="0.25">
      <c r="AA23860"/>
    </row>
    <row r="23861" spans="27:27" x14ac:dyDescent="0.25">
      <c r="AA23861"/>
    </row>
    <row r="23862" spans="27:27" x14ac:dyDescent="0.25">
      <c r="AA23862"/>
    </row>
    <row r="23863" spans="27:27" x14ac:dyDescent="0.25">
      <c r="AA23863"/>
    </row>
    <row r="23864" spans="27:27" x14ac:dyDescent="0.25">
      <c r="AA23864"/>
    </row>
    <row r="23865" spans="27:27" x14ac:dyDescent="0.25">
      <c r="AA23865"/>
    </row>
    <row r="23866" spans="27:27" x14ac:dyDescent="0.25">
      <c r="AA23866"/>
    </row>
    <row r="23867" spans="27:27" x14ac:dyDescent="0.25">
      <c r="AA23867"/>
    </row>
    <row r="23868" spans="27:27" x14ac:dyDescent="0.25">
      <c r="AA23868"/>
    </row>
    <row r="23869" spans="27:27" x14ac:dyDescent="0.25">
      <c r="AA23869"/>
    </row>
    <row r="23870" spans="27:27" x14ac:dyDescent="0.25">
      <c r="AA23870"/>
    </row>
    <row r="23871" spans="27:27" x14ac:dyDescent="0.25">
      <c r="AA23871"/>
    </row>
    <row r="23872" spans="27:27" x14ac:dyDescent="0.25">
      <c r="AA23872"/>
    </row>
    <row r="23873" spans="27:27" x14ac:dyDescent="0.25">
      <c r="AA23873"/>
    </row>
    <row r="23874" spans="27:27" x14ac:dyDescent="0.25">
      <c r="AA23874"/>
    </row>
    <row r="23875" spans="27:27" x14ac:dyDescent="0.25">
      <c r="AA23875"/>
    </row>
    <row r="23876" spans="27:27" x14ac:dyDescent="0.25">
      <c r="AA23876"/>
    </row>
    <row r="23877" spans="27:27" x14ac:dyDescent="0.25">
      <c r="AA23877"/>
    </row>
    <row r="23878" spans="27:27" x14ac:dyDescent="0.25">
      <c r="AA23878"/>
    </row>
    <row r="23879" spans="27:27" x14ac:dyDescent="0.25">
      <c r="AA23879"/>
    </row>
    <row r="23880" spans="27:27" x14ac:dyDescent="0.25">
      <c r="AA23880"/>
    </row>
    <row r="23881" spans="27:27" x14ac:dyDescent="0.25">
      <c r="AA23881"/>
    </row>
    <row r="23882" spans="27:27" x14ac:dyDescent="0.25">
      <c r="AA23882"/>
    </row>
    <row r="23883" spans="27:27" x14ac:dyDescent="0.25">
      <c r="AA23883"/>
    </row>
    <row r="23884" spans="27:27" x14ac:dyDescent="0.25">
      <c r="AA23884"/>
    </row>
    <row r="23885" spans="27:27" x14ac:dyDescent="0.25">
      <c r="AA23885"/>
    </row>
    <row r="23886" spans="27:27" x14ac:dyDescent="0.25">
      <c r="AA23886"/>
    </row>
    <row r="23887" spans="27:27" x14ac:dyDescent="0.25">
      <c r="AA23887"/>
    </row>
    <row r="23888" spans="27:27" x14ac:dyDescent="0.25">
      <c r="AA23888"/>
    </row>
    <row r="23889" spans="27:27" x14ac:dyDescent="0.25">
      <c r="AA23889"/>
    </row>
    <row r="23890" spans="27:27" x14ac:dyDescent="0.25">
      <c r="AA23890"/>
    </row>
    <row r="23891" spans="27:27" x14ac:dyDescent="0.25">
      <c r="AA23891"/>
    </row>
    <row r="23892" spans="27:27" x14ac:dyDescent="0.25">
      <c r="AA23892"/>
    </row>
    <row r="23893" spans="27:27" x14ac:dyDescent="0.25">
      <c r="AA23893"/>
    </row>
    <row r="23894" spans="27:27" x14ac:dyDescent="0.25">
      <c r="AA23894"/>
    </row>
    <row r="23895" spans="27:27" x14ac:dyDescent="0.25">
      <c r="AA23895"/>
    </row>
    <row r="23896" spans="27:27" x14ac:dyDescent="0.25">
      <c r="AA23896"/>
    </row>
    <row r="23897" spans="27:27" x14ac:dyDescent="0.25">
      <c r="AA23897"/>
    </row>
    <row r="23898" spans="27:27" x14ac:dyDescent="0.25">
      <c r="AA23898"/>
    </row>
    <row r="23899" spans="27:27" x14ac:dyDescent="0.25">
      <c r="AA23899"/>
    </row>
    <row r="23900" spans="27:27" x14ac:dyDescent="0.25">
      <c r="AA23900"/>
    </row>
    <row r="23901" spans="27:27" x14ac:dyDescent="0.25">
      <c r="AA23901"/>
    </row>
    <row r="23902" spans="27:27" x14ac:dyDescent="0.25">
      <c r="AA23902"/>
    </row>
    <row r="23903" spans="27:27" x14ac:dyDescent="0.25">
      <c r="AA23903"/>
    </row>
    <row r="23904" spans="27:27" x14ac:dyDescent="0.25">
      <c r="AA23904"/>
    </row>
    <row r="23905" spans="27:27" x14ac:dyDescent="0.25">
      <c r="AA23905"/>
    </row>
    <row r="23906" spans="27:27" x14ac:dyDescent="0.25">
      <c r="AA23906"/>
    </row>
    <row r="23907" spans="27:27" x14ac:dyDescent="0.25">
      <c r="AA23907"/>
    </row>
    <row r="23908" spans="27:27" x14ac:dyDescent="0.25">
      <c r="AA23908"/>
    </row>
    <row r="23909" spans="27:27" x14ac:dyDescent="0.25">
      <c r="AA23909"/>
    </row>
    <row r="23910" spans="27:27" x14ac:dyDescent="0.25">
      <c r="AA23910"/>
    </row>
    <row r="23911" spans="27:27" x14ac:dyDescent="0.25">
      <c r="AA23911"/>
    </row>
    <row r="23912" spans="27:27" x14ac:dyDescent="0.25">
      <c r="AA23912"/>
    </row>
    <row r="23913" spans="27:27" x14ac:dyDescent="0.25">
      <c r="AA23913"/>
    </row>
    <row r="23914" spans="27:27" x14ac:dyDescent="0.25">
      <c r="AA23914"/>
    </row>
    <row r="23915" spans="27:27" x14ac:dyDescent="0.25">
      <c r="AA23915"/>
    </row>
    <row r="23916" spans="27:27" x14ac:dyDescent="0.25">
      <c r="AA23916"/>
    </row>
    <row r="23917" spans="27:27" x14ac:dyDescent="0.25">
      <c r="AA23917"/>
    </row>
    <row r="23918" spans="27:27" x14ac:dyDescent="0.25">
      <c r="AA23918"/>
    </row>
    <row r="23919" spans="27:27" x14ac:dyDescent="0.25">
      <c r="AA23919"/>
    </row>
    <row r="23920" spans="27:27" x14ac:dyDescent="0.25">
      <c r="AA23920"/>
    </row>
    <row r="23921" spans="27:27" x14ac:dyDescent="0.25">
      <c r="AA23921"/>
    </row>
    <row r="23922" spans="27:27" x14ac:dyDescent="0.25">
      <c r="AA23922"/>
    </row>
    <row r="23923" spans="27:27" x14ac:dyDescent="0.25">
      <c r="AA23923"/>
    </row>
    <row r="23924" spans="27:27" x14ac:dyDescent="0.25">
      <c r="AA23924"/>
    </row>
    <row r="23925" spans="27:27" x14ac:dyDescent="0.25">
      <c r="AA23925"/>
    </row>
    <row r="23926" spans="27:27" x14ac:dyDescent="0.25">
      <c r="AA23926"/>
    </row>
    <row r="23927" spans="27:27" x14ac:dyDescent="0.25">
      <c r="AA23927"/>
    </row>
    <row r="23928" spans="27:27" x14ac:dyDescent="0.25">
      <c r="AA23928"/>
    </row>
    <row r="23929" spans="27:27" x14ac:dyDescent="0.25">
      <c r="AA23929"/>
    </row>
    <row r="23930" spans="27:27" x14ac:dyDescent="0.25">
      <c r="AA23930"/>
    </row>
    <row r="23931" spans="27:27" x14ac:dyDescent="0.25">
      <c r="AA23931"/>
    </row>
    <row r="23932" spans="27:27" x14ac:dyDescent="0.25">
      <c r="AA23932"/>
    </row>
    <row r="23933" spans="27:27" x14ac:dyDescent="0.25">
      <c r="AA23933"/>
    </row>
    <row r="23934" spans="27:27" x14ac:dyDescent="0.25">
      <c r="AA23934"/>
    </row>
    <row r="23935" spans="27:27" x14ac:dyDescent="0.25">
      <c r="AA23935"/>
    </row>
    <row r="23936" spans="27:27" x14ac:dyDescent="0.25">
      <c r="AA23936"/>
    </row>
    <row r="23937" spans="27:27" x14ac:dyDescent="0.25">
      <c r="AA23937"/>
    </row>
    <row r="23938" spans="27:27" x14ac:dyDescent="0.25">
      <c r="AA23938"/>
    </row>
    <row r="23939" spans="27:27" x14ac:dyDescent="0.25">
      <c r="AA23939"/>
    </row>
    <row r="23940" spans="27:27" x14ac:dyDescent="0.25">
      <c r="AA23940"/>
    </row>
    <row r="23941" spans="27:27" x14ac:dyDescent="0.25">
      <c r="AA23941"/>
    </row>
    <row r="23942" spans="27:27" x14ac:dyDescent="0.25">
      <c r="AA23942"/>
    </row>
    <row r="23943" spans="27:27" x14ac:dyDescent="0.25">
      <c r="AA23943"/>
    </row>
    <row r="23944" spans="27:27" x14ac:dyDescent="0.25">
      <c r="AA23944"/>
    </row>
    <row r="23945" spans="27:27" x14ac:dyDescent="0.25">
      <c r="AA23945"/>
    </row>
    <row r="23946" spans="27:27" x14ac:dyDescent="0.25">
      <c r="AA23946"/>
    </row>
    <row r="23947" spans="27:27" x14ac:dyDescent="0.25">
      <c r="AA23947"/>
    </row>
    <row r="23948" spans="27:27" x14ac:dyDescent="0.25">
      <c r="AA23948"/>
    </row>
    <row r="23949" spans="27:27" x14ac:dyDescent="0.25">
      <c r="AA23949"/>
    </row>
    <row r="23950" spans="27:27" x14ac:dyDescent="0.25">
      <c r="AA23950"/>
    </row>
    <row r="23951" spans="27:27" x14ac:dyDescent="0.25">
      <c r="AA23951"/>
    </row>
    <row r="23952" spans="27:27" x14ac:dyDescent="0.25">
      <c r="AA23952"/>
    </row>
    <row r="23953" spans="27:27" x14ac:dyDescent="0.25">
      <c r="AA23953"/>
    </row>
    <row r="23954" spans="27:27" x14ac:dyDescent="0.25">
      <c r="AA23954"/>
    </row>
    <row r="23955" spans="27:27" x14ac:dyDescent="0.25">
      <c r="AA23955"/>
    </row>
    <row r="23956" spans="27:27" x14ac:dyDescent="0.25">
      <c r="AA23956"/>
    </row>
    <row r="23957" spans="27:27" x14ac:dyDescent="0.25">
      <c r="AA23957"/>
    </row>
    <row r="23958" spans="27:27" x14ac:dyDescent="0.25">
      <c r="AA23958"/>
    </row>
    <row r="23959" spans="27:27" x14ac:dyDescent="0.25">
      <c r="AA23959"/>
    </row>
    <row r="23960" spans="27:27" x14ac:dyDescent="0.25">
      <c r="AA23960"/>
    </row>
    <row r="23961" spans="27:27" x14ac:dyDescent="0.25">
      <c r="AA23961"/>
    </row>
    <row r="23962" spans="27:27" x14ac:dyDescent="0.25">
      <c r="AA23962"/>
    </row>
    <row r="23963" spans="27:27" x14ac:dyDescent="0.25">
      <c r="AA23963"/>
    </row>
    <row r="23964" spans="27:27" x14ac:dyDescent="0.25">
      <c r="AA23964"/>
    </row>
    <row r="23965" spans="27:27" x14ac:dyDescent="0.25">
      <c r="AA23965"/>
    </row>
    <row r="23966" spans="27:27" x14ac:dyDescent="0.25">
      <c r="AA23966"/>
    </row>
    <row r="23967" spans="27:27" x14ac:dyDescent="0.25">
      <c r="AA23967"/>
    </row>
    <row r="23968" spans="27:27" x14ac:dyDescent="0.25">
      <c r="AA23968"/>
    </row>
    <row r="23969" spans="27:27" x14ac:dyDescent="0.25">
      <c r="AA23969"/>
    </row>
    <row r="23970" spans="27:27" x14ac:dyDescent="0.25">
      <c r="AA23970"/>
    </row>
    <row r="23971" spans="27:27" x14ac:dyDescent="0.25">
      <c r="AA23971"/>
    </row>
    <row r="23972" spans="27:27" x14ac:dyDescent="0.25">
      <c r="AA23972"/>
    </row>
    <row r="23973" spans="27:27" x14ac:dyDescent="0.25">
      <c r="AA23973"/>
    </row>
    <row r="23974" spans="27:27" x14ac:dyDescent="0.25">
      <c r="AA23974"/>
    </row>
    <row r="23975" spans="27:27" x14ac:dyDescent="0.25">
      <c r="AA23975"/>
    </row>
    <row r="23976" spans="27:27" x14ac:dyDescent="0.25">
      <c r="AA23976"/>
    </row>
    <row r="23977" spans="27:27" x14ac:dyDescent="0.25">
      <c r="AA23977"/>
    </row>
    <row r="23978" spans="27:27" x14ac:dyDescent="0.25">
      <c r="AA23978"/>
    </row>
    <row r="23979" spans="27:27" x14ac:dyDescent="0.25">
      <c r="AA23979"/>
    </row>
    <row r="23980" spans="27:27" x14ac:dyDescent="0.25">
      <c r="AA23980"/>
    </row>
    <row r="23981" spans="27:27" x14ac:dyDescent="0.25">
      <c r="AA23981"/>
    </row>
    <row r="23982" spans="27:27" x14ac:dyDescent="0.25">
      <c r="AA23982"/>
    </row>
    <row r="23983" spans="27:27" x14ac:dyDescent="0.25">
      <c r="AA23983"/>
    </row>
    <row r="23984" spans="27:27" x14ac:dyDescent="0.25">
      <c r="AA23984"/>
    </row>
    <row r="23985" spans="27:27" x14ac:dyDescent="0.25">
      <c r="AA23985"/>
    </row>
    <row r="23986" spans="27:27" x14ac:dyDescent="0.25">
      <c r="AA23986"/>
    </row>
    <row r="23987" spans="27:27" x14ac:dyDescent="0.25">
      <c r="AA23987"/>
    </row>
    <row r="23988" spans="27:27" x14ac:dyDescent="0.25">
      <c r="AA23988"/>
    </row>
    <row r="23989" spans="27:27" x14ac:dyDescent="0.25">
      <c r="AA23989"/>
    </row>
    <row r="23990" spans="27:27" x14ac:dyDescent="0.25">
      <c r="AA23990"/>
    </row>
    <row r="23991" spans="27:27" x14ac:dyDescent="0.25">
      <c r="AA23991"/>
    </row>
    <row r="23992" spans="27:27" x14ac:dyDescent="0.25">
      <c r="AA23992"/>
    </row>
    <row r="23993" spans="27:27" x14ac:dyDescent="0.25">
      <c r="AA23993"/>
    </row>
    <row r="23994" spans="27:27" x14ac:dyDescent="0.25">
      <c r="AA23994"/>
    </row>
    <row r="23995" spans="27:27" x14ac:dyDescent="0.25">
      <c r="AA23995"/>
    </row>
    <row r="23996" spans="27:27" x14ac:dyDescent="0.25">
      <c r="AA23996"/>
    </row>
    <row r="23997" spans="27:27" x14ac:dyDescent="0.25">
      <c r="AA23997"/>
    </row>
    <row r="23998" spans="27:27" x14ac:dyDescent="0.25">
      <c r="AA23998"/>
    </row>
    <row r="23999" spans="27:27" x14ac:dyDescent="0.25">
      <c r="AA23999"/>
    </row>
    <row r="24000" spans="27:27" x14ac:dyDescent="0.25">
      <c r="AA24000"/>
    </row>
    <row r="24001" spans="27:27" x14ac:dyDescent="0.25">
      <c r="AA24001"/>
    </row>
    <row r="24002" spans="27:27" x14ac:dyDescent="0.25">
      <c r="AA24002"/>
    </row>
    <row r="24003" spans="27:27" x14ac:dyDescent="0.25">
      <c r="AA24003"/>
    </row>
    <row r="24004" spans="27:27" x14ac:dyDescent="0.25">
      <c r="AA24004"/>
    </row>
    <row r="24005" spans="27:27" x14ac:dyDescent="0.25">
      <c r="AA24005"/>
    </row>
    <row r="24006" spans="27:27" x14ac:dyDescent="0.25">
      <c r="AA24006"/>
    </row>
    <row r="24007" spans="27:27" x14ac:dyDescent="0.25">
      <c r="AA24007"/>
    </row>
    <row r="24008" spans="27:27" x14ac:dyDescent="0.25">
      <c r="AA24008"/>
    </row>
    <row r="24009" spans="27:27" x14ac:dyDescent="0.25">
      <c r="AA24009"/>
    </row>
    <row r="24010" spans="27:27" x14ac:dyDescent="0.25">
      <c r="AA24010"/>
    </row>
    <row r="24011" spans="27:27" x14ac:dyDescent="0.25">
      <c r="AA24011"/>
    </row>
    <row r="24012" spans="27:27" x14ac:dyDescent="0.25">
      <c r="AA24012"/>
    </row>
    <row r="24013" spans="27:27" x14ac:dyDescent="0.25">
      <c r="AA24013"/>
    </row>
    <row r="24014" spans="27:27" x14ac:dyDescent="0.25">
      <c r="AA24014"/>
    </row>
    <row r="24015" spans="27:27" x14ac:dyDescent="0.25">
      <c r="AA24015"/>
    </row>
    <row r="24016" spans="27:27" x14ac:dyDescent="0.25">
      <c r="AA24016"/>
    </row>
    <row r="24017" spans="27:27" x14ac:dyDescent="0.25">
      <c r="AA24017"/>
    </row>
    <row r="24018" spans="27:27" x14ac:dyDescent="0.25">
      <c r="AA24018"/>
    </row>
    <row r="24019" spans="27:27" x14ac:dyDescent="0.25">
      <c r="AA24019"/>
    </row>
    <row r="24020" spans="27:27" x14ac:dyDescent="0.25">
      <c r="AA24020"/>
    </row>
    <row r="24021" spans="27:27" x14ac:dyDescent="0.25">
      <c r="AA24021"/>
    </row>
    <row r="24022" spans="27:27" x14ac:dyDescent="0.25">
      <c r="AA24022"/>
    </row>
    <row r="24023" spans="27:27" x14ac:dyDescent="0.25">
      <c r="AA24023"/>
    </row>
    <row r="24024" spans="27:27" x14ac:dyDescent="0.25">
      <c r="AA24024"/>
    </row>
    <row r="24025" spans="27:27" x14ac:dyDescent="0.25">
      <c r="AA24025"/>
    </row>
    <row r="24026" spans="27:27" x14ac:dyDescent="0.25">
      <c r="AA24026"/>
    </row>
    <row r="24027" spans="27:27" x14ac:dyDescent="0.25">
      <c r="AA24027"/>
    </row>
    <row r="24028" spans="27:27" x14ac:dyDescent="0.25">
      <c r="AA24028"/>
    </row>
    <row r="24029" spans="27:27" x14ac:dyDescent="0.25">
      <c r="AA24029"/>
    </row>
    <row r="24030" spans="27:27" x14ac:dyDescent="0.25">
      <c r="AA24030"/>
    </row>
    <row r="24031" spans="27:27" x14ac:dyDescent="0.25">
      <c r="AA24031"/>
    </row>
    <row r="24032" spans="27:27" x14ac:dyDescent="0.25">
      <c r="AA24032"/>
    </row>
    <row r="24033" spans="27:27" x14ac:dyDescent="0.25">
      <c r="AA24033"/>
    </row>
    <row r="24034" spans="27:27" x14ac:dyDescent="0.25">
      <c r="AA24034"/>
    </row>
    <row r="24035" spans="27:27" x14ac:dyDescent="0.25">
      <c r="AA24035"/>
    </row>
    <row r="24036" spans="27:27" x14ac:dyDescent="0.25">
      <c r="AA24036"/>
    </row>
    <row r="24037" spans="27:27" x14ac:dyDescent="0.25">
      <c r="AA24037"/>
    </row>
    <row r="24038" spans="27:27" x14ac:dyDescent="0.25">
      <c r="AA24038"/>
    </row>
    <row r="24039" spans="27:27" x14ac:dyDescent="0.25">
      <c r="AA24039"/>
    </row>
    <row r="24040" spans="27:27" x14ac:dyDescent="0.25">
      <c r="AA24040"/>
    </row>
    <row r="24041" spans="27:27" x14ac:dyDescent="0.25">
      <c r="AA24041"/>
    </row>
    <row r="24042" spans="27:27" x14ac:dyDescent="0.25">
      <c r="AA24042"/>
    </row>
    <row r="24043" spans="27:27" x14ac:dyDescent="0.25">
      <c r="AA24043"/>
    </row>
    <row r="24044" spans="27:27" x14ac:dyDescent="0.25">
      <c r="AA24044"/>
    </row>
    <row r="24045" spans="27:27" x14ac:dyDescent="0.25">
      <c r="AA24045"/>
    </row>
    <row r="24046" spans="27:27" x14ac:dyDescent="0.25">
      <c r="AA24046"/>
    </row>
    <row r="24047" spans="27:27" x14ac:dyDescent="0.25">
      <c r="AA24047"/>
    </row>
    <row r="24048" spans="27:27" x14ac:dyDescent="0.25">
      <c r="AA24048"/>
    </row>
    <row r="24049" spans="27:27" x14ac:dyDescent="0.25">
      <c r="AA24049"/>
    </row>
    <row r="24050" spans="27:27" x14ac:dyDescent="0.25">
      <c r="AA24050"/>
    </row>
    <row r="24051" spans="27:27" x14ac:dyDescent="0.25">
      <c r="AA24051"/>
    </row>
    <row r="24052" spans="27:27" x14ac:dyDescent="0.25">
      <c r="AA24052"/>
    </row>
    <row r="24053" spans="27:27" x14ac:dyDescent="0.25">
      <c r="AA24053"/>
    </row>
    <row r="24054" spans="27:27" x14ac:dyDescent="0.25">
      <c r="AA24054"/>
    </row>
    <row r="24055" spans="27:27" x14ac:dyDescent="0.25">
      <c r="AA24055"/>
    </row>
    <row r="24056" spans="27:27" x14ac:dyDescent="0.25">
      <c r="AA24056"/>
    </row>
    <row r="24057" spans="27:27" x14ac:dyDescent="0.25">
      <c r="AA24057"/>
    </row>
    <row r="24058" spans="27:27" x14ac:dyDescent="0.25">
      <c r="AA24058"/>
    </row>
    <row r="24059" spans="27:27" x14ac:dyDescent="0.25">
      <c r="AA24059"/>
    </row>
    <row r="24060" spans="27:27" x14ac:dyDescent="0.25">
      <c r="AA24060"/>
    </row>
    <row r="24061" spans="27:27" x14ac:dyDescent="0.25">
      <c r="AA24061"/>
    </row>
    <row r="24062" spans="27:27" x14ac:dyDescent="0.25">
      <c r="AA24062"/>
    </row>
    <row r="24063" spans="27:27" x14ac:dyDescent="0.25">
      <c r="AA24063"/>
    </row>
    <row r="24064" spans="27:27" x14ac:dyDescent="0.25">
      <c r="AA24064"/>
    </row>
    <row r="24065" spans="27:27" x14ac:dyDescent="0.25">
      <c r="AA24065"/>
    </row>
    <row r="24066" spans="27:27" x14ac:dyDescent="0.25">
      <c r="AA24066"/>
    </row>
    <row r="24067" spans="27:27" x14ac:dyDescent="0.25">
      <c r="AA24067"/>
    </row>
    <row r="24068" spans="27:27" x14ac:dyDescent="0.25">
      <c r="AA24068"/>
    </row>
    <row r="24069" spans="27:27" x14ac:dyDescent="0.25">
      <c r="AA24069"/>
    </row>
    <row r="24070" spans="27:27" x14ac:dyDescent="0.25">
      <c r="AA24070"/>
    </row>
    <row r="24071" spans="27:27" x14ac:dyDescent="0.25">
      <c r="AA24071"/>
    </row>
    <row r="24072" spans="27:27" x14ac:dyDescent="0.25">
      <c r="AA24072"/>
    </row>
    <row r="24073" spans="27:27" x14ac:dyDescent="0.25">
      <c r="AA24073"/>
    </row>
    <row r="24074" spans="27:27" x14ac:dyDescent="0.25">
      <c r="AA24074"/>
    </row>
    <row r="24075" spans="27:27" x14ac:dyDescent="0.25">
      <c r="AA24075"/>
    </row>
    <row r="24076" spans="27:27" x14ac:dyDescent="0.25">
      <c r="AA24076"/>
    </row>
    <row r="24077" spans="27:27" x14ac:dyDescent="0.25">
      <c r="AA24077"/>
    </row>
    <row r="24078" spans="27:27" x14ac:dyDescent="0.25">
      <c r="AA24078"/>
    </row>
    <row r="24079" spans="27:27" x14ac:dyDescent="0.25">
      <c r="AA24079"/>
    </row>
    <row r="24080" spans="27:27" x14ac:dyDescent="0.25">
      <c r="AA24080"/>
    </row>
    <row r="24081" spans="27:27" x14ac:dyDescent="0.25">
      <c r="AA24081"/>
    </row>
    <row r="24082" spans="27:27" x14ac:dyDescent="0.25">
      <c r="AA24082"/>
    </row>
    <row r="24083" spans="27:27" x14ac:dyDescent="0.25">
      <c r="AA24083"/>
    </row>
    <row r="24084" spans="27:27" x14ac:dyDescent="0.25">
      <c r="AA24084"/>
    </row>
    <row r="24085" spans="27:27" x14ac:dyDescent="0.25">
      <c r="AA24085"/>
    </row>
    <row r="24086" spans="27:27" x14ac:dyDescent="0.25">
      <c r="AA24086"/>
    </row>
    <row r="24087" spans="27:27" x14ac:dyDescent="0.25">
      <c r="AA24087"/>
    </row>
    <row r="24088" spans="27:27" x14ac:dyDescent="0.25">
      <c r="AA24088"/>
    </row>
    <row r="24089" spans="27:27" x14ac:dyDescent="0.25">
      <c r="AA24089"/>
    </row>
    <row r="24090" spans="27:27" x14ac:dyDescent="0.25">
      <c r="AA24090"/>
    </row>
    <row r="24091" spans="27:27" x14ac:dyDescent="0.25">
      <c r="AA24091"/>
    </row>
    <row r="24092" spans="27:27" x14ac:dyDescent="0.25">
      <c r="AA24092"/>
    </row>
    <row r="24093" spans="27:27" x14ac:dyDescent="0.25">
      <c r="AA24093"/>
    </row>
    <row r="24094" spans="27:27" x14ac:dyDescent="0.25">
      <c r="AA24094"/>
    </row>
    <row r="24095" spans="27:27" x14ac:dyDescent="0.25">
      <c r="AA24095"/>
    </row>
    <row r="24096" spans="27:27" x14ac:dyDescent="0.25">
      <c r="AA24096"/>
    </row>
    <row r="24097" spans="27:27" x14ac:dyDescent="0.25">
      <c r="AA24097"/>
    </row>
    <row r="24098" spans="27:27" x14ac:dyDescent="0.25">
      <c r="AA24098"/>
    </row>
    <row r="24099" spans="27:27" x14ac:dyDescent="0.25">
      <c r="AA24099"/>
    </row>
    <row r="24100" spans="27:27" x14ac:dyDescent="0.25">
      <c r="AA24100"/>
    </row>
    <row r="24101" spans="27:27" x14ac:dyDescent="0.25">
      <c r="AA24101"/>
    </row>
    <row r="24102" spans="27:27" x14ac:dyDescent="0.25">
      <c r="AA24102"/>
    </row>
    <row r="24103" spans="27:27" x14ac:dyDescent="0.25">
      <c r="AA24103"/>
    </row>
    <row r="24104" spans="27:27" x14ac:dyDescent="0.25">
      <c r="AA24104"/>
    </row>
    <row r="24105" spans="27:27" x14ac:dyDescent="0.25">
      <c r="AA24105"/>
    </row>
    <row r="24106" spans="27:27" x14ac:dyDescent="0.25">
      <c r="AA24106"/>
    </row>
    <row r="24107" spans="27:27" x14ac:dyDescent="0.25">
      <c r="AA24107"/>
    </row>
    <row r="24108" spans="27:27" x14ac:dyDescent="0.25">
      <c r="AA24108"/>
    </row>
    <row r="24109" spans="27:27" x14ac:dyDescent="0.25">
      <c r="AA24109"/>
    </row>
    <row r="24110" spans="27:27" x14ac:dyDescent="0.25">
      <c r="AA24110"/>
    </row>
    <row r="24111" spans="27:27" x14ac:dyDescent="0.25">
      <c r="AA24111"/>
    </row>
    <row r="24112" spans="27:27" x14ac:dyDescent="0.25">
      <c r="AA24112"/>
    </row>
    <row r="24113" spans="27:27" x14ac:dyDescent="0.25">
      <c r="AA24113"/>
    </row>
    <row r="24114" spans="27:27" x14ac:dyDescent="0.25">
      <c r="AA24114"/>
    </row>
    <row r="24115" spans="27:27" x14ac:dyDescent="0.25">
      <c r="AA24115"/>
    </row>
    <row r="24116" spans="27:27" x14ac:dyDescent="0.25">
      <c r="AA24116"/>
    </row>
    <row r="24117" spans="27:27" x14ac:dyDescent="0.25">
      <c r="AA24117"/>
    </row>
    <row r="24118" spans="27:27" x14ac:dyDescent="0.25">
      <c r="AA24118"/>
    </row>
    <row r="24119" spans="27:27" x14ac:dyDescent="0.25">
      <c r="AA24119"/>
    </row>
    <row r="24120" spans="27:27" x14ac:dyDescent="0.25">
      <c r="AA24120"/>
    </row>
    <row r="24121" spans="27:27" x14ac:dyDescent="0.25">
      <c r="AA24121"/>
    </row>
    <row r="24122" spans="27:27" x14ac:dyDescent="0.25">
      <c r="AA24122"/>
    </row>
    <row r="24123" spans="27:27" x14ac:dyDescent="0.25">
      <c r="AA24123"/>
    </row>
    <row r="24124" spans="27:27" x14ac:dyDescent="0.25">
      <c r="AA24124"/>
    </row>
    <row r="24125" spans="27:27" x14ac:dyDescent="0.25">
      <c r="AA24125"/>
    </row>
    <row r="24126" spans="27:27" x14ac:dyDescent="0.25">
      <c r="AA24126"/>
    </row>
    <row r="24127" spans="27:27" x14ac:dyDescent="0.25">
      <c r="AA24127"/>
    </row>
    <row r="24128" spans="27:27" x14ac:dyDescent="0.25">
      <c r="AA24128"/>
    </row>
    <row r="24129" spans="27:27" x14ac:dyDescent="0.25">
      <c r="AA24129"/>
    </row>
    <row r="24130" spans="27:27" x14ac:dyDescent="0.25">
      <c r="AA24130"/>
    </row>
    <row r="24131" spans="27:27" x14ac:dyDescent="0.25">
      <c r="AA24131"/>
    </row>
    <row r="24132" spans="27:27" x14ac:dyDescent="0.25">
      <c r="AA24132"/>
    </row>
    <row r="24133" spans="27:27" x14ac:dyDescent="0.25">
      <c r="AA24133"/>
    </row>
    <row r="24134" spans="27:27" x14ac:dyDescent="0.25">
      <c r="AA24134"/>
    </row>
    <row r="24135" spans="27:27" x14ac:dyDescent="0.25">
      <c r="AA24135"/>
    </row>
    <row r="24136" spans="27:27" x14ac:dyDescent="0.25">
      <c r="AA24136"/>
    </row>
    <row r="24137" spans="27:27" x14ac:dyDescent="0.25">
      <c r="AA24137"/>
    </row>
    <row r="24138" spans="27:27" x14ac:dyDescent="0.25">
      <c r="AA24138"/>
    </row>
    <row r="24139" spans="27:27" x14ac:dyDescent="0.25">
      <c r="AA24139"/>
    </row>
    <row r="24140" spans="27:27" x14ac:dyDescent="0.25">
      <c r="AA24140"/>
    </row>
    <row r="24141" spans="27:27" x14ac:dyDescent="0.25">
      <c r="AA24141"/>
    </row>
    <row r="24142" spans="27:27" x14ac:dyDescent="0.25">
      <c r="AA24142"/>
    </row>
    <row r="24143" spans="27:27" x14ac:dyDescent="0.25">
      <c r="AA24143"/>
    </row>
    <row r="24144" spans="27:27" x14ac:dyDescent="0.25">
      <c r="AA24144"/>
    </row>
    <row r="24145" spans="27:27" x14ac:dyDescent="0.25">
      <c r="AA24145"/>
    </row>
    <row r="24146" spans="27:27" x14ac:dyDescent="0.25">
      <c r="AA24146"/>
    </row>
    <row r="24147" spans="27:27" x14ac:dyDescent="0.25">
      <c r="AA24147"/>
    </row>
    <row r="24148" spans="27:27" x14ac:dyDescent="0.25">
      <c r="AA24148"/>
    </row>
    <row r="24149" spans="27:27" x14ac:dyDescent="0.25">
      <c r="AA24149"/>
    </row>
    <row r="24150" spans="27:27" x14ac:dyDescent="0.25">
      <c r="AA24150"/>
    </row>
    <row r="24151" spans="27:27" x14ac:dyDescent="0.25">
      <c r="AA24151"/>
    </row>
    <row r="24152" spans="27:27" x14ac:dyDescent="0.25">
      <c r="AA24152"/>
    </row>
    <row r="24153" spans="27:27" x14ac:dyDescent="0.25">
      <c r="AA24153"/>
    </row>
    <row r="24154" spans="27:27" x14ac:dyDescent="0.25">
      <c r="AA24154"/>
    </row>
    <row r="24155" spans="27:27" x14ac:dyDescent="0.25">
      <c r="AA24155"/>
    </row>
    <row r="24156" spans="27:27" x14ac:dyDescent="0.25">
      <c r="AA24156"/>
    </row>
    <row r="24157" spans="27:27" x14ac:dyDescent="0.25">
      <c r="AA24157"/>
    </row>
    <row r="24158" spans="27:27" x14ac:dyDescent="0.25">
      <c r="AA24158"/>
    </row>
    <row r="24159" spans="27:27" x14ac:dyDescent="0.25">
      <c r="AA24159"/>
    </row>
    <row r="24160" spans="27:27" x14ac:dyDescent="0.25">
      <c r="AA24160"/>
    </row>
    <row r="24161" spans="27:27" x14ac:dyDescent="0.25">
      <c r="AA24161"/>
    </row>
    <row r="24162" spans="27:27" x14ac:dyDescent="0.25">
      <c r="AA24162"/>
    </row>
    <row r="24163" spans="27:27" x14ac:dyDescent="0.25">
      <c r="AA24163"/>
    </row>
    <row r="24164" spans="27:27" x14ac:dyDescent="0.25">
      <c r="AA24164"/>
    </row>
    <row r="24165" spans="27:27" x14ac:dyDescent="0.25">
      <c r="AA24165"/>
    </row>
    <row r="24166" spans="27:27" x14ac:dyDescent="0.25">
      <c r="AA24166"/>
    </row>
    <row r="24167" spans="27:27" x14ac:dyDescent="0.25">
      <c r="AA24167"/>
    </row>
    <row r="24168" spans="27:27" x14ac:dyDescent="0.25">
      <c r="AA24168"/>
    </row>
    <row r="24169" spans="27:27" x14ac:dyDescent="0.25">
      <c r="AA24169"/>
    </row>
    <row r="24170" spans="27:27" x14ac:dyDescent="0.25">
      <c r="AA24170"/>
    </row>
    <row r="24171" spans="27:27" x14ac:dyDescent="0.25">
      <c r="AA24171"/>
    </row>
    <row r="24172" spans="27:27" x14ac:dyDescent="0.25">
      <c r="AA24172"/>
    </row>
    <row r="24173" spans="27:27" x14ac:dyDescent="0.25">
      <c r="AA24173"/>
    </row>
    <row r="24174" spans="27:27" x14ac:dyDescent="0.25">
      <c r="AA24174"/>
    </row>
    <row r="24175" spans="27:27" x14ac:dyDescent="0.25">
      <c r="AA24175"/>
    </row>
    <row r="24176" spans="27:27" x14ac:dyDescent="0.25">
      <c r="AA24176"/>
    </row>
    <row r="24177" spans="27:27" x14ac:dyDescent="0.25">
      <c r="AA24177"/>
    </row>
    <row r="24178" spans="27:27" x14ac:dyDescent="0.25">
      <c r="AA24178"/>
    </row>
    <row r="24179" spans="27:27" x14ac:dyDescent="0.25">
      <c r="AA24179"/>
    </row>
    <row r="24180" spans="27:27" x14ac:dyDescent="0.25">
      <c r="AA24180"/>
    </row>
    <row r="24181" spans="27:27" x14ac:dyDescent="0.25">
      <c r="AA24181"/>
    </row>
    <row r="24182" spans="27:27" x14ac:dyDescent="0.25">
      <c r="AA24182"/>
    </row>
    <row r="24183" spans="27:27" x14ac:dyDescent="0.25">
      <c r="AA24183"/>
    </row>
    <row r="24184" spans="27:27" x14ac:dyDescent="0.25">
      <c r="AA24184"/>
    </row>
    <row r="24185" spans="27:27" x14ac:dyDescent="0.25">
      <c r="AA24185"/>
    </row>
    <row r="24186" spans="27:27" x14ac:dyDescent="0.25">
      <c r="AA24186"/>
    </row>
    <row r="24187" spans="27:27" x14ac:dyDescent="0.25">
      <c r="AA24187"/>
    </row>
    <row r="24188" spans="27:27" x14ac:dyDescent="0.25">
      <c r="AA24188"/>
    </row>
    <row r="24189" spans="27:27" x14ac:dyDescent="0.25">
      <c r="AA24189"/>
    </row>
    <row r="24190" spans="27:27" x14ac:dyDescent="0.25">
      <c r="AA24190"/>
    </row>
    <row r="24191" spans="27:27" x14ac:dyDescent="0.25">
      <c r="AA24191"/>
    </row>
    <row r="24192" spans="27:27" x14ac:dyDescent="0.25">
      <c r="AA24192"/>
    </row>
    <row r="24193" spans="27:27" x14ac:dyDescent="0.25">
      <c r="AA24193"/>
    </row>
    <row r="24194" spans="27:27" x14ac:dyDescent="0.25">
      <c r="AA24194"/>
    </row>
    <row r="24195" spans="27:27" x14ac:dyDescent="0.25">
      <c r="AA24195"/>
    </row>
    <row r="24196" spans="27:27" x14ac:dyDescent="0.25">
      <c r="AA24196"/>
    </row>
    <row r="24197" spans="27:27" x14ac:dyDescent="0.25">
      <c r="AA24197"/>
    </row>
    <row r="24198" spans="27:27" x14ac:dyDescent="0.25">
      <c r="AA24198"/>
    </row>
    <row r="24199" spans="27:27" x14ac:dyDescent="0.25">
      <c r="AA24199"/>
    </row>
    <row r="24200" spans="27:27" x14ac:dyDescent="0.25">
      <c r="AA24200"/>
    </row>
    <row r="24201" spans="27:27" x14ac:dyDescent="0.25">
      <c r="AA24201"/>
    </row>
    <row r="24202" spans="27:27" x14ac:dyDescent="0.25">
      <c r="AA24202"/>
    </row>
    <row r="24203" spans="27:27" x14ac:dyDescent="0.25">
      <c r="AA24203"/>
    </row>
    <row r="24204" spans="27:27" x14ac:dyDescent="0.25">
      <c r="AA24204"/>
    </row>
    <row r="24205" spans="27:27" x14ac:dyDescent="0.25">
      <c r="AA24205"/>
    </row>
    <row r="24206" spans="27:27" x14ac:dyDescent="0.25">
      <c r="AA24206"/>
    </row>
    <row r="24207" spans="27:27" x14ac:dyDescent="0.25">
      <c r="AA24207"/>
    </row>
    <row r="24208" spans="27:27" x14ac:dyDescent="0.25">
      <c r="AA24208"/>
    </row>
    <row r="24209" spans="27:27" x14ac:dyDescent="0.25">
      <c r="AA24209"/>
    </row>
    <row r="24210" spans="27:27" x14ac:dyDescent="0.25">
      <c r="AA24210"/>
    </row>
    <row r="24211" spans="27:27" x14ac:dyDescent="0.25">
      <c r="AA24211"/>
    </row>
    <row r="24212" spans="27:27" x14ac:dyDescent="0.25">
      <c r="AA24212"/>
    </row>
    <row r="24213" spans="27:27" x14ac:dyDescent="0.25">
      <c r="AA24213"/>
    </row>
    <row r="24214" spans="27:27" x14ac:dyDescent="0.25">
      <c r="AA24214"/>
    </row>
    <row r="24215" spans="27:27" x14ac:dyDescent="0.25">
      <c r="AA24215"/>
    </row>
    <row r="24216" spans="27:27" x14ac:dyDescent="0.25">
      <c r="AA24216"/>
    </row>
    <row r="24217" spans="27:27" x14ac:dyDescent="0.25">
      <c r="AA24217"/>
    </row>
    <row r="24218" spans="27:27" x14ac:dyDescent="0.25">
      <c r="AA24218"/>
    </row>
    <row r="24219" spans="27:27" x14ac:dyDescent="0.25">
      <c r="AA24219"/>
    </row>
    <row r="24220" spans="27:27" x14ac:dyDescent="0.25">
      <c r="AA24220"/>
    </row>
    <row r="24221" spans="27:27" x14ac:dyDescent="0.25">
      <c r="AA24221"/>
    </row>
    <row r="24222" spans="27:27" x14ac:dyDescent="0.25">
      <c r="AA24222"/>
    </row>
    <row r="24223" spans="27:27" x14ac:dyDescent="0.25">
      <c r="AA24223"/>
    </row>
    <row r="24224" spans="27:27" x14ac:dyDescent="0.25">
      <c r="AA24224"/>
    </row>
    <row r="24225" spans="27:27" x14ac:dyDescent="0.25">
      <c r="AA24225"/>
    </row>
    <row r="24226" spans="27:27" x14ac:dyDescent="0.25">
      <c r="AA24226"/>
    </row>
    <row r="24227" spans="27:27" x14ac:dyDescent="0.25">
      <c r="AA24227"/>
    </row>
    <row r="24228" spans="27:27" x14ac:dyDescent="0.25">
      <c r="AA24228"/>
    </row>
    <row r="24229" spans="27:27" x14ac:dyDescent="0.25">
      <c r="AA24229"/>
    </row>
    <row r="24230" spans="27:27" x14ac:dyDescent="0.25">
      <c r="AA24230"/>
    </row>
    <row r="24231" spans="27:27" x14ac:dyDescent="0.25">
      <c r="AA24231"/>
    </row>
    <row r="24232" spans="27:27" x14ac:dyDescent="0.25">
      <c r="AA24232"/>
    </row>
    <row r="24233" spans="27:27" x14ac:dyDescent="0.25">
      <c r="AA24233"/>
    </row>
    <row r="24234" spans="27:27" x14ac:dyDescent="0.25">
      <c r="AA24234"/>
    </row>
    <row r="24235" spans="27:27" x14ac:dyDescent="0.25">
      <c r="AA24235"/>
    </row>
    <row r="24236" spans="27:27" x14ac:dyDescent="0.25">
      <c r="AA24236"/>
    </row>
    <row r="24237" spans="27:27" x14ac:dyDescent="0.25">
      <c r="AA24237"/>
    </row>
    <row r="24238" spans="27:27" x14ac:dyDescent="0.25">
      <c r="AA24238"/>
    </row>
    <row r="24239" spans="27:27" x14ac:dyDescent="0.25">
      <c r="AA24239"/>
    </row>
    <row r="24240" spans="27:27" x14ac:dyDescent="0.25">
      <c r="AA24240"/>
    </row>
    <row r="24241" spans="27:27" x14ac:dyDescent="0.25">
      <c r="AA24241"/>
    </row>
    <row r="24242" spans="27:27" x14ac:dyDescent="0.25">
      <c r="AA24242"/>
    </row>
    <row r="24243" spans="27:27" x14ac:dyDescent="0.25">
      <c r="AA24243"/>
    </row>
    <row r="24244" spans="27:27" x14ac:dyDescent="0.25">
      <c r="AA24244"/>
    </row>
    <row r="24245" spans="27:27" x14ac:dyDescent="0.25">
      <c r="AA24245"/>
    </row>
    <row r="24246" spans="27:27" x14ac:dyDescent="0.25">
      <c r="AA24246"/>
    </row>
    <row r="24247" spans="27:27" x14ac:dyDescent="0.25">
      <c r="AA24247"/>
    </row>
    <row r="24248" spans="27:27" x14ac:dyDescent="0.25">
      <c r="AA24248"/>
    </row>
    <row r="24249" spans="27:27" x14ac:dyDescent="0.25">
      <c r="AA24249"/>
    </row>
    <row r="24250" spans="27:27" x14ac:dyDescent="0.25">
      <c r="AA24250"/>
    </row>
    <row r="24251" spans="27:27" x14ac:dyDescent="0.25">
      <c r="AA24251"/>
    </row>
    <row r="24252" spans="27:27" x14ac:dyDescent="0.25">
      <c r="AA24252"/>
    </row>
    <row r="24253" spans="27:27" x14ac:dyDescent="0.25">
      <c r="AA24253"/>
    </row>
    <row r="24254" spans="27:27" x14ac:dyDescent="0.25">
      <c r="AA24254"/>
    </row>
    <row r="24255" spans="27:27" x14ac:dyDescent="0.25">
      <c r="AA24255"/>
    </row>
    <row r="24256" spans="27:27" x14ac:dyDescent="0.25">
      <c r="AA24256"/>
    </row>
    <row r="24257" spans="27:27" x14ac:dyDescent="0.25">
      <c r="AA24257"/>
    </row>
    <row r="24258" spans="27:27" x14ac:dyDescent="0.25">
      <c r="AA24258"/>
    </row>
    <row r="24259" spans="27:27" x14ac:dyDescent="0.25">
      <c r="AA24259"/>
    </row>
    <row r="24260" spans="27:27" x14ac:dyDescent="0.25">
      <c r="AA24260"/>
    </row>
    <row r="24261" spans="27:27" x14ac:dyDescent="0.25">
      <c r="AA24261"/>
    </row>
    <row r="24262" spans="27:27" x14ac:dyDescent="0.25">
      <c r="AA24262"/>
    </row>
    <row r="24263" spans="27:27" x14ac:dyDescent="0.25">
      <c r="AA24263"/>
    </row>
    <row r="24264" spans="27:27" x14ac:dyDescent="0.25">
      <c r="AA24264"/>
    </row>
    <row r="24265" spans="27:27" x14ac:dyDescent="0.25">
      <c r="AA24265"/>
    </row>
    <row r="24266" spans="27:27" x14ac:dyDescent="0.25">
      <c r="AA24266"/>
    </row>
    <row r="24267" spans="27:27" x14ac:dyDescent="0.25">
      <c r="AA24267"/>
    </row>
    <row r="24268" spans="27:27" x14ac:dyDescent="0.25">
      <c r="AA24268"/>
    </row>
    <row r="24269" spans="27:27" x14ac:dyDescent="0.25">
      <c r="AA24269"/>
    </row>
    <row r="24270" spans="27:27" x14ac:dyDescent="0.25">
      <c r="AA24270"/>
    </row>
    <row r="24271" spans="27:27" x14ac:dyDescent="0.25">
      <c r="AA24271"/>
    </row>
    <row r="24272" spans="27:27" x14ac:dyDescent="0.25">
      <c r="AA24272"/>
    </row>
    <row r="24273" spans="27:27" x14ac:dyDescent="0.25">
      <c r="AA24273"/>
    </row>
    <row r="24274" spans="27:27" x14ac:dyDescent="0.25">
      <c r="AA24274"/>
    </row>
    <row r="24275" spans="27:27" x14ac:dyDescent="0.25">
      <c r="AA24275"/>
    </row>
    <row r="24276" spans="27:27" x14ac:dyDescent="0.25">
      <c r="AA24276"/>
    </row>
    <row r="24277" spans="27:27" x14ac:dyDescent="0.25">
      <c r="AA24277"/>
    </row>
    <row r="24278" spans="27:27" x14ac:dyDescent="0.25">
      <c r="AA24278"/>
    </row>
    <row r="24279" spans="27:27" x14ac:dyDescent="0.25">
      <c r="AA24279"/>
    </row>
    <row r="24280" spans="27:27" x14ac:dyDescent="0.25">
      <c r="AA24280"/>
    </row>
    <row r="24281" spans="27:27" x14ac:dyDescent="0.25">
      <c r="AA24281"/>
    </row>
    <row r="24282" spans="27:27" x14ac:dyDescent="0.25">
      <c r="AA24282"/>
    </row>
    <row r="24283" spans="27:27" x14ac:dyDescent="0.25">
      <c r="AA24283"/>
    </row>
    <row r="24284" spans="27:27" x14ac:dyDescent="0.25">
      <c r="AA24284"/>
    </row>
    <row r="24285" spans="27:27" x14ac:dyDescent="0.25">
      <c r="AA24285"/>
    </row>
    <row r="24286" spans="27:27" x14ac:dyDescent="0.25">
      <c r="AA24286"/>
    </row>
    <row r="24287" spans="27:27" x14ac:dyDescent="0.25">
      <c r="AA24287"/>
    </row>
    <row r="24288" spans="27:27" x14ac:dyDescent="0.25">
      <c r="AA24288"/>
    </row>
    <row r="24289" spans="27:27" x14ac:dyDescent="0.25">
      <c r="AA24289"/>
    </row>
    <row r="24290" spans="27:27" x14ac:dyDescent="0.25">
      <c r="AA24290"/>
    </row>
    <row r="24291" spans="27:27" x14ac:dyDescent="0.25">
      <c r="AA24291"/>
    </row>
    <row r="24292" spans="27:27" x14ac:dyDescent="0.25">
      <c r="AA24292"/>
    </row>
    <row r="24293" spans="27:27" x14ac:dyDescent="0.25">
      <c r="AA24293"/>
    </row>
    <row r="24294" spans="27:27" x14ac:dyDescent="0.25">
      <c r="AA24294"/>
    </row>
    <row r="24295" spans="27:27" x14ac:dyDescent="0.25">
      <c r="AA24295"/>
    </row>
    <row r="24296" spans="27:27" x14ac:dyDescent="0.25">
      <c r="AA24296"/>
    </row>
    <row r="24297" spans="27:27" x14ac:dyDescent="0.25">
      <c r="AA24297"/>
    </row>
    <row r="24298" spans="27:27" x14ac:dyDescent="0.25">
      <c r="AA24298"/>
    </row>
    <row r="24299" spans="27:27" x14ac:dyDescent="0.25">
      <c r="AA24299"/>
    </row>
    <row r="24300" spans="27:27" x14ac:dyDescent="0.25">
      <c r="AA24300"/>
    </row>
    <row r="24301" spans="27:27" x14ac:dyDescent="0.25">
      <c r="AA24301"/>
    </row>
    <row r="24302" spans="27:27" x14ac:dyDescent="0.25">
      <c r="AA24302"/>
    </row>
    <row r="24303" spans="27:27" x14ac:dyDescent="0.25">
      <c r="AA24303"/>
    </row>
    <row r="24304" spans="27:27" x14ac:dyDescent="0.25">
      <c r="AA24304"/>
    </row>
    <row r="24305" spans="27:27" x14ac:dyDescent="0.25">
      <c r="AA24305"/>
    </row>
    <row r="24306" spans="27:27" x14ac:dyDescent="0.25">
      <c r="AA24306"/>
    </row>
    <row r="24307" spans="27:27" x14ac:dyDescent="0.25">
      <c r="AA24307"/>
    </row>
    <row r="24308" spans="27:27" x14ac:dyDescent="0.25">
      <c r="AA24308"/>
    </row>
    <row r="24309" spans="27:27" x14ac:dyDescent="0.25">
      <c r="AA24309"/>
    </row>
    <row r="24310" spans="27:27" x14ac:dyDescent="0.25">
      <c r="AA24310"/>
    </row>
    <row r="24311" spans="27:27" x14ac:dyDescent="0.25">
      <c r="AA24311"/>
    </row>
    <row r="24312" spans="27:27" x14ac:dyDescent="0.25">
      <c r="AA24312"/>
    </row>
    <row r="24313" spans="27:27" x14ac:dyDescent="0.25">
      <c r="AA24313"/>
    </row>
    <row r="24314" spans="27:27" x14ac:dyDescent="0.25">
      <c r="AA24314"/>
    </row>
    <row r="24315" spans="27:27" x14ac:dyDescent="0.25">
      <c r="AA24315"/>
    </row>
    <row r="24316" spans="27:27" x14ac:dyDescent="0.25">
      <c r="AA24316"/>
    </row>
    <row r="24317" spans="27:27" x14ac:dyDescent="0.25">
      <c r="AA24317"/>
    </row>
    <row r="24318" spans="27:27" x14ac:dyDescent="0.25">
      <c r="AA24318"/>
    </row>
    <row r="24319" spans="27:27" x14ac:dyDescent="0.25">
      <c r="AA24319"/>
    </row>
    <row r="24320" spans="27:27" x14ac:dyDescent="0.25">
      <c r="AA24320"/>
    </row>
    <row r="24321" spans="27:27" x14ac:dyDescent="0.25">
      <c r="AA24321"/>
    </row>
    <row r="24322" spans="27:27" x14ac:dyDescent="0.25">
      <c r="AA24322"/>
    </row>
    <row r="24323" spans="27:27" x14ac:dyDescent="0.25">
      <c r="AA24323"/>
    </row>
    <row r="24324" spans="27:27" x14ac:dyDescent="0.25">
      <c r="AA24324"/>
    </row>
    <row r="24325" spans="27:27" x14ac:dyDescent="0.25">
      <c r="AA24325"/>
    </row>
    <row r="24326" spans="27:27" x14ac:dyDescent="0.25">
      <c r="AA24326"/>
    </row>
    <row r="24327" spans="27:27" x14ac:dyDescent="0.25">
      <c r="AA24327"/>
    </row>
    <row r="24328" spans="27:27" x14ac:dyDescent="0.25">
      <c r="AA24328"/>
    </row>
    <row r="24329" spans="27:27" x14ac:dyDescent="0.25">
      <c r="AA24329"/>
    </row>
    <row r="24330" spans="27:27" x14ac:dyDescent="0.25">
      <c r="AA24330"/>
    </row>
    <row r="24331" spans="27:27" x14ac:dyDescent="0.25">
      <c r="AA24331"/>
    </row>
    <row r="24332" spans="27:27" x14ac:dyDescent="0.25">
      <c r="AA24332"/>
    </row>
    <row r="24333" spans="27:27" x14ac:dyDescent="0.25">
      <c r="AA24333"/>
    </row>
    <row r="24334" spans="27:27" x14ac:dyDescent="0.25">
      <c r="AA24334"/>
    </row>
    <row r="24335" spans="27:27" x14ac:dyDescent="0.25">
      <c r="AA24335"/>
    </row>
    <row r="24336" spans="27:27" x14ac:dyDescent="0.25">
      <c r="AA24336"/>
    </row>
    <row r="24337" spans="27:27" x14ac:dyDescent="0.25">
      <c r="AA24337"/>
    </row>
    <row r="24338" spans="27:27" x14ac:dyDescent="0.25">
      <c r="AA24338"/>
    </row>
    <row r="24339" spans="27:27" x14ac:dyDescent="0.25">
      <c r="AA24339"/>
    </row>
    <row r="24340" spans="27:27" x14ac:dyDescent="0.25">
      <c r="AA24340"/>
    </row>
    <row r="24341" spans="27:27" x14ac:dyDescent="0.25">
      <c r="AA24341"/>
    </row>
    <row r="24342" spans="27:27" x14ac:dyDescent="0.25">
      <c r="AA24342"/>
    </row>
    <row r="24343" spans="27:27" x14ac:dyDescent="0.25">
      <c r="AA24343"/>
    </row>
    <row r="24344" spans="27:27" x14ac:dyDescent="0.25">
      <c r="AA24344"/>
    </row>
    <row r="24345" spans="27:27" x14ac:dyDescent="0.25">
      <c r="AA24345"/>
    </row>
    <row r="24346" spans="27:27" x14ac:dyDescent="0.25">
      <c r="AA24346"/>
    </row>
    <row r="24347" spans="27:27" x14ac:dyDescent="0.25">
      <c r="AA24347"/>
    </row>
    <row r="24348" spans="27:27" x14ac:dyDescent="0.25">
      <c r="AA24348"/>
    </row>
    <row r="24349" spans="27:27" x14ac:dyDescent="0.25">
      <c r="AA24349"/>
    </row>
    <row r="24350" spans="27:27" x14ac:dyDescent="0.25">
      <c r="AA24350"/>
    </row>
    <row r="24351" spans="27:27" x14ac:dyDescent="0.25">
      <c r="AA24351"/>
    </row>
    <row r="24352" spans="27:27" x14ac:dyDescent="0.25">
      <c r="AA24352"/>
    </row>
    <row r="24353" spans="27:27" x14ac:dyDescent="0.25">
      <c r="AA24353"/>
    </row>
    <row r="24354" spans="27:27" x14ac:dyDescent="0.25">
      <c r="AA24354"/>
    </row>
    <row r="24355" spans="27:27" x14ac:dyDescent="0.25">
      <c r="AA24355"/>
    </row>
    <row r="24356" spans="27:27" x14ac:dyDescent="0.25">
      <c r="AA24356"/>
    </row>
    <row r="24357" spans="27:27" x14ac:dyDescent="0.25">
      <c r="AA24357"/>
    </row>
    <row r="24358" spans="27:27" x14ac:dyDescent="0.25">
      <c r="AA24358"/>
    </row>
    <row r="24359" spans="27:27" x14ac:dyDescent="0.25">
      <c r="AA24359"/>
    </row>
    <row r="24360" spans="27:27" x14ac:dyDescent="0.25">
      <c r="AA24360"/>
    </row>
    <row r="24361" spans="27:27" x14ac:dyDescent="0.25">
      <c r="AA24361"/>
    </row>
    <row r="24362" spans="27:27" x14ac:dyDescent="0.25">
      <c r="AA24362"/>
    </row>
    <row r="24363" spans="27:27" x14ac:dyDescent="0.25">
      <c r="AA24363"/>
    </row>
    <row r="24364" spans="27:27" x14ac:dyDescent="0.25">
      <c r="AA24364"/>
    </row>
    <row r="24365" spans="27:27" x14ac:dyDescent="0.25">
      <c r="AA24365"/>
    </row>
    <row r="24366" spans="27:27" x14ac:dyDescent="0.25">
      <c r="AA24366"/>
    </row>
    <row r="24367" spans="27:27" x14ac:dyDescent="0.25">
      <c r="AA24367"/>
    </row>
    <row r="24368" spans="27:27" x14ac:dyDescent="0.25">
      <c r="AA24368"/>
    </row>
    <row r="24369" spans="27:27" x14ac:dyDescent="0.25">
      <c r="AA24369"/>
    </row>
    <row r="24370" spans="27:27" x14ac:dyDescent="0.25">
      <c r="AA24370"/>
    </row>
    <row r="24371" spans="27:27" x14ac:dyDescent="0.25">
      <c r="AA24371"/>
    </row>
    <row r="24372" spans="27:27" x14ac:dyDescent="0.25">
      <c r="AA24372"/>
    </row>
    <row r="24373" spans="27:27" x14ac:dyDescent="0.25">
      <c r="AA24373"/>
    </row>
    <row r="24374" spans="27:27" x14ac:dyDescent="0.25">
      <c r="AA24374"/>
    </row>
    <row r="24375" spans="27:27" x14ac:dyDescent="0.25">
      <c r="AA24375"/>
    </row>
    <row r="24376" spans="27:27" x14ac:dyDescent="0.25">
      <c r="AA24376"/>
    </row>
    <row r="24377" spans="27:27" x14ac:dyDescent="0.25">
      <c r="AA24377"/>
    </row>
    <row r="24378" spans="27:27" x14ac:dyDescent="0.25">
      <c r="AA24378"/>
    </row>
    <row r="24379" spans="27:27" x14ac:dyDescent="0.25">
      <c r="AA24379"/>
    </row>
    <row r="24380" spans="27:27" x14ac:dyDescent="0.25">
      <c r="AA24380"/>
    </row>
    <row r="24381" spans="27:27" x14ac:dyDescent="0.25">
      <c r="AA24381"/>
    </row>
    <row r="24382" spans="27:27" x14ac:dyDescent="0.25">
      <c r="AA24382"/>
    </row>
    <row r="24383" spans="27:27" x14ac:dyDescent="0.25">
      <c r="AA24383"/>
    </row>
    <row r="24384" spans="27:27" x14ac:dyDescent="0.25">
      <c r="AA24384"/>
    </row>
    <row r="24385" spans="27:27" x14ac:dyDescent="0.25">
      <c r="AA24385"/>
    </row>
    <row r="24386" spans="27:27" x14ac:dyDescent="0.25">
      <c r="AA24386"/>
    </row>
    <row r="24387" spans="27:27" x14ac:dyDescent="0.25">
      <c r="AA24387"/>
    </row>
    <row r="24388" spans="27:27" x14ac:dyDescent="0.25">
      <c r="AA24388"/>
    </row>
    <row r="24389" spans="27:27" x14ac:dyDescent="0.25">
      <c r="AA24389"/>
    </row>
    <row r="24390" spans="27:27" x14ac:dyDescent="0.25">
      <c r="AA24390"/>
    </row>
    <row r="24391" spans="27:27" x14ac:dyDescent="0.25">
      <c r="AA24391"/>
    </row>
    <row r="24392" spans="27:27" x14ac:dyDescent="0.25">
      <c r="AA24392"/>
    </row>
    <row r="24393" spans="27:27" x14ac:dyDescent="0.25">
      <c r="AA24393"/>
    </row>
    <row r="24394" spans="27:27" x14ac:dyDescent="0.25">
      <c r="AA24394"/>
    </row>
    <row r="24395" spans="27:27" x14ac:dyDescent="0.25">
      <c r="AA24395"/>
    </row>
    <row r="24396" spans="27:27" x14ac:dyDescent="0.25">
      <c r="AA24396"/>
    </row>
    <row r="24397" spans="27:27" x14ac:dyDescent="0.25">
      <c r="AA24397"/>
    </row>
    <row r="24398" spans="27:27" x14ac:dyDescent="0.25">
      <c r="AA24398"/>
    </row>
    <row r="24399" spans="27:27" x14ac:dyDescent="0.25">
      <c r="AA24399"/>
    </row>
    <row r="24400" spans="27:27" x14ac:dyDescent="0.25">
      <c r="AA24400"/>
    </row>
    <row r="24401" spans="27:27" x14ac:dyDescent="0.25">
      <c r="AA24401"/>
    </row>
    <row r="24402" spans="27:27" x14ac:dyDescent="0.25">
      <c r="AA24402"/>
    </row>
    <row r="24403" spans="27:27" x14ac:dyDescent="0.25">
      <c r="AA24403"/>
    </row>
    <row r="24404" spans="27:27" x14ac:dyDescent="0.25">
      <c r="AA24404"/>
    </row>
    <row r="24405" spans="27:27" x14ac:dyDescent="0.25">
      <c r="AA24405"/>
    </row>
    <row r="24406" spans="27:27" x14ac:dyDescent="0.25">
      <c r="AA24406"/>
    </row>
    <row r="24407" spans="27:27" x14ac:dyDescent="0.25">
      <c r="AA24407"/>
    </row>
    <row r="24408" spans="27:27" x14ac:dyDescent="0.25">
      <c r="AA24408"/>
    </row>
    <row r="24409" spans="27:27" x14ac:dyDescent="0.25">
      <c r="AA24409"/>
    </row>
    <row r="24410" spans="27:27" x14ac:dyDescent="0.25">
      <c r="AA24410"/>
    </row>
    <row r="24411" spans="27:27" x14ac:dyDescent="0.25">
      <c r="AA24411"/>
    </row>
    <row r="24412" spans="27:27" x14ac:dyDescent="0.25">
      <c r="AA24412"/>
    </row>
    <row r="24413" spans="27:27" x14ac:dyDescent="0.25">
      <c r="AA24413"/>
    </row>
    <row r="24414" spans="27:27" x14ac:dyDescent="0.25">
      <c r="AA24414"/>
    </row>
    <row r="24415" spans="27:27" x14ac:dyDescent="0.25">
      <c r="AA24415"/>
    </row>
    <row r="24416" spans="27:27" x14ac:dyDescent="0.25">
      <c r="AA24416"/>
    </row>
    <row r="24417" spans="27:27" x14ac:dyDescent="0.25">
      <c r="AA24417"/>
    </row>
    <row r="24418" spans="27:27" x14ac:dyDescent="0.25">
      <c r="AA24418"/>
    </row>
    <row r="24419" spans="27:27" x14ac:dyDescent="0.25">
      <c r="AA24419"/>
    </row>
    <row r="24420" spans="27:27" x14ac:dyDescent="0.25">
      <c r="AA24420"/>
    </row>
    <row r="24421" spans="27:27" x14ac:dyDescent="0.25">
      <c r="AA24421"/>
    </row>
    <row r="24422" spans="27:27" x14ac:dyDescent="0.25">
      <c r="AA24422"/>
    </row>
    <row r="24423" spans="27:27" x14ac:dyDescent="0.25">
      <c r="AA24423"/>
    </row>
    <row r="24424" spans="27:27" x14ac:dyDescent="0.25">
      <c r="AA24424"/>
    </row>
    <row r="24425" spans="27:27" x14ac:dyDescent="0.25">
      <c r="AA24425"/>
    </row>
    <row r="24426" spans="27:27" x14ac:dyDescent="0.25">
      <c r="AA24426"/>
    </row>
    <row r="24427" spans="27:27" x14ac:dyDescent="0.25">
      <c r="AA24427"/>
    </row>
    <row r="24428" spans="27:27" x14ac:dyDescent="0.25">
      <c r="AA24428"/>
    </row>
    <row r="24429" spans="27:27" x14ac:dyDescent="0.25">
      <c r="AA24429"/>
    </row>
    <row r="24430" spans="27:27" x14ac:dyDescent="0.25">
      <c r="AA24430"/>
    </row>
    <row r="24431" spans="27:27" x14ac:dyDescent="0.25">
      <c r="AA24431"/>
    </row>
    <row r="24432" spans="27:27" x14ac:dyDescent="0.25">
      <c r="AA24432"/>
    </row>
    <row r="24433" spans="27:27" x14ac:dyDescent="0.25">
      <c r="AA24433"/>
    </row>
    <row r="24434" spans="27:27" x14ac:dyDescent="0.25">
      <c r="AA24434"/>
    </row>
    <row r="24435" spans="27:27" x14ac:dyDescent="0.25">
      <c r="AA24435"/>
    </row>
    <row r="24436" spans="27:27" x14ac:dyDescent="0.25">
      <c r="AA24436"/>
    </row>
    <row r="24437" spans="27:27" x14ac:dyDescent="0.25">
      <c r="AA24437"/>
    </row>
    <row r="24438" spans="27:27" x14ac:dyDescent="0.25">
      <c r="AA24438"/>
    </row>
    <row r="24439" spans="27:27" x14ac:dyDescent="0.25">
      <c r="AA24439"/>
    </row>
    <row r="24440" spans="27:27" x14ac:dyDescent="0.25">
      <c r="AA24440"/>
    </row>
    <row r="24441" spans="27:27" x14ac:dyDescent="0.25">
      <c r="AA24441"/>
    </row>
    <row r="24442" spans="27:27" x14ac:dyDescent="0.25">
      <c r="AA24442"/>
    </row>
    <row r="24443" spans="27:27" x14ac:dyDescent="0.25">
      <c r="AA24443"/>
    </row>
    <row r="24444" spans="27:27" x14ac:dyDescent="0.25">
      <c r="AA24444"/>
    </row>
    <row r="24445" spans="27:27" x14ac:dyDescent="0.25">
      <c r="AA24445"/>
    </row>
    <row r="24446" spans="27:27" x14ac:dyDescent="0.25">
      <c r="AA24446"/>
    </row>
    <row r="24447" spans="27:27" x14ac:dyDescent="0.25">
      <c r="AA24447"/>
    </row>
    <row r="24448" spans="27:27" x14ac:dyDescent="0.25">
      <c r="AA24448"/>
    </row>
    <row r="24449" spans="27:27" x14ac:dyDescent="0.25">
      <c r="AA24449"/>
    </row>
    <row r="24450" spans="27:27" x14ac:dyDescent="0.25">
      <c r="AA24450"/>
    </row>
    <row r="24451" spans="27:27" x14ac:dyDescent="0.25">
      <c r="AA24451"/>
    </row>
    <row r="24452" spans="27:27" x14ac:dyDescent="0.25">
      <c r="AA24452"/>
    </row>
    <row r="24453" spans="27:27" x14ac:dyDescent="0.25">
      <c r="AA24453"/>
    </row>
    <row r="24454" spans="27:27" x14ac:dyDescent="0.25">
      <c r="AA24454"/>
    </row>
    <row r="24455" spans="27:27" x14ac:dyDescent="0.25">
      <c r="AA24455"/>
    </row>
    <row r="24456" spans="27:27" x14ac:dyDescent="0.25">
      <c r="AA24456"/>
    </row>
    <row r="24457" spans="27:27" x14ac:dyDescent="0.25">
      <c r="AA24457"/>
    </row>
    <row r="24458" spans="27:27" x14ac:dyDescent="0.25">
      <c r="AA24458"/>
    </row>
    <row r="24459" spans="27:27" x14ac:dyDescent="0.25">
      <c r="AA24459"/>
    </row>
    <row r="24460" spans="27:27" x14ac:dyDescent="0.25">
      <c r="AA24460"/>
    </row>
    <row r="24461" spans="27:27" x14ac:dyDescent="0.25">
      <c r="AA24461"/>
    </row>
    <row r="24462" spans="27:27" x14ac:dyDescent="0.25">
      <c r="AA24462"/>
    </row>
    <row r="24463" spans="27:27" x14ac:dyDescent="0.25">
      <c r="AA24463"/>
    </row>
    <row r="24464" spans="27:27" x14ac:dyDescent="0.25">
      <c r="AA24464"/>
    </row>
    <row r="24465" spans="27:27" x14ac:dyDescent="0.25">
      <c r="AA24465"/>
    </row>
    <row r="24466" spans="27:27" x14ac:dyDescent="0.25">
      <c r="AA24466"/>
    </row>
    <row r="24467" spans="27:27" x14ac:dyDescent="0.25">
      <c r="AA24467"/>
    </row>
    <row r="24468" spans="27:27" x14ac:dyDescent="0.25">
      <c r="AA24468"/>
    </row>
    <row r="24469" spans="27:27" x14ac:dyDescent="0.25">
      <c r="AA24469"/>
    </row>
    <row r="24470" spans="27:27" x14ac:dyDescent="0.25">
      <c r="AA24470"/>
    </row>
    <row r="24471" spans="27:27" x14ac:dyDescent="0.25">
      <c r="AA24471"/>
    </row>
    <row r="24472" spans="27:27" x14ac:dyDescent="0.25">
      <c r="AA24472"/>
    </row>
    <row r="24473" spans="27:27" x14ac:dyDescent="0.25">
      <c r="AA24473"/>
    </row>
    <row r="24474" spans="27:27" x14ac:dyDescent="0.25">
      <c r="AA24474"/>
    </row>
    <row r="24475" spans="27:27" x14ac:dyDescent="0.25">
      <c r="AA24475"/>
    </row>
    <row r="24476" spans="27:27" x14ac:dyDescent="0.25">
      <c r="AA24476"/>
    </row>
    <row r="24477" spans="27:27" x14ac:dyDescent="0.25">
      <c r="AA24477"/>
    </row>
    <row r="24478" spans="27:27" x14ac:dyDescent="0.25">
      <c r="AA24478"/>
    </row>
    <row r="24479" spans="27:27" x14ac:dyDescent="0.25">
      <c r="AA24479"/>
    </row>
    <row r="24480" spans="27:27" x14ac:dyDescent="0.25">
      <c r="AA24480"/>
    </row>
    <row r="24481" spans="27:27" x14ac:dyDescent="0.25">
      <c r="AA24481"/>
    </row>
    <row r="24482" spans="27:27" x14ac:dyDescent="0.25">
      <c r="AA24482"/>
    </row>
    <row r="24483" spans="27:27" x14ac:dyDescent="0.25">
      <c r="AA24483"/>
    </row>
    <row r="24484" spans="27:27" x14ac:dyDescent="0.25">
      <c r="AA24484"/>
    </row>
    <row r="24485" spans="27:27" x14ac:dyDescent="0.25">
      <c r="AA24485"/>
    </row>
    <row r="24486" spans="27:27" x14ac:dyDescent="0.25">
      <c r="AA24486"/>
    </row>
    <row r="24487" spans="27:27" x14ac:dyDescent="0.25">
      <c r="AA24487"/>
    </row>
    <row r="24488" spans="27:27" x14ac:dyDescent="0.25">
      <c r="AA24488"/>
    </row>
    <row r="24489" spans="27:27" x14ac:dyDescent="0.25">
      <c r="AA24489"/>
    </row>
    <row r="24490" spans="27:27" x14ac:dyDescent="0.25">
      <c r="AA24490"/>
    </row>
    <row r="24491" spans="27:27" x14ac:dyDescent="0.25">
      <c r="AA24491"/>
    </row>
    <row r="24492" spans="27:27" x14ac:dyDescent="0.25">
      <c r="AA24492"/>
    </row>
    <row r="24493" spans="27:27" x14ac:dyDescent="0.25">
      <c r="AA24493"/>
    </row>
    <row r="24494" spans="27:27" x14ac:dyDescent="0.25">
      <c r="AA24494"/>
    </row>
    <row r="24495" spans="27:27" x14ac:dyDescent="0.25">
      <c r="AA24495"/>
    </row>
    <row r="24496" spans="27:27" x14ac:dyDescent="0.25">
      <c r="AA24496"/>
    </row>
    <row r="24497" spans="27:27" x14ac:dyDescent="0.25">
      <c r="AA24497"/>
    </row>
    <row r="24498" spans="27:27" x14ac:dyDescent="0.25">
      <c r="AA24498"/>
    </row>
    <row r="24499" spans="27:27" x14ac:dyDescent="0.25">
      <c r="AA24499"/>
    </row>
    <row r="24500" spans="27:27" x14ac:dyDescent="0.25">
      <c r="AA24500"/>
    </row>
    <row r="24501" spans="27:27" x14ac:dyDescent="0.25">
      <c r="AA24501"/>
    </row>
    <row r="24502" spans="27:27" x14ac:dyDescent="0.25">
      <c r="AA24502"/>
    </row>
    <row r="24503" spans="27:27" x14ac:dyDescent="0.25">
      <c r="AA24503"/>
    </row>
    <row r="24504" spans="27:27" x14ac:dyDescent="0.25">
      <c r="AA24504"/>
    </row>
    <row r="24505" spans="27:27" x14ac:dyDescent="0.25">
      <c r="AA24505"/>
    </row>
    <row r="24506" spans="27:27" x14ac:dyDescent="0.25">
      <c r="AA24506"/>
    </row>
    <row r="24507" spans="27:27" x14ac:dyDescent="0.25">
      <c r="AA24507"/>
    </row>
    <row r="24508" spans="27:27" x14ac:dyDescent="0.25">
      <c r="AA24508"/>
    </row>
    <row r="24509" spans="27:27" x14ac:dyDescent="0.25">
      <c r="AA24509"/>
    </row>
    <row r="24510" spans="27:27" x14ac:dyDescent="0.25">
      <c r="AA24510"/>
    </row>
    <row r="24511" spans="27:27" x14ac:dyDescent="0.25">
      <c r="AA24511"/>
    </row>
    <row r="24512" spans="27:27" x14ac:dyDescent="0.25">
      <c r="AA24512"/>
    </row>
    <row r="24513" spans="27:27" x14ac:dyDescent="0.25">
      <c r="AA24513"/>
    </row>
    <row r="24514" spans="27:27" x14ac:dyDescent="0.25">
      <c r="AA24514"/>
    </row>
    <row r="24515" spans="27:27" x14ac:dyDescent="0.25">
      <c r="AA24515"/>
    </row>
    <row r="24516" spans="27:27" x14ac:dyDescent="0.25">
      <c r="AA24516"/>
    </row>
    <row r="24517" spans="27:27" x14ac:dyDescent="0.25">
      <c r="AA24517"/>
    </row>
    <row r="24518" spans="27:27" x14ac:dyDescent="0.25">
      <c r="AA24518"/>
    </row>
    <row r="24519" spans="27:27" x14ac:dyDescent="0.25">
      <c r="AA24519"/>
    </row>
    <row r="24520" spans="27:27" x14ac:dyDescent="0.25">
      <c r="AA24520"/>
    </row>
    <row r="24521" spans="27:27" x14ac:dyDescent="0.25">
      <c r="AA24521"/>
    </row>
    <row r="24522" spans="27:27" x14ac:dyDescent="0.25">
      <c r="AA24522"/>
    </row>
    <row r="24523" spans="27:27" x14ac:dyDescent="0.25">
      <c r="AA24523"/>
    </row>
    <row r="24524" spans="27:27" x14ac:dyDescent="0.25">
      <c r="AA24524"/>
    </row>
    <row r="24525" spans="27:27" x14ac:dyDescent="0.25">
      <c r="AA24525"/>
    </row>
    <row r="24526" spans="27:27" x14ac:dyDescent="0.25">
      <c r="AA24526"/>
    </row>
    <row r="24527" spans="27:27" x14ac:dyDescent="0.25">
      <c r="AA24527"/>
    </row>
    <row r="24528" spans="27:27" x14ac:dyDescent="0.25">
      <c r="AA24528"/>
    </row>
    <row r="24529" spans="27:27" x14ac:dyDescent="0.25">
      <c r="AA24529"/>
    </row>
    <row r="24530" spans="27:27" x14ac:dyDescent="0.25">
      <c r="AA24530"/>
    </row>
    <row r="24531" spans="27:27" x14ac:dyDescent="0.25">
      <c r="AA24531"/>
    </row>
    <row r="24532" spans="27:27" x14ac:dyDescent="0.25">
      <c r="AA24532"/>
    </row>
    <row r="24533" spans="27:27" x14ac:dyDescent="0.25">
      <c r="AA24533"/>
    </row>
    <row r="24534" spans="27:27" x14ac:dyDescent="0.25">
      <c r="AA24534"/>
    </row>
    <row r="24535" spans="27:27" x14ac:dyDescent="0.25">
      <c r="AA24535"/>
    </row>
    <row r="24536" spans="27:27" x14ac:dyDescent="0.25">
      <c r="AA24536"/>
    </row>
    <row r="24537" spans="27:27" x14ac:dyDescent="0.25">
      <c r="AA24537"/>
    </row>
    <row r="24538" spans="27:27" x14ac:dyDescent="0.25">
      <c r="AA24538"/>
    </row>
    <row r="24539" spans="27:27" x14ac:dyDescent="0.25">
      <c r="AA24539"/>
    </row>
    <row r="24540" spans="27:27" x14ac:dyDescent="0.25">
      <c r="AA24540"/>
    </row>
    <row r="24541" spans="27:27" x14ac:dyDescent="0.25">
      <c r="AA24541"/>
    </row>
    <row r="24542" spans="27:27" x14ac:dyDescent="0.25">
      <c r="AA24542"/>
    </row>
    <row r="24543" spans="27:27" x14ac:dyDescent="0.25">
      <c r="AA24543"/>
    </row>
    <row r="24544" spans="27:27" x14ac:dyDescent="0.25">
      <c r="AA24544"/>
    </row>
    <row r="24545" spans="27:27" x14ac:dyDescent="0.25">
      <c r="AA24545"/>
    </row>
    <row r="24546" spans="27:27" x14ac:dyDescent="0.25">
      <c r="AA24546"/>
    </row>
    <row r="24547" spans="27:27" x14ac:dyDescent="0.25">
      <c r="AA24547"/>
    </row>
    <row r="24548" spans="27:27" x14ac:dyDescent="0.25">
      <c r="AA24548"/>
    </row>
    <row r="24549" spans="27:27" x14ac:dyDescent="0.25">
      <c r="AA24549"/>
    </row>
    <row r="24550" spans="27:27" x14ac:dyDescent="0.25">
      <c r="AA24550"/>
    </row>
    <row r="24551" spans="27:27" x14ac:dyDescent="0.25">
      <c r="AA24551"/>
    </row>
    <row r="24552" spans="27:27" x14ac:dyDescent="0.25">
      <c r="AA24552"/>
    </row>
    <row r="24553" spans="27:27" x14ac:dyDescent="0.25">
      <c r="AA24553"/>
    </row>
    <row r="24554" spans="27:27" x14ac:dyDescent="0.25">
      <c r="AA24554"/>
    </row>
    <row r="24555" spans="27:27" x14ac:dyDescent="0.25">
      <c r="AA24555"/>
    </row>
    <row r="24556" spans="27:27" x14ac:dyDescent="0.25">
      <c r="AA24556"/>
    </row>
    <row r="24557" spans="27:27" x14ac:dyDescent="0.25">
      <c r="AA24557"/>
    </row>
    <row r="24558" spans="27:27" x14ac:dyDescent="0.25">
      <c r="AA24558"/>
    </row>
    <row r="24559" spans="27:27" x14ac:dyDescent="0.25">
      <c r="AA24559"/>
    </row>
    <row r="24560" spans="27:27" x14ac:dyDescent="0.25">
      <c r="AA24560"/>
    </row>
    <row r="24561" spans="27:27" x14ac:dyDescent="0.25">
      <c r="AA24561"/>
    </row>
    <row r="24562" spans="27:27" x14ac:dyDescent="0.25">
      <c r="AA24562"/>
    </row>
    <row r="24563" spans="27:27" x14ac:dyDescent="0.25">
      <c r="AA24563"/>
    </row>
    <row r="24564" spans="27:27" x14ac:dyDescent="0.25">
      <c r="AA24564"/>
    </row>
    <row r="24565" spans="27:27" x14ac:dyDescent="0.25">
      <c r="AA24565"/>
    </row>
    <row r="24566" spans="27:27" x14ac:dyDescent="0.25">
      <c r="AA24566"/>
    </row>
    <row r="24567" spans="27:27" x14ac:dyDescent="0.25">
      <c r="AA24567"/>
    </row>
    <row r="24568" spans="27:27" x14ac:dyDescent="0.25">
      <c r="AA24568"/>
    </row>
    <row r="24569" spans="27:27" x14ac:dyDescent="0.25">
      <c r="AA24569"/>
    </row>
    <row r="24570" spans="27:27" x14ac:dyDescent="0.25">
      <c r="AA24570"/>
    </row>
    <row r="24571" spans="27:27" x14ac:dyDescent="0.25">
      <c r="AA24571"/>
    </row>
    <row r="24572" spans="27:27" x14ac:dyDescent="0.25">
      <c r="AA24572"/>
    </row>
    <row r="24573" spans="27:27" x14ac:dyDescent="0.25">
      <c r="AA24573"/>
    </row>
    <row r="24574" spans="27:27" x14ac:dyDescent="0.25">
      <c r="AA24574"/>
    </row>
    <row r="24575" spans="27:27" x14ac:dyDescent="0.25">
      <c r="AA24575"/>
    </row>
    <row r="24576" spans="27:27" x14ac:dyDescent="0.25">
      <c r="AA24576"/>
    </row>
    <row r="24577" spans="27:27" x14ac:dyDescent="0.25">
      <c r="AA24577"/>
    </row>
    <row r="24578" spans="27:27" x14ac:dyDescent="0.25">
      <c r="AA24578"/>
    </row>
    <row r="24579" spans="27:27" x14ac:dyDescent="0.25">
      <c r="AA24579"/>
    </row>
    <row r="24580" spans="27:27" x14ac:dyDescent="0.25">
      <c r="AA24580"/>
    </row>
    <row r="24581" spans="27:27" x14ac:dyDescent="0.25">
      <c r="AA24581"/>
    </row>
    <row r="24582" spans="27:27" x14ac:dyDescent="0.25">
      <c r="AA24582"/>
    </row>
    <row r="24583" spans="27:27" x14ac:dyDescent="0.25">
      <c r="AA24583"/>
    </row>
    <row r="24584" spans="27:27" x14ac:dyDescent="0.25">
      <c r="AA24584"/>
    </row>
    <row r="24585" spans="27:27" x14ac:dyDescent="0.25">
      <c r="AA24585"/>
    </row>
    <row r="24586" spans="27:27" x14ac:dyDescent="0.25">
      <c r="AA24586"/>
    </row>
    <row r="24587" spans="27:27" x14ac:dyDescent="0.25">
      <c r="AA24587"/>
    </row>
    <row r="24588" spans="27:27" x14ac:dyDescent="0.25">
      <c r="AA24588"/>
    </row>
    <row r="24589" spans="27:27" x14ac:dyDescent="0.25">
      <c r="AA24589"/>
    </row>
    <row r="24590" spans="27:27" x14ac:dyDescent="0.25">
      <c r="AA24590"/>
    </row>
    <row r="24591" spans="27:27" x14ac:dyDescent="0.25">
      <c r="AA24591"/>
    </row>
    <row r="24592" spans="27:27" x14ac:dyDescent="0.25">
      <c r="AA24592"/>
    </row>
    <row r="24593" spans="27:27" x14ac:dyDescent="0.25">
      <c r="AA24593"/>
    </row>
    <row r="24594" spans="27:27" x14ac:dyDescent="0.25">
      <c r="AA24594"/>
    </row>
    <row r="24595" spans="27:27" x14ac:dyDescent="0.25">
      <c r="AA24595"/>
    </row>
    <row r="24596" spans="27:27" x14ac:dyDescent="0.25">
      <c r="AA24596"/>
    </row>
    <row r="24597" spans="27:27" x14ac:dyDescent="0.25">
      <c r="AA24597"/>
    </row>
    <row r="24598" spans="27:27" x14ac:dyDescent="0.25">
      <c r="AA24598"/>
    </row>
    <row r="24599" spans="27:27" x14ac:dyDescent="0.25">
      <c r="AA24599"/>
    </row>
    <row r="24600" spans="27:27" x14ac:dyDescent="0.25">
      <c r="AA24600"/>
    </row>
    <row r="24601" spans="27:27" x14ac:dyDescent="0.25">
      <c r="AA24601"/>
    </row>
    <row r="24602" spans="27:27" x14ac:dyDescent="0.25">
      <c r="AA24602"/>
    </row>
    <row r="24603" spans="27:27" x14ac:dyDescent="0.25">
      <c r="AA24603"/>
    </row>
    <row r="24604" spans="27:27" x14ac:dyDescent="0.25">
      <c r="AA24604"/>
    </row>
    <row r="24605" spans="27:27" x14ac:dyDescent="0.25">
      <c r="AA24605"/>
    </row>
    <row r="24606" spans="27:27" x14ac:dyDescent="0.25">
      <c r="AA24606"/>
    </row>
    <row r="24607" spans="27:27" x14ac:dyDescent="0.25">
      <c r="AA24607"/>
    </row>
    <row r="24608" spans="27:27" x14ac:dyDescent="0.25">
      <c r="AA24608"/>
    </row>
    <row r="24609" spans="27:27" x14ac:dyDescent="0.25">
      <c r="AA24609"/>
    </row>
    <row r="24610" spans="27:27" x14ac:dyDescent="0.25">
      <c r="AA24610"/>
    </row>
    <row r="24611" spans="27:27" x14ac:dyDescent="0.25">
      <c r="AA24611"/>
    </row>
    <row r="24612" spans="27:27" x14ac:dyDescent="0.25">
      <c r="AA24612"/>
    </row>
    <row r="24613" spans="27:27" x14ac:dyDescent="0.25">
      <c r="AA24613"/>
    </row>
    <row r="24614" spans="27:27" x14ac:dyDescent="0.25">
      <c r="AA24614"/>
    </row>
    <row r="24615" spans="27:27" x14ac:dyDescent="0.25">
      <c r="AA24615"/>
    </row>
    <row r="24616" spans="27:27" x14ac:dyDescent="0.25">
      <c r="AA24616"/>
    </row>
    <row r="24617" spans="27:27" x14ac:dyDescent="0.25">
      <c r="AA24617"/>
    </row>
    <row r="24618" spans="27:27" x14ac:dyDescent="0.25">
      <c r="AA24618"/>
    </row>
    <row r="24619" spans="27:27" x14ac:dyDescent="0.25">
      <c r="AA24619"/>
    </row>
    <row r="24620" spans="27:27" x14ac:dyDescent="0.25">
      <c r="AA24620"/>
    </row>
    <row r="24621" spans="27:27" x14ac:dyDescent="0.25">
      <c r="AA24621"/>
    </row>
    <row r="24622" spans="27:27" x14ac:dyDescent="0.25">
      <c r="AA24622"/>
    </row>
    <row r="24623" spans="27:27" x14ac:dyDescent="0.25">
      <c r="AA24623"/>
    </row>
    <row r="24624" spans="27:27" x14ac:dyDescent="0.25">
      <c r="AA24624"/>
    </row>
    <row r="24625" spans="27:27" x14ac:dyDescent="0.25">
      <c r="AA24625"/>
    </row>
    <row r="24626" spans="27:27" x14ac:dyDescent="0.25">
      <c r="AA24626"/>
    </row>
    <row r="24627" spans="27:27" x14ac:dyDescent="0.25">
      <c r="AA24627"/>
    </row>
    <row r="24628" spans="27:27" x14ac:dyDescent="0.25">
      <c r="AA24628"/>
    </row>
    <row r="24629" spans="27:27" x14ac:dyDescent="0.25">
      <c r="AA24629"/>
    </row>
    <row r="24630" spans="27:27" x14ac:dyDescent="0.25">
      <c r="AA24630"/>
    </row>
    <row r="24631" spans="27:27" x14ac:dyDescent="0.25">
      <c r="AA24631"/>
    </row>
    <row r="24632" spans="27:27" x14ac:dyDescent="0.25">
      <c r="AA24632"/>
    </row>
    <row r="24633" spans="27:27" x14ac:dyDescent="0.25">
      <c r="AA24633"/>
    </row>
    <row r="24634" spans="27:27" x14ac:dyDescent="0.25">
      <c r="AA24634"/>
    </row>
    <row r="24635" spans="27:27" x14ac:dyDescent="0.25">
      <c r="AA24635"/>
    </row>
    <row r="24636" spans="27:27" x14ac:dyDescent="0.25">
      <c r="AA24636"/>
    </row>
    <row r="24637" spans="27:27" x14ac:dyDescent="0.25">
      <c r="AA24637"/>
    </row>
    <row r="24638" spans="27:27" x14ac:dyDescent="0.25">
      <c r="AA24638"/>
    </row>
    <row r="24639" spans="27:27" x14ac:dyDescent="0.25">
      <c r="AA24639"/>
    </row>
    <row r="24640" spans="27:27" x14ac:dyDescent="0.25">
      <c r="AA24640"/>
    </row>
    <row r="24641" spans="27:27" x14ac:dyDescent="0.25">
      <c r="AA24641"/>
    </row>
    <row r="24642" spans="27:27" x14ac:dyDescent="0.25">
      <c r="AA24642"/>
    </row>
    <row r="24643" spans="27:27" x14ac:dyDescent="0.25">
      <c r="AA24643"/>
    </row>
    <row r="24644" spans="27:27" x14ac:dyDescent="0.25">
      <c r="AA24644"/>
    </row>
    <row r="24645" spans="27:27" x14ac:dyDescent="0.25">
      <c r="AA24645"/>
    </row>
    <row r="24646" spans="27:27" x14ac:dyDescent="0.25">
      <c r="AA24646"/>
    </row>
    <row r="24647" spans="27:27" x14ac:dyDescent="0.25">
      <c r="AA24647"/>
    </row>
    <row r="24648" spans="27:27" x14ac:dyDescent="0.25">
      <c r="AA24648"/>
    </row>
    <row r="24649" spans="27:27" x14ac:dyDescent="0.25">
      <c r="AA24649"/>
    </row>
    <row r="24650" spans="27:27" x14ac:dyDescent="0.25">
      <c r="AA24650"/>
    </row>
    <row r="24651" spans="27:27" x14ac:dyDescent="0.25">
      <c r="AA24651"/>
    </row>
    <row r="24652" spans="27:27" x14ac:dyDescent="0.25">
      <c r="AA24652"/>
    </row>
    <row r="24653" spans="27:27" x14ac:dyDescent="0.25">
      <c r="AA24653"/>
    </row>
    <row r="24654" spans="27:27" x14ac:dyDescent="0.25">
      <c r="AA24654"/>
    </row>
    <row r="24655" spans="27:27" x14ac:dyDescent="0.25">
      <c r="AA24655"/>
    </row>
    <row r="24656" spans="27:27" x14ac:dyDescent="0.25">
      <c r="AA24656"/>
    </row>
    <row r="24657" spans="27:27" x14ac:dyDescent="0.25">
      <c r="AA24657"/>
    </row>
    <row r="24658" spans="27:27" x14ac:dyDescent="0.25">
      <c r="AA24658"/>
    </row>
    <row r="24659" spans="27:27" x14ac:dyDescent="0.25">
      <c r="AA24659"/>
    </row>
    <row r="24660" spans="27:27" x14ac:dyDescent="0.25">
      <c r="AA24660"/>
    </row>
    <row r="24661" spans="27:27" x14ac:dyDescent="0.25">
      <c r="AA24661"/>
    </row>
    <row r="24662" spans="27:27" x14ac:dyDescent="0.25">
      <c r="AA24662"/>
    </row>
    <row r="24663" spans="27:27" x14ac:dyDescent="0.25">
      <c r="AA24663"/>
    </row>
    <row r="24664" spans="27:27" x14ac:dyDescent="0.25">
      <c r="AA24664"/>
    </row>
    <row r="24665" spans="27:27" x14ac:dyDescent="0.25">
      <c r="AA24665"/>
    </row>
    <row r="24666" spans="27:27" x14ac:dyDescent="0.25">
      <c r="AA24666"/>
    </row>
    <row r="24667" spans="27:27" x14ac:dyDescent="0.25">
      <c r="AA24667"/>
    </row>
    <row r="24668" spans="27:27" x14ac:dyDescent="0.25">
      <c r="AA24668"/>
    </row>
    <row r="24669" spans="27:27" x14ac:dyDescent="0.25">
      <c r="AA24669"/>
    </row>
    <row r="24670" spans="27:27" x14ac:dyDescent="0.25">
      <c r="AA24670"/>
    </row>
    <row r="24671" spans="27:27" x14ac:dyDescent="0.25">
      <c r="AA24671"/>
    </row>
    <row r="24672" spans="27:27" x14ac:dyDescent="0.25">
      <c r="AA24672"/>
    </row>
    <row r="24673" spans="27:27" x14ac:dyDescent="0.25">
      <c r="AA24673"/>
    </row>
    <row r="24674" spans="27:27" x14ac:dyDescent="0.25">
      <c r="AA24674"/>
    </row>
    <row r="24675" spans="27:27" x14ac:dyDescent="0.25">
      <c r="AA24675"/>
    </row>
    <row r="24676" spans="27:27" x14ac:dyDescent="0.25">
      <c r="AA24676"/>
    </row>
    <row r="24677" spans="27:27" x14ac:dyDescent="0.25">
      <c r="AA24677"/>
    </row>
    <row r="24678" spans="27:27" x14ac:dyDescent="0.25">
      <c r="AA24678"/>
    </row>
    <row r="24679" spans="27:27" x14ac:dyDescent="0.25">
      <c r="AA24679"/>
    </row>
    <row r="24680" spans="27:27" x14ac:dyDescent="0.25">
      <c r="AA24680"/>
    </row>
    <row r="24681" spans="27:27" x14ac:dyDescent="0.25">
      <c r="AA24681"/>
    </row>
    <row r="24682" spans="27:27" x14ac:dyDescent="0.25">
      <c r="AA24682"/>
    </row>
    <row r="24683" spans="27:27" x14ac:dyDescent="0.25">
      <c r="AA24683"/>
    </row>
    <row r="24684" spans="27:27" x14ac:dyDescent="0.25">
      <c r="AA24684"/>
    </row>
    <row r="24685" spans="27:27" x14ac:dyDescent="0.25">
      <c r="AA24685"/>
    </row>
    <row r="24686" spans="27:27" x14ac:dyDescent="0.25">
      <c r="AA24686"/>
    </row>
    <row r="24687" spans="27:27" x14ac:dyDescent="0.25">
      <c r="AA24687"/>
    </row>
    <row r="24688" spans="27:27" x14ac:dyDescent="0.25">
      <c r="AA24688"/>
    </row>
    <row r="24689" spans="27:27" x14ac:dyDescent="0.25">
      <c r="AA24689"/>
    </row>
    <row r="24690" spans="27:27" x14ac:dyDescent="0.25">
      <c r="AA24690"/>
    </row>
    <row r="24691" spans="27:27" x14ac:dyDescent="0.25">
      <c r="AA24691"/>
    </row>
    <row r="24692" spans="27:27" x14ac:dyDescent="0.25">
      <c r="AA24692"/>
    </row>
    <row r="24693" spans="27:27" x14ac:dyDescent="0.25">
      <c r="AA24693"/>
    </row>
    <row r="24694" spans="27:27" x14ac:dyDescent="0.25">
      <c r="AA24694"/>
    </row>
    <row r="24695" spans="27:27" x14ac:dyDescent="0.25">
      <c r="AA24695"/>
    </row>
    <row r="24696" spans="27:27" x14ac:dyDescent="0.25">
      <c r="AA24696"/>
    </row>
    <row r="24697" spans="27:27" x14ac:dyDescent="0.25">
      <c r="AA24697"/>
    </row>
    <row r="24698" spans="27:27" x14ac:dyDescent="0.25">
      <c r="AA24698"/>
    </row>
    <row r="24699" spans="27:27" x14ac:dyDescent="0.25">
      <c r="AA24699"/>
    </row>
    <row r="24700" spans="27:27" x14ac:dyDescent="0.25">
      <c r="AA24700"/>
    </row>
    <row r="24701" spans="27:27" x14ac:dyDescent="0.25">
      <c r="AA24701"/>
    </row>
    <row r="24702" spans="27:27" x14ac:dyDescent="0.25">
      <c r="AA24702"/>
    </row>
    <row r="24703" spans="27:27" x14ac:dyDescent="0.25">
      <c r="AA24703"/>
    </row>
    <row r="24704" spans="27:27" x14ac:dyDescent="0.25">
      <c r="AA24704"/>
    </row>
    <row r="24705" spans="27:27" x14ac:dyDescent="0.25">
      <c r="AA24705"/>
    </row>
    <row r="24706" spans="27:27" x14ac:dyDescent="0.25">
      <c r="AA24706"/>
    </row>
    <row r="24707" spans="27:27" x14ac:dyDescent="0.25">
      <c r="AA24707"/>
    </row>
    <row r="24708" spans="27:27" x14ac:dyDescent="0.25">
      <c r="AA24708"/>
    </row>
    <row r="24709" spans="27:27" x14ac:dyDescent="0.25">
      <c r="AA24709"/>
    </row>
    <row r="24710" spans="27:27" x14ac:dyDescent="0.25">
      <c r="AA24710"/>
    </row>
    <row r="24711" spans="27:27" x14ac:dyDescent="0.25">
      <c r="AA24711"/>
    </row>
    <row r="24712" spans="27:27" x14ac:dyDescent="0.25">
      <c r="AA24712"/>
    </row>
    <row r="24713" spans="27:27" x14ac:dyDescent="0.25">
      <c r="AA24713"/>
    </row>
    <row r="24714" spans="27:27" x14ac:dyDescent="0.25">
      <c r="AA24714"/>
    </row>
    <row r="24715" spans="27:27" x14ac:dyDescent="0.25">
      <c r="AA24715"/>
    </row>
    <row r="24716" spans="27:27" x14ac:dyDescent="0.25">
      <c r="AA24716"/>
    </row>
    <row r="24717" spans="27:27" x14ac:dyDescent="0.25">
      <c r="AA24717"/>
    </row>
    <row r="24718" spans="27:27" x14ac:dyDescent="0.25">
      <c r="AA24718"/>
    </row>
    <row r="24719" spans="27:27" x14ac:dyDescent="0.25">
      <c r="AA24719"/>
    </row>
    <row r="24720" spans="27:27" x14ac:dyDescent="0.25">
      <c r="AA24720"/>
    </row>
    <row r="24721" spans="27:27" x14ac:dyDescent="0.25">
      <c r="AA24721"/>
    </row>
    <row r="24722" spans="27:27" x14ac:dyDescent="0.25">
      <c r="AA24722"/>
    </row>
    <row r="24723" spans="27:27" x14ac:dyDescent="0.25">
      <c r="AA24723"/>
    </row>
    <row r="24724" spans="27:27" x14ac:dyDescent="0.25">
      <c r="AA24724"/>
    </row>
    <row r="24725" spans="27:27" x14ac:dyDescent="0.25">
      <c r="AA24725"/>
    </row>
    <row r="24726" spans="27:27" x14ac:dyDescent="0.25">
      <c r="AA24726"/>
    </row>
    <row r="24727" spans="27:27" x14ac:dyDescent="0.25">
      <c r="AA24727"/>
    </row>
    <row r="24728" spans="27:27" x14ac:dyDescent="0.25">
      <c r="AA24728"/>
    </row>
    <row r="24729" spans="27:27" x14ac:dyDescent="0.25">
      <c r="AA24729"/>
    </row>
    <row r="24730" spans="27:27" x14ac:dyDescent="0.25">
      <c r="AA24730"/>
    </row>
    <row r="24731" spans="27:27" x14ac:dyDescent="0.25">
      <c r="AA24731"/>
    </row>
    <row r="24732" spans="27:27" x14ac:dyDescent="0.25">
      <c r="AA24732"/>
    </row>
    <row r="24733" spans="27:27" x14ac:dyDescent="0.25">
      <c r="AA24733"/>
    </row>
    <row r="24734" spans="27:27" x14ac:dyDescent="0.25">
      <c r="AA24734"/>
    </row>
    <row r="24735" spans="27:27" x14ac:dyDescent="0.25">
      <c r="AA24735"/>
    </row>
    <row r="24736" spans="27:27" x14ac:dyDescent="0.25">
      <c r="AA24736"/>
    </row>
    <row r="24737" spans="27:27" x14ac:dyDescent="0.25">
      <c r="AA24737"/>
    </row>
    <row r="24738" spans="27:27" x14ac:dyDescent="0.25">
      <c r="AA24738"/>
    </row>
    <row r="24739" spans="27:27" x14ac:dyDescent="0.25">
      <c r="AA24739"/>
    </row>
    <row r="24740" spans="27:27" x14ac:dyDescent="0.25">
      <c r="AA24740"/>
    </row>
    <row r="24741" spans="27:27" x14ac:dyDescent="0.25">
      <c r="AA24741"/>
    </row>
    <row r="24742" spans="27:27" x14ac:dyDescent="0.25">
      <c r="AA24742"/>
    </row>
    <row r="24743" spans="27:27" x14ac:dyDescent="0.25">
      <c r="AA24743"/>
    </row>
    <row r="24744" spans="27:27" x14ac:dyDescent="0.25">
      <c r="AA24744"/>
    </row>
    <row r="24745" spans="27:27" x14ac:dyDescent="0.25">
      <c r="AA24745"/>
    </row>
    <row r="24746" spans="27:27" x14ac:dyDescent="0.25">
      <c r="AA24746"/>
    </row>
    <row r="24747" spans="27:27" x14ac:dyDescent="0.25">
      <c r="AA24747"/>
    </row>
    <row r="24748" spans="27:27" x14ac:dyDescent="0.25">
      <c r="AA24748"/>
    </row>
    <row r="24749" spans="27:27" x14ac:dyDescent="0.25">
      <c r="AA24749"/>
    </row>
    <row r="24750" spans="27:27" x14ac:dyDescent="0.25">
      <c r="AA24750"/>
    </row>
    <row r="24751" spans="27:27" x14ac:dyDescent="0.25">
      <c r="AA24751"/>
    </row>
    <row r="24752" spans="27:27" x14ac:dyDescent="0.25">
      <c r="AA24752"/>
    </row>
    <row r="24753" spans="27:27" x14ac:dyDescent="0.25">
      <c r="AA24753"/>
    </row>
    <row r="24754" spans="27:27" x14ac:dyDescent="0.25">
      <c r="AA24754"/>
    </row>
    <row r="24755" spans="27:27" x14ac:dyDescent="0.25">
      <c r="AA24755"/>
    </row>
    <row r="24756" spans="27:27" x14ac:dyDescent="0.25">
      <c r="AA24756"/>
    </row>
    <row r="24757" spans="27:27" x14ac:dyDescent="0.25">
      <c r="AA24757"/>
    </row>
    <row r="24758" spans="27:27" x14ac:dyDescent="0.25">
      <c r="AA24758"/>
    </row>
    <row r="24759" spans="27:27" x14ac:dyDescent="0.25">
      <c r="AA24759"/>
    </row>
    <row r="24760" spans="27:27" x14ac:dyDescent="0.25">
      <c r="AA24760"/>
    </row>
    <row r="24761" spans="27:27" x14ac:dyDescent="0.25">
      <c r="AA24761"/>
    </row>
    <row r="24762" spans="27:27" x14ac:dyDescent="0.25">
      <c r="AA24762"/>
    </row>
    <row r="24763" spans="27:27" x14ac:dyDescent="0.25">
      <c r="AA24763"/>
    </row>
    <row r="24764" spans="27:27" x14ac:dyDescent="0.25">
      <c r="AA24764"/>
    </row>
    <row r="24765" spans="27:27" x14ac:dyDescent="0.25">
      <c r="AA24765"/>
    </row>
    <row r="24766" spans="27:27" x14ac:dyDescent="0.25">
      <c r="AA24766"/>
    </row>
    <row r="24767" spans="27:27" x14ac:dyDescent="0.25">
      <c r="AA24767"/>
    </row>
    <row r="24768" spans="27:27" x14ac:dyDescent="0.25">
      <c r="AA24768"/>
    </row>
    <row r="24769" spans="27:27" x14ac:dyDescent="0.25">
      <c r="AA24769"/>
    </row>
    <row r="24770" spans="27:27" x14ac:dyDescent="0.25">
      <c r="AA24770"/>
    </row>
    <row r="24771" spans="27:27" x14ac:dyDescent="0.25">
      <c r="AA24771"/>
    </row>
    <row r="24772" spans="27:27" x14ac:dyDescent="0.25">
      <c r="AA24772"/>
    </row>
    <row r="24773" spans="27:27" x14ac:dyDescent="0.25">
      <c r="AA24773"/>
    </row>
    <row r="24774" spans="27:27" x14ac:dyDescent="0.25">
      <c r="AA24774"/>
    </row>
    <row r="24775" spans="27:27" x14ac:dyDescent="0.25">
      <c r="AA24775"/>
    </row>
    <row r="24776" spans="27:27" x14ac:dyDescent="0.25">
      <c r="AA24776"/>
    </row>
    <row r="24777" spans="27:27" x14ac:dyDescent="0.25">
      <c r="AA24777"/>
    </row>
    <row r="24778" spans="27:27" x14ac:dyDescent="0.25">
      <c r="AA24778"/>
    </row>
    <row r="24779" spans="27:27" x14ac:dyDescent="0.25">
      <c r="AA24779"/>
    </row>
    <row r="24780" spans="27:27" x14ac:dyDescent="0.25">
      <c r="AA24780"/>
    </row>
    <row r="24781" spans="27:27" x14ac:dyDescent="0.25">
      <c r="AA24781"/>
    </row>
    <row r="24782" spans="27:27" x14ac:dyDescent="0.25">
      <c r="AA24782"/>
    </row>
    <row r="24783" spans="27:27" x14ac:dyDescent="0.25">
      <c r="AA24783"/>
    </row>
    <row r="24784" spans="27:27" x14ac:dyDescent="0.25">
      <c r="AA24784"/>
    </row>
    <row r="24785" spans="27:27" x14ac:dyDescent="0.25">
      <c r="AA24785"/>
    </row>
    <row r="24786" spans="27:27" x14ac:dyDescent="0.25">
      <c r="AA24786"/>
    </row>
    <row r="24787" spans="27:27" x14ac:dyDescent="0.25">
      <c r="AA24787"/>
    </row>
    <row r="24788" spans="27:27" x14ac:dyDescent="0.25">
      <c r="AA24788"/>
    </row>
    <row r="24789" spans="27:27" x14ac:dyDescent="0.25">
      <c r="AA24789"/>
    </row>
    <row r="24790" spans="27:27" x14ac:dyDescent="0.25">
      <c r="AA24790"/>
    </row>
    <row r="24791" spans="27:27" x14ac:dyDescent="0.25">
      <c r="AA24791"/>
    </row>
    <row r="24792" spans="27:27" x14ac:dyDescent="0.25">
      <c r="AA24792"/>
    </row>
    <row r="24793" spans="27:27" x14ac:dyDescent="0.25">
      <c r="AA24793"/>
    </row>
    <row r="24794" spans="27:27" x14ac:dyDescent="0.25">
      <c r="AA24794"/>
    </row>
    <row r="24795" spans="27:27" x14ac:dyDescent="0.25">
      <c r="AA24795"/>
    </row>
    <row r="24796" spans="27:27" x14ac:dyDescent="0.25">
      <c r="AA24796"/>
    </row>
    <row r="24797" spans="27:27" x14ac:dyDescent="0.25">
      <c r="AA24797"/>
    </row>
    <row r="24798" spans="27:27" x14ac:dyDescent="0.25">
      <c r="AA24798"/>
    </row>
    <row r="24799" spans="27:27" x14ac:dyDescent="0.25">
      <c r="AA24799"/>
    </row>
    <row r="24800" spans="27:27" x14ac:dyDescent="0.25">
      <c r="AA24800"/>
    </row>
    <row r="24801" spans="27:27" x14ac:dyDescent="0.25">
      <c r="AA24801"/>
    </row>
    <row r="24802" spans="27:27" x14ac:dyDescent="0.25">
      <c r="AA24802"/>
    </row>
    <row r="24803" spans="27:27" x14ac:dyDescent="0.25">
      <c r="AA24803"/>
    </row>
    <row r="24804" spans="27:27" x14ac:dyDescent="0.25">
      <c r="AA24804"/>
    </row>
    <row r="24805" spans="27:27" x14ac:dyDescent="0.25">
      <c r="AA24805"/>
    </row>
    <row r="24806" spans="27:27" x14ac:dyDescent="0.25">
      <c r="AA24806"/>
    </row>
    <row r="24807" spans="27:27" x14ac:dyDescent="0.25">
      <c r="AA24807"/>
    </row>
    <row r="24808" spans="27:27" x14ac:dyDescent="0.25">
      <c r="AA24808"/>
    </row>
    <row r="24809" spans="27:27" x14ac:dyDescent="0.25">
      <c r="AA24809"/>
    </row>
    <row r="24810" spans="27:27" x14ac:dyDescent="0.25">
      <c r="AA24810"/>
    </row>
    <row r="24811" spans="27:27" x14ac:dyDescent="0.25">
      <c r="AA24811"/>
    </row>
    <row r="24812" spans="27:27" x14ac:dyDescent="0.25">
      <c r="AA24812"/>
    </row>
    <row r="24813" spans="27:27" x14ac:dyDescent="0.25">
      <c r="AA24813"/>
    </row>
    <row r="24814" spans="27:27" x14ac:dyDescent="0.25">
      <c r="AA24814"/>
    </row>
    <row r="24815" spans="27:27" x14ac:dyDescent="0.25">
      <c r="AA24815"/>
    </row>
    <row r="24816" spans="27:27" x14ac:dyDescent="0.25">
      <c r="AA24816"/>
    </row>
    <row r="24817" spans="27:27" x14ac:dyDescent="0.25">
      <c r="AA24817"/>
    </row>
    <row r="24818" spans="27:27" x14ac:dyDescent="0.25">
      <c r="AA24818"/>
    </row>
    <row r="24819" spans="27:27" x14ac:dyDescent="0.25">
      <c r="AA24819"/>
    </row>
    <row r="24820" spans="27:27" x14ac:dyDescent="0.25">
      <c r="AA24820"/>
    </row>
    <row r="24821" spans="27:27" x14ac:dyDescent="0.25">
      <c r="AA24821"/>
    </row>
    <row r="24822" spans="27:27" x14ac:dyDescent="0.25">
      <c r="AA24822"/>
    </row>
    <row r="24823" spans="27:27" x14ac:dyDescent="0.25">
      <c r="AA24823"/>
    </row>
    <row r="24824" spans="27:27" x14ac:dyDescent="0.25">
      <c r="AA24824"/>
    </row>
    <row r="24825" spans="27:27" x14ac:dyDescent="0.25">
      <c r="AA24825"/>
    </row>
    <row r="24826" spans="27:27" x14ac:dyDescent="0.25">
      <c r="AA24826"/>
    </row>
    <row r="24827" spans="27:27" x14ac:dyDescent="0.25">
      <c r="AA24827"/>
    </row>
    <row r="24828" spans="27:27" x14ac:dyDescent="0.25">
      <c r="AA24828"/>
    </row>
    <row r="24829" spans="27:27" x14ac:dyDescent="0.25">
      <c r="AA24829"/>
    </row>
    <row r="24830" spans="27:27" x14ac:dyDescent="0.25">
      <c r="AA24830"/>
    </row>
    <row r="24831" spans="27:27" x14ac:dyDescent="0.25">
      <c r="AA24831"/>
    </row>
    <row r="24832" spans="27:27" x14ac:dyDescent="0.25">
      <c r="AA24832"/>
    </row>
    <row r="24833" spans="27:27" x14ac:dyDescent="0.25">
      <c r="AA24833"/>
    </row>
    <row r="24834" spans="27:27" x14ac:dyDescent="0.25">
      <c r="AA24834"/>
    </row>
    <row r="24835" spans="27:27" x14ac:dyDescent="0.25">
      <c r="AA24835"/>
    </row>
    <row r="24836" spans="27:27" x14ac:dyDescent="0.25">
      <c r="AA24836"/>
    </row>
    <row r="24837" spans="27:27" x14ac:dyDescent="0.25">
      <c r="AA24837"/>
    </row>
    <row r="24838" spans="27:27" x14ac:dyDescent="0.25">
      <c r="AA24838"/>
    </row>
    <row r="24839" spans="27:27" x14ac:dyDescent="0.25">
      <c r="AA24839"/>
    </row>
    <row r="24840" spans="27:27" x14ac:dyDescent="0.25">
      <c r="AA24840"/>
    </row>
    <row r="24841" spans="27:27" x14ac:dyDescent="0.25">
      <c r="AA24841"/>
    </row>
    <row r="24842" spans="27:27" x14ac:dyDescent="0.25">
      <c r="AA24842"/>
    </row>
    <row r="24843" spans="27:27" x14ac:dyDescent="0.25">
      <c r="AA24843"/>
    </row>
    <row r="24844" spans="27:27" x14ac:dyDescent="0.25">
      <c r="AA24844"/>
    </row>
    <row r="24845" spans="27:27" x14ac:dyDescent="0.25">
      <c r="AA24845"/>
    </row>
    <row r="24846" spans="27:27" x14ac:dyDescent="0.25">
      <c r="AA24846"/>
    </row>
    <row r="24847" spans="27:27" x14ac:dyDescent="0.25">
      <c r="AA24847"/>
    </row>
    <row r="24848" spans="27:27" x14ac:dyDescent="0.25">
      <c r="AA24848"/>
    </row>
    <row r="24849" spans="27:27" x14ac:dyDescent="0.25">
      <c r="AA24849"/>
    </row>
    <row r="24850" spans="27:27" x14ac:dyDescent="0.25">
      <c r="AA24850"/>
    </row>
    <row r="24851" spans="27:27" x14ac:dyDescent="0.25">
      <c r="AA24851"/>
    </row>
    <row r="24852" spans="27:27" x14ac:dyDescent="0.25">
      <c r="AA24852"/>
    </row>
    <row r="24853" spans="27:27" x14ac:dyDescent="0.25">
      <c r="AA24853"/>
    </row>
    <row r="24854" spans="27:27" x14ac:dyDescent="0.25">
      <c r="AA24854"/>
    </row>
    <row r="24855" spans="27:27" x14ac:dyDescent="0.25">
      <c r="AA24855"/>
    </row>
    <row r="24856" spans="27:27" x14ac:dyDescent="0.25">
      <c r="AA24856"/>
    </row>
    <row r="24857" spans="27:27" x14ac:dyDescent="0.25">
      <c r="AA24857"/>
    </row>
    <row r="24858" spans="27:27" x14ac:dyDescent="0.25">
      <c r="AA24858"/>
    </row>
    <row r="24859" spans="27:27" x14ac:dyDescent="0.25">
      <c r="AA24859"/>
    </row>
    <row r="24860" spans="27:27" x14ac:dyDescent="0.25">
      <c r="AA24860"/>
    </row>
    <row r="24861" spans="27:27" x14ac:dyDescent="0.25">
      <c r="AA24861"/>
    </row>
    <row r="24862" spans="27:27" x14ac:dyDescent="0.25">
      <c r="AA24862"/>
    </row>
    <row r="24863" spans="27:27" x14ac:dyDescent="0.25">
      <c r="AA24863"/>
    </row>
    <row r="24864" spans="27:27" x14ac:dyDescent="0.25">
      <c r="AA24864"/>
    </row>
    <row r="24865" spans="27:27" x14ac:dyDescent="0.25">
      <c r="AA24865"/>
    </row>
    <row r="24866" spans="27:27" x14ac:dyDescent="0.25">
      <c r="AA24866"/>
    </row>
    <row r="24867" spans="27:27" x14ac:dyDescent="0.25">
      <c r="AA24867"/>
    </row>
    <row r="24868" spans="27:27" x14ac:dyDescent="0.25">
      <c r="AA24868"/>
    </row>
    <row r="24869" spans="27:27" x14ac:dyDescent="0.25">
      <c r="AA24869"/>
    </row>
    <row r="24870" spans="27:27" x14ac:dyDescent="0.25">
      <c r="AA24870"/>
    </row>
    <row r="24871" spans="27:27" x14ac:dyDescent="0.25">
      <c r="AA24871"/>
    </row>
    <row r="24872" spans="27:27" x14ac:dyDescent="0.25">
      <c r="AA24872"/>
    </row>
    <row r="24873" spans="27:27" x14ac:dyDescent="0.25">
      <c r="AA24873"/>
    </row>
    <row r="24874" spans="27:27" x14ac:dyDescent="0.25">
      <c r="AA24874"/>
    </row>
    <row r="24875" spans="27:27" x14ac:dyDescent="0.25">
      <c r="AA24875"/>
    </row>
    <row r="24876" spans="27:27" x14ac:dyDescent="0.25">
      <c r="AA24876"/>
    </row>
    <row r="24877" spans="27:27" x14ac:dyDescent="0.25">
      <c r="AA24877"/>
    </row>
    <row r="24878" spans="27:27" x14ac:dyDescent="0.25">
      <c r="AA24878"/>
    </row>
    <row r="24879" spans="27:27" x14ac:dyDescent="0.25">
      <c r="AA24879"/>
    </row>
    <row r="24880" spans="27:27" x14ac:dyDescent="0.25">
      <c r="AA24880"/>
    </row>
    <row r="24881" spans="27:27" x14ac:dyDescent="0.25">
      <c r="AA24881"/>
    </row>
    <row r="24882" spans="27:27" x14ac:dyDescent="0.25">
      <c r="AA24882"/>
    </row>
    <row r="24883" spans="27:27" x14ac:dyDescent="0.25">
      <c r="AA24883"/>
    </row>
    <row r="24884" spans="27:27" x14ac:dyDescent="0.25">
      <c r="AA24884"/>
    </row>
    <row r="24885" spans="27:27" x14ac:dyDescent="0.25">
      <c r="AA24885"/>
    </row>
    <row r="24886" spans="27:27" x14ac:dyDescent="0.25">
      <c r="AA24886"/>
    </row>
    <row r="24887" spans="27:27" x14ac:dyDescent="0.25">
      <c r="AA24887"/>
    </row>
    <row r="24888" spans="27:27" x14ac:dyDescent="0.25">
      <c r="AA24888"/>
    </row>
    <row r="24889" spans="27:27" x14ac:dyDescent="0.25">
      <c r="AA24889"/>
    </row>
    <row r="24890" spans="27:27" x14ac:dyDescent="0.25">
      <c r="AA24890"/>
    </row>
    <row r="24891" spans="27:27" x14ac:dyDescent="0.25">
      <c r="AA24891"/>
    </row>
    <row r="24892" spans="27:27" x14ac:dyDescent="0.25">
      <c r="AA24892"/>
    </row>
    <row r="24893" spans="27:27" x14ac:dyDescent="0.25">
      <c r="AA24893"/>
    </row>
    <row r="24894" spans="27:27" x14ac:dyDescent="0.25">
      <c r="AA24894"/>
    </row>
    <row r="24895" spans="27:27" x14ac:dyDescent="0.25">
      <c r="AA24895"/>
    </row>
    <row r="24896" spans="27:27" x14ac:dyDescent="0.25">
      <c r="AA24896"/>
    </row>
    <row r="24897" spans="27:27" x14ac:dyDescent="0.25">
      <c r="AA24897"/>
    </row>
    <row r="24898" spans="27:27" x14ac:dyDescent="0.25">
      <c r="AA24898"/>
    </row>
    <row r="24899" spans="27:27" x14ac:dyDescent="0.25">
      <c r="AA24899"/>
    </row>
    <row r="24900" spans="27:27" x14ac:dyDescent="0.25">
      <c r="AA24900"/>
    </row>
    <row r="24901" spans="27:27" x14ac:dyDescent="0.25">
      <c r="AA24901"/>
    </row>
    <row r="24902" spans="27:27" x14ac:dyDescent="0.25">
      <c r="AA24902"/>
    </row>
    <row r="24903" spans="27:27" x14ac:dyDescent="0.25">
      <c r="AA24903"/>
    </row>
    <row r="24904" spans="27:27" x14ac:dyDescent="0.25">
      <c r="AA24904"/>
    </row>
    <row r="24905" spans="27:27" x14ac:dyDescent="0.25">
      <c r="AA24905"/>
    </row>
    <row r="24906" spans="27:27" x14ac:dyDescent="0.25">
      <c r="AA24906"/>
    </row>
    <row r="24907" spans="27:27" x14ac:dyDescent="0.25">
      <c r="AA24907"/>
    </row>
    <row r="24908" spans="27:27" x14ac:dyDescent="0.25">
      <c r="AA24908"/>
    </row>
    <row r="24909" spans="27:27" x14ac:dyDescent="0.25">
      <c r="AA24909"/>
    </row>
    <row r="24910" spans="27:27" x14ac:dyDescent="0.25">
      <c r="AA24910"/>
    </row>
    <row r="24911" spans="27:27" x14ac:dyDescent="0.25">
      <c r="AA24911"/>
    </row>
    <row r="24912" spans="27:27" x14ac:dyDescent="0.25">
      <c r="AA24912"/>
    </row>
    <row r="24913" spans="27:27" x14ac:dyDescent="0.25">
      <c r="AA24913"/>
    </row>
    <row r="24914" spans="27:27" x14ac:dyDescent="0.25">
      <c r="AA24914"/>
    </row>
    <row r="24915" spans="27:27" x14ac:dyDescent="0.25">
      <c r="AA24915"/>
    </row>
    <row r="24916" spans="27:27" x14ac:dyDescent="0.25">
      <c r="AA24916"/>
    </row>
    <row r="24917" spans="27:27" x14ac:dyDescent="0.25">
      <c r="AA24917"/>
    </row>
    <row r="24918" spans="27:27" x14ac:dyDescent="0.25">
      <c r="AA24918"/>
    </row>
    <row r="24919" spans="27:27" x14ac:dyDescent="0.25">
      <c r="AA24919"/>
    </row>
    <row r="24920" spans="27:27" x14ac:dyDescent="0.25">
      <c r="AA24920"/>
    </row>
    <row r="24921" spans="27:27" x14ac:dyDescent="0.25">
      <c r="AA24921"/>
    </row>
    <row r="24922" spans="27:27" x14ac:dyDescent="0.25">
      <c r="AA24922"/>
    </row>
    <row r="24923" spans="27:27" x14ac:dyDescent="0.25">
      <c r="AA24923"/>
    </row>
    <row r="24924" spans="27:27" x14ac:dyDescent="0.25">
      <c r="AA24924"/>
    </row>
    <row r="24925" spans="27:27" x14ac:dyDescent="0.25">
      <c r="AA24925"/>
    </row>
    <row r="24926" spans="27:27" x14ac:dyDescent="0.25">
      <c r="AA24926"/>
    </row>
    <row r="24927" spans="27:27" x14ac:dyDescent="0.25">
      <c r="AA24927"/>
    </row>
    <row r="24928" spans="27:27" x14ac:dyDescent="0.25">
      <c r="AA24928"/>
    </row>
    <row r="24929" spans="27:27" x14ac:dyDescent="0.25">
      <c r="AA24929"/>
    </row>
    <row r="24930" spans="27:27" x14ac:dyDescent="0.25">
      <c r="AA24930"/>
    </row>
    <row r="24931" spans="27:27" x14ac:dyDescent="0.25">
      <c r="AA24931"/>
    </row>
    <row r="24932" spans="27:27" x14ac:dyDescent="0.25">
      <c r="AA24932"/>
    </row>
    <row r="24933" spans="27:27" x14ac:dyDescent="0.25">
      <c r="AA24933"/>
    </row>
    <row r="24934" spans="27:27" x14ac:dyDescent="0.25">
      <c r="AA24934"/>
    </row>
    <row r="24935" spans="27:27" x14ac:dyDescent="0.25">
      <c r="AA24935"/>
    </row>
    <row r="24936" spans="27:27" x14ac:dyDescent="0.25">
      <c r="AA24936"/>
    </row>
    <row r="24937" spans="27:27" x14ac:dyDescent="0.25">
      <c r="AA24937"/>
    </row>
    <row r="24938" spans="27:27" x14ac:dyDescent="0.25">
      <c r="AA24938"/>
    </row>
    <row r="24939" spans="27:27" x14ac:dyDescent="0.25">
      <c r="AA24939"/>
    </row>
    <row r="24940" spans="27:27" x14ac:dyDescent="0.25">
      <c r="AA24940"/>
    </row>
    <row r="24941" spans="27:27" x14ac:dyDescent="0.25">
      <c r="AA24941"/>
    </row>
    <row r="24942" spans="27:27" x14ac:dyDescent="0.25">
      <c r="AA24942"/>
    </row>
    <row r="24943" spans="27:27" x14ac:dyDescent="0.25">
      <c r="AA24943"/>
    </row>
    <row r="24944" spans="27:27" x14ac:dyDescent="0.25">
      <c r="AA24944"/>
    </row>
    <row r="24945" spans="27:27" x14ac:dyDescent="0.25">
      <c r="AA24945"/>
    </row>
    <row r="24946" spans="27:27" x14ac:dyDescent="0.25">
      <c r="AA24946"/>
    </row>
    <row r="24947" spans="27:27" x14ac:dyDescent="0.25">
      <c r="AA24947"/>
    </row>
    <row r="24948" spans="27:27" x14ac:dyDescent="0.25">
      <c r="AA24948"/>
    </row>
    <row r="24949" spans="27:27" x14ac:dyDescent="0.25">
      <c r="AA24949"/>
    </row>
    <row r="24950" spans="27:27" x14ac:dyDescent="0.25">
      <c r="AA24950"/>
    </row>
    <row r="24951" spans="27:27" x14ac:dyDescent="0.25">
      <c r="AA24951"/>
    </row>
    <row r="24952" spans="27:27" x14ac:dyDescent="0.25">
      <c r="AA24952"/>
    </row>
    <row r="24953" spans="27:27" x14ac:dyDescent="0.25">
      <c r="AA24953"/>
    </row>
    <row r="24954" spans="27:27" x14ac:dyDescent="0.25">
      <c r="AA24954"/>
    </row>
    <row r="24955" spans="27:27" x14ac:dyDescent="0.25">
      <c r="AA24955"/>
    </row>
    <row r="24956" spans="27:27" x14ac:dyDescent="0.25">
      <c r="AA24956"/>
    </row>
    <row r="24957" spans="27:27" x14ac:dyDescent="0.25">
      <c r="AA24957"/>
    </row>
    <row r="24958" spans="27:27" x14ac:dyDescent="0.25">
      <c r="AA24958"/>
    </row>
    <row r="24959" spans="27:27" x14ac:dyDescent="0.25">
      <c r="AA24959"/>
    </row>
    <row r="24960" spans="27:27" x14ac:dyDescent="0.25">
      <c r="AA24960"/>
    </row>
    <row r="24961" spans="27:27" x14ac:dyDescent="0.25">
      <c r="AA24961"/>
    </row>
    <row r="24962" spans="27:27" x14ac:dyDescent="0.25">
      <c r="AA24962"/>
    </row>
    <row r="24963" spans="27:27" x14ac:dyDescent="0.25">
      <c r="AA24963"/>
    </row>
    <row r="24964" spans="27:27" x14ac:dyDescent="0.25">
      <c r="AA24964"/>
    </row>
    <row r="24965" spans="27:27" x14ac:dyDescent="0.25">
      <c r="AA24965"/>
    </row>
    <row r="24966" spans="27:27" x14ac:dyDescent="0.25">
      <c r="AA24966"/>
    </row>
    <row r="24967" spans="27:27" x14ac:dyDescent="0.25">
      <c r="AA24967"/>
    </row>
    <row r="24968" spans="27:27" x14ac:dyDescent="0.25">
      <c r="AA24968"/>
    </row>
    <row r="24969" spans="27:27" x14ac:dyDescent="0.25">
      <c r="AA24969"/>
    </row>
    <row r="24970" spans="27:27" x14ac:dyDescent="0.25">
      <c r="AA24970"/>
    </row>
    <row r="24971" spans="27:27" x14ac:dyDescent="0.25">
      <c r="AA24971"/>
    </row>
    <row r="24972" spans="27:27" x14ac:dyDescent="0.25">
      <c r="AA24972"/>
    </row>
    <row r="24973" spans="27:27" x14ac:dyDescent="0.25">
      <c r="AA24973"/>
    </row>
    <row r="24974" spans="27:27" x14ac:dyDescent="0.25">
      <c r="AA24974"/>
    </row>
    <row r="24975" spans="27:27" x14ac:dyDescent="0.25">
      <c r="AA24975"/>
    </row>
    <row r="24976" spans="27:27" x14ac:dyDescent="0.25">
      <c r="AA24976"/>
    </row>
    <row r="24977" spans="27:27" x14ac:dyDescent="0.25">
      <c r="AA24977"/>
    </row>
    <row r="24978" spans="27:27" x14ac:dyDescent="0.25">
      <c r="AA24978"/>
    </row>
    <row r="24979" spans="27:27" x14ac:dyDescent="0.25">
      <c r="AA24979"/>
    </row>
    <row r="24980" spans="27:27" x14ac:dyDescent="0.25">
      <c r="AA24980"/>
    </row>
    <row r="24981" spans="27:27" x14ac:dyDescent="0.25">
      <c r="AA24981"/>
    </row>
    <row r="24982" spans="27:27" x14ac:dyDescent="0.25">
      <c r="AA24982"/>
    </row>
    <row r="24983" spans="27:27" x14ac:dyDescent="0.25">
      <c r="AA24983"/>
    </row>
    <row r="24984" spans="27:27" x14ac:dyDescent="0.25">
      <c r="AA24984"/>
    </row>
    <row r="24985" spans="27:27" x14ac:dyDescent="0.25">
      <c r="AA24985"/>
    </row>
    <row r="24986" spans="27:27" x14ac:dyDescent="0.25">
      <c r="AA24986"/>
    </row>
    <row r="24987" spans="27:27" x14ac:dyDescent="0.25">
      <c r="AA24987"/>
    </row>
    <row r="24988" spans="27:27" x14ac:dyDescent="0.25">
      <c r="AA24988"/>
    </row>
    <row r="24989" spans="27:27" x14ac:dyDescent="0.25">
      <c r="AA24989"/>
    </row>
    <row r="24990" spans="27:27" x14ac:dyDescent="0.25">
      <c r="AA24990"/>
    </row>
    <row r="24991" spans="27:27" x14ac:dyDescent="0.25">
      <c r="AA24991"/>
    </row>
    <row r="24992" spans="27:27" x14ac:dyDescent="0.25">
      <c r="AA24992"/>
    </row>
    <row r="24993" spans="27:27" x14ac:dyDescent="0.25">
      <c r="AA24993"/>
    </row>
    <row r="24994" spans="27:27" x14ac:dyDescent="0.25">
      <c r="AA24994"/>
    </row>
    <row r="24995" spans="27:27" x14ac:dyDescent="0.25">
      <c r="AA24995"/>
    </row>
    <row r="24996" spans="27:27" x14ac:dyDescent="0.25">
      <c r="AA24996"/>
    </row>
    <row r="24997" spans="27:27" x14ac:dyDescent="0.25">
      <c r="AA24997"/>
    </row>
    <row r="24998" spans="27:27" x14ac:dyDescent="0.25">
      <c r="AA24998"/>
    </row>
    <row r="24999" spans="27:27" x14ac:dyDescent="0.25">
      <c r="AA24999"/>
    </row>
    <row r="25000" spans="27:27" x14ac:dyDescent="0.25">
      <c r="AA25000"/>
    </row>
    <row r="25001" spans="27:27" x14ac:dyDescent="0.25">
      <c r="AA25001"/>
    </row>
    <row r="25002" spans="27:27" x14ac:dyDescent="0.25">
      <c r="AA25002"/>
    </row>
    <row r="25003" spans="27:27" x14ac:dyDescent="0.25">
      <c r="AA25003"/>
    </row>
    <row r="25004" spans="27:27" x14ac:dyDescent="0.25">
      <c r="AA25004"/>
    </row>
    <row r="25005" spans="27:27" x14ac:dyDescent="0.25">
      <c r="AA25005"/>
    </row>
    <row r="25006" spans="27:27" x14ac:dyDescent="0.25">
      <c r="AA25006"/>
    </row>
    <row r="25007" spans="27:27" x14ac:dyDescent="0.25">
      <c r="AA25007"/>
    </row>
    <row r="25008" spans="27:27" x14ac:dyDescent="0.25">
      <c r="AA25008"/>
    </row>
    <row r="25009" spans="27:27" x14ac:dyDescent="0.25">
      <c r="AA25009"/>
    </row>
    <row r="25010" spans="27:27" x14ac:dyDescent="0.25">
      <c r="AA25010"/>
    </row>
    <row r="25011" spans="27:27" x14ac:dyDescent="0.25">
      <c r="AA25011"/>
    </row>
    <row r="25012" spans="27:27" x14ac:dyDescent="0.25">
      <c r="AA25012"/>
    </row>
    <row r="25013" spans="27:27" x14ac:dyDescent="0.25">
      <c r="AA25013"/>
    </row>
    <row r="25014" spans="27:27" x14ac:dyDescent="0.25">
      <c r="AA25014"/>
    </row>
    <row r="25015" spans="27:27" x14ac:dyDescent="0.25">
      <c r="AA25015"/>
    </row>
    <row r="25016" spans="27:27" x14ac:dyDescent="0.25">
      <c r="AA25016"/>
    </row>
    <row r="25017" spans="27:27" x14ac:dyDescent="0.25">
      <c r="AA25017"/>
    </row>
    <row r="25018" spans="27:27" x14ac:dyDescent="0.25">
      <c r="AA25018"/>
    </row>
    <row r="25019" spans="27:27" x14ac:dyDescent="0.25">
      <c r="AA25019"/>
    </row>
    <row r="25020" spans="27:27" x14ac:dyDescent="0.25">
      <c r="AA25020"/>
    </row>
    <row r="25021" spans="27:27" x14ac:dyDescent="0.25">
      <c r="AA25021"/>
    </row>
    <row r="25022" spans="27:27" x14ac:dyDescent="0.25">
      <c r="AA25022"/>
    </row>
    <row r="25023" spans="27:27" x14ac:dyDescent="0.25">
      <c r="AA25023"/>
    </row>
    <row r="25024" spans="27:27" x14ac:dyDescent="0.25">
      <c r="AA25024"/>
    </row>
    <row r="25025" spans="27:27" x14ac:dyDescent="0.25">
      <c r="AA25025"/>
    </row>
    <row r="25026" spans="27:27" x14ac:dyDescent="0.25">
      <c r="AA25026"/>
    </row>
    <row r="25027" spans="27:27" x14ac:dyDescent="0.25">
      <c r="AA25027"/>
    </row>
    <row r="25028" spans="27:27" x14ac:dyDescent="0.25">
      <c r="AA25028"/>
    </row>
    <row r="25029" spans="27:27" x14ac:dyDescent="0.25">
      <c r="AA25029"/>
    </row>
    <row r="25030" spans="27:27" x14ac:dyDescent="0.25">
      <c r="AA25030"/>
    </row>
    <row r="25031" spans="27:27" x14ac:dyDescent="0.25">
      <c r="AA25031"/>
    </row>
    <row r="25032" spans="27:27" x14ac:dyDescent="0.25">
      <c r="AA25032"/>
    </row>
    <row r="25033" spans="27:27" x14ac:dyDescent="0.25">
      <c r="AA25033"/>
    </row>
    <row r="25034" spans="27:27" x14ac:dyDescent="0.25">
      <c r="AA25034"/>
    </row>
    <row r="25035" spans="27:27" x14ac:dyDescent="0.25">
      <c r="AA25035"/>
    </row>
    <row r="25036" spans="27:27" x14ac:dyDescent="0.25">
      <c r="AA25036"/>
    </row>
    <row r="25037" spans="27:27" x14ac:dyDescent="0.25">
      <c r="AA25037"/>
    </row>
    <row r="25038" spans="27:27" x14ac:dyDescent="0.25">
      <c r="AA25038"/>
    </row>
    <row r="25039" spans="27:27" x14ac:dyDescent="0.25">
      <c r="AA25039"/>
    </row>
    <row r="25040" spans="27:27" x14ac:dyDescent="0.25">
      <c r="AA25040"/>
    </row>
    <row r="25041" spans="27:27" x14ac:dyDescent="0.25">
      <c r="AA25041"/>
    </row>
    <row r="25042" spans="27:27" x14ac:dyDescent="0.25">
      <c r="AA25042"/>
    </row>
    <row r="25043" spans="27:27" x14ac:dyDescent="0.25">
      <c r="AA25043"/>
    </row>
    <row r="25044" spans="27:27" x14ac:dyDescent="0.25">
      <c r="AA25044"/>
    </row>
    <row r="25045" spans="27:27" x14ac:dyDescent="0.25">
      <c r="AA25045"/>
    </row>
    <row r="25046" spans="27:27" x14ac:dyDescent="0.25">
      <c r="AA25046"/>
    </row>
    <row r="25047" spans="27:27" x14ac:dyDescent="0.25">
      <c r="AA25047"/>
    </row>
    <row r="25048" spans="27:27" x14ac:dyDescent="0.25">
      <c r="AA25048"/>
    </row>
    <row r="25049" spans="27:27" x14ac:dyDescent="0.25">
      <c r="AA25049"/>
    </row>
    <row r="25050" spans="27:27" x14ac:dyDescent="0.25">
      <c r="AA25050"/>
    </row>
    <row r="25051" spans="27:27" x14ac:dyDescent="0.25">
      <c r="AA25051"/>
    </row>
    <row r="25052" spans="27:27" x14ac:dyDescent="0.25">
      <c r="AA25052"/>
    </row>
    <row r="25053" spans="27:27" x14ac:dyDescent="0.25">
      <c r="AA25053"/>
    </row>
    <row r="25054" spans="27:27" x14ac:dyDescent="0.25">
      <c r="AA25054"/>
    </row>
    <row r="25055" spans="27:27" x14ac:dyDescent="0.25">
      <c r="AA25055"/>
    </row>
    <row r="25056" spans="27:27" x14ac:dyDescent="0.25">
      <c r="AA25056"/>
    </row>
    <row r="25057" spans="27:27" x14ac:dyDescent="0.25">
      <c r="AA25057"/>
    </row>
    <row r="25058" spans="27:27" x14ac:dyDescent="0.25">
      <c r="AA25058"/>
    </row>
    <row r="25059" spans="27:27" x14ac:dyDescent="0.25">
      <c r="AA25059"/>
    </row>
    <row r="25060" spans="27:27" x14ac:dyDescent="0.25">
      <c r="AA25060"/>
    </row>
    <row r="25061" spans="27:27" x14ac:dyDescent="0.25">
      <c r="AA25061"/>
    </row>
    <row r="25062" spans="27:27" x14ac:dyDescent="0.25">
      <c r="AA25062"/>
    </row>
    <row r="25063" spans="27:27" x14ac:dyDescent="0.25">
      <c r="AA25063"/>
    </row>
    <row r="25064" spans="27:27" x14ac:dyDescent="0.25">
      <c r="AA25064"/>
    </row>
    <row r="25065" spans="27:27" x14ac:dyDescent="0.25">
      <c r="AA25065"/>
    </row>
    <row r="25066" spans="27:27" x14ac:dyDescent="0.25">
      <c r="AA25066"/>
    </row>
    <row r="25067" spans="27:27" x14ac:dyDescent="0.25">
      <c r="AA25067"/>
    </row>
    <row r="25068" spans="27:27" x14ac:dyDescent="0.25">
      <c r="AA25068"/>
    </row>
    <row r="25069" spans="27:27" x14ac:dyDescent="0.25">
      <c r="AA25069"/>
    </row>
    <row r="25070" spans="27:27" x14ac:dyDescent="0.25">
      <c r="AA25070"/>
    </row>
    <row r="25071" spans="27:27" x14ac:dyDescent="0.25">
      <c r="AA25071"/>
    </row>
    <row r="25072" spans="27:27" x14ac:dyDescent="0.25">
      <c r="AA25072"/>
    </row>
    <row r="25073" spans="27:27" x14ac:dyDescent="0.25">
      <c r="AA25073"/>
    </row>
    <row r="25074" spans="27:27" x14ac:dyDescent="0.25">
      <c r="AA25074"/>
    </row>
    <row r="25075" spans="27:27" x14ac:dyDescent="0.25">
      <c r="AA25075"/>
    </row>
    <row r="25076" spans="27:27" x14ac:dyDescent="0.25">
      <c r="AA25076"/>
    </row>
    <row r="25077" spans="27:27" x14ac:dyDescent="0.25">
      <c r="AA25077"/>
    </row>
    <row r="25078" spans="27:27" x14ac:dyDescent="0.25">
      <c r="AA25078"/>
    </row>
    <row r="25079" spans="27:27" x14ac:dyDescent="0.25">
      <c r="AA25079"/>
    </row>
    <row r="25080" spans="27:27" x14ac:dyDescent="0.25">
      <c r="AA25080"/>
    </row>
    <row r="25081" spans="27:27" x14ac:dyDescent="0.25">
      <c r="AA25081"/>
    </row>
    <row r="25082" spans="27:27" x14ac:dyDescent="0.25">
      <c r="AA25082"/>
    </row>
    <row r="25083" spans="27:27" x14ac:dyDescent="0.25">
      <c r="AA25083"/>
    </row>
    <row r="25084" spans="27:27" x14ac:dyDescent="0.25">
      <c r="AA25084"/>
    </row>
    <row r="25085" spans="27:27" x14ac:dyDescent="0.25">
      <c r="AA25085"/>
    </row>
    <row r="25086" spans="27:27" x14ac:dyDescent="0.25">
      <c r="AA25086"/>
    </row>
    <row r="25087" spans="27:27" x14ac:dyDescent="0.25">
      <c r="AA25087"/>
    </row>
    <row r="25088" spans="27:27" x14ac:dyDescent="0.25">
      <c r="AA25088"/>
    </row>
    <row r="25089" spans="27:27" x14ac:dyDescent="0.25">
      <c r="AA25089"/>
    </row>
    <row r="25090" spans="27:27" x14ac:dyDescent="0.25">
      <c r="AA25090"/>
    </row>
    <row r="25091" spans="27:27" x14ac:dyDescent="0.25">
      <c r="AA25091"/>
    </row>
    <row r="25092" spans="27:27" x14ac:dyDescent="0.25">
      <c r="AA25092"/>
    </row>
    <row r="25093" spans="27:27" x14ac:dyDescent="0.25">
      <c r="AA25093"/>
    </row>
    <row r="25094" spans="27:27" x14ac:dyDescent="0.25">
      <c r="AA25094"/>
    </row>
    <row r="25095" spans="27:27" x14ac:dyDescent="0.25">
      <c r="AA25095"/>
    </row>
    <row r="25096" spans="27:27" x14ac:dyDescent="0.25">
      <c r="AA25096"/>
    </row>
    <row r="25097" spans="27:27" x14ac:dyDescent="0.25">
      <c r="AA25097"/>
    </row>
    <row r="25098" spans="27:27" x14ac:dyDescent="0.25">
      <c r="AA25098"/>
    </row>
    <row r="25099" spans="27:27" x14ac:dyDescent="0.25">
      <c r="AA25099"/>
    </row>
    <row r="25100" spans="27:27" x14ac:dyDescent="0.25">
      <c r="AA25100"/>
    </row>
    <row r="25101" spans="27:27" x14ac:dyDescent="0.25">
      <c r="AA25101"/>
    </row>
    <row r="25102" spans="27:27" x14ac:dyDescent="0.25">
      <c r="AA25102"/>
    </row>
    <row r="25103" spans="27:27" x14ac:dyDescent="0.25">
      <c r="AA25103"/>
    </row>
    <row r="25104" spans="27:27" x14ac:dyDescent="0.25">
      <c r="AA25104"/>
    </row>
    <row r="25105" spans="27:27" x14ac:dyDescent="0.25">
      <c r="AA25105"/>
    </row>
    <row r="25106" spans="27:27" x14ac:dyDescent="0.25">
      <c r="AA25106"/>
    </row>
    <row r="25107" spans="27:27" x14ac:dyDescent="0.25">
      <c r="AA25107"/>
    </row>
    <row r="25108" spans="27:27" x14ac:dyDescent="0.25">
      <c r="AA25108"/>
    </row>
    <row r="25109" spans="27:27" x14ac:dyDescent="0.25">
      <c r="AA25109"/>
    </row>
    <row r="25110" spans="27:27" x14ac:dyDescent="0.25">
      <c r="AA25110"/>
    </row>
    <row r="25111" spans="27:27" x14ac:dyDescent="0.25">
      <c r="AA25111"/>
    </row>
    <row r="25112" spans="27:27" x14ac:dyDescent="0.25">
      <c r="AA25112"/>
    </row>
    <row r="25113" spans="27:27" x14ac:dyDescent="0.25">
      <c r="AA25113"/>
    </row>
    <row r="25114" spans="27:27" x14ac:dyDescent="0.25">
      <c r="AA25114"/>
    </row>
    <row r="25115" spans="27:27" x14ac:dyDescent="0.25">
      <c r="AA25115"/>
    </row>
    <row r="25116" spans="27:27" x14ac:dyDescent="0.25">
      <c r="AA25116"/>
    </row>
    <row r="25117" spans="27:27" x14ac:dyDescent="0.25">
      <c r="AA25117"/>
    </row>
    <row r="25118" spans="27:27" x14ac:dyDescent="0.25">
      <c r="AA25118"/>
    </row>
    <row r="25119" spans="27:27" x14ac:dyDescent="0.25">
      <c r="AA25119"/>
    </row>
    <row r="25120" spans="27:27" x14ac:dyDescent="0.25">
      <c r="AA25120"/>
    </row>
    <row r="25121" spans="27:27" x14ac:dyDescent="0.25">
      <c r="AA25121"/>
    </row>
    <row r="25122" spans="27:27" x14ac:dyDescent="0.25">
      <c r="AA25122"/>
    </row>
    <row r="25123" spans="27:27" x14ac:dyDescent="0.25">
      <c r="AA25123"/>
    </row>
    <row r="25124" spans="27:27" x14ac:dyDescent="0.25">
      <c r="AA25124"/>
    </row>
    <row r="25125" spans="27:27" x14ac:dyDescent="0.25">
      <c r="AA25125"/>
    </row>
    <row r="25126" spans="27:27" x14ac:dyDescent="0.25">
      <c r="AA25126"/>
    </row>
    <row r="25127" spans="27:27" x14ac:dyDescent="0.25">
      <c r="AA25127"/>
    </row>
    <row r="25128" spans="27:27" x14ac:dyDescent="0.25">
      <c r="AA25128"/>
    </row>
    <row r="25129" spans="27:27" x14ac:dyDescent="0.25">
      <c r="AA25129"/>
    </row>
    <row r="25130" spans="27:27" x14ac:dyDescent="0.25">
      <c r="AA25130"/>
    </row>
    <row r="25131" spans="27:27" x14ac:dyDescent="0.25">
      <c r="AA25131"/>
    </row>
    <row r="25132" spans="27:27" x14ac:dyDescent="0.25">
      <c r="AA25132"/>
    </row>
    <row r="25133" spans="27:27" x14ac:dyDescent="0.25">
      <c r="AA25133"/>
    </row>
    <row r="25134" spans="27:27" x14ac:dyDescent="0.25">
      <c r="AA25134"/>
    </row>
    <row r="25135" spans="27:27" x14ac:dyDescent="0.25">
      <c r="AA25135"/>
    </row>
    <row r="25136" spans="27:27" x14ac:dyDescent="0.25">
      <c r="AA25136"/>
    </row>
    <row r="25137" spans="27:27" x14ac:dyDescent="0.25">
      <c r="AA25137"/>
    </row>
    <row r="25138" spans="27:27" x14ac:dyDescent="0.25">
      <c r="AA25138"/>
    </row>
    <row r="25139" spans="27:27" x14ac:dyDescent="0.25">
      <c r="AA25139"/>
    </row>
    <row r="25140" spans="27:27" x14ac:dyDescent="0.25">
      <c r="AA25140"/>
    </row>
    <row r="25141" spans="27:27" x14ac:dyDescent="0.25">
      <c r="AA25141"/>
    </row>
    <row r="25142" spans="27:27" x14ac:dyDescent="0.25">
      <c r="AA25142"/>
    </row>
    <row r="25143" spans="27:27" x14ac:dyDescent="0.25">
      <c r="AA25143"/>
    </row>
    <row r="25144" spans="27:27" x14ac:dyDescent="0.25">
      <c r="AA25144"/>
    </row>
    <row r="25145" spans="27:27" x14ac:dyDescent="0.25">
      <c r="AA25145"/>
    </row>
    <row r="25146" spans="27:27" x14ac:dyDescent="0.25">
      <c r="AA25146"/>
    </row>
    <row r="25147" spans="27:27" x14ac:dyDescent="0.25">
      <c r="AA25147"/>
    </row>
    <row r="25148" spans="27:27" x14ac:dyDescent="0.25">
      <c r="AA25148"/>
    </row>
    <row r="25149" spans="27:27" x14ac:dyDescent="0.25">
      <c r="AA25149"/>
    </row>
    <row r="25150" spans="27:27" x14ac:dyDescent="0.25">
      <c r="AA25150"/>
    </row>
    <row r="25151" spans="27:27" x14ac:dyDescent="0.25">
      <c r="AA25151"/>
    </row>
    <row r="25152" spans="27:27" x14ac:dyDescent="0.25">
      <c r="AA25152"/>
    </row>
    <row r="25153" spans="27:27" x14ac:dyDescent="0.25">
      <c r="AA25153"/>
    </row>
    <row r="25154" spans="27:27" x14ac:dyDescent="0.25">
      <c r="AA25154"/>
    </row>
    <row r="25155" spans="27:27" x14ac:dyDescent="0.25">
      <c r="AA25155"/>
    </row>
    <row r="25156" spans="27:27" x14ac:dyDescent="0.25">
      <c r="AA25156"/>
    </row>
    <row r="25157" spans="27:27" x14ac:dyDescent="0.25">
      <c r="AA25157"/>
    </row>
    <row r="25158" spans="27:27" x14ac:dyDescent="0.25">
      <c r="AA25158"/>
    </row>
    <row r="25159" spans="27:27" x14ac:dyDescent="0.25">
      <c r="AA25159"/>
    </row>
    <row r="25160" spans="27:27" x14ac:dyDescent="0.25">
      <c r="AA25160"/>
    </row>
    <row r="25161" spans="27:27" x14ac:dyDescent="0.25">
      <c r="AA25161"/>
    </row>
    <row r="25162" spans="27:27" x14ac:dyDescent="0.25">
      <c r="AA25162"/>
    </row>
    <row r="25163" spans="27:27" x14ac:dyDescent="0.25">
      <c r="AA25163"/>
    </row>
    <row r="25164" spans="27:27" x14ac:dyDescent="0.25">
      <c r="AA25164"/>
    </row>
    <row r="25165" spans="27:27" x14ac:dyDescent="0.25">
      <c r="AA25165"/>
    </row>
    <row r="25166" spans="27:27" x14ac:dyDescent="0.25">
      <c r="AA25166"/>
    </row>
    <row r="25167" spans="27:27" x14ac:dyDescent="0.25">
      <c r="AA25167"/>
    </row>
    <row r="25168" spans="27:27" x14ac:dyDescent="0.25">
      <c r="AA25168"/>
    </row>
    <row r="25169" spans="27:27" x14ac:dyDescent="0.25">
      <c r="AA25169"/>
    </row>
    <row r="25170" spans="27:27" x14ac:dyDescent="0.25">
      <c r="AA25170"/>
    </row>
    <row r="25171" spans="27:27" x14ac:dyDescent="0.25">
      <c r="AA25171"/>
    </row>
    <row r="25172" spans="27:27" x14ac:dyDescent="0.25">
      <c r="AA25172"/>
    </row>
    <row r="25173" spans="27:27" x14ac:dyDescent="0.25">
      <c r="AA25173"/>
    </row>
    <row r="25174" spans="27:27" x14ac:dyDescent="0.25">
      <c r="AA25174"/>
    </row>
    <row r="25175" spans="27:27" x14ac:dyDescent="0.25">
      <c r="AA25175"/>
    </row>
    <row r="25176" spans="27:27" x14ac:dyDescent="0.25">
      <c r="AA25176"/>
    </row>
    <row r="25177" spans="27:27" x14ac:dyDescent="0.25">
      <c r="AA25177"/>
    </row>
    <row r="25178" spans="27:27" x14ac:dyDescent="0.25">
      <c r="AA25178"/>
    </row>
    <row r="25179" spans="27:27" x14ac:dyDescent="0.25">
      <c r="AA25179"/>
    </row>
    <row r="25180" spans="27:27" x14ac:dyDescent="0.25">
      <c r="AA25180"/>
    </row>
    <row r="25181" spans="27:27" x14ac:dyDescent="0.25">
      <c r="AA25181"/>
    </row>
    <row r="25182" spans="27:27" x14ac:dyDescent="0.25">
      <c r="AA25182"/>
    </row>
    <row r="25183" spans="27:27" x14ac:dyDescent="0.25">
      <c r="AA25183"/>
    </row>
    <row r="25184" spans="27:27" x14ac:dyDescent="0.25">
      <c r="AA25184"/>
    </row>
    <row r="25185" spans="27:27" x14ac:dyDescent="0.25">
      <c r="AA25185"/>
    </row>
    <row r="25186" spans="27:27" x14ac:dyDescent="0.25">
      <c r="AA25186"/>
    </row>
    <row r="25187" spans="27:27" x14ac:dyDescent="0.25">
      <c r="AA25187"/>
    </row>
    <row r="25188" spans="27:27" x14ac:dyDescent="0.25">
      <c r="AA25188"/>
    </row>
    <row r="25189" spans="27:27" x14ac:dyDescent="0.25">
      <c r="AA25189"/>
    </row>
    <row r="25190" spans="27:27" x14ac:dyDescent="0.25">
      <c r="AA25190"/>
    </row>
    <row r="25191" spans="27:27" x14ac:dyDescent="0.25">
      <c r="AA25191"/>
    </row>
    <row r="25192" spans="27:27" x14ac:dyDescent="0.25">
      <c r="AA25192"/>
    </row>
    <row r="25193" spans="27:27" x14ac:dyDescent="0.25">
      <c r="AA25193"/>
    </row>
    <row r="25194" spans="27:27" x14ac:dyDescent="0.25">
      <c r="AA25194"/>
    </row>
    <row r="25195" spans="27:27" x14ac:dyDescent="0.25">
      <c r="AA25195"/>
    </row>
    <row r="25196" spans="27:27" x14ac:dyDescent="0.25">
      <c r="AA25196"/>
    </row>
    <row r="25197" spans="27:27" x14ac:dyDescent="0.25">
      <c r="AA25197"/>
    </row>
    <row r="25198" spans="27:27" x14ac:dyDescent="0.25">
      <c r="AA25198"/>
    </row>
    <row r="25199" spans="27:27" x14ac:dyDescent="0.25">
      <c r="AA25199"/>
    </row>
    <row r="25200" spans="27:27" x14ac:dyDescent="0.25">
      <c r="AA25200"/>
    </row>
    <row r="25201" spans="27:27" x14ac:dyDescent="0.25">
      <c r="AA25201"/>
    </row>
    <row r="25202" spans="27:27" x14ac:dyDescent="0.25">
      <c r="AA25202"/>
    </row>
    <row r="25203" spans="27:27" x14ac:dyDescent="0.25">
      <c r="AA25203"/>
    </row>
    <row r="25204" spans="27:27" x14ac:dyDescent="0.25">
      <c r="AA25204"/>
    </row>
    <row r="25205" spans="27:27" x14ac:dyDescent="0.25">
      <c r="AA25205"/>
    </row>
    <row r="25206" spans="27:27" x14ac:dyDescent="0.25">
      <c r="AA25206"/>
    </row>
    <row r="25207" spans="27:27" x14ac:dyDescent="0.25">
      <c r="AA25207"/>
    </row>
    <row r="25208" spans="27:27" x14ac:dyDescent="0.25">
      <c r="AA25208"/>
    </row>
    <row r="25209" spans="27:27" x14ac:dyDescent="0.25">
      <c r="AA25209"/>
    </row>
    <row r="25210" spans="27:27" x14ac:dyDescent="0.25">
      <c r="AA25210"/>
    </row>
    <row r="25211" spans="27:27" x14ac:dyDescent="0.25">
      <c r="AA25211"/>
    </row>
    <row r="25212" spans="27:27" x14ac:dyDescent="0.25">
      <c r="AA25212"/>
    </row>
    <row r="25213" spans="27:27" x14ac:dyDescent="0.25">
      <c r="AA25213"/>
    </row>
    <row r="25214" spans="27:27" x14ac:dyDescent="0.25">
      <c r="AA25214"/>
    </row>
    <row r="25215" spans="27:27" x14ac:dyDescent="0.25">
      <c r="AA25215"/>
    </row>
    <row r="25216" spans="27:27" x14ac:dyDescent="0.25">
      <c r="AA25216"/>
    </row>
    <row r="25217" spans="27:27" x14ac:dyDescent="0.25">
      <c r="AA25217"/>
    </row>
    <row r="25218" spans="27:27" x14ac:dyDescent="0.25">
      <c r="AA25218"/>
    </row>
    <row r="25219" spans="27:27" x14ac:dyDescent="0.25">
      <c r="AA25219"/>
    </row>
    <row r="25220" spans="27:27" x14ac:dyDescent="0.25">
      <c r="AA25220"/>
    </row>
    <row r="25221" spans="27:27" x14ac:dyDescent="0.25">
      <c r="AA25221"/>
    </row>
    <row r="25222" spans="27:27" x14ac:dyDescent="0.25">
      <c r="AA25222"/>
    </row>
    <row r="25223" spans="27:27" x14ac:dyDescent="0.25">
      <c r="AA25223"/>
    </row>
    <row r="25224" spans="27:27" x14ac:dyDescent="0.25">
      <c r="AA25224"/>
    </row>
    <row r="25225" spans="27:27" x14ac:dyDescent="0.25">
      <c r="AA25225"/>
    </row>
    <row r="25226" spans="27:27" x14ac:dyDescent="0.25">
      <c r="AA25226"/>
    </row>
    <row r="25227" spans="27:27" x14ac:dyDescent="0.25">
      <c r="AA25227"/>
    </row>
    <row r="25228" spans="27:27" x14ac:dyDescent="0.25">
      <c r="AA25228"/>
    </row>
    <row r="25229" spans="27:27" x14ac:dyDescent="0.25">
      <c r="AA25229"/>
    </row>
    <row r="25230" spans="27:27" x14ac:dyDescent="0.25">
      <c r="AA25230"/>
    </row>
    <row r="25231" spans="27:27" x14ac:dyDescent="0.25">
      <c r="AA25231"/>
    </row>
    <row r="25232" spans="27:27" x14ac:dyDescent="0.25">
      <c r="AA25232"/>
    </row>
    <row r="25233" spans="27:27" x14ac:dyDescent="0.25">
      <c r="AA25233"/>
    </row>
    <row r="25234" spans="27:27" x14ac:dyDescent="0.25">
      <c r="AA25234"/>
    </row>
    <row r="25235" spans="27:27" x14ac:dyDescent="0.25">
      <c r="AA25235"/>
    </row>
    <row r="25236" spans="27:27" x14ac:dyDescent="0.25">
      <c r="AA25236"/>
    </row>
    <row r="25237" spans="27:27" x14ac:dyDescent="0.25">
      <c r="AA25237"/>
    </row>
    <row r="25238" spans="27:27" x14ac:dyDescent="0.25">
      <c r="AA25238"/>
    </row>
    <row r="25239" spans="27:27" x14ac:dyDescent="0.25">
      <c r="AA25239"/>
    </row>
    <row r="25240" spans="27:27" x14ac:dyDescent="0.25">
      <c r="AA25240"/>
    </row>
    <row r="25241" spans="27:27" x14ac:dyDescent="0.25">
      <c r="AA25241"/>
    </row>
    <row r="25242" spans="27:27" x14ac:dyDescent="0.25">
      <c r="AA25242"/>
    </row>
    <row r="25243" spans="27:27" x14ac:dyDescent="0.25">
      <c r="AA25243"/>
    </row>
    <row r="25244" spans="27:27" x14ac:dyDescent="0.25">
      <c r="AA25244"/>
    </row>
    <row r="25245" spans="27:27" x14ac:dyDescent="0.25">
      <c r="AA25245"/>
    </row>
    <row r="25246" spans="27:27" x14ac:dyDescent="0.25">
      <c r="AA25246"/>
    </row>
    <row r="25247" spans="27:27" x14ac:dyDescent="0.25">
      <c r="AA25247"/>
    </row>
    <row r="25248" spans="27:27" x14ac:dyDescent="0.25">
      <c r="AA25248"/>
    </row>
    <row r="25249" spans="27:27" x14ac:dyDescent="0.25">
      <c r="AA25249"/>
    </row>
    <row r="25250" spans="27:27" x14ac:dyDescent="0.25">
      <c r="AA25250"/>
    </row>
    <row r="25251" spans="27:27" x14ac:dyDescent="0.25">
      <c r="AA25251"/>
    </row>
    <row r="25252" spans="27:27" x14ac:dyDescent="0.25">
      <c r="AA25252"/>
    </row>
    <row r="25253" spans="27:27" x14ac:dyDescent="0.25">
      <c r="AA25253"/>
    </row>
    <row r="25254" spans="27:27" x14ac:dyDescent="0.25">
      <c r="AA25254"/>
    </row>
    <row r="25255" spans="27:27" x14ac:dyDescent="0.25">
      <c r="AA25255"/>
    </row>
    <row r="25256" spans="27:27" x14ac:dyDescent="0.25">
      <c r="AA25256"/>
    </row>
    <row r="25257" spans="27:27" x14ac:dyDescent="0.25">
      <c r="AA25257"/>
    </row>
    <row r="25258" spans="27:27" x14ac:dyDescent="0.25">
      <c r="AA25258"/>
    </row>
    <row r="25259" spans="27:27" x14ac:dyDescent="0.25">
      <c r="AA25259"/>
    </row>
    <row r="25260" spans="27:27" x14ac:dyDescent="0.25">
      <c r="AA25260"/>
    </row>
    <row r="25261" spans="27:27" x14ac:dyDescent="0.25">
      <c r="AA25261"/>
    </row>
    <row r="25262" spans="27:27" x14ac:dyDescent="0.25">
      <c r="AA25262"/>
    </row>
    <row r="25263" spans="27:27" x14ac:dyDescent="0.25">
      <c r="AA25263"/>
    </row>
    <row r="25264" spans="27:27" x14ac:dyDescent="0.25">
      <c r="AA25264"/>
    </row>
    <row r="25265" spans="27:27" x14ac:dyDescent="0.25">
      <c r="AA25265"/>
    </row>
    <row r="25266" spans="27:27" x14ac:dyDescent="0.25">
      <c r="AA25266"/>
    </row>
    <row r="25267" spans="27:27" x14ac:dyDescent="0.25">
      <c r="AA25267"/>
    </row>
    <row r="25268" spans="27:27" x14ac:dyDescent="0.25">
      <c r="AA25268"/>
    </row>
    <row r="25269" spans="27:27" x14ac:dyDescent="0.25">
      <c r="AA25269"/>
    </row>
    <row r="25270" spans="27:27" x14ac:dyDescent="0.25">
      <c r="AA25270"/>
    </row>
    <row r="25271" spans="27:27" x14ac:dyDescent="0.25">
      <c r="AA25271"/>
    </row>
    <row r="25272" spans="27:27" x14ac:dyDescent="0.25">
      <c r="AA25272"/>
    </row>
    <row r="25273" spans="27:27" x14ac:dyDescent="0.25">
      <c r="AA25273"/>
    </row>
    <row r="25274" spans="27:27" x14ac:dyDescent="0.25">
      <c r="AA25274"/>
    </row>
    <row r="25275" spans="27:27" x14ac:dyDescent="0.25">
      <c r="AA25275"/>
    </row>
    <row r="25276" spans="27:27" x14ac:dyDescent="0.25">
      <c r="AA25276"/>
    </row>
    <row r="25277" spans="27:27" x14ac:dyDescent="0.25">
      <c r="AA25277"/>
    </row>
    <row r="25278" spans="27:27" x14ac:dyDescent="0.25">
      <c r="AA25278"/>
    </row>
    <row r="25279" spans="27:27" x14ac:dyDescent="0.25">
      <c r="AA25279"/>
    </row>
    <row r="25280" spans="27:27" x14ac:dyDescent="0.25">
      <c r="AA25280"/>
    </row>
    <row r="25281" spans="27:27" x14ac:dyDescent="0.25">
      <c r="AA25281"/>
    </row>
    <row r="25282" spans="27:27" x14ac:dyDescent="0.25">
      <c r="AA25282"/>
    </row>
    <row r="25283" spans="27:27" x14ac:dyDescent="0.25">
      <c r="AA25283"/>
    </row>
    <row r="25284" spans="27:27" x14ac:dyDescent="0.25">
      <c r="AA25284"/>
    </row>
    <row r="25285" spans="27:27" x14ac:dyDescent="0.25">
      <c r="AA25285"/>
    </row>
    <row r="25286" spans="27:27" x14ac:dyDescent="0.25">
      <c r="AA25286"/>
    </row>
    <row r="25287" spans="27:27" x14ac:dyDescent="0.25">
      <c r="AA25287"/>
    </row>
    <row r="25288" spans="27:27" x14ac:dyDescent="0.25">
      <c r="AA25288"/>
    </row>
    <row r="25289" spans="27:27" x14ac:dyDescent="0.25">
      <c r="AA25289"/>
    </row>
    <row r="25290" spans="27:27" x14ac:dyDescent="0.25">
      <c r="AA25290"/>
    </row>
    <row r="25291" spans="27:27" x14ac:dyDescent="0.25">
      <c r="AA25291"/>
    </row>
    <row r="25292" spans="27:27" x14ac:dyDescent="0.25">
      <c r="AA25292"/>
    </row>
    <row r="25293" spans="27:27" x14ac:dyDescent="0.25">
      <c r="AA25293"/>
    </row>
    <row r="25294" spans="27:27" x14ac:dyDescent="0.25">
      <c r="AA25294"/>
    </row>
    <row r="25295" spans="27:27" x14ac:dyDescent="0.25">
      <c r="AA25295"/>
    </row>
    <row r="25296" spans="27:27" x14ac:dyDescent="0.25">
      <c r="AA25296"/>
    </row>
    <row r="25297" spans="27:27" x14ac:dyDescent="0.25">
      <c r="AA25297"/>
    </row>
    <row r="25298" spans="27:27" x14ac:dyDescent="0.25">
      <c r="AA25298"/>
    </row>
    <row r="25299" spans="27:27" x14ac:dyDescent="0.25">
      <c r="AA25299"/>
    </row>
    <row r="25300" spans="27:27" x14ac:dyDescent="0.25">
      <c r="AA25300"/>
    </row>
    <row r="25301" spans="27:27" x14ac:dyDescent="0.25">
      <c r="AA25301"/>
    </row>
    <row r="25302" spans="27:27" x14ac:dyDescent="0.25">
      <c r="AA25302"/>
    </row>
    <row r="25303" spans="27:27" x14ac:dyDescent="0.25">
      <c r="AA25303"/>
    </row>
    <row r="25304" spans="27:27" x14ac:dyDescent="0.25">
      <c r="AA25304"/>
    </row>
    <row r="25305" spans="27:27" x14ac:dyDescent="0.25">
      <c r="AA25305"/>
    </row>
    <row r="25306" spans="27:27" x14ac:dyDescent="0.25">
      <c r="AA25306"/>
    </row>
    <row r="25307" spans="27:27" x14ac:dyDescent="0.25">
      <c r="AA25307"/>
    </row>
    <row r="25308" spans="27:27" x14ac:dyDescent="0.25">
      <c r="AA25308"/>
    </row>
    <row r="25309" spans="27:27" x14ac:dyDescent="0.25">
      <c r="AA25309"/>
    </row>
    <row r="25310" spans="27:27" x14ac:dyDescent="0.25">
      <c r="AA25310"/>
    </row>
    <row r="25311" spans="27:27" x14ac:dyDescent="0.25">
      <c r="AA25311"/>
    </row>
    <row r="25312" spans="27:27" x14ac:dyDescent="0.25">
      <c r="AA25312"/>
    </row>
    <row r="25313" spans="27:27" x14ac:dyDescent="0.25">
      <c r="AA25313"/>
    </row>
    <row r="25314" spans="27:27" x14ac:dyDescent="0.25">
      <c r="AA25314"/>
    </row>
    <row r="25315" spans="27:27" x14ac:dyDescent="0.25">
      <c r="AA25315"/>
    </row>
    <row r="25316" spans="27:27" x14ac:dyDescent="0.25">
      <c r="AA25316"/>
    </row>
    <row r="25317" spans="27:27" x14ac:dyDescent="0.25">
      <c r="AA25317"/>
    </row>
    <row r="25318" spans="27:27" x14ac:dyDescent="0.25">
      <c r="AA25318"/>
    </row>
    <row r="25319" spans="27:27" x14ac:dyDescent="0.25">
      <c r="AA25319"/>
    </row>
    <row r="25320" spans="27:27" x14ac:dyDescent="0.25">
      <c r="AA25320"/>
    </row>
    <row r="25321" spans="27:27" x14ac:dyDescent="0.25">
      <c r="AA25321"/>
    </row>
    <row r="25322" spans="27:27" x14ac:dyDescent="0.25">
      <c r="AA25322"/>
    </row>
    <row r="25323" spans="27:27" x14ac:dyDescent="0.25">
      <c r="AA25323"/>
    </row>
    <row r="25324" spans="27:27" x14ac:dyDescent="0.25">
      <c r="AA25324"/>
    </row>
    <row r="25325" spans="27:27" x14ac:dyDescent="0.25">
      <c r="AA25325"/>
    </row>
    <row r="25326" spans="27:27" x14ac:dyDescent="0.25">
      <c r="AA25326"/>
    </row>
    <row r="25327" spans="27:27" x14ac:dyDescent="0.25">
      <c r="AA25327"/>
    </row>
    <row r="25328" spans="27:27" x14ac:dyDescent="0.25">
      <c r="AA25328"/>
    </row>
    <row r="25329" spans="27:27" x14ac:dyDescent="0.25">
      <c r="AA25329"/>
    </row>
    <row r="25330" spans="27:27" x14ac:dyDescent="0.25">
      <c r="AA25330"/>
    </row>
    <row r="25331" spans="27:27" x14ac:dyDescent="0.25">
      <c r="AA25331"/>
    </row>
    <row r="25332" spans="27:27" x14ac:dyDescent="0.25">
      <c r="AA25332"/>
    </row>
    <row r="25333" spans="27:27" x14ac:dyDescent="0.25">
      <c r="AA25333"/>
    </row>
    <row r="25334" spans="27:27" x14ac:dyDescent="0.25">
      <c r="AA25334"/>
    </row>
    <row r="25335" spans="27:27" x14ac:dyDescent="0.25">
      <c r="AA25335"/>
    </row>
    <row r="25336" spans="27:27" x14ac:dyDescent="0.25">
      <c r="AA25336"/>
    </row>
    <row r="25337" spans="27:27" x14ac:dyDescent="0.25">
      <c r="AA25337"/>
    </row>
    <row r="25338" spans="27:27" x14ac:dyDescent="0.25">
      <c r="AA25338"/>
    </row>
    <row r="25339" spans="27:27" x14ac:dyDescent="0.25">
      <c r="AA25339"/>
    </row>
    <row r="25340" spans="27:27" x14ac:dyDescent="0.25">
      <c r="AA25340"/>
    </row>
    <row r="25341" spans="27:27" x14ac:dyDescent="0.25">
      <c r="AA25341"/>
    </row>
    <row r="25342" spans="27:27" x14ac:dyDescent="0.25">
      <c r="AA25342"/>
    </row>
    <row r="25343" spans="27:27" x14ac:dyDescent="0.25">
      <c r="AA25343"/>
    </row>
    <row r="25344" spans="27:27" x14ac:dyDescent="0.25">
      <c r="AA25344"/>
    </row>
    <row r="25345" spans="27:27" x14ac:dyDescent="0.25">
      <c r="AA25345"/>
    </row>
    <row r="25346" spans="27:27" x14ac:dyDescent="0.25">
      <c r="AA25346"/>
    </row>
    <row r="25347" spans="27:27" x14ac:dyDescent="0.25">
      <c r="AA25347"/>
    </row>
    <row r="25348" spans="27:27" x14ac:dyDescent="0.25">
      <c r="AA25348"/>
    </row>
    <row r="25349" spans="27:27" x14ac:dyDescent="0.25">
      <c r="AA25349"/>
    </row>
    <row r="25350" spans="27:27" x14ac:dyDescent="0.25">
      <c r="AA25350"/>
    </row>
    <row r="25351" spans="27:27" x14ac:dyDescent="0.25">
      <c r="AA25351"/>
    </row>
    <row r="25352" spans="27:27" x14ac:dyDescent="0.25">
      <c r="AA25352"/>
    </row>
    <row r="25353" spans="27:27" x14ac:dyDescent="0.25">
      <c r="AA25353"/>
    </row>
    <row r="25354" spans="27:27" x14ac:dyDescent="0.25">
      <c r="AA25354"/>
    </row>
    <row r="25355" spans="27:27" x14ac:dyDescent="0.25">
      <c r="AA25355"/>
    </row>
    <row r="25356" spans="27:27" x14ac:dyDescent="0.25">
      <c r="AA25356"/>
    </row>
    <row r="25357" spans="27:27" x14ac:dyDescent="0.25">
      <c r="AA25357"/>
    </row>
    <row r="25358" spans="27:27" x14ac:dyDescent="0.25">
      <c r="AA25358"/>
    </row>
    <row r="25359" spans="27:27" x14ac:dyDescent="0.25">
      <c r="AA25359"/>
    </row>
    <row r="25360" spans="27:27" x14ac:dyDescent="0.25">
      <c r="AA25360"/>
    </row>
    <row r="25361" spans="27:27" x14ac:dyDescent="0.25">
      <c r="AA25361"/>
    </row>
    <row r="25362" spans="27:27" x14ac:dyDescent="0.25">
      <c r="AA25362"/>
    </row>
    <row r="25363" spans="27:27" x14ac:dyDescent="0.25">
      <c r="AA25363"/>
    </row>
    <row r="25364" spans="27:27" x14ac:dyDescent="0.25">
      <c r="AA25364"/>
    </row>
    <row r="25365" spans="27:27" x14ac:dyDescent="0.25">
      <c r="AA25365"/>
    </row>
    <row r="25366" spans="27:27" x14ac:dyDescent="0.25">
      <c r="AA25366"/>
    </row>
    <row r="25367" spans="27:27" x14ac:dyDescent="0.25">
      <c r="AA25367"/>
    </row>
    <row r="25368" spans="27:27" x14ac:dyDescent="0.25">
      <c r="AA25368"/>
    </row>
    <row r="25369" spans="27:27" x14ac:dyDescent="0.25">
      <c r="AA25369"/>
    </row>
    <row r="25370" spans="27:27" x14ac:dyDescent="0.25">
      <c r="AA25370"/>
    </row>
    <row r="25371" spans="27:27" x14ac:dyDescent="0.25">
      <c r="AA25371"/>
    </row>
    <row r="25372" spans="27:27" x14ac:dyDescent="0.25">
      <c r="AA25372"/>
    </row>
    <row r="25373" spans="27:27" x14ac:dyDescent="0.25">
      <c r="AA25373"/>
    </row>
    <row r="25374" spans="27:27" x14ac:dyDescent="0.25">
      <c r="AA25374"/>
    </row>
    <row r="25375" spans="27:27" x14ac:dyDescent="0.25">
      <c r="AA25375"/>
    </row>
    <row r="25376" spans="27:27" x14ac:dyDescent="0.25">
      <c r="AA25376"/>
    </row>
    <row r="25377" spans="27:27" x14ac:dyDescent="0.25">
      <c r="AA25377"/>
    </row>
    <row r="25378" spans="27:27" x14ac:dyDescent="0.25">
      <c r="AA25378"/>
    </row>
    <row r="25379" spans="27:27" x14ac:dyDescent="0.25">
      <c r="AA25379"/>
    </row>
    <row r="25380" spans="27:27" x14ac:dyDescent="0.25">
      <c r="AA25380"/>
    </row>
    <row r="25381" spans="27:27" x14ac:dyDescent="0.25">
      <c r="AA25381"/>
    </row>
    <row r="25382" spans="27:27" x14ac:dyDescent="0.25">
      <c r="AA25382"/>
    </row>
    <row r="25383" spans="27:27" x14ac:dyDescent="0.25">
      <c r="AA25383"/>
    </row>
    <row r="25384" spans="27:27" x14ac:dyDescent="0.25">
      <c r="AA25384"/>
    </row>
    <row r="25385" spans="27:27" x14ac:dyDescent="0.25">
      <c r="AA25385"/>
    </row>
    <row r="25386" spans="27:27" x14ac:dyDescent="0.25">
      <c r="AA25386"/>
    </row>
    <row r="25387" spans="27:27" x14ac:dyDescent="0.25">
      <c r="AA25387"/>
    </row>
    <row r="25388" spans="27:27" x14ac:dyDescent="0.25">
      <c r="AA25388"/>
    </row>
    <row r="25389" spans="27:27" x14ac:dyDescent="0.25">
      <c r="AA25389"/>
    </row>
    <row r="25390" spans="27:27" x14ac:dyDescent="0.25">
      <c r="AA25390"/>
    </row>
    <row r="25391" spans="27:27" x14ac:dyDescent="0.25">
      <c r="AA25391"/>
    </row>
    <row r="25392" spans="27:27" x14ac:dyDescent="0.25">
      <c r="AA25392"/>
    </row>
    <row r="25393" spans="27:27" x14ac:dyDescent="0.25">
      <c r="AA25393"/>
    </row>
    <row r="25394" spans="27:27" x14ac:dyDescent="0.25">
      <c r="AA25394"/>
    </row>
    <row r="25395" spans="27:27" x14ac:dyDescent="0.25">
      <c r="AA25395"/>
    </row>
    <row r="25396" spans="27:27" x14ac:dyDescent="0.25">
      <c r="AA25396"/>
    </row>
    <row r="25397" spans="27:27" x14ac:dyDescent="0.25">
      <c r="AA25397"/>
    </row>
    <row r="25398" spans="27:27" x14ac:dyDescent="0.25">
      <c r="AA25398"/>
    </row>
    <row r="25399" spans="27:27" x14ac:dyDescent="0.25">
      <c r="AA25399"/>
    </row>
    <row r="25400" spans="27:27" x14ac:dyDescent="0.25">
      <c r="AA25400"/>
    </row>
    <row r="25401" spans="27:27" x14ac:dyDescent="0.25">
      <c r="AA25401"/>
    </row>
    <row r="25402" spans="27:27" x14ac:dyDescent="0.25">
      <c r="AA25402"/>
    </row>
    <row r="25403" spans="27:27" x14ac:dyDescent="0.25">
      <c r="AA25403"/>
    </row>
    <row r="25404" spans="27:27" x14ac:dyDescent="0.25">
      <c r="AA25404"/>
    </row>
    <row r="25405" spans="27:27" x14ac:dyDescent="0.25">
      <c r="AA25405"/>
    </row>
    <row r="25406" spans="27:27" x14ac:dyDescent="0.25">
      <c r="AA25406"/>
    </row>
    <row r="25407" spans="27:27" x14ac:dyDescent="0.25">
      <c r="AA25407"/>
    </row>
    <row r="25408" spans="27:27" x14ac:dyDescent="0.25">
      <c r="AA25408"/>
    </row>
    <row r="25409" spans="27:27" x14ac:dyDescent="0.25">
      <c r="AA25409"/>
    </row>
    <row r="25410" spans="27:27" x14ac:dyDescent="0.25">
      <c r="AA25410"/>
    </row>
    <row r="25411" spans="27:27" x14ac:dyDescent="0.25">
      <c r="AA25411"/>
    </row>
    <row r="25412" spans="27:27" x14ac:dyDescent="0.25">
      <c r="AA25412"/>
    </row>
    <row r="25413" spans="27:27" x14ac:dyDescent="0.25">
      <c r="AA25413"/>
    </row>
    <row r="25414" spans="27:27" x14ac:dyDescent="0.25">
      <c r="AA25414"/>
    </row>
    <row r="25415" spans="27:27" x14ac:dyDescent="0.25">
      <c r="AA25415"/>
    </row>
    <row r="25416" spans="27:27" x14ac:dyDescent="0.25">
      <c r="AA25416"/>
    </row>
    <row r="25417" spans="27:27" x14ac:dyDescent="0.25">
      <c r="AA25417"/>
    </row>
    <row r="25418" spans="27:27" x14ac:dyDescent="0.25">
      <c r="AA25418"/>
    </row>
    <row r="25419" spans="27:27" x14ac:dyDescent="0.25">
      <c r="AA25419"/>
    </row>
    <row r="25420" spans="27:27" x14ac:dyDescent="0.25">
      <c r="AA25420"/>
    </row>
    <row r="25421" spans="27:27" x14ac:dyDescent="0.25">
      <c r="AA25421"/>
    </row>
    <row r="25422" spans="27:27" x14ac:dyDescent="0.25">
      <c r="AA25422"/>
    </row>
    <row r="25423" spans="27:27" x14ac:dyDescent="0.25">
      <c r="AA25423"/>
    </row>
    <row r="25424" spans="27:27" x14ac:dyDescent="0.25">
      <c r="AA25424"/>
    </row>
    <row r="25425" spans="27:27" x14ac:dyDescent="0.25">
      <c r="AA25425"/>
    </row>
    <row r="25426" spans="27:27" x14ac:dyDescent="0.25">
      <c r="AA25426"/>
    </row>
    <row r="25427" spans="27:27" x14ac:dyDescent="0.25">
      <c r="AA25427"/>
    </row>
    <row r="25428" spans="27:27" x14ac:dyDescent="0.25">
      <c r="AA25428"/>
    </row>
    <row r="25429" spans="27:27" x14ac:dyDescent="0.25">
      <c r="AA25429"/>
    </row>
    <row r="25430" spans="27:27" x14ac:dyDescent="0.25">
      <c r="AA25430"/>
    </row>
    <row r="25431" spans="27:27" x14ac:dyDescent="0.25">
      <c r="AA25431"/>
    </row>
    <row r="25432" spans="27:27" x14ac:dyDescent="0.25">
      <c r="AA25432"/>
    </row>
    <row r="25433" spans="27:27" x14ac:dyDescent="0.25">
      <c r="AA25433"/>
    </row>
    <row r="25434" spans="27:27" x14ac:dyDescent="0.25">
      <c r="AA25434"/>
    </row>
    <row r="25435" spans="27:27" x14ac:dyDescent="0.25">
      <c r="AA25435"/>
    </row>
    <row r="25436" spans="27:27" x14ac:dyDescent="0.25">
      <c r="AA25436"/>
    </row>
    <row r="25437" spans="27:27" x14ac:dyDescent="0.25">
      <c r="AA25437"/>
    </row>
    <row r="25438" spans="27:27" x14ac:dyDescent="0.25">
      <c r="AA25438"/>
    </row>
    <row r="25439" spans="27:27" x14ac:dyDescent="0.25">
      <c r="AA25439"/>
    </row>
    <row r="25440" spans="27:27" x14ac:dyDescent="0.25">
      <c r="AA25440"/>
    </row>
    <row r="25441" spans="27:27" x14ac:dyDescent="0.25">
      <c r="AA25441"/>
    </row>
    <row r="25442" spans="27:27" x14ac:dyDescent="0.25">
      <c r="AA25442"/>
    </row>
    <row r="25443" spans="27:27" x14ac:dyDescent="0.25">
      <c r="AA25443"/>
    </row>
    <row r="25444" spans="27:27" x14ac:dyDescent="0.25">
      <c r="AA25444"/>
    </row>
    <row r="25445" spans="27:27" x14ac:dyDescent="0.25">
      <c r="AA25445"/>
    </row>
    <row r="25446" spans="27:27" x14ac:dyDescent="0.25">
      <c r="AA25446"/>
    </row>
    <row r="25447" spans="27:27" x14ac:dyDescent="0.25">
      <c r="AA25447"/>
    </row>
    <row r="25448" spans="27:27" x14ac:dyDescent="0.25">
      <c r="AA25448"/>
    </row>
    <row r="25449" spans="27:27" x14ac:dyDescent="0.25">
      <c r="AA25449"/>
    </row>
    <row r="25450" spans="27:27" x14ac:dyDescent="0.25">
      <c r="AA25450"/>
    </row>
    <row r="25451" spans="27:27" x14ac:dyDescent="0.25">
      <c r="AA25451"/>
    </row>
    <row r="25452" spans="27:27" x14ac:dyDescent="0.25">
      <c r="AA25452"/>
    </row>
    <row r="25453" spans="27:27" x14ac:dyDescent="0.25">
      <c r="AA25453"/>
    </row>
    <row r="25454" spans="27:27" x14ac:dyDescent="0.25">
      <c r="AA25454"/>
    </row>
    <row r="25455" spans="27:27" x14ac:dyDescent="0.25">
      <c r="AA25455"/>
    </row>
    <row r="25456" spans="27:27" x14ac:dyDescent="0.25">
      <c r="AA25456"/>
    </row>
    <row r="25457" spans="27:27" x14ac:dyDescent="0.25">
      <c r="AA25457"/>
    </row>
    <row r="25458" spans="27:27" x14ac:dyDescent="0.25">
      <c r="AA25458"/>
    </row>
    <row r="25459" spans="27:27" x14ac:dyDescent="0.25">
      <c r="AA25459"/>
    </row>
    <row r="25460" spans="27:27" x14ac:dyDescent="0.25">
      <c r="AA25460"/>
    </row>
    <row r="25461" spans="27:27" x14ac:dyDescent="0.25">
      <c r="AA25461"/>
    </row>
    <row r="25462" spans="27:27" x14ac:dyDescent="0.25">
      <c r="AA25462"/>
    </row>
    <row r="25463" spans="27:27" x14ac:dyDescent="0.25">
      <c r="AA25463"/>
    </row>
    <row r="25464" spans="27:27" x14ac:dyDescent="0.25">
      <c r="AA25464"/>
    </row>
    <row r="25465" spans="27:27" x14ac:dyDescent="0.25">
      <c r="AA25465"/>
    </row>
    <row r="25466" spans="27:27" x14ac:dyDescent="0.25">
      <c r="AA25466"/>
    </row>
    <row r="25467" spans="27:27" x14ac:dyDescent="0.25">
      <c r="AA25467"/>
    </row>
    <row r="25468" spans="27:27" x14ac:dyDescent="0.25">
      <c r="AA25468"/>
    </row>
    <row r="25469" spans="27:27" x14ac:dyDescent="0.25">
      <c r="AA25469"/>
    </row>
    <row r="25470" spans="27:27" x14ac:dyDescent="0.25">
      <c r="AA25470"/>
    </row>
    <row r="25471" spans="27:27" x14ac:dyDescent="0.25">
      <c r="AA25471"/>
    </row>
    <row r="25472" spans="27:27" x14ac:dyDescent="0.25">
      <c r="AA25472"/>
    </row>
    <row r="25473" spans="27:27" x14ac:dyDescent="0.25">
      <c r="AA25473"/>
    </row>
    <row r="25474" spans="27:27" x14ac:dyDescent="0.25">
      <c r="AA25474"/>
    </row>
    <row r="25475" spans="27:27" x14ac:dyDescent="0.25">
      <c r="AA25475"/>
    </row>
    <row r="25476" spans="27:27" x14ac:dyDescent="0.25">
      <c r="AA25476"/>
    </row>
    <row r="25477" spans="27:27" x14ac:dyDescent="0.25">
      <c r="AA25477"/>
    </row>
    <row r="25478" spans="27:27" x14ac:dyDescent="0.25">
      <c r="AA25478"/>
    </row>
    <row r="25479" spans="27:27" x14ac:dyDescent="0.25">
      <c r="AA25479"/>
    </row>
    <row r="25480" spans="27:27" x14ac:dyDescent="0.25">
      <c r="AA25480"/>
    </row>
    <row r="25481" spans="27:27" x14ac:dyDescent="0.25">
      <c r="AA25481"/>
    </row>
    <row r="25482" spans="27:27" x14ac:dyDescent="0.25">
      <c r="AA25482"/>
    </row>
    <row r="25483" spans="27:27" x14ac:dyDescent="0.25">
      <c r="AA25483"/>
    </row>
    <row r="25484" spans="27:27" x14ac:dyDescent="0.25">
      <c r="AA25484"/>
    </row>
    <row r="25485" spans="27:27" x14ac:dyDescent="0.25">
      <c r="AA25485"/>
    </row>
    <row r="25486" spans="27:27" x14ac:dyDescent="0.25">
      <c r="AA25486"/>
    </row>
    <row r="25487" spans="27:27" x14ac:dyDescent="0.25">
      <c r="AA25487"/>
    </row>
    <row r="25488" spans="27:27" x14ac:dyDescent="0.25">
      <c r="AA25488"/>
    </row>
    <row r="25489" spans="27:27" x14ac:dyDescent="0.25">
      <c r="AA25489"/>
    </row>
    <row r="25490" spans="27:27" x14ac:dyDescent="0.25">
      <c r="AA25490"/>
    </row>
    <row r="25491" spans="27:27" x14ac:dyDescent="0.25">
      <c r="AA25491"/>
    </row>
    <row r="25492" spans="27:27" x14ac:dyDescent="0.25">
      <c r="AA25492"/>
    </row>
    <row r="25493" spans="27:27" x14ac:dyDescent="0.25">
      <c r="AA25493"/>
    </row>
    <row r="25494" spans="27:27" x14ac:dyDescent="0.25">
      <c r="AA25494"/>
    </row>
    <row r="25495" spans="27:27" x14ac:dyDescent="0.25">
      <c r="AA25495"/>
    </row>
    <row r="25496" spans="27:27" x14ac:dyDescent="0.25">
      <c r="AA25496"/>
    </row>
    <row r="25497" spans="27:27" x14ac:dyDescent="0.25">
      <c r="AA25497"/>
    </row>
    <row r="25498" spans="27:27" x14ac:dyDescent="0.25">
      <c r="AA25498"/>
    </row>
    <row r="25499" spans="27:27" x14ac:dyDescent="0.25">
      <c r="AA25499"/>
    </row>
    <row r="25500" spans="27:27" x14ac:dyDescent="0.25">
      <c r="AA25500"/>
    </row>
    <row r="25501" spans="27:27" x14ac:dyDescent="0.25">
      <c r="AA25501"/>
    </row>
    <row r="25502" spans="27:27" x14ac:dyDescent="0.25">
      <c r="AA25502"/>
    </row>
    <row r="25503" spans="27:27" x14ac:dyDescent="0.25">
      <c r="AA25503"/>
    </row>
    <row r="25504" spans="27:27" x14ac:dyDescent="0.25">
      <c r="AA25504"/>
    </row>
    <row r="25505" spans="27:27" x14ac:dyDescent="0.25">
      <c r="AA25505"/>
    </row>
    <row r="25506" spans="27:27" x14ac:dyDescent="0.25">
      <c r="AA25506"/>
    </row>
    <row r="25507" spans="27:27" x14ac:dyDescent="0.25">
      <c r="AA25507"/>
    </row>
    <row r="25508" spans="27:27" x14ac:dyDescent="0.25">
      <c r="AA25508"/>
    </row>
    <row r="25509" spans="27:27" x14ac:dyDescent="0.25">
      <c r="AA25509"/>
    </row>
    <row r="25510" spans="27:27" x14ac:dyDescent="0.25">
      <c r="AA25510"/>
    </row>
    <row r="25511" spans="27:27" x14ac:dyDescent="0.25">
      <c r="AA25511"/>
    </row>
    <row r="25512" spans="27:27" x14ac:dyDescent="0.25">
      <c r="AA25512"/>
    </row>
    <row r="25513" spans="27:27" x14ac:dyDescent="0.25">
      <c r="AA25513"/>
    </row>
    <row r="25514" spans="27:27" x14ac:dyDescent="0.25">
      <c r="AA25514"/>
    </row>
    <row r="25515" spans="27:27" x14ac:dyDescent="0.25">
      <c r="AA25515"/>
    </row>
    <row r="25516" spans="27:27" x14ac:dyDescent="0.25">
      <c r="AA25516"/>
    </row>
    <row r="25517" spans="27:27" x14ac:dyDescent="0.25">
      <c r="AA25517"/>
    </row>
    <row r="25518" spans="27:27" x14ac:dyDescent="0.25">
      <c r="AA25518"/>
    </row>
    <row r="25519" spans="27:27" x14ac:dyDescent="0.25">
      <c r="AA25519"/>
    </row>
    <row r="25520" spans="27:27" x14ac:dyDescent="0.25">
      <c r="AA25520"/>
    </row>
    <row r="25521" spans="27:27" x14ac:dyDescent="0.25">
      <c r="AA25521"/>
    </row>
    <row r="25522" spans="27:27" x14ac:dyDescent="0.25">
      <c r="AA25522"/>
    </row>
    <row r="25523" spans="27:27" x14ac:dyDescent="0.25">
      <c r="AA25523"/>
    </row>
    <row r="25524" spans="27:27" x14ac:dyDescent="0.25">
      <c r="AA25524"/>
    </row>
    <row r="25525" spans="27:27" x14ac:dyDescent="0.25">
      <c r="AA25525"/>
    </row>
    <row r="25526" spans="27:27" x14ac:dyDescent="0.25">
      <c r="AA25526"/>
    </row>
    <row r="25527" spans="27:27" x14ac:dyDescent="0.25">
      <c r="AA25527"/>
    </row>
    <row r="25528" spans="27:27" x14ac:dyDescent="0.25">
      <c r="AA25528"/>
    </row>
    <row r="25529" spans="27:27" x14ac:dyDescent="0.25">
      <c r="AA25529"/>
    </row>
    <row r="25530" spans="27:27" x14ac:dyDescent="0.25">
      <c r="AA25530"/>
    </row>
    <row r="25531" spans="27:27" x14ac:dyDescent="0.25">
      <c r="AA25531"/>
    </row>
    <row r="25532" spans="27:27" x14ac:dyDescent="0.25">
      <c r="AA25532"/>
    </row>
    <row r="25533" spans="27:27" x14ac:dyDescent="0.25">
      <c r="AA25533"/>
    </row>
    <row r="25534" spans="27:27" x14ac:dyDescent="0.25">
      <c r="AA25534"/>
    </row>
    <row r="25535" spans="27:27" x14ac:dyDescent="0.25">
      <c r="AA25535"/>
    </row>
    <row r="25536" spans="27:27" x14ac:dyDescent="0.25">
      <c r="AA25536"/>
    </row>
    <row r="25537" spans="27:27" x14ac:dyDescent="0.25">
      <c r="AA25537"/>
    </row>
    <row r="25538" spans="27:27" x14ac:dyDescent="0.25">
      <c r="AA25538"/>
    </row>
    <row r="25539" spans="27:27" x14ac:dyDescent="0.25">
      <c r="AA25539"/>
    </row>
    <row r="25540" spans="27:27" x14ac:dyDescent="0.25">
      <c r="AA25540"/>
    </row>
    <row r="25541" spans="27:27" x14ac:dyDescent="0.25">
      <c r="AA25541"/>
    </row>
    <row r="25542" spans="27:27" x14ac:dyDescent="0.25">
      <c r="AA25542"/>
    </row>
    <row r="25543" spans="27:27" x14ac:dyDescent="0.25">
      <c r="AA25543"/>
    </row>
    <row r="25544" spans="27:27" x14ac:dyDescent="0.25">
      <c r="AA25544"/>
    </row>
    <row r="25545" spans="27:27" x14ac:dyDescent="0.25">
      <c r="AA25545"/>
    </row>
    <row r="25546" spans="27:27" x14ac:dyDescent="0.25">
      <c r="AA25546"/>
    </row>
    <row r="25547" spans="27:27" x14ac:dyDescent="0.25">
      <c r="AA25547"/>
    </row>
    <row r="25548" spans="27:27" x14ac:dyDescent="0.25">
      <c r="AA25548"/>
    </row>
    <row r="25549" spans="27:27" x14ac:dyDescent="0.25">
      <c r="AA25549"/>
    </row>
    <row r="25550" spans="27:27" x14ac:dyDescent="0.25">
      <c r="AA25550"/>
    </row>
    <row r="25551" spans="27:27" x14ac:dyDescent="0.25">
      <c r="AA25551"/>
    </row>
    <row r="25552" spans="27:27" x14ac:dyDescent="0.25">
      <c r="AA25552"/>
    </row>
    <row r="25553" spans="27:27" x14ac:dyDescent="0.25">
      <c r="AA25553"/>
    </row>
    <row r="25554" spans="27:27" x14ac:dyDescent="0.25">
      <c r="AA25554"/>
    </row>
    <row r="25555" spans="27:27" x14ac:dyDescent="0.25">
      <c r="AA25555"/>
    </row>
    <row r="25556" spans="27:27" x14ac:dyDescent="0.25">
      <c r="AA25556"/>
    </row>
    <row r="25557" spans="27:27" x14ac:dyDescent="0.25">
      <c r="AA25557"/>
    </row>
    <row r="25558" spans="27:27" x14ac:dyDescent="0.25">
      <c r="AA25558"/>
    </row>
    <row r="25559" spans="27:27" x14ac:dyDescent="0.25">
      <c r="AA25559"/>
    </row>
    <row r="25560" spans="27:27" x14ac:dyDescent="0.25">
      <c r="AA25560"/>
    </row>
    <row r="25561" spans="27:27" x14ac:dyDescent="0.25">
      <c r="AA25561"/>
    </row>
    <row r="25562" spans="27:27" x14ac:dyDescent="0.25">
      <c r="AA25562"/>
    </row>
    <row r="25563" spans="27:27" x14ac:dyDescent="0.25">
      <c r="AA25563"/>
    </row>
    <row r="25564" spans="27:27" x14ac:dyDescent="0.25">
      <c r="AA25564"/>
    </row>
    <row r="25565" spans="27:27" x14ac:dyDescent="0.25">
      <c r="AA25565"/>
    </row>
    <row r="25566" spans="27:27" x14ac:dyDescent="0.25">
      <c r="AA25566"/>
    </row>
    <row r="25567" spans="27:27" x14ac:dyDescent="0.25">
      <c r="AA25567"/>
    </row>
    <row r="25568" spans="27:27" x14ac:dyDescent="0.25">
      <c r="AA25568"/>
    </row>
    <row r="25569" spans="27:27" x14ac:dyDescent="0.25">
      <c r="AA25569"/>
    </row>
    <row r="25570" spans="27:27" x14ac:dyDescent="0.25">
      <c r="AA25570"/>
    </row>
    <row r="25571" spans="27:27" x14ac:dyDescent="0.25">
      <c r="AA25571"/>
    </row>
    <row r="25572" spans="27:27" x14ac:dyDescent="0.25">
      <c r="AA25572"/>
    </row>
    <row r="25573" spans="27:27" x14ac:dyDescent="0.25">
      <c r="AA25573"/>
    </row>
    <row r="25574" spans="27:27" x14ac:dyDescent="0.25">
      <c r="AA25574"/>
    </row>
    <row r="25575" spans="27:27" x14ac:dyDescent="0.25">
      <c r="AA25575"/>
    </row>
    <row r="25576" spans="27:27" x14ac:dyDescent="0.25">
      <c r="AA25576"/>
    </row>
    <row r="25577" spans="27:27" x14ac:dyDescent="0.25">
      <c r="AA25577"/>
    </row>
    <row r="25578" spans="27:27" x14ac:dyDescent="0.25">
      <c r="AA25578"/>
    </row>
    <row r="25579" spans="27:27" x14ac:dyDescent="0.25">
      <c r="AA25579"/>
    </row>
    <row r="25580" spans="27:27" x14ac:dyDescent="0.25">
      <c r="AA25580"/>
    </row>
    <row r="25581" spans="27:27" x14ac:dyDescent="0.25">
      <c r="AA25581"/>
    </row>
    <row r="25582" spans="27:27" x14ac:dyDescent="0.25">
      <c r="AA25582"/>
    </row>
    <row r="25583" spans="27:27" x14ac:dyDescent="0.25">
      <c r="AA25583"/>
    </row>
    <row r="25584" spans="27:27" x14ac:dyDescent="0.25">
      <c r="AA25584"/>
    </row>
    <row r="25585" spans="27:27" x14ac:dyDescent="0.25">
      <c r="AA25585"/>
    </row>
    <row r="25586" spans="27:27" x14ac:dyDescent="0.25">
      <c r="AA25586"/>
    </row>
    <row r="25587" spans="27:27" x14ac:dyDescent="0.25">
      <c r="AA25587"/>
    </row>
    <row r="25588" spans="27:27" x14ac:dyDescent="0.25">
      <c r="AA25588"/>
    </row>
    <row r="25589" spans="27:27" x14ac:dyDescent="0.25">
      <c r="AA25589"/>
    </row>
    <row r="25590" spans="27:27" x14ac:dyDescent="0.25">
      <c r="AA25590"/>
    </row>
    <row r="25591" spans="27:27" x14ac:dyDescent="0.25">
      <c r="AA25591"/>
    </row>
    <row r="25592" spans="27:27" x14ac:dyDescent="0.25">
      <c r="AA25592"/>
    </row>
    <row r="25593" spans="27:27" x14ac:dyDescent="0.25">
      <c r="AA25593"/>
    </row>
    <row r="25594" spans="27:27" x14ac:dyDescent="0.25">
      <c r="AA25594"/>
    </row>
    <row r="25595" spans="27:27" x14ac:dyDescent="0.25">
      <c r="AA25595"/>
    </row>
    <row r="25596" spans="27:27" x14ac:dyDescent="0.25">
      <c r="AA25596"/>
    </row>
    <row r="25597" spans="27:27" x14ac:dyDescent="0.25">
      <c r="AA25597"/>
    </row>
    <row r="25598" spans="27:27" x14ac:dyDescent="0.25">
      <c r="AA25598"/>
    </row>
    <row r="25599" spans="27:27" x14ac:dyDescent="0.25">
      <c r="AA25599"/>
    </row>
    <row r="25600" spans="27:27" x14ac:dyDescent="0.25">
      <c r="AA25600"/>
    </row>
    <row r="25601" spans="27:27" x14ac:dyDescent="0.25">
      <c r="AA25601"/>
    </row>
    <row r="25602" spans="27:27" x14ac:dyDescent="0.25">
      <c r="AA25602"/>
    </row>
    <row r="25603" spans="27:27" x14ac:dyDescent="0.25">
      <c r="AA25603"/>
    </row>
    <row r="25604" spans="27:27" x14ac:dyDescent="0.25">
      <c r="AA25604"/>
    </row>
    <row r="25605" spans="27:27" x14ac:dyDescent="0.25">
      <c r="AA25605"/>
    </row>
    <row r="25606" spans="27:27" x14ac:dyDescent="0.25">
      <c r="AA25606"/>
    </row>
    <row r="25607" spans="27:27" x14ac:dyDescent="0.25">
      <c r="AA25607"/>
    </row>
    <row r="25608" spans="27:27" x14ac:dyDescent="0.25">
      <c r="AA25608"/>
    </row>
    <row r="25609" spans="27:27" x14ac:dyDescent="0.25">
      <c r="AA25609"/>
    </row>
    <row r="25610" spans="27:27" x14ac:dyDescent="0.25">
      <c r="AA25610"/>
    </row>
    <row r="25611" spans="27:27" x14ac:dyDescent="0.25">
      <c r="AA25611"/>
    </row>
    <row r="25612" spans="27:27" x14ac:dyDescent="0.25">
      <c r="AA25612"/>
    </row>
    <row r="25613" spans="27:27" x14ac:dyDescent="0.25">
      <c r="AA25613"/>
    </row>
    <row r="25614" spans="27:27" x14ac:dyDescent="0.25">
      <c r="AA25614"/>
    </row>
    <row r="25615" spans="27:27" x14ac:dyDescent="0.25">
      <c r="AA25615"/>
    </row>
    <row r="25616" spans="27:27" x14ac:dyDescent="0.25">
      <c r="AA25616"/>
    </row>
    <row r="25617" spans="27:27" x14ac:dyDescent="0.25">
      <c r="AA25617"/>
    </row>
    <row r="25618" spans="27:27" x14ac:dyDescent="0.25">
      <c r="AA25618"/>
    </row>
    <row r="25619" spans="27:27" x14ac:dyDescent="0.25">
      <c r="AA25619"/>
    </row>
    <row r="25620" spans="27:27" x14ac:dyDescent="0.25">
      <c r="AA25620"/>
    </row>
    <row r="25621" spans="27:27" x14ac:dyDescent="0.25">
      <c r="AA25621"/>
    </row>
    <row r="25622" spans="27:27" x14ac:dyDescent="0.25">
      <c r="AA25622"/>
    </row>
    <row r="25623" spans="27:27" x14ac:dyDescent="0.25">
      <c r="AA25623"/>
    </row>
    <row r="25624" spans="27:27" x14ac:dyDescent="0.25">
      <c r="AA25624"/>
    </row>
    <row r="25625" spans="27:27" x14ac:dyDescent="0.25">
      <c r="AA25625"/>
    </row>
    <row r="25626" spans="27:27" x14ac:dyDescent="0.25">
      <c r="AA25626"/>
    </row>
    <row r="25627" spans="27:27" x14ac:dyDescent="0.25">
      <c r="AA25627"/>
    </row>
    <row r="25628" spans="27:27" x14ac:dyDescent="0.25">
      <c r="AA25628"/>
    </row>
    <row r="25629" spans="27:27" x14ac:dyDescent="0.25">
      <c r="AA25629"/>
    </row>
    <row r="25630" spans="27:27" x14ac:dyDescent="0.25">
      <c r="AA25630"/>
    </row>
    <row r="25631" spans="27:27" x14ac:dyDescent="0.25">
      <c r="AA25631"/>
    </row>
    <row r="25632" spans="27:27" x14ac:dyDescent="0.25">
      <c r="AA25632"/>
    </row>
    <row r="25633" spans="27:27" x14ac:dyDescent="0.25">
      <c r="AA25633"/>
    </row>
    <row r="25634" spans="27:27" x14ac:dyDescent="0.25">
      <c r="AA25634"/>
    </row>
    <row r="25635" spans="27:27" x14ac:dyDescent="0.25">
      <c r="AA25635"/>
    </row>
    <row r="25636" spans="27:27" x14ac:dyDescent="0.25">
      <c r="AA25636"/>
    </row>
    <row r="25637" spans="27:27" x14ac:dyDescent="0.25">
      <c r="AA25637"/>
    </row>
    <row r="25638" spans="27:27" x14ac:dyDescent="0.25">
      <c r="AA25638"/>
    </row>
    <row r="25639" spans="27:27" x14ac:dyDescent="0.25">
      <c r="AA25639"/>
    </row>
    <row r="25640" spans="27:27" x14ac:dyDescent="0.25">
      <c r="AA25640"/>
    </row>
    <row r="25641" spans="27:27" x14ac:dyDescent="0.25">
      <c r="AA25641"/>
    </row>
    <row r="25642" spans="27:27" x14ac:dyDescent="0.25">
      <c r="AA25642"/>
    </row>
    <row r="25643" spans="27:27" x14ac:dyDescent="0.25">
      <c r="AA25643"/>
    </row>
    <row r="25644" spans="27:27" x14ac:dyDescent="0.25">
      <c r="AA25644"/>
    </row>
    <row r="25645" spans="27:27" x14ac:dyDescent="0.25">
      <c r="AA25645"/>
    </row>
    <row r="25646" spans="27:27" x14ac:dyDescent="0.25">
      <c r="AA25646"/>
    </row>
    <row r="25647" spans="27:27" x14ac:dyDescent="0.25">
      <c r="AA25647"/>
    </row>
    <row r="25648" spans="27:27" x14ac:dyDescent="0.25">
      <c r="AA25648"/>
    </row>
    <row r="25649" spans="27:27" x14ac:dyDescent="0.25">
      <c r="AA25649"/>
    </row>
    <row r="25650" spans="27:27" x14ac:dyDescent="0.25">
      <c r="AA25650"/>
    </row>
    <row r="25651" spans="27:27" x14ac:dyDescent="0.25">
      <c r="AA25651"/>
    </row>
    <row r="25652" spans="27:27" x14ac:dyDescent="0.25">
      <c r="AA25652"/>
    </row>
    <row r="25653" spans="27:27" x14ac:dyDescent="0.25">
      <c r="AA25653"/>
    </row>
    <row r="25654" spans="27:27" x14ac:dyDescent="0.25">
      <c r="AA25654"/>
    </row>
    <row r="25655" spans="27:27" x14ac:dyDescent="0.25">
      <c r="AA25655"/>
    </row>
    <row r="25656" spans="27:27" x14ac:dyDescent="0.25">
      <c r="AA25656"/>
    </row>
    <row r="25657" spans="27:27" x14ac:dyDescent="0.25">
      <c r="AA25657"/>
    </row>
    <row r="25658" spans="27:27" x14ac:dyDescent="0.25">
      <c r="AA25658"/>
    </row>
    <row r="25659" spans="27:27" x14ac:dyDescent="0.25">
      <c r="AA25659"/>
    </row>
    <row r="25660" spans="27:27" x14ac:dyDescent="0.25">
      <c r="AA25660"/>
    </row>
    <row r="25661" spans="27:27" x14ac:dyDescent="0.25">
      <c r="AA25661"/>
    </row>
    <row r="25662" spans="27:27" x14ac:dyDescent="0.25">
      <c r="AA25662"/>
    </row>
    <row r="25663" spans="27:27" x14ac:dyDescent="0.25">
      <c r="AA25663"/>
    </row>
    <row r="25664" spans="27:27" x14ac:dyDescent="0.25">
      <c r="AA25664"/>
    </row>
    <row r="25665" spans="27:27" x14ac:dyDescent="0.25">
      <c r="AA25665"/>
    </row>
    <row r="25666" spans="27:27" x14ac:dyDescent="0.25">
      <c r="AA25666"/>
    </row>
    <row r="25667" spans="27:27" x14ac:dyDescent="0.25">
      <c r="AA25667"/>
    </row>
    <row r="25668" spans="27:27" x14ac:dyDescent="0.25">
      <c r="AA25668"/>
    </row>
    <row r="25669" spans="27:27" x14ac:dyDescent="0.25">
      <c r="AA25669"/>
    </row>
    <row r="25670" spans="27:27" x14ac:dyDescent="0.25">
      <c r="AA25670"/>
    </row>
    <row r="25671" spans="27:27" x14ac:dyDescent="0.25">
      <c r="AA25671"/>
    </row>
    <row r="25672" spans="27:27" x14ac:dyDescent="0.25">
      <c r="AA25672"/>
    </row>
    <row r="25673" spans="27:27" x14ac:dyDescent="0.25">
      <c r="AA25673"/>
    </row>
    <row r="25674" spans="27:27" x14ac:dyDescent="0.25">
      <c r="AA25674"/>
    </row>
    <row r="25675" spans="27:27" x14ac:dyDescent="0.25">
      <c r="AA25675"/>
    </row>
    <row r="25676" spans="27:27" x14ac:dyDescent="0.25">
      <c r="AA25676"/>
    </row>
    <row r="25677" spans="27:27" x14ac:dyDescent="0.25">
      <c r="AA25677"/>
    </row>
    <row r="25678" spans="27:27" x14ac:dyDescent="0.25">
      <c r="AA25678"/>
    </row>
    <row r="25679" spans="27:27" x14ac:dyDescent="0.25">
      <c r="AA25679"/>
    </row>
    <row r="25680" spans="27:27" x14ac:dyDescent="0.25">
      <c r="AA25680"/>
    </row>
    <row r="25681" spans="27:27" x14ac:dyDescent="0.25">
      <c r="AA25681"/>
    </row>
    <row r="25682" spans="27:27" x14ac:dyDescent="0.25">
      <c r="AA25682"/>
    </row>
    <row r="25683" spans="27:27" x14ac:dyDescent="0.25">
      <c r="AA25683"/>
    </row>
    <row r="25684" spans="27:27" x14ac:dyDescent="0.25">
      <c r="AA25684"/>
    </row>
    <row r="25685" spans="27:27" x14ac:dyDescent="0.25">
      <c r="AA25685"/>
    </row>
    <row r="25686" spans="27:27" x14ac:dyDescent="0.25">
      <c r="AA25686"/>
    </row>
    <row r="25687" spans="27:27" x14ac:dyDescent="0.25">
      <c r="AA25687"/>
    </row>
    <row r="25688" spans="27:27" x14ac:dyDescent="0.25">
      <c r="AA25688"/>
    </row>
    <row r="25689" spans="27:27" x14ac:dyDescent="0.25">
      <c r="AA25689"/>
    </row>
    <row r="25690" spans="27:27" x14ac:dyDescent="0.25">
      <c r="AA25690"/>
    </row>
    <row r="25691" spans="27:27" x14ac:dyDescent="0.25">
      <c r="AA25691"/>
    </row>
    <row r="25692" spans="27:27" x14ac:dyDescent="0.25">
      <c r="AA25692"/>
    </row>
    <row r="25693" spans="27:27" x14ac:dyDescent="0.25">
      <c r="AA25693"/>
    </row>
    <row r="25694" spans="27:27" x14ac:dyDescent="0.25">
      <c r="AA25694"/>
    </row>
    <row r="25695" spans="27:27" x14ac:dyDescent="0.25">
      <c r="AA25695"/>
    </row>
    <row r="25696" spans="27:27" x14ac:dyDescent="0.25">
      <c r="AA25696"/>
    </row>
    <row r="25697" spans="27:27" x14ac:dyDescent="0.25">
      <c r="AA25697"/>
    </row>
    <row r="25698" spans="27:27" x14ac:dyDescent="0.25">
      <c r="AA25698"/>
    </row>
    <row r="25699" spans="27:27" x14ac:dyDescent="0.25">
      <c r="AA25699"/>
    </row>
    <row r="25700" spans="27:27" x14ac:dyDescent="0.25">
      <c r="AA25700"/>
    </row>
    <row r="25701" spans="27:27" x14ac:dyDescent="0.25">
      <c r="AA25701"/>
    </row>
    <row r="25702" spans="27:27" x14ac:dyDescent="0.25">
      <c r="AA25702"/>
    </row>
    <row r="25703" spans="27:27" x14ac:dyDescent="0.25">
      <c r="AA25703"/>
    </row>
    <row r="25704" spans="27:27" x14ac:dyDescent="0.25">
      <c r="AA25704"/>
    </row>
    <row r="25705" spans="27:27" x14ac:dyDescent="0.25">
      <c r="AA25705"/>
    </row>
    <row r="25706" spans="27:27" x14ac:dyDescent="0.25">
      <c r="AA25706"/>
    </row>
    <row r="25707" spans="27:27" x14ac:dyDescent="0.25">
      <c r="AA25707"/>
    </row>
    <row r="25708" spans="27:27" x14ac:dyDescent="0.25">
      <c r="AA25708"/>
    </row>
    <row r="25709" spans="27:27" x14ac:dyDescent="0.25">
      <c r="AA25709"/>
    </row>
    <row r="25710" spans="27:27" x14ac:dyDescent="0.25">
      <c r="AA25710"/>
    </row>
    <row r="25711" spans="27:27" x14ac:dyDescent="0.25">
      <c r="AA25711"/>
    </row>
    <row r="25712" spans="27:27" x14ac:dyDescent="0.25">
      <c r="AA25712"/>
    </row>
    <row r="25713" spans="27:27" x14ac:dyDescent="0.25">
      <c r="AA25713"/>
    </row>
    <row r="25714" spans="27:27" x14ac:dyDescent="0.25">
      <c r="AA25714"/>
    </row>
    <row r="25715" spans="27:27" x14ac:dyDescent="0.25">
      <c r="AA25715"/>
    </row>
    <row r="25716" spans="27:27" x14ac:dyDescent="0.25">
      <c r="AA25716"/>
    </row>
    <row r="25717" spans="27:27" x14ac:dyDescent="0.25">
      <c r="AA25717"/>
    </row>
    <row r="25718" spans="27:27" x14ac:dyDescent="0.25">
      <c r="AA25718"/>
    </row>
    <row r="25719" spans="27:27" x14ac:dyDescent="0.25">
      <c r="AA25719"/>
    </row>
    <row r="25720" spans="27:27" x14ac:dyDescent="0.25">
      <c r="AA25720"/>
    </row>
    <row r="25721" spans="27:27" x14ac:dyDescent="0.25">
      <c r="AA25721"/>
    </row>
    <row r="25722" spans="27:27" x14ac:dyDescent="0.25">
      <c r="AA25722"/>
    </row>
    <row r="25723" spans="27:27" x14ac:dyDescent="0.25">
      <c r="AA25723"/>
    </row>
    <row r="25724" spans="27:27" x14ac:dyDescent="0.25">
      <c r="AA25724"/>
    </row>
    <row r="25725" spans="27:27" x14ac:dyDescent="0.25">
      <c r="AA25725"/>
    </row>
    <row r="25726" spans="27:27" x14ac:dyDescent="0.25">
      <c r="AA25726"/>
    </row>
    <row r="25727" spans="27:27" x14ac:dyDescent="0.25">
      <c r="AA25727"/>
    </row>
    <row r="25728" spans="27:27" x14ac:dyDescent="0.25">
      <c r="AA25728"/>
    </row>
    <row r="25729" spans="27:27" x14ac:dyDescent="0.25">
      <c r="AA25729"/>
    </row>
    <row r="25730" spans="27:27" x14ac:dyDescent="0.25">
      <c r="AA25730"/>
    </row>
    <row r="25731" spans="27:27" x14ac:dyDescent="0.25">
      <c r="AA25731"/>
    </row>
    <row r="25732" spans="27:27" x14ac:dyDescent="0.25">
      <c r="AA25732"/>
    </row>
    <row r="25733" spans="27:27" x14ac:dyDescent="0.25">
      <c r="AA25733"/>
    </row>
    <row r="25734" spans="27:27" x14ac:dyDescent="0.25">
      <c r="AA25734"/>
    </row>
    <row r="25735" spans="27:27" x14ac:dyDescent="0.25">
      <c r="AA25735"/>
    </row>
    <row r="25736" spans="27:27" x14ac:dyDescent="0.25">
      <c r="AA25736"/>
    </row>
    <row r="25737" spans="27:27" x14ac:dyDescent="0.25">
      <c r="AA25737"/>
    </row>
    <row r="25738" spans="27:27" x14ac:dyDescent="0.25">
      <c r="AA25738"/>
    </row>
    <row r="25739" spans="27:27" x14ac:dyDescent="0.25">
      <c r="AA25739"/>
    </row>
    <row r="25740" spans="27:27" x14ac:dyDescent="0.25">
      <c r="AA25740"/>
    </row>
    <row r="25741" spans="27:27" x14ac:dyDescent="0.25">
      <c r="AA25741"/>
    </row>
    <row r="25742" spans="27:27" x14ac:dyDescent="0.25">
      <c r="AA25742"/>
    </row>
    <row r="25743" spans="27:27" x14ac:dyDescent="0.25">
      <c r="AA25743"/>
    </row>
    <row r="25744" spans="27:27" x14ac:dyDescent="0.25">
      <c r="AA25744"/>
    </row>
    <row r="25745" spans="27:27" x14ac:dyDescent="0.25">
      <c r="AA25745"/>
    </row>
    <row r="25746" spans="27:27" x14ac:dyDescent="0.25">
      <c r="AA25746"/>
    </row>
    <row r="25747" spans="27:27" x14ac:dyDescent="0.25">
      <c r="AA25747"/>
    </row>
    <row r="25748" spans="27:27" x14ac:dyDescent="0.25">
      <c r="AA25748"/>
    </row>
    <row r="25749" spans="27:27" x14ac:dyDescent="0.25">
      <c r="AA25749"/>
    </row>
    <row r="25750" spans="27:27" x14ac:dyDescent="0.25">
      <c r="AA25750"/>
    </row>
    <row r="25751" spans="27:27" x14ac:dyDescent="0.25">
      <c r="AA25751"/>
    </row>
    <row r="25752" spans="27:27" x14ac:dyDescent="0.25">
      <c r="AA25752"/>
    </row>
    <row r="25753" spans="27:27" x14ac:dyDescent="0.25">
      <c r="AA25753"/>
    </row>
    <row r="25754" spans="27:27" x14ac:dyDescent="0.25">
      <c r="AA25754"/>
    </row>
    <row r="25755" spans="27:27" x14ac:dyDescent="0.25">
      <c r="AA25755"/>
    </row>
    <row r="25756" spans="27:27" x14ac:dyDescent="0.25">
      <c r="AA25756"/>
    </row>
    <row r="25757" spans="27:27" x14ac:dyDescent="0.25">
      <c r="AA25757"/>
    </row>
    <row r="25758" spans="27:27" x14ac:dyDescent="0.25">
      <c r="AA25758"/>
    </row>
    <row r="25759" spans="27:27" x14ac:dyDescent="0.25">
      <c r="AA25759"/>
    </row>
    <row r="25760" spans="27:27" x14ac:dyDescent="0.25">
      <c r="AA25760"/>
    </row>
    <row r="25761" spans="27:27" x14ac:dyDescent="0.25">
      <c r="AA25761"/>
    </row>
    <row r="25762" spans="27:27" x14ac:dyDescent="0.25">
      <c r="AA25762"/>
    </row>
    <row r="25763" spans="27:27" x14ac:dyDescent="0.25">
      <c r="AA25763"/>
    </row>
    <row r="25764" spans="27:27" x14ac:dyDescent="0.25">
      <c r="AA25764"/>
    </row>
    <row r="25765" spans="27:27" x14ac:dyDescent="0.25">
      <c r="AA25765"/>
    </row>
    <row r="25766" spans="27:27" x14ac:dyDescent="0.25">
      <c r="AA25766"/>
    </row>
    <row r="25767" spans="27:27" x14ac:dyDescent="0.25">
      <c r="AA25767"/>
    </row>
    <row r="25768" spans="27:27" x14ac:dyDescent="0.25">
      <c r="AA25768"/>
    </row>
    <row r="25769" spans="27:27" x14ac:dyDescent="0.25">
      <c r="AA25769"/>
    </row>
    <row r="25770" spans="27:27" x14ac:dyDescent="0.25">
      <c r="AA25770"/>
    </row>
    <row r="25771" spans="27:27" x14ac:dyDescent="0.25">
      <c r="AA25771"/>
    </row>
    <row r="25772" spans="27:27" x14ac:dyDescent="0.25">
      <c r="AA25772"/>
    </row>
    <row r="25773" spans="27:27" x14ac:dyDescent="0.25">
      <c r="AA25773"/>
    </row>
    <row r="25774" spans="27:27" x14ac:dyDescent="0.25">
      <c r="AA25774"/>
    </row>
    <row r="25775" spans="27:27" x14ac:dyDescent="0.25">
      <c r="AA25775"/>
    </row>
    <row r="25776" spans="27:27" x14ac:dyDescent="0.25">
      <c r="AA25776"/>
    </row>
    <row r="25777" spans="27:27" x14ac:dyDescent="0.25">
      <c r="AA25777"/>
    </row>
    <row r="25778" spans="27:27" x14ac:dyDescent="0.25">
      <c r="AA25778"/>
    </row>
    <row r="25779" spans="27:27" x14ac:dyDescent="0.25">
      <c r="AA25779"/>
    </row>
    <row r="25780" spans="27:27" x14ac:dyDescent="0.25">
      <c r="AA25780"/>
    </row>
    <row r="25781" spans="27:27" x14ac:dyDescent="0.25">
      <c r="AA25781"/>
    </row>
    <row r="25782" spans="27:27" x14ac:dyDescent="0.25">
      <c r="AA25782"/>
    </row>
    <row r="25783" spans="27:27" x14ac:dyDescent="0.25">
      <c r="AA25783"/>
    </row>
    <row r="25784" spans="27:27" x14ac:dyDescent="0.25">
      <c r="AA25784"/>
    </row>
    <row r="25785" spans="27:27" x14ac:dyDescent="0.25">
      <c r="AA25785"/>
    </row>
    <row r="25786" spans="27:27" x14ac:dyDescent="0.25">
      <c r="AA25786"/>
    </row>
    <row r="25787" spans="27:27" x14ac:dyDescent="0.25">
      <c r="AA25787"/>
    </row>
    <row r="25788" spans="27:27" x14ac:dyDescent="0.25">
      <c r="AA25788"/>
    </row>
    <row r="25789" spans="27:27" x14ac:dyDescent="0.25">
      <c r="AA25789"/>
    </row>
    <row r="25790" spans="27:27" x14ac:dyDescent="0.25">
      <c r="AA25790"/>
    </row>
    <row r="25791" spans="27:27" x14ac:dyDescent="0.25">
      <c r="AA25791"/>
    </row>
    <row r="25792" spans="27:27" x14ac:dyDescent="0.25">
      <c r="AA25792"/>
    </row>
    <row r="25793" spans="27:27" x14ac:dyDescent="0.25">
      <c r="AA25793"/>
    </row>
    <row r="25794" spans="27:27" x14ac:dyDescent="0.25">
      <c r="AA25794"/>
    </row>
    <row r="25795" spans="27:27" x14ac:dyDescent="0.25">
      <c r="AA25795"/>
    </row>
    <row r="25796" spans="27:27" x14ac:dyDescent="0.25">
      <c r="AA25796"/>
    </row>
    <row r="25797" spans="27:27" x14ac:dyDescent="0.25">
      <c r="AA25797"/>
    </row>
    <row r="25798" spans="27:27" x14ac:dyDescent="0.25">
      <c r="AA25798"/>
    </row>
    <row r="25799" spans="27:27" x14ac:dyDescent="0.25">
      <c r="AA25799"/>
    </row>
    <row r="25800" spans="27:27" x14ac:dyDescent="0.25">
      <c r="AA25800"/>
    </row>
    <row r="25801" spans="27:27" x14ac:dyDescent="0.25">
      <c r="AA25801"/>
    </row>
    <row r="25802" spans="27:27" x14ac:dyDescent="0.25">
      <c r="AA25802"/>
    </row>
    <row r="25803" spans="27:27" x14ac:dyDescent="0.25">
      <c r="AA25803"/>
    </row>
    <row r="25804" spans="27:27" x14ac:dyDescent="0.25">
      <c r="AA25804"/>
    </row>
    <row r="25805" spans="27:27" x14ac:dyDescent="0.25">
      <c r="AA25805"/>
    </row>
    <row r="25806" spans="27:27" x14ac:dyDescent="0.25">
      <c r="AA25806"/>
    </row>
    <row r="25807" spans="27:27" x14ac:dyDescent="0.25">
      <c r="AA25807"/>
    </row>
    <row r="25808" spans="27:27" x14ac:dyDescent="0.25">
      <c r="AA25808"/>
    </row>
    <row r="25809" spans="27:27" x14ac:dyDescent="0.25">
      <c r="AA25809"/>
    </row>
    <row r="25810" spans="27:27" x14ac:dyDescent="0.25">
      <c r="AA25810"/>
    </row>
    <row r="25811" spans="27:27" x14ac:dyDescent="0.25">
      <c r="AA25811"/>
    </row>
    <row r="25812" spans="27:27" x14ac:dyDescent="0.25">
      <c r="AA25812"/>
    </row>
    <row r="25813" spans="27:27" x14ac:dyDescent="0.25">
      <c r="AA25813"/>
    </row>
    <row r="25814" spans="27:27" x14ac:dyDescent="0.25">
      <c r="AA25814"/>
    </row>
    <row r="25815" spans="27:27" x14ac:dyDescent="0.25">
      <c r="AA25815"/>
    </row>
    <row r="25816" spans="27:27" x14ac:dyDescent="0.25">
      <c r="AA25816"/>
    </row>
    <row r="25817" spans="27:27" x14ac:dyDescent="0.25">
      <c r="AA25817"/>
    </row>
    <row r="25818" spans="27:27" x14ac:dyDescent="0.25">
      <c r="AA25818"/>
    </row>
    <row r="25819" spans="27:27" x14ac:dyDescent="0.25">
      <c r="AA25819"/>
    </row>
    <row r="25820" spans="27:27" x14ac:dyDescent="0.25">
      <c r="AA25820"/>
    </row>
    <row r="25821" spans="27:27" x14ac:dyDescent="0.25">
      <c r="AA25821"/>
    </row>
    <row r="25822" spans="27:27" x14ac:dyDescent="0.25">
      <c r="AA25822"/>
    </row>
    <row r="25823" spans="27:27" x14ac:dyDescent="0.25">
      <c r="AA25823"/>
    </row>
    <row r="25824" spans="27:27" x14ac:dyDescent="0.25">
      <c r="AA25824"/>
    </row>
    <row r="25825" spans="27:27" x14ac:dyDescent="0.25">
      <c r="AA25825"/>
    </row>
    <row r="25826" spans="27:27" x14ac:dyDescent="0.25">
      <c r="AA25826"/>
    </row>
    <row r="25827" spans="27:27" x14ac:dyDescent="0.25">
      <c r="AA25827"/>
    </row>
    <row r="25828" spans="27:27" x14ac:dyDescent="0.25">
      <c r="AA25828"/>
    </row>
    <row r="25829" spans="27:27" x14ac:dyDescent="0.25">
      <c r="AA25829"/>
    </row>
    <row r="25830" spans="27:27" x14ac:dyDescent="0.25">
      <c r="AA25830"/>
    </row>
    <row r="25831" spans="27:27" x14ac:dyDescent="0.25">
      <c r="AA25831"/>
    </row>
    <row r="25832" spans="27:27" x14ac:dyDescent="0.25">
      <c r="AA25832"/>
    </row>
    <row r="25833" spans="27:27" x14ac:dyDescent="0.25">
      <c r="AA25833"/>
    </row>
    <row r="25834" spans="27:27" x14ac:dyDescent="0.25">
      <c r="AA25834"/>
    </row>
    <row r="25835" spans="27:27" x14ac:dyDescent="0.25">
      <c r="AA25835"/>
    </row>
    <row r="25836" spans="27:27" x14ac:dyDescent="0.25">
      <c r="AA25836"/>
    </row>
    <row r="25837" spans="27:27" x14ac:dyDescent="0.25">
      <c r="AA25837"/>
    </row>
    <row r="25838" spans="27:27" x14ac:dyDescent="0.25">
      <c r="AA25838"/>
    </row>
    <row r="25839" spans="27:27" x14ac:dyDescent="0.25">
      <c r="AA25839"/>
    </row>
    <row r="25840" spans="27:27" x14ac:dyDescent="0.25">
      <c r="AA25840"/>
    </row>
    <row r="25841" spans="27:27" x14ac:dyDescent="0.25">
      <c r="AA25841"/>
    </row>
    <row r="25842" spans="27:27" x14ac:dyDescent="0.25">
      <c r="AA25842"/>
    </row>
    <row r="25843" spans="27:27" x14ac:dyDescent="0.25">
      <c r="AA25843"/>
    </row>
    <row r="25844" spans="27:27" x14ac:dyDescent="0.25">
      <c r="AA25844"/>
    </row>
    <row r="25845" spans="27:27" x14ac:dyDescent="0.25">
      <c r="AA25845"/>
    </row>
    <row r="25846" spans="27:27" x14ac:dyDescent="0.25">
      <c r="AA25846"/>
    </row>
    <row r="25847" spans="27:27" x14ac:dyDescent="0.25">
      <c r="AA25847"/>
    </row>
    <row r="25848" spans="27:27" x14ac:dyDescent="0.25">
      <c r="AA25848"/>
    </row>
    <row r="25849" spans="27:27" x14ac:dyDescent="0.25">
      <c r="AA25849"/>
    </row>
    <row r="25850" spans="27:27" x14ac:dyDescent="0.25">
      <c r="AA25850"/>
    </row>
    <row r="25851" spans="27:27" x14ac:dyDescent="0.25">
      <c r="AA25851"/>
    </row>
    <row r="25852" spans="27:27" x14ac:dyDescent="0.25">
      <c r="AA25852"/>
    </row>
    <row r="25853" spans="27:27" x14ac:dyDescent="0.25">
      <c r="AA25853"/>
    </row>
    <row r="25854" spans="27:27" x14ac:dyDescent="0.25">
      <c r="AA25854"/>
    </row>
    <row r="25855" spans="27:27" x14ac:dyDescent="0.25">
      <c r="AA25855"/>
    </row>
    <row r="25856" spans="27:27" x14ac:dyDescent="0.25">
      <c r="AA25856"/>
    </row>
    <row r="25857" spans="27:27" x14ac:dyDescent="0.25">
      <c r="AA25857"/>
    </row>
    <row r="25858" spans="27:27" x14ac:dyDescent="0.25">
      <c r="AA25858"/>
    </row>
    <row r="25859" spans="27:27" x14ac:dyDescent="0.25">
      <c r="AA25859"/>
    </row>
    <row r="25860" spans="27:27" x14ac:dyDescent="0.25">
      <c r="AA25860"/>
    </row>
    <row r="25861" spans="27:27" x14ac:dyDescent="0.25">
      <c r="AA25861"/>
    </row>
    <row r="25862" spans="27:27" x14ac:dyDescent="0.25">
      <c r="AA25862"/>
    </row>
    <row r="25863" spans="27:27" x14ac:dyDescent="0.25">
      <c r="AA25863"/>
    </row>
    <row r="25864" spans="27:27" x14ac:dyDescent="0.25">
      <c r="AA25864"/>
    </row>
    <row r="25865" spans="27:27" x14ac:dyDescent="0.25">
      <c r="AA25865"/>
    </row>
    <row r="25866" spans="27:27" x14ac:dyDescent="0.25">
      <c r="AA25866"/>
    </row>
    <row r="25867" spans="27:27" x14ac:dyDescent="0.25">
      <c r="AA25867"/>
    </row>
    <row r="25868" spans="27:27" x14ac:dyDescent="0.25">
      <c r="AA25868"/>
    </row>
    <row r="25869" spans="27:27" x14ac:dyDescent="0.25">
      <c r="AA25869"/>
    </row>
    <row r="25870" spans="27:27" x14ac:dyDescent="0.25">
      <c r="AA25870"/>
    </row>
    <row r="25871" spans="27:27" x14ac:dyDescent="0.25">
      <c r="AA25871"/>
    </row>
    <row r="25872" spans="27:27" x14ac:dyDescent="0.25">
      <c r="AA25872"/>
    </row>
    <row r="25873" spans="27:27" x14ac:dyDescent="0.25">
      <c r="AA25873"/>
    </row>
    <row r="25874" spans="27:27" x14ac:dyDescent="0.25">
      <c r="AA25874"/>
    </row>
    <row r="25875" spans="27:27" x14ac:dyDescent="0.25">
      <c r="AA25875"/>
    </row>
    <row r="25876" spans="27:27" x14ac:dyDescent="0.25">
      <c r="AA25876"/>
    </row>
    <row r="25877" spans="27:27" x14ac:dyDescent="0.25">
      <c r="AA25877"/>
    </row>
    <row r="25878" spans="27:27" x14ac:dyDescent="0.25">
      <c r="AA25878"/>
    </row>
    <row r="25879" spans="27:27" x14ac:dyDescent="0.25">
      <c r="AA25879"/>
    </row>
    <row r="25880" spans="27:27" x14ac:dyDescent="0.25">
      <c r="AA25880"/>
    </row>
    <row r="25881" spans="27:27" x14ac:dyDescent="0.25">
      <c r="AA25881"/>
    </row>
    <row r="25882" spans="27:27" x14ac:dyDescent="0.25">
      <c r="AA25882"/>
    </row>
    <row r="25883" spans="27:27" x14ac:dyDescent="0.25">
      <c r="AA25883"/>
    </row>
    <row r="25884" spans="27:27" x14ac:dyDescent="0.25">
      <c r="AA25884"/>
    </row>
    <row r="25885" spans="27:27" x14ac:dyDescent="0.25">
      <c r="AA25885"/>
    </row>
    <row r="25886" spans="27:27" x14ac:dyDescent="0.25">
      <c r="AA25886"/>
    </row>
    <row r="25887" spans="27:27" x14ac:dyDescent="0.25">
      <c r="AA25887"/>
    </row>
    <row r="25888" spans="27:27" x14ac:dyDescent="0.25">
      <c r="AA25888"/>
    </row>
    <row r="25889" spans="27:27" x14ac:dyDescent="0.25">
      <c r="AA25889"/>
    </row>
    <row r="25890" spans="27:27" x14ac:dyDescent="0.25">
      <c r="AA25890"/>
    </row>
    <row r="25891" spans="27:27" x14ac:dyDescent="0.25">
      <c r="AA25891"/>
    </row>
    <row r="25892" spans="27:27" x14ac:dyDescent="0.25">
      <c r="AA25892"/>
    </row>
    <row r="25893" spans="27:27" x14ac:dyDescent="0.25">
      <c r="AA25893"/>
    </row>
    <row r="25894" spans="27:27" x14ac:dyDescent="0.25">
      <c r="AA25894"/>
    </row>
    <row r="25895" spans="27:27" x14ac:dyDescent="0.25">
      <c r="AA25895"/>
    </row>
    <row r="25896" spans="27:27" x14ac:dyDescent="0.25">
      <c r="AA25896"/>
    </row>
    <row r="25897" spans="27:27" x14ac:dyDescent="0.25">
      <c r="AA25897"/>
    </row>
    <row r="25898" spans="27:27" x14ac:dyDescent="0.25">
      <c r="AA25898"/>
    </row>
    <row r="25899" spans="27:27" x14ac:dyDescent="0.25">
      <c r="AA25899"/>
    </row>
    <row r="25900" spans="27:27" x14ac:dyDescent="0.25">
      <c r="AA25900"/>
    </row>
    <row r="25901" spans="27:27" x14ac:dyDescent="0.25">
      <c r="AA25901"/>
    </row>
    <row r="25902" spans="27:27" x14ac:dyDescent="0.25">
      <c r="AA25902"/>
    </row>
    <row r="25903" spans="27:27" x14ac:dyDescent="0.25">
      <c r="AA25903"/>
    </row>
    <row r="25904" spans="27:27" x14ac:dyDescent="0.25">
      <c r="AA25904"/>
    </row>
    <row r="25905" spans="27:27" x14ac:dyDescent="0.25">
      <c r="AA25905"/>
    </row>
    <row r="25906" spans="27:27" x14ac:dyDescent="0.25">
      <c r="AA25906"/>
    </row>
    <row r="25907" spans="27:27" x14ac:dyDescent="0.25">
      <c r="AA25907"/>
    </row>
    <row r="25908" spans="27:27" x14ac:dyDescent="0.25">
      <c r="AA25908"/>
    </row>
    <row r="25909" spans="27:27" x14ac:dyDescent="0.25">
      <c r="AA25909"/>
    </row>
    <row r="25910" spans="27:27" x14ac:dyDescent="0.25">
      <c r="AA25910"/>
    </row>
    <row r="25911" spans="27:27" x14ac:dyDescent="0.25">
      <c r="AA25911"/>
    </row>
    <row r="25912" spans="27:27" x14ac:dyDescent="0.25">
      <c r="AA25912"/>
    </row>
    <row r="25913" spans="27:27" x14ac:dyDescent="0.25">
      <c r="AA25913"/>
    </row>
    <row r="25914" spans="27:27" x14ac:dyDescent="0.25">
      <c r="AA25914"/>
    </row>
    <row r="25915" spans="27:27" x14ac:dyDescent="0.25">
      <c r="AA25915"/>
    </row>
    <row r="25916" spans="27:27" x14ac:dyDescent="0.25">
      <c r="AA25916"/>
    </row>
    <row r="25917" spans="27:27" x14ac:dyDescent="0.25">
      <c r="AA25917"/>
    </row>
    <row r="25918" spans="27:27" x14ac:dyDescent="0.25">
      <c r="AA25918"/>
    </row>
    <row r="25919" spans="27:27" x14ac:dyDescent="0.25">
      <c r="AA25919"/>
    </row>
    <row r="25920" spans="27:27" x14ac:dyDescent="0.25">
      <c r="AA25920"/>
    </row>
    <row r="25921" spans="27:27" x14ac:dyDescent="0.25">
      <c r="AA25921"/>
    </row>
    <row r="25922" spans="27:27" x14ac:dyDescent="0.25">
      <c r="AA25922"/>
    </row>
    <row r="25923" spans="27:27" x14ac:dyDescent="0.25">
      <c r="AA25923"/>
    </row>
    <row r="25924" spans="27:27" x14ac:dyDescent="0.25">
      <c r="AA25924"/>
    </row>
    <row r="25925" spans="27:27" x14ac:dyDescent="0.25">
      <c r="AA25925"/>
    </row>
    <row r="25926" spans="27:27" x14ac:dyDescent="0.25">
      <c r="AA25926"/>
    </row>
    <row r="25927" spans="27:27" x14ac:dyDescent="0.25">
      <c r="AA25927"/>
    </row>
    <row r="25928" spans="27:27" x14ac:dyDescent="0.25">
      <c r="AA25928"/>
    </row>
    <row r="25929" spans="27:27" x14ac:dyDescent="0.25">
      <c r="AA25929"/>
    </row>
    <row r="25930" spans="27:27" x14ac:dyDescent="0.25">
      <c r="AA25930"/>
    </row>
    <row r="25931" spans="27:27" x14ac:dyDescent="0.25">
      <c r="AA25931"/>
    </row>
    <row r="25932" spans="27:27" x14ac:dyDescent="0.25">
      <c r="AA25932"/>
    </row>
    <row r="25933" spans="27:27" x14ac:dyDescent="0.25">
      <c r="AA25933"/>
    </row>
    <row r="25934" spans="27:27" x14ac:dyDescent="0.25">
      <c r="AA25934"/>
    </row>
    <row r="25935" spans="27:27" x14ac:dyDescent="0.25">
      <c r="AA25935"/>
    </row>
    <row r="25936" spans="27:27" x14ac:dyDescent="0.25">
      <c r="AA25936"/>
    </row>
    <row r="25937" spans="27:27" x14ac:dyDescent="0.25">
      <c r="AA25937"/>
    </row>
    <row r="25938" spans="27:27" x14ac:dyDescent="0.25">
      <c r="AA25938"/>
    </row>
    <row r="25939" spans="27:27" x14ac:dyDescent="0.25">
      <c r="AA25939"/>
    </row>
    <row r="25940" spans="27:27" x14ac:dyDescent="0.25">
      <c r="AA25940"/>
    </row>
    <row r="25941" spans="27:27" x14ac:dyDescent="0.25">
      <c r="AA25941"/>
    </row>
    <row r="25942" spans="27:27" x14ac:dyDescent="0.25">
      <c r="AA25942"/>
    </row>
    <row r="25943" spans="27:27" x14ac:dyDescent="0.25">
      <c r="AA25943"/>
    </row>
    <row r="25944" spans="27:27" x14ac:dyDescent="0.25">
      <c r="AA25944"/>
    </row>
    <row r="25945" spans="27:27" x14ac:dyDescent="0.25">
      <c r="AA25945"/>
    </row>
    <row r="25946" spans="27:27" x14ac:dyDescent="0.25">
      <c r="AA25946"/>
    </row>
    <row r="25947" spans="27:27" x14ac:dyDescent="0.25">
      <c r="AA25947"/>
    </row>
    <row r="25948" spans="27:27" x14ac:dyDescent="0.25">
      <c r="AA25948"/>
    </row>
    <row r="25949" spans="27:27" x14ac:dyDescent="0.25">
      <c r="AA25949"/>
    </row>
    <row r="25950" spans="27:27" x14ac:dyDescent="0.25">
      <c r="AA25950"/>
    </row>
    <row r="25951" spans="27:27" x14ac:dyDescent="0.25">
      <c r="AA25951"/>
    </row>
    <row r="25952" spans="27:27" x14ac:dyDescent="0.25">
      <c r="AA25952"/>
    </row>
    <row r="25953" spans="27:27" x14ac:dyDescent="0.25">
      <c r="AA25953"/>
    </row>
    <row r="25954" spans="27:27" x14ac:dyDescent="0.25">
      <c r="AA25954"/>
    </row>
    <row r="25955" spans="27:27" x14ac:dyDescent="0.25">
      <c r="AA25955"/>
    </row>
    <row r="25956" spans="27:27" x14ac:dyDescent="0.25">
      <c r="AA25956"/>
    </row>
    <row r="25957" spans="27:27" x14ac:dyDescent="0.25">
      <c r="AA25957"/>
    </row>
    <row r="25958" spans="27:27" x14ac:dyDescent="0.25">
      <c r="AA25958"/>
    </row>
    <row r="25959" spans="27:27" x14ac:dyDescent="0.25">
      <c r="AA25959"/>
    </row>
    <row r="25960" spans="27:27" x14ac:dyDescent="0.25">
      <c r="AA25960"/>
    </row>
    <row r="25961" spans="27:27" x14ac:dyDescent="0.25">
      <c r="AA25961"/>
    </row>
    <row r="25962" spans="27:27" x14ac:dyDescent="0.25">
      <c r="AA25962"/>
    </row>
    <row r="25963" spans="27:27" x14ac:dyDescent="0.25">
      <c r="AA25963"/>
    </row>
    <row r="25964" spans="27:27" x14ac:dyDescent="0.25">
      <c r="AA25964"/>
    </row>
    <row r="25965" spans="27:27" x14ac:dyDescent="0.25">
      <c r="AA25965"/>
    </row>
    <row r="25966" spans="27:27" x14ac:dyDescent="0.25">
      <c r="AA25966"/>
    </row>
    <row r="25967" spans="27:27" x14ac:dyDescent="0.25">
      <c r="AA25967"/>
    </row>
    <row r="25968" spans="27:27" x14ac:dyDescent="0.25">
      <c r="AA25968"/>
    </row>
    <row r="25969" spans="27:27" x14ac:dyDescent="0.25">
      <c r="AA25969"/>
    </row>
    <row r="25970" spans="27:27" x14ac:dyDescent="0.25">
      <c r="AA25970"/>
    </row>
    <row r="25971" spans="27:27" x14ac:dyDescent="0.25">
      <c r="AA25971"/>
    </row>
    <row r="25972" spans="27:27" x14ac:dyDescent="0.25">
      <c r="AA25972"/>
    </row>
    <row r="25973" spans="27:27" x14ac:dyDescent="0.25">
      <c r="AA25973"/>
    </row>
    <row r="25974" spans="27:27" x14ac:dyDescent="0.25">
      <c r="AA25974"/>
    </row>
    <row r="25975" spans="27:27" x14ac:dyDescent="0.25">
      <c r="AA25975"/>
    </row>
    <row r="25976" spans="27:27" x14ac:dyDescent="0.25">
      <c r="AA25976"/>
    </row>
    <row r="25977" spans="27:27" x14ac:dyDescent="0.25">
      <c r="AA25977"/>
    </row>
    <row r="25978" spans="27:27" x14ac:dyDescent="0.25">
      <c r="AA25978"/>
    </row>
    <row r="25979" spans="27:27" x14ac:dyDescent="0.25">
      <c r="AA25979"/>
    </row>
    <row r="25980" spans="27:27" x14ac:dyDescent="0.25">
      <c r="AA25980"/>
    </row>
    <row r="25981" spans="27:27" x14ac:dyDescent="0.25">
      <c r="AA25981"/>
    </row>
    <row r="25982" spans="27:27" x14ac:dyDescent="0.25">
      <c r="AA25982"/>
    </row>
    <row r="25983" spans="27:27" x14ac:dyDescent="0.25">
      <c r="AA25983"/>
    </row>
    <row r="25984" spans="27:27" x14ac:dyDescent="0.25">
      <c r="AA25984"/>
    </row>
    <row r="25985" spans="27:27" x14ac:dyDescent="0.25">
      <c r="AA25985"/>
    </row>
    <row r="25986" spans="27:27" x14ac:dyDescent="0.25">
      <c r="AA25986"/>
    </row>
    <row r="25987" spans="27:27" x14ac:dyDescent="0.25">
      <c r="AA25987"/>
    </row>
    <row r="25988" spans="27:27" x14ac:dyDescent="0.25">
      <c r="AA25988"/>
    </row>
    <row r="25989" spans="27:27" x14ac:dyDescent="0.25">
      <c r="AA25989"/>
    </row>
    <row r="25990" spans="27:27" x14ac:dyDescent="0.25">
      <c r="AA25990"/>
    </row>
    <row r="25991" spans="27:27" x14ac:dyDescent="0.25">
      <c r="AA25991"/>
    </row>
    <row r="25992" spans="27:27" x14ac:dyDescent="0.25">
      <c r="AA25992"/>
    </row>
    <row r="25993" spans="27:27" x14ac:dyDescent="0.25">
      <c r="AA25993"/>
    </row>
    <row r="25994" spans="27:27" x14ac:dyDescent="0.25">
      <c r="AA25994"/>
    </row>
    <row r="25995" spans="27:27" x14ac:dyDescent="0.25">
      <c r="AA25995"/>
    </row>
    <row r="25996" spans="27:27" x14ac:dyDescent="0.25">
      <c r="AA25996"/>
    </row>
    <row r="25997" spans="27:27" x14ac:dyDescent="0.25">
      <c r="AA25997"/>
    </row>
    <row r="25998" spans="27:27" x14ac:dyDescent="0.25">
      <c r="AA25998"/>
    </row>
    <row r="25999" spans="27:27" x14ac:dyDescent="0.25">
      <c r="AA25999"/>
    </row>
    <row r="26000" spans="27:27" x14ac:dyDescent="0.25">
      <c r="AA26000"/>
    </row>
    <row r="26001" spans="27:27" x14ac:dyDescent="0.25">
      <c r="AA26001"/>
    </row>
    <row r="26002" spans="27:27" x14ac:dyDescent="0.25">
      <c r="AA26002"/>
    </row>
    <row r="26003" spans="27:27" x14ac:dyDescent="0.25">
      <c r="AA26003"/>
    </row>
    <row r="26004" spans="27:27" x14ac:dyDescent="0.25">
      <c r="AA26004"/>
    </row>
    <row r="26005" spans="27:27" x14ac:dyDescent="0.25">
      <c r="AA26005"/>
    </row>
    <row r="26006" spans="27:27" x14ac:dyDescent="0.25">
      <c r="AA26006"/>
    </row>
    <row r="26007" spans="27:27" x14ac:dyDescent="0.25">
      <c r="AA26007"/>
    </row>
    <row r="26008" spans="27:27" x14ac:dyDescent="0.25">
      <c r="AA26008"/>
    </row>
    <row r="26009" spans="27:27" x14ac:dyDescent="0.25">
      <c r="AA26009"/>
    </row>
    <row r="26010" spans="27:27" x14ac:dyDescent="0.25">
      <c r="AA26010"/>
    </row>
    <row r="26011" spans="27:27" x14ac:dyDescent="0.25">
      <c r="AA26011"/>
    </row>
    <row r="26012" spans="27:27" x14ac:dyDescent="0.25">
      <c r="AA26012"/>
    </row>
    <row r="26013" spans="27:27" x14ac:dyDescent="0.25">
      <c r="AA26013"/>
    </row>
    <row r="26014" spans="27:27" x14ac:dyDescent="0.25">
      <c r="AA26014"/>
    </row>
    <row r="26015" spans="27:27" x14ac:dyDescent="0.25">
      <c r="AA26015"/>
    </row>
    <row r="26016" spans="27:27" x14ac:dyDescent="0.25">
      <c r="AA26016"/>
    </row>
    <row r="26017" spans="27:27" x14ac:dyDescent="0.25">
      <c r="AA26017"/>
    </row>
    <row r="26018" spans="27:27" x14ac:dyDescent="0.25">
      <c r="AA26018"/>
    </row>
    <row r="26019" spans="27:27" x14ac:dyDescent="0.25">
      <c r="AA26019"/>
    </row>
    <row r="26020" spans="27:27" x14ac:dyDescent="0.25">
      <c r="AA26020"/>
    </row>
    <row r="26021" spans="27:27" x14ac:dyDescent="0.25">
      <c r="AA26021"/>
    </row>
    <row r="26022" spans="27:27" x14ac:dyDescent="0.25">
      <c r="AA26022"/>
    </row>
    <row r="26023" spans="27:27" x14ac:dyDescent="0.25">
      <c r="AA26023"/>
    </row>
    <row r="26024" spans="27:27" x14ac:dyDescent="0.25">
      <c r="AA26024"/>
    </row>
    <row r="26025" spans="27:27" x14ac:dyDescent="0.25">
      <c r="AA26025"/>
    </row>
    <row r="26026" spans="27:27" x14ac:dyDescent="0.25">
      <c r="AA26026"/>
    </row>
    <row r="26027" spans="27:27" x14ac:dyDescent="0.25">
      <c r="AA26027"/>
    </row>
    <row r="26028" spans="27:27" x14ac:dyDescent="0.25">
      <c r="AA26028"/>
    </row>
    <row r="26029" spans="27:27" x14ac:dyDescent="0.25">
      <c r="AA26029"/>
    </row>
    <row r="26030" spans="27:27" x14ac:dyDescent="0.25">
      <c r="AA26030"/>
    </row>
    <row r="26031" spans="27:27" x14ac:dyDescent="0.25">
      <c r="AA26031"/>
    </row>
    <row r="26032" spans="27:27" x14ac:dyDescent="0.25">
      <c r="AA26032"/>
    </row>
    <row r="26033" spans="27:27" x14ac:dyDescent="0.25">
      <c r="AA26033"/>
    </row>
    <row r="26034" spans="27:27" x14ac:dyDescent="0.25">
      <c r="AA26034"/>
    </row>
    <row r="26035" spans="27:27" x14ac:dyDescent="0.25">
      <c r="AA26035"/>
    </row>
    <row r="26036" spans="27:27" x14ac:dyDescent="0.25">
      <c r="AA26036"/>
    </row>
    <row r="26037" spans="27:27" x14ac:dyDescent="0.25">
      <c r="AA26037"/>
    </row>
    <row r="26038" spans="27:27" x14ac:dyDescent="0.25">
      <c r="AA26038"/>
    </row>
    <row r="26039" spans="27:27" x14ac:dyDescent="0.25">
      <c r="AA26039"/>
    </row>
    <row r="26040" spans="27:27" x14ac:dyDescent="0.25">
      <c r="AA26040"/>
    </row>
    <row r="26041" spans="27:27" x14ac:dyDescent="0.25">
      <c r="AA26041"/>
    </row>
    <row r="26042" spans="27:27" x14ac:dyDescent="0.25">
      <c r="AA26042"/>
    </row>
    <row r="26043" spans="27:27" x14ac:dyDescent="0.25">
      <c r="AA26043"/>
    </row>
    <row r="26044" spans="27:27" x14ac:dyDescent="0.25">
      <c r="AA26044"/>
    </row>
    <row r="26045" spans="27:27" x14ac:dyDescent="0.25">
      <c r="AA26045"/>
    </row>
    <row r="26046" spans="27:27" x14ac:dyDescent="0.25">
      <c r="AA26046"/>
    </row>
    <row r="26047" spans="27:27" x14ac:dyDescent="0.25">
      <c r="AA26047"/>
    </row>
    <row r="26048" spans="27:27" x14ac:dyDescent="0.25">
      <c r="AA26048"/>
    </row>
    <row r="26049" spans="27:27" x14ac:dyDescent="0.25">
      <c r="AA26049"/>
    </row>
    <row r="26050" spans="27:27" x14ac:dyDescent="0.25">
      <c r="AA26050"/>
    </row>
    <row r="26051" spans="27:27" x14ac:dyDescent="0.25">
      <c r="AA26051"/>
    </row>
    <row r="26052" spans="27:27" x14ac:dyDescent="0.25">
      <c r="AA26052"/>
    </row>
    <row r="26053" spans="27:27" x14ac:dyDescent="0.25">
      <c r="AA26053"/>
    </row>
    <row r="26054" spans="27:27" x14ac:dyDescent="0.25">
      <c r="AA26054"/>
    </row>
    <row r="26055" spans="27:27" x14ac:dyDescent="0.25">
      <c r="AA26055"/>
    </row>
    <row r="26056" spans="27:27" x14ac:dyDescent="0.25">
      <c r="AA26056"/>
    </row>
    <row r="26057" spans="27:27" x14ac:dyDescent="0.25">
      <c r="AA26057"/>
    </row>
    <row r="26058" spans="27:27" x14ac:dyDescent="0.25">
      <c r="AA26058"/>
    </row>
    <row r="26059" spans="27:27" x14ac:dyDescent="0.25">
      <c r="AA26059"/>
    </row>
    <row r="26060" spans="27:27" x14ac:dyDescent="0.25">
      <c r="AA26060"/>
    </row>
    <row r="26061" spans="27:27" x14ac:dyDescent="0.25">
      <c r="AA26061"/>
    </row>
    <row r="26062" spans="27:27" x14ac:dyDescent="0.25">
      <c r="AA26062"/>
    </row>
    <row r="26063" spans="27:27" x14ac:dyDescent="0.25">
      <c r="AA26063"/>
    </row>
    <row r="26064" spans="27:27" x14ac:dyDescent="0.25">
      <c r="AA26064"/>
    </row>
    <row r="26065" spans="27:27" x14ac:dyDescent="0.25">
      <c r="AA26065"/>
    </row>
    <row r="26066" spans="27:27" x14ac:dyDescent="0.25">
      <c r="AA26066"/>
    </row>
    <row r="26067" spans="27:27" x14ac:dyDescent="0.25">
      <c r="AA26067"/>
    </row>
    <row r="26068" spans="27:27" x14ac:dyDescent="0.25">
      <c r="AA26068"/>
    </row>
    <row r="26069" spans="27:27" x14ac:dyDescent="0.25">
      <c r="AA26069"/>
    </row>
    <row r="26070" spans="27:27" x14ac:dyDescent="0.25">
      <c r="AA26070"/>
    </row>
    <row r="26071" spans="27:27" x14ac:dyDescent="0.25">
      <c r="AA26071"/>
    </row>
    <row r="26072" spans="27:27" x14ac:dyDescent="0.25">
      <c r="AA26072"/>
    </row>
    <row r="26073" spans="27:27" x14ac:dyDescent="0.25">
      <c r="AA26073"/>
    </row>
    <row r="26074" spans="27:27" x14ac:dyDescent="0.25">
      <c r="AA26074"/>
    </row>
    <row r="26075" spans="27:27" x14ac:dyDescent="0.25">
      <c r="AA26075"/>
    </row>
    <row r="26076" spans="27:27" x14ac:dyDescent="0.25">
      <c r="AA26076"/>
    </row>
    <row r="26077" spans="27:27" x14ac:dyDescent="0.25">
      <c r="AA26077"/>
    </row>
    <row r="26078" spans="27:27" x14ac:dyDescent="0.25">
      <c r="AA26078"/>
    </row>
    <row r="26079" spans="27:27" x14ac:dyDescent="0.25">
      <c r="AA26079"/>
    </row>
    <row r="26080" spans="27:27" x14ac:dyDescent="0.25">
      <c r="AA26080"/>
    </row>
    <row r="26081" spans="27:27" x14ac:dyDescent="0.25">
      <c r="AA26081"/>
    </row>
    <row r="26082" spans="27:27" x14ac:dyDescent="0.25">
      <c r="AA26082"/>
    </row>
    <row r="26083" spans="27:27" x14ac:dyDescent="0.25">
      <c r="AA26083"/>
    </row>
    <row r="26084" spans="27:27" x14ac:dyDescent="0.25">
      <c r="AA26084"/>
    </row>
    <row r="26085" spans="27:27" x14ac:dyDescent="0.25">
      <c r="AA26085"/>
    </row>
    <row r="26086" spans="27:27" x14ac:dyDescent="0.25">
      <c r="AA26086"/>
    </row>
    <row r="26087" spans="27:27" x14ac:dyDescent="0.25">
      <c r="AA26087"/>
    </row>
    <row r="26088" spans="27:27" x14ac:dyDescent="0.25">
      <c r="AA26088"/>
    </row>
    <row r="26089" spans="27:27" x14ac:dyDescent="0.25">
      <c r="AA26089"/>
    </row>
    <row r="26090" spans="27:27" x14ac:dyDescent="0.25">
      <c r="AA26090"/>
    </row>
    <row r="26091" spans="27:27" x14ac:dyDescent="0.25">
      <c r="AA26091"/>
    </row>
    <row r="26092" spans="27:27" x14ac:dyDescent="0.25">
      <c r="AA26092"/>
    </row>
    <row r="26093" spans="27:27" x14ac:dyDescent="0.25">
      <c r="AA26093"/>
    </row>
    <row r="26094" spans="27:27" x14ac:dyDescent="0.25">
      <c r="AA26094"/>
    </row>
    <row r="26095" spans="27:27" x14ac:dyDescent="0.25">
      <c r="AA26095"/>
    </row>
    <row r="26096" spans="27:27" x14ac:dyDescent="0.25">
      <c r="AA26096"/>
    </row>
    <row r="26097" spans="27:27" x14ac:dyDescent="0.25">
      <c r="AA26097"/>
    </row>
    <row r="26098" spans="27:27" x14ac:dyDescent="0.25">
      <c r="AA26098"/>
    </row>
    <row r="26099" spans="27:27" x14ac:dyDescent="0.25">
      <c r="AA26099"/>
    </row>
    <row r="26100" spans="27:27" x14ac:dyDescent="0.25">
      <c r="AA26100"/>
    </row>
    <row r="26101" spans="27:27" x14ac:dyDescent="0.25">
      <c r="AA26101"/>
    </row>
    <row r="26102" spans="27:27" x14ac:dyDescent="0.25">
      <c r="AA26102"/>
    </row>
    <row r="26103" spans="27:27" x14ac:dyDescent="0.25">
      <c r="AA26103"/>
    </row>
    <row r="26104" spans="27:27" x14ac:dyDescent="0.25">
      <c r="AA26104"/>
    </row>
    <row r="26105" spans="27:27" x14ac:dyDescent="0.25">
      <c r="AA26105"/>
    </row>
    <row r="26106" spans="27:27" x14ac:dyDescent="0.25">
      <c r="AA26106"/>
    </row>
    <row r="26107" spans="27:27" x14ac:dyDescent="0.25">
      <c r="AA26107"/>
    </row>
    <row r="26108" spans="27:27" x14ac:dyDescent="0.25">
      <c r="AA26108"/>
    </row>
    <row r="26109" spans="27:27" x14ac:dyDescent="0.25">
      <c r="AA26109"/>
    </row>
    <row r="26110" spans="27:27" x14ac:dyDescent="0.25">
      <c r="AA26110"/>
    </row>
    <row r="26111" spans="27:27" x14ac:dyDescent="0.25">
      <c r="AA26111"/>
    </row>
    <row r="26112" spans="27:27" x14ac:dyDescent="0.25">
      <c r="AA26112"/>
    </row>
    <row r="26113" spans="27:27" x14ac:dyDescent="0.25">
      <c r="AA26113"/>
    </row>
    <row r="26114" spans="27:27" x14ac:dyDescent="0.25">
      <c r="AA26114"/>
    </row>
    <row r="26115" spans="27:27" x14ac:dyDescent="0.25">
      <c r="AA26115"/>
    </row>
    <row r="26116" spans="27:27" x14ac:dyDescent="0.25">
      <c r="AA26116"/>
    </row>
    <row r="26117" spans="27:27" x14ac:dyDescent="0.25">
      <c r="AA26117"/>
    </row>
    <row r="26118" spans="27:27" x14ac:dyDescent="0.25">
      <c r="AA26118"/>
    </row>
    <row r="26119" spans="27:27" x14ac:dyDescent="0.25">
      <c r="AA26119"/>
    </row>
    <row r="26120" spans="27:27" x14ac:dyDescent="0.25">
      <c r="AA26120"/>
    </row>
    <row r="26121" spans="27:27" x14ac:dyDescent="0.25">
      <c r="AA26121"/>
    </row>
    <row r="26122" spans="27:27" x14ac:dyDescent="0.25">
      <c r="AA26122"/>
    </row>
    <row r="26123" spans="27:27" x14ac:dyDescent="0.25">
      <c r="AA26123"/>
    </row>
    <row r="26124" spans="27:27" x14ac:dyDescent="0.25">
      <c r="AA26124"/>
    </row>
    <row r="26125" spans="27:27" x14ac:dyDescent="0.25">
      <c r="AA26125"/>
    </row>
    <row r="26126" spans="27:27" x14ac:dyDescent="0.25">
      <c r="AA26126"/>
    </row>
    <row r="26127" spans="27:27" x14ac:dyDescent="0.25">
      <c r="AA26127"/>
    </row>
    <row r="26128" spans="27:27" x14ac:dyDescent="0.25">
      <c r="AA26128"/>
    </row>
    <row r="26129" spans="27:27" x14ac:dyDescent="0.25">
      <c r="AA26129"/>
    </row>
    <row r="26130" spans="27:27" x14ac:dyDescent="0.25">
      <c r="AA26130"/>
    </row>
    <row r="26131" spans="27:27" x14ac:dyDescent="0.25">
      <c r="AA26131"/>
    </row>
    <row r="26132" spans="27:27" x14ac:dyDescent="0.25">
      <c r="AA26132"/>
    </row>
    <row r="26133" spans="27:27" x14ac:dyDescent="0.25">
      <c r="AA26133"/>
    </row>
    <row r="26134" spans="27:27" x14ac:dyDescent="0.25">
      <c r="AA26134"/>
    </row>
    <row r="26135" spans="27:27" x14ac:dyDescent="0.25">
      <c r="AA26135"/>
    </row>
    <row r="26136" spans="27:27" x14ac:dyDescent="0.25">
      <c r="AA26136"/>
    </row>
    <row r="26137" spans="27:27" x14ac:dyDescent="0.25">
      <c r="AA26137"/>
    </row>
    <row r="26138" spans="27:27" x14ac:dyDescent="0.25">
      <c r="AA26138"/>
    </row>
    <row r="26139" spans="27:27" x14ac:dyDescent="0.25">
      <c r="AA26139"/>
    </row>
    <row r="26140" spans="27:27" x14ac:dyDescent="0.25">
      <c r="AA26140"/>
    </row>
    <row r="26141" spans="27:27" x14ac:dyDescent="0.25">
      <c r="AA26141"/>
    </row>
    <row r="26142" spans="27:27" x14ac:dyDescent="0.25">
      <c r="AA26142"/>
    </row>
    <row r="26143" spans="27:27" x14ac:dyDescent="0.25">
      <c r="AA26143"/>
    </row>
    <row r="26144" spans="27:27" x14ac:dyDescent="0.25">
      <c r="AA26144"/>
    </row>
    <row r="26145" spans="27:27" x14ac:dyDescent="0.25">
      <c r="AA26145"/>
    </row>
    <row r="26146" spans="27:27" x14ac:dyDescent="0.25">
      <c r="AA26146"/>
    </row>
    <row r="26147" spans="27:27" x14ac:dyDescent="0.25">
      <c r="AA26147"/>
    </row>
    <row r="26148" spans="27:27" x14ac:dyDescent="0.25">
      <c r="AA26148"/>
    </row>
    <row r="26149" spans="27:27" x14ac:dyDescent="0.25">
      <c r="AA26149"/>
    </row>
    <row r="26150" spans="27:27" x14ac:dyDescent="0.25">
      <c r="AA26150"/>
    </row>
    <row r="26151" spans="27:27" x14ac:dyDescent="0.25">
      <c r="AA26151"/>
    </row>
    <row r="26152" spans="27:27" x14ac:dyDescent="0.25">
      <c r="AA26152"/>
    </row>
    <row r="26153" spans="27:27" x14ac:dyDescent="0.25">
      <c r="AA26153"/>
    </row>
    <row r="26154" spans="27:27" x14ac:dyDescent="0.25">
      <c r="AA26154"/>
    </row>
    <row r="26155" spans="27:27" x14ac:dyDescent="0.25">
      <c r="AA26155"/>
    </row>
    <row r="26156" spans="27:27" x14ac:dyDescent="0.25">
      <c r="AA26156"/>
    </row>
    <row r="26157" spans="27:27" x14ac:dyDescent="0.25">
      <c r="AA26157"/>
    </row>
    <row r="26158" spans="27:27" x14ac:dyDescent="0.25">
      <c r="AA26158"/>
    </row>
    <row r="26159" spans="27:27" x14ac:dyDescent="0.25">
      <c r="AA26159"/>
    </row>
    <row r="26160" spans="27:27" x14ac:dyDescent="0.25">
      <c r="AA26160"/>
    </row>
    <row r="26161" spans="27:27" x14ac:dyDescent="0.25">
      <c r="AA26161"/>
    </row>
    <row r="26162" spans="27:27" x14ac:dyDescent="0.25">
      <c r="AA26162"/>
    </row>
    <row r="26163" spans="27:27" x14ac:dyDescent="0.25">
      <c r="AA26163"/>
    </row>
    <row r="26164" spans="27:27" x14ac:dyDescent="0.25">
      <c r="AA26164"/>
    </row>
    <row r="26165" spans="27:27" x14ac:dyDescent="0.25">
      <c r="AA26165"/>
    </row>
    <row r="26166" spans="27:27" x14ac:dyDescent="0.25">
      <c r="AA26166"/>
    </row>
    <row r="26167" spans="27:27" x14ac:dyDescent="0.25">
      <c r="AA26167"/>
    </row>
    <row r="26168" spans="27:27" x14ac:dyDescent="0.25">
      <c r="AA26168"/>
    </row>
    <row r="26169" spans="27:27" x14ac:dyDescent="0.25">
      <c r="AA26169"/>
    </row>
    <row r="26170" spans="27:27" x14ac:dyDescent="0.25">
      <c r="AA26170"/>
    </row>
    <row r="26171" spans="27:27" x14ac:dyDescent="0.25">
      <c r="AA26171"/>
    </row>
    <row r="26172" spans="27:27" x14ac:dyDescent="0.25">
      <c r="AA26172"/>
    </row>
    <row r="26173" spans="27:27" x14ac:dyDescent="0.25">
      <c r="AA26173"/>
    </row>
    <row r="26174" spans="27:27" x14ac:dyDescent="0.25">
      <c r="AA26174"/>
    </row>
    <row r="26175" spans="27:27" x14ac:dyDescent="0.25">
      <c r="AA26175"/>
    </row>
    <row r="26176" spans="27:27" x14ac:dyDescent="0.25">
      <c r="AA26176"/>
    </row>
    <row r="26177" spans="27:27" x14ac:dyDescent="0.25">
      <c r="AA26177"/>
    </row>
    <row r="26178" spans="27:27" x14ac:dyDescent="0.25">
      <c r="AA26178"/>
    </row>
    <row r="26179" spans="27:27" x14ac:dyDescent="0.25">
      <c r="AA26179"/>
    </row>
    <row r="26180" spans="27:27" x14ac:dyDescent="0.25">
      <c r="AA26180"/>
    </row>
    <row r="26181" spans="27:27" x14ac:dyDescent="0.25">
      <c r="AA26181"/>
    </row>
    <row r="26182" spans="27:27" x14ac:dyDescent="0.25">
      <c r="AA26182"/>
    </row>
    <row r="26183" spans="27:27" x14ac:dyDescent="0.25">
      <c r="AA26183"/>
    </row>
    <row r="26184" spans="27:27" x14ac:dyDescent="0.25">
      <c r="AA26184"/>
    </row>
    <row r="26185" spans="27:27" x14ac:dyDescent="0.25">
      <c r="AA26185"/>
    </row>
    <row r="26186" spans="27:27" x14ac:dyDescent="0.25">
      <c r="AA26186"/>
    </row>
    <row r="26187" spans="27:27" x14ac:dyDescent="0.25">
      <c r="AA26187"/>
    </row>
    <row r="26188" spans="27:27" x14ac:dyDescent="0.25">
      <c r="AA26188"/>
    </row>
    <row r="26189" spans="27:27" x14ac:dyDescent="0.25">
      <c r="AA26189"/>
    </row>
    <row r="26190" spans="27:27" x14ac:dyDescent="0.25">
      <c r="AA26190"/>
    </row>
    <row r="26191" spans="27:27" x14ac:dyDescent="0.25">
      <c r="AA26191"/>
    </row>
    <row r="26192" spans="27:27" x14ac:dyDescent="0.25">
      <c r="AA26192"/>
    </row>
    <row r="26193" spans="27:27" x14ac:dyDescent="0.25">
      <c r="AA26193"/>
    </row>
    <row r="26194" spans="27:27" x14ac:dyDescent="0.25">
      <c r="AA26194"/>
    </row>
    <row r="26195" spans="27:27" x14ac:dyDescent="0.25">
      <c r="AA26195"/>
    </row>
    <row r="26196" spans="27:27" x14ac:dyDescent="0.25">
      <c r="AA26196"/>
    </row>
    <row r="26197" spans="27:27" x14ac:dyDescent="0.25">
      <c r="AA26197"/>
    </row>
    <row r="26198" spans="27:27" x14ac:dyDescent="0.25">
      <c r="AA26198"/>
    </row>
    <row r="26199" spans="27:27" x14ac:dyDescent="0.25">
      <c r="AA26199"/>
    </row>
    <row r="26200" spans="27:27" x14ac:dyDescent="0.25">
      <c r="AA26200"/>
    </row>
    <row r="26201" spans="27:27" x14ac:dyDescent="0.25">
      <c r="AA26201"/>
    </row>
    <row r="26202" spans="27:27" x14ac:dyDescent="0.25">
      <c r="AA26202"/>
    </row>
    <row r="26203" spans="27:27" x14ac:dyDescent="0.25">
      <c r="AA26203"/>
    </row>
    <row r="26204" spans="27:27" x14ac:dyDescent="0.25">
      <c r="AA26204"/>
    </row>
    <row r="26205" spans="27:27" x14ac:dyDescent="0.25">
      <c r="AA26205"/>
    </row>
    <row r="26206" spans="27:27" x14ac:dyDescent="0.25">
      <c r="AA26206"/>
    </row>
    <row r="26207" spans="27:27" x14ac:dyDescent="0.25">
      <c r="AA26207"/>
    </row>
    <row r="26208" spans="27:27" x14ac:dyDescent="0.25">
      <c r="AA26208"/>
    </row>
    <row r="26209" spans="27:27" x14ac:dyDescent="0.25">
      <c r="AA26209"/>
    </row>
    <row r="26210" spans="27:27" x14ac:dyDescent="0.25">
      <c r="AA26210"/>
    </row>
    <row r="26211" spans="27:27" x14ac:dyDescent="0.25">
      <c r="AA26211"/>
    </row>
    <row r="26212" spans="27:27" x14ac:dyDescent="0.25">
      <c r="AA26212"/>
    </row>
    <row r="26213" spans="27:27" x14ac:dyDescent="0.25">
      <c r="AA26213"/>
    </row>
    <row r="26214" spans="27:27" x14ac:dyDescent="0.25">
      <c r="AA26214"/>
    </row>
    <row r="26215" spans="27:27" x14ac:dyDescent="0.25">
      <c r="AA26215"/>
    </row>
    <row r="26216" spans="27:27" x14ac:dyDescent="0.25">
      <c r="AA26216"/>
    </row>
    <row r="26217" spans="27:27" x14ac:dyDescent="0.25">
      <c r="AA26217"/>
    </row>
    <row r="26218" spans="27:27" x14ac:dyDescent="0.25">
      <c r="AA26218"/>
    </row>
    <row r="26219" spans="27:27" x14ac:dyDescent="0.25">
      <c r="AA26219"/>
    </row>
    <row r="26220" spans="27:27" x14ac:dyDescent="0.25">
      <c r="AA26220"/>
    </row>
    <row r="26221" spans="27:27" x14ac:dyDescent="0.25">
      <c r="AA26221"/>
    </row>
    <row r="26222" spans="27:27" x14ac:dyDescent="0.25">
      <c r="AA26222"/>
    </row>
    <row r="26223" spans="27:27" x14ac:dyDescent="0.25">
      <c r="AA26223"/>
    </row>
    <row r="26224" spans="27:27" x14ac:dyDescent="0.25">
      <c r="AA26224"/>
    </row>
    <row r="26225" spans="27:27" x14ac:dyDescent="0.25">
      <c r="AA26225"/>
    </row>
    <row r="26226" spans="27:27" x14ac:dyDescent="0.25">
      <c r="AA26226"/>
    </row>
    <row r="26227" spans="27:27" x14ac:dyDescent="0.25">
      <c r="AA26227"/>
    </row>
    <row r="26228" spans="27:27" x14ac:dyDescent="0.25">
      <c r="AA26228"/>
    </row>
    <row r="26229" spans="27:27" x14ac:dyDescent="0.25">
      <c r="AA26229"/>
    </row>
    <row r="26230" spans="27:27" x14ac:dyDescent="0.25">
      <c r="AA26230"/>
    </row>
    <row r="26231" spans="27:27" x14ac:dyDescent="0.25">
      <c r="AA26231"/>
    </row>
    <row r="26232" spans="27:27" x14ac:dyDescent="0.25">
      <c r="AA26232"/>
    </row>
    <row r="26233" spans="27:27" x14ac:dyDescent="0.25">
      <c r="AA26233"/>
    </row>
    <row r="26234" spans="27:27" x14ac:dyDescent="0.25">
      <c r="AA26234"/>
    </row>
    <row r="26235" spans="27:27" x14ac:dyDescent="0.25">
      <c r="AA26235"/>
    </row>
    <row r="26236" spans="27:27" x14ac:dyDescent="0.25">
      <c r="AA26236"/>
    </row>
    <row r="26237" spans="27:27" x14ac:dyDescent="0.25">
      <c r="AA26237"/>
    </row>
    <row r="26238" spans="27:27" x14ac:dyDescent="0.25">
      <c r="AA26238"/>
    </row>
    <row r="26239" spans="27:27" x14ac:dyDescent="0.25">
      <c r="AA26239"/>
    </row>
    <row r="26240" spans="27:27" x14ac:dyDescent="0.25">
      <c r="AA26240"/>
    </row>
    <row r="26241" spans="27:27" x14ac:dyDescent="0.25">
      <c r="AA26241"/>
    </row>
    <row r="26242" spans="27:27" x14ac:dyDescent="0.25">
      <c r="AA26242"/>
    </row>
    <row r="26243" spans="27:27" x14ac:dyDescent="0.25">
      <c r="AA26243"/>
    </row>
    <row r="26244" spans="27:27" x14ac:dyDescent="0.25">
      <c r="AA26244"/>
    </row>
    <row r="26245" spans="27:27" x14ac:dyDescent="0.25">
      <c r="AA26245"/>
    </row>
    <row r="26246" spans="27:27" x14ac:dyDescent="0.25">
      <c r="AA26246"/>
    </row>
    <row r="26247" spans="27:27" x14ac:dyDescent="0.25">
      <c r="AA26247"/>
    </row>
    <row r="26248" spans="27:27" x14ac:dyDescent="0.25">
      <c r="AA26248"/>
    </row>
    <row r="26249" spans="27:27" x14ac:dyDescent="0.25">
      <c r="AA26249"/>
    </row>
    <row r="26250" spans="27:27" x14ac:dyDescent="0.25">
      <c r="AA26250"/>
    </row>
    <row r="26251" spans="27:27" x14ac:dyDescent="0.25">
      <c r="AA26251"/>
    </row>
    <row r="26252" spans="27:27" x14ac:dyDescent="0.25">
      <c r="AA26252"/>
    </row>
    <row r="26253" spans="27:27" x14ac:dyDescent="0.25">
      <c r="AA26253"/>
    </row>
    <row r="26254" spans="27:27" x14ac:dyDescent="0.25">
      <c r="AA26254"/>
    </row>
    <row r="26255" spans="27:27" x14ac:dyDescent="0.25">
      <c r="AA26255"/>
    </row>
    <row r="26256" spans="27:27" x14ac:dyDescent="0.25">
      <c r="AA26256"/>
    </row>
    <row r="26257" spans="27:27" x14ac:dyDescent="0.25">
      <c r="AA26257"/>
    </row>
    <row r="26258" spans="27:27" x14ac:dyDescent="0.25">
      <c r="AA26258"/>
    </row>
    <row r="26259" spans="27:27" x14ac:dyDescent="0.25">
      <c r="AA26259"/>
    </row>
    <row r="26260" spans="27:27" x14ac:dyDescent="0.25">
      <c r="AA26260"/>
    </row>
    <row r="26261" spans="27:27" x14ac:dyDescent="0.25">
      <c r="AA26261"/>
    </row>
    <row r="26262" spans="27:27" x14ac:dyDescent="0.25">
      <c r="AA26262"/>
    </row>
    <row r="26263" spans="27:27" x14ac:dyDescent="0.25">
      <c r="AA26263"/>
    </row>
    <row r="26264" spans="27:27" x14ac:dyDescent="0.25">
      <c r="AA26264"/>
    </row>
    <row r="26265" spans="27:27" x14ac:dyDescent="0.25">
      <c r="AA26265"/>
    </row>
    <row r="26266" spans="27:27" x14ac:dyDescent="0.25">
      <c r="AA26266"/>
    </row>
    <row r="26267" spans="27:27" x14ac:dyDescent="0.25">
      <c r="AA26267"/>
    </row>
    <row r="26268" spans="27:27" x14ac:dyDescent="0.25">
      <c r="AA26268"/>
    </row>
    <row r="26269" spans="27:27" x14ac:dyDescent="0.25">
      <c r="AA26269"/>
    </row>
    <row r="26270" spans="27:27" x14ac:dyDescent="0.25">
      <c r="AA26270"/>
    </row>
    <row r="26271" spans="27:27" x14ac:dyDescent="0.25">
      <c r="AA26271"/>
    </row>
    <row r="26272" spans="27:27" x14ac:dyDescent="0.25">
      <c r="AA26272"/>
    </row>
    <row r="26273" spans="27:27" x14ac:dyDescent="0.25">
      <c r="AA26273"/>
    </row>
    <row r="26274" spans="27:27" x14ac:dyDescent="0.25">
      <c r="AA26274"/>
    </row>
    <row r="26275" spans="27:27" x14ac:dyDescent="0.25">
      <c r="AA26275"/>
    </row>
    <row r="26276" spans="27:27" x14ac:dyDescent="0.25">
      <c r="AA26276"/>
    </row>
    <row r="26277" spans="27:27" x14ac:dyDescent="0.25">
      <c r="AA26277"/>
    </row>
    <row r="26278" spans="27:27" x14ac:dyDescent="0.25">
      <c r="AA26278"/>
    </row>
    <row r="26279" spans="27:27" x14ac:dyDescent="0.25">
      <c r="AA26279"/>
    </row>
    <row r="26280" spans="27:27" x14ac:dyDescent="0.25">
      <c r="AA26280"/>
    </row>
    <row r="26281" spans="27:27" x14ac:dyDescent="0.25">
      <c r="AA26281"/>
    </row>
    <row r="26282" spans="27:27" x14ac:dyDescent="0.25">
      <c r="AA26282"/>
    </row>
    <row r="26283" spans="27:27" x14ac:dyDescent="0.25">
      <c r="AA26283"/>
    </row>
    <row r="26284" spans="27:27" x14ac:dyDescent="0.25">
      <c r="AA26284"/>
    </row>
    <row r="26285" spans="27:27" x14ac:dyDescent="0.25">
      <c r="AA26285"/>
    </row>
    <row r="26286" spans="27:27" x14ac:dyDescent="0.25">
      <c r="AA26286"/>
    </row>
    <row r="26287" spans="27:27" x14ac:dyDescent="0.25">
      <c r="AA26287"/>
    </row>
    <row r="26288" spans="27:27" x14ac:dyDescent="0.25">
      <c r="AA26288"/>
    </row>
    <row r="26289" spans="27:27" x14ac:dyDescent="0.25">
      <c r="AA26289"/>
    </row>
    <row r="26290" spans="27:27" x14ac:dyDescent="0.25">
      <c r="AA26290"/>
    </row>
    <row r="26291" spans="27:27" x14ac:dyDescent="0.25">
      <c r="AA26291"/>
    </row>
    <row r="26292" spans="27:27" x14ac:dyDescent="0.25">
      <c r="AA26292"/>
    </row>
    <row r="26293" spans="27:27" x14ac:dyDescent="0.25">
      <c r="AA26293"/>
    </row>
    <row r="26294" spans="27:27" x14ac:dyDescent="0.25">
      <c r="AA26294"/>
    </row>
    <row r="26295" spans="27:27" x14ac:dyDescent="0.25">
      <c r="AA26295"/>
    </row>
    <row r="26296" spans="27:27" x14ac:dyDescent="0.25">
      <c r="AA26296"/>
    </row>
    <row r="26297" spans="27:27" x14ac:dyDescent="0.25">
      <c r="AA26297"/>
    </row>
    <row r="26298" spans="27:27" x14ac:dyDescent="0.25">
      <c r="AA26298"/>
    </row>
    <row r="26299" spans="27:27" x14ac:dyDescent="0.25">
      <c r="AA26299"/>
    </row>
    <row r="26300" spans="27:27" x14ac:dyDescent="0.25">
      <c r="AA26300"/>
    </row>
    <row r="26301" spans="27:27" x14ac:dyDescent="0.25">
      <c r="AA26301"/>
    </row>
    <row r="26302" spans="27:27" x14ac:dyDescent="0.25">
      <c r="AA26302"/>
    </row>
    <row r="26303" spans="27:27" x14ac:dyDescent="0.25">
      <c r="AA26303"/>
    </row>
    <row r="26304" spans="27:27" x14ac:dyDescent="0.25">
      <c r="AA26304"/>
    </row>
    <row r="26305" spans="27:27" x14ac:dyDescent="0.25">
      <c r="AA26305"/>
    </row>
    <row r="26306" spans="27:27" x14ac:dyDescent="0.25">
      <c r="AA26306"/>
    </row>
    <row r="26307" spans="27:27" x14ac:dyDescent="0.25">
      <c r="AA26307"/>
    </row>
    <row r="26308" spans="27:27" x14ac:dyDescent="0.25">
      <c r="AA26308"/>
    </row>
    <row r="26309" spans="27:27" x14ac:dyDescent="0.25">
      <c r="AA26309"/>
    </row>
    <row r="26310" spans="27:27" x14ac:dyDescent="0.25">
      <c r="AA26310"/>
    </row>
    <row r="26311" spans="27:27" x14ac:dyDescent="0.25">
      <c r="AA26311"/>
    </row>
    <row r="26312" spans="27:27" x14ac:dyDescent="0.25">
      <c r="AA26312"/>
    </row>
    <row r="26313" spans="27:27" x14ac:dyDescent="0.25">
      <c r="AA26313"/>
    </row>
    <row r="26314" spans="27:27" x14ac:dyDescent="0.25">
      <c r="AA26314"/>
    </row>
    <row r="26315" spans="27:27" x14ac:dyDescent="0.25">
      <c r="AA26315"/>
    </row>
    <row r="26316" spans="27:27" x14ac:dyDescent="0.25">
      <c r="AA26316"/>
    </row>
    <row r="26317" spans="27:27" x14ac:dyDescent="0.25">
      <c r="AA26317"/>
    </row>
    <row r="26318" spans="27:27" x14ac:dyDescent="0.25">
      <c r="AA26318"/>
    </row>
    <row r="26319" spans="27:27" x14ac:dyDescent="0.25">
      <c r="AA26319"/>
    </row>
    <row r="26320" spans="27:27" x14ac:dyDescent="0.25">
      <c r="AA26320"/>
    </row>
    <row r="26321" spans="27:27" x14ac:dyDescent="0.25">
      <c r="AA26321"/>
    </row>
    <row r="26322" spans="27:27" x14ac:dyDescent="0.25">
      <c r="AA26322"/>
    </row>
    <row r="26323" spans="27:27" x14ac:dyDescent="0.25">
      <c r="AA26323"/>
    </row>
    <row r="26324" spans="27:27" x14ac:dyDescent="0.25">
      <c r="AA26324"/>
    </row>
    <row r="26325" spans="27:27" x14ac:dyDescent="0.25">
      <c r="AA26325"/>
    </row>
    <row r="26326" spans="27:27" x14ac:dyDescent="0.25">
      <c r="AA26326"/>
    </row>
    <row r="26327" spans="27:27" x14ac:dyDescent="0.25">
      <c r="AA26327"/>
    </row>
    <row r="26328" spans="27:27" x14ac:dyDescent="0.25">
      <c r="AA26328"/>
    </row>
    <row r="26329" spans="27:27" x14ac:dyDescent="0.25">
      <c r="AA26329"/>
    </row>
    <row r="26330" spans="27:27" x14ac:dyDescent="0.25">
      <c r="AA26330"/>
    </row>
    <row r="26331" spans="27:27" x14ac:dyDescent="0.25">
      <c r="AA26331"/>
    </row>
    <row r="26332" spans="27:27" x14ac:dyDescent="0.25">
      <c r="AA26332"/>
    </row>
    <row r="26333" spans="27:27" x14ac:dyDescent="0.25">
      <c r="AA26333"/>
    </row>
    <row r="26334" spans="27:27" x14ac:dyDescent="0.25">
      <c r="AA26334"/>
    </row>
    <row r="26335" spans="27:27" x14ac:dyDescent="0.25">
      <c r="AA26335"/>
    </row>
    <row r="26336" spans="27:27" x14ac:dyDescent="0.25">
      <c r="AA26336"/>
    </row>
    <row r="26337" spans="27:27" x14ac:dyDescent="0.25">
      <c r="AA26337"/>
    </row>
    <row r="26338" spans="27:27" x14ac:dyDescent="0.25">
      <c r="AA26338"/>
    </row>
    <row r="26339" spans="27:27" x14ac:dyDescent="0.25">
      <c r="AA26339"/>
    </row>
    <row r="26340" spans="27:27" x14ac:dyDescent="0.25">
      <c r="AA26340"/>
    </row>
    <row r="26341" spans="27:27" x14ac:dyDescent="0.25">
      <c r="AA26341"/>
    </row>
    <row r="26342" spans="27:27" x14ac:dyDescent="0.25">
      <c r="AA26342"/>
    </row>
    <row r="26343" spans="27:27" x14ac:dyDescent="0.25">
      <c r="AA26343"/>
    </row>
    <row r="26344" spans="27:27" x14ac:dyDescent="0.25">
      <c r="AA26344"/>
    </row>
    <row r="26345" spans="27:27" x14ac:dyDescent="0.25">
      <c r="AA26345"/>
    </row>
    <row r="26346" spans="27:27" x14ac:dyDescent="0.25">
      <c r="AA26346"/>
    </row>
    <row r="26347" spans="27:27" x14ac:dyDescent="0.25">
      <c r="AA26347"/>
    </row>
    <row r="26348" spans="27:27" x14ac:dyDescent="0.25">
      <c r="AA26348"/>
    </row>
    <row r="26349" spans="27:27" x14ac:dyDescent="0.25">
      <c r="AA26349"/>
    </row>
    <row r="26350" spans="27:27" x14ac:dyDescent="0.25">
      <c r="AA26350"/>
    </row>
    <row r="26351" spans="27:27" x14ac:dyDescent="0.25">
      <c r="AA26351"/>
    </row>
    <row r="26352" spans="27:27" x14ac:dyDescent="0.25">
      <c r="AA26352"/>
    </row>
    <row r="26353" spans="27:27" x14ac:dyDescent="0.25">
      <c r="AA26353"/>
    </row>
    <row r="26354" spans="27:27" x14ac:dyDescent="0.25">
      <c r="AA26354"/>
    </row>
    <row r="26355" spans="27:27" x14ac:dyDescent="0.25">
      <c r="AA26355"/>
    </row>
    <row r="26356" spans="27:27" x14ac:dyDescent="0.25">
      <c r="AA26356"/>
    </row>
    <row r="26357" spans="27:27" x14ac:dyDescent="0.25">
      <c r="AA26357"/>
    </row>
    <row r="26358" spans="27:27" x14ac:dyDescent="0.25">
      <c r="AA26358"/>
    </row>
    <row r="26359" spans="27:27" x14ac:dyDescent="0.25">
      <c r="AA26359"/>
    </row>
    <row r="26360" spans="27:27" x14ac:dyDescent="0.25">
      <c r="AA26360"/>
    </row>
    <row r="26361" spans="27:27" x14ac:dyDescent="0.25">
      <c r="AA26361"/>
    </row>
    <row r="26362" spans="27:27" x14ac:dyDescent="0.25">
      <c r="AA26362"/>
    </row>
    <row r="26363" spans="27:27" x14ac:dyDescent="0.25">
      <c r="AA26363"/>
    </row>
    <row r="26364" spans="27:27" x14ac:dyDescent="0.25">
      <c r="AA26364"/>
    </row>
    <row r="26365" spans="27:27" x14ac:dyDescent="0.25">
      <c r="AA26365"/>
    </row>
    <row r="26366" spans="27:27" x14ac:dyDescent="0.25">
      <c r="AA26366"/>
    </row>
    <row r="26367" spans="27:27" x14ac:dyDescent="0.25">
      <c r="AA26367"/>
    </row>
    <row r="26368" spans="27:27" x14ac:dyDescent="0.25">
      <c r="AA26368"/>
    </row>
    <row r="26369" spans="27:27" x14ac:dyDescent="0.25">
      <c r="AA26369"/>
    </row>
    <row r="26370" spans="27:27" x14ac:dyDescent="0.25">
      <c r="AA26370"/>
    </row>
    <row r="26371" spans="27:27" x14ac:dyDescent="0.25">
      <c r="AA26371"/>
    </row>
    <row r="26372" spans="27:27" x14ac:dyDescent="0.25">
      <c r="AA26372"/>
    </row>
    <row r="26373" spans="27:27" x14ac:dyDescent="0.25">
      <c r="AA26373"/>
    </row>
    <row r="26374" spans="27:27" x14ac:dyDescent="0.25">
      <c r="AA26374"/>
    </row>
    <row r="26375" spans="27:27" x14ac:dyDescent="0.25">
      <c r="AA26375"/>
    </row>
    <row r="26376" spans="27:27" x14ac:dyDescent="0.25">
      <c r="AA26376"/>
    </row>
    <row r="26377" spans="27:27" x14ac:dyDescent="0.25">
      <c r="AA26377"/>
    </row>
    <row r="26378" spans="27:27" x14ac:dyDescent="0.25">
      <c r="AA26378"/>
    </row>
    <row r="26379" spans="27:27" x14ac:dyDescent="0.25">
      <c r="AA26379"/>
    </row>
    <row r="26380" spans="27:27" x14ac:dyDescent="0.25">
      <c r="AA26380"/>
    </row>
    <row r="26381" spans="27:27" x14ac:dyDescent="0.25">
      <c r="AA26381"/>
    </row>
    <row r="26382" spans="27:27" x14ac:dyDescent="0.25">
      <c r="AA26382"/>
    </row>
    <row r="26383" spans="27:27" x14ac:dyDescent="0.25">
      <c r="AA26383"/>
    </row>
    <row r="26384" spans="27:27" x14ac:dyDescent="0.25">
      <c r="AA26384"/>
    </row>
    <row r="26385" spans="27:27" x14ac:dyDescent="0.25">
      <c r="AA26385"/>
    </row>
    <row r="26386" spans="27:27" x14ac:dyDescent="0.25">
      <c r="AA26386"/>
    </row>
    <row r="26387" spans="27:27" x14ac:dyDescent="0.25">
      <c r="AA26387"/>
    </row>
    <row r="26388" spans="27:27" x14ac:dyDescent="0.25">
      <c r="AA26388"/>
    </row>
    <row r="26389" spans="27:27" x14ac:dyDescent="0.25">
      <c r="AA26389"/>
    </row>
    <row r="26390" spans="27:27" x14ac:dyDescent="0.25">
      <c r="AA26390"/>
    </row>
    <row r="26391" spans="27:27" x14ac:dyDescent="0.25">
      <c r="AA26391"/>
    </row>
    <row r="26392" spans="27:27" x14ac:dyDescent="0.25">
      <c r="AA26392"/>
    </row>
    <row r="26393" spans="27:27" x14ac:dyDescent="0.25">
      <c r="AA26393"/>
    </row>
    <row r="26394" spans="27:27" x14ac:dyDescent="0.25">
      <c r="AA26394"/>
    </row>
    <row r="26395" spans="27:27" x14ac:dyDescent="0.25">
      <c r="AA26395"/>
    </row>
    <row r="26396" spans="27:27" x14ac:dyDescent="0.25">
      <c r="AA26396"/>
    </row>
    <row r="26397" spans="27:27" x14ac:dyDescent="0.25">
      <c r="AA26397"/>
    </row>
    <row r="26398" spans="27:27" x14ac:dyDescent="0.25">
      <c r="AA26398"/>
    </row>
    <row r="26399" spans="27:27" x14ac:dyDescent="0.25">
      <c r="AA26399"/>
    </row>
    <row r="26400" spans="27:27" x14ac:dyDescent="0.25">
      <c r="AA26400"/>
    </row>
    <row r="26401" spans="27:27" x14ac:dyDescent="0.25">
      <c r="AA26401"/>
    </row>
    <row r="26402" spans="27:27" x14ac:dyDescent="0.25">
      <c r="AA26402"/>
    </row>
    <row r="26403" spans="27:27" x14ac:dyDescent="0.25">
      <c r="AA26403"/>
    </row>
    <row r="26404" spans="27:27" x14ac:dyDescent="0.25">
      <c r="AA26404"/>
    </row>
    <row r="26405" spans="27:27" x14ac:dyDescent="0.25">
      <c r="AA26405"/>
    </row>
    <row r="26406" spans="27:27" x14ac:dyDescent="0.25">
      <c r="AA26406"/>
    </row>
    <row r="26407" spans="27:27" x14ac:dyDescent="0.25">
      <c r="AA26407"/>
    </row>
    <row r="26408" spans="27:27" x14ac:dyDescent="0.25">
      <c r="AA26408"/>
    </row>
    <row r="26409" spans="27:27" x14ac:dyDescent="0.25">
      <c r="AA26409"/>
    </row>
    <row r="26410" spans="27:27" x14ac:dyDescent="0.25">
      <c r="AA26410"/>
    </row>
    <row r="26411" spans="27:27" x14ac:dyDescent="0.25">
      <c r="AA26411"/>
    </row>
    <row r="26412" spans="27:27" x14ac:dyDescent="0.25">
      <c r="AA26412"/>
    </row>
    <row r="26413" spans="27:27" x14ac:dyDescent="0.25">
      <c r="AA26413"/>
    </row>
    <row r="26414" spans="27:27" x14ac:dyDescent="0.25">
      <c r="AA26414"/>
    </row>
    <row r="26415" spans="27:27" x14ac:dyDescent="0.25">
      <c r="AA26415"/>
    </row>
    <row r="26416" spans="27:27" x14ac:dyDescent="0.25">
      <c r="AA26416"/>
    </row>
    <row r="26417" spans="27:27" x14ac:dyDescent="0.25">
      <c r="AA26417"/>
    </row>
    <row r="26418" spans="27:27" x14ac:dyDescent="0.25">
      <c r="AA26418"/>
    </row>
    <row r="26419" spans="27:27" x14ac:dyDescent="0.25">
      <c r="AA26419"/>
    </row>
    <row r="26420" spans="27:27" x14ac:dyDescent="0.25">
      <c r="AA26420"/>
    </row>
    <row r="26421" spans="27:27" x14ac:dyDescent="0.25">
      <c r="AA26421"/>
    </row>
    <row r="26422" spans="27:27" x14ac:dyDescent="0.25">
      <c r="AA26422"/>
    </row>
    <row r="26423" spans="27:27" x14ac:dyDescent="0.25">
      <c r="AA26423"/>
    </row>
    <row r="26424" spans="27:27" x14ac:dyDescent="0.25">
      <c r="AA26424"/>
    </row>
    <row r="26425" spans="27:27" x14ac:dyDescent="0.25">
      <c r="AA26425"/>
    </row>
    <row r="26426" spans="27:27" x14ac:dyDescent="0.25">
      <c r="AA26426"/>
    </row>
    <row r="26427" spans="27:27" x14ac:dyDescent="0.25">
      <c r="AA26427"/>
    </row>
    <row r="26428" spans="27:27" x14ac:dyDescent="0.25">
      <c r="AA26428"/>
    </row>
    <row r="26429" spans="27:27" x14ac:dyDescent="0.25">
      <c r="AA26429"/>
    </row>
    <row r="26430" spans="27:27" x14ac:dyDescent="0.25">
      <c r="AA26430"/>
    </row>
    <row r="26431" spans="27:27" x14ac:dyDescent="0.25">
      <c r="AA26431"/>
    </row>
    <row r="26432" spans="27:27" x14ac:dyDescent="0.25">
      <c r="AA26432"/>
    </row>
    <row r="26433" spans="27:27" x14ac:dyDescent="0.25">
      <c r="AA26433"/>
    </row>
    <row r="26434" spans="27:27" x14ac:dyDescent="0.25">
      <c r="AA26434"/>
    </row>
    <row r="26435" spans="27:27" x14ac:dyDescent="0.25">
      <c r="AA26435"/>
    </row>
    <row r="26436" spans="27:27" x14ac:dyDescent="0.25">
      <c r="AA26436"/>
    </row>
    <row r="26437" spans="27:27" x14ac:dyDescent="0.25">
      <c r="AA26437"/>
    </row>
    <row r="26438" spans="27:27" x14ac:dyDescent="0.25">
      <c r="AA26438"/>
    </row>
    <row r="26439" spans="27:27" x14ac:dyDescent="0.25">
      <c r="AA26439"/>
    </row>
    <row r="26440" spans="27:27" x14ac:dyDescent="0.25">
      <c r="AA26440"/>
    </row>
    <row r="26441" spans="27:27" x14ac:dyDescent="0.25">
      <c r="AA26441"/>
    </row>
    <row r="26442" spans="27:27" x14ac:dyDescent="0.25">
      <c r="AA26442"/>
    </row>
    <row r="26443" spans="27:27" x14ac:dyDescent="0.25">
      <c r="AA26443"/>
    </row>
    <row r="26444" spans="27:27" x14ac:dyDescent="0.25">
      <c r="AA26444"/>
    </row>
    <row r="26445" spans="27:27" x14ac:dyDescent="0.25">
      <c r="AA26445"/>
    </row>
    <row r="26446" spans="27:27" x14ac:dyDescent="0.25">
      <c r="AA26446"/>
    </row>
    <row r="26447" spans="27:27" x14ac:dyDescent="0.25">
      <c r="AA26447"/>
    </row>
    <row r="26448" spans="27:27" x14ac:dyDescent="0.25">
      <c r="AA26448"/>
    </row>
    <row r="26449" spans="27:27" x14ac:dyDescent="0.25">
      <c r="AA26449"/>
    </row>
    <row r="26450" spans="27:27" x14ac:dyDescent="0.25">
      <c r="AA26450"/>
    </row>
    <row r="26451" spans="27:27" x14ac:dyDescent="0.25">
      <c r="AA26451"/>
    </row>
    <row r="26452" spans="27:27" x14ac:dyDescent="0.25">
      <c r="AA26452"/>
    </row>
    <row r="26453" spans="27:27" x14ac:dyDescent="0.25">
      <c r="AA26453"/>
    </row>
    <row r="26454" spans="27:27" x14ac:dyDescent="0.25">
      <c r="AA26454"/>
    </row>
    <row r="26455" spans="27:27" x14ac:dyDescent="0.25">
      <c r="AA26455"/>
    </row>
    <row r="26456" spans="27:27" x14ac:dyDescent="0.25">
      <c r="AA26456"/>
    </row>
    <row r="26457" spans="27:27" x14ac:dyDescent="0.25">
      <c r="AA26457"/>
    </row>
    <row r="26458" spans="27:27" x14ac:dyDescent="0.25">
      <c r="AA26458"/>
    </row>
    <row r="26459" spans="27:27" x14ac:dyDescent="0.25">
      <c r="AA26459"/>
    </row>
    <row r="26460" spans="27:27" x14ac:dyDescent="0.25">
      <c r="AA26460"/>
    </row>
    <row r="26461" spans="27:27" x14ac:dyDescent="0.25">
      <c r="AA26461"/>
    </row>
    <row r="26462" spans="27:27" x14ac:dyDescent="0.25">
      <c r="AA26462"/>
    </row>
    <row r="26463" spans="27:27" x14ac:dyDescent="0.25">
      <c r="AA26463"/>
    </row>
    <row r="26464" spans="27:27" x14ac:dyDescent="0.25">
      <c r="AA26464"/>
    </row>
    <row r="26465" spans="27:27" x14ac:dyDescent="0.25">
      <c r="AA26465"/>
    </row>
    <row r="26466" spans="27:27" x14ac:dyDescent="0.25">
      <c r="AA26466"/>
    </row>
    <row r="26467" spans="27:27" x14ac:dyDescent="0.25">
      <c r="AA26467"/>
    </row>
    <row r="26468" spans="27:27" x14ac:dyDescent="0.25">
      <c r="AA26468"/>
    </row>
    <row r="26469" spans="27:27" x14ac:dyDescent="0.25">
      <c r="AA26469"/>
    </row>
    <row r="26470" spans="27:27" x14ac:dyDescent="0.25">
      <c r="AA26470"/>
    </row>
    <row r="26471" spans="27:27" x14ac:dyDescent="0.25">
      <c r="AA26471"/>
    </row>
    <row r="26472" spans="27:27" x14ac:dyDescent="0.25">
      <c r="AA26472"/>
    </row>
    <row r="26473" spans="27:27" x14ac:dyDescent="0.25">
      <c r="AA26473"/>
    </row>
    <row r="26474" spans="27:27" x14ac:dyDescent="0.25">
      <c r="AA26474"/>
    </row>
    <row r="26475" spans="27:27" x14ac:dyDescent="0.25">
      <c r="AA26475"/>
    </row>
    <row r="26476" spans="27:27" x14ac:dyDescent="0.25">
      <c r="AA26476"/>
    </row>
    <row r="26477" spans="27:27" x14ac:dyDescent="0.25">
      <c r="AA26477"/>
    </row>
    <row r="26478" spans="27:27" x14ac:dyDescent="0.25">
      <c r="AA26478"/>
    </row>
    <row r="26479" spans="27:27" x14ac:dyDescent="0.25">
      <c r="AA26479"/>
    </row>
    <row r="26480" spans="27:27" x14ac:dyDescent="0.25">
      <c r="AA26480"/>
    </row>
    <row r="26481" spans="27:27" x14ac:dyDescent="0.25">
      <c r="AA26481"/>
    </row>
    <row r="26482" spans="27:27" x14ac:dyDescent="0.25">
      <c r="AA26482"/>
    </row>
    <row r="26483" spans="27:27" x14ac:dyDescent="0.25">
      <c r="AA26483"/>
    </row>
    <row r="26484" spans="27:27" x14ac:dyDescent="0.25">
      <c r="AA26484"/>
    </row>
    <row r="26485" spans="27:27" x14ac:dyDescent="0.25">
      <c r="AA26485"/>
    </row>
    <row r="26486" spans="27:27" x14ac:dyDescent="0.25">
      <c r="AA26486"/>
    </row>
    <row r="26487" spans="27:27" x14ac:dyDescent="0.25">
      <c r="AA26487"/>
    </row>
    <row r="26488" spans="27:27" x14ac:dyDescent="0.25">
      <c r="AA26488"/>
    </row>
    <row r="26489" spans="27:27" x14ac:dyDescent="0.25">
      <c r="AA26489"/>
    </row>
    <row r="26490" spans="27:27" x14ac:dyDescent="0.25">
      <c r="AA26490"/>
    </row>
    <row r="26491" spans="27:27" x14ac:dyDescent="0.25">
      <c r="AA26491"/>
    </row>
    <row r="26492" spans="27:27" x14ac:dyDescent="0.25">
      <c r="AA26492"/>
    </row>
    <row r="26493" spans="27:27" x14ac:dyDescent="0.25">
      <c r="AA26493"/>
    </row>
    <row r="26494" spans="27:27" x14ac:dyDescent="0.25">
      <c r="AA26494"/>
    </row>
    <row r="26495" spans="27:27" x14ac:dyDescent="0.25">
      <c r="AA26495"/>
    </row>
    <row r="26496" spans="27:27" x14ac:dyDescent="0.25">
      <c r="AA26496"/>
    </row>
    <row r="26497" spans="27:27" x14ac:dyDescent="0.25">
      <c r="AA26497"/>
    </row>
    <row r="26498" spans="27:27" x14ac:dyDescent="0.25">
      <c r="AA26498"/>
    </row>
    <row r="26499" spans="27:27" x14ac:dyDescent="0.25">
      <c r="AA26499"/>
    </row>
    <row r="26500" spans="27:27" x14ac:dyDescent="0.25">
      <c r="AA26500"/>
    </row>
    <row r="26501" spans="27:27" x14ac:dyDescent="0.25">
      <c r="AA26501"/>
    </row>
    <row r="26502" spans="27:27" x14ac:dyDescent="0.25">
      <c r="AA26502"/>
    </row>
    <row r="26503" spans="27:27" x14ac:dyDescent="0.25">
      <c r="AA26503"/>
    </row>
    <row r="26504" spans="27:27" x14ac:dyDescent="0.25">
      <c r="AA26504"/>
    </row>
    <row r="26505" spans="27:27" x14ac:dyDescent="0.25">
      <c r="AA26505"/>
    </row>
    <row r="26506" spans="27:27" x14ac:dyDescent="0.25">
      <c r="AA26506"/>
    </row>
    <row r="26507" spans="27:27" x14ac:dyDescent="0.25">
      <c r="AA26507"/>
    </row>
    <row r="26508" spans="27:27" x14ac:dyDescent="0.25">
      <c r="AA26508"/>
    </row>
    <row r="26509" spans="27:27" x14ac:dyDescent="0.25">
      <c r="AA26509"/>
    </row>
    <row r="26510" spans="27:27" x14ac:dyDescent="0.25">
      <c r="AA26510"/>
    </row>
    <row r="26511" spans="27:27" x14ac:dyDescent="0.25">
      <c r="AA26511"/>
    </row>
    <row r="26512" spans="27:27" x14ac:dyDescent="0.25">
      <c r="AA26512"/>
    </row>
    <row r="26513" spans="27:27" x14ac:dyDescent="0.25">
      <c r="AA26513"/>
    </row>
    <row r="26514" spans="27:27" x14ac:dyDescent="0.25">
      <c r="AA26514"/>
    </row>
    <row r="26515" spans="27:27" x14ac:dyDescent="0.25">
      <c r="AA26515"/>
    </row>
    <row r="26516" spans="27:27" x14ac:dyDescent="0.25">
      <c r="AA26516"/>
    </row>
    <row r="26517" spans="27:27" x14ac:dyDescent="0.25">
      <c r="AA26517"/>
    </row>
    <row r="26518" spans="27:27" x14ac:dyDescent="0.25">
      <c r="AA26518"/>
    </row>
    <row r="26519" spans="27:27" x14ac:dyDescent="0.25">
      <c r="AA26519"/>
    </row>
    <row r="26520" spans="27:27" x14ac:dyDescent="0.25">
      <c r="AA26520"/>
    </row>
    <row r="26521" spans="27:27" x14ac:dyDescent="0.25">
      <c r="AA26521"/>
    </row>
    <row r="26522" spans="27:27" x14ac:dyDescent="0.25">
      <c r="AA26522"/>
    </row>
    <row r="26523" spans="27:27" x14ac:dyDescent="0.25">
      <c r="AA26523"/>
    </row>
    <row r="26524" spans="27:27" x14ac:dyDescent="0.25">
      <c r="AA26524"/>
    </row>
    <row r="26525" spans="27:27" x14ac:dyDescent="0.25">
      <c r="AA26525"/>
    </row>
    <row r="26526" spans="27:27" x14ac:dyDescent="0.25">
      <c r="AA26526"/>
    </row>
    <row r="26527" spans="27:27" x14ac:dyDescent="0.25">
      <c r="AA26527"/>
    </row>
    <row r="26528" spans="27:27" x14ac:dyDescent="0.25">
      <c r="AA26528"/>
    </row>
    <row r="26529" spans="27:27" x14ac:dyDescent="0.25">
      <c r="AA26529"/>
    </row>
    <row r="26530" spans="27:27" x14ac:dyDescent="0.25">
      <c r="AA26530"/>
    </row>
    <row r="26531" spans="27:27" x14ac:dyDescent="0.25">
      <c r="AA26531"/>
    </row>
    <row r="26532" spans="27:27" x14ac:dyDescent="0.25">
      <c r="AA26532"/>
    </row>
    <row r="26533" spans="27:27" x14ac:dyDescent="0.25">
      <c r="AA26533"/>
    </row>
    <row r="26534" spans="27:27" x14ac:dyDescent="0.25">
      <c r="AA26534"/>
    </row>
    <row r="26535" spans="27:27" x14ac:dyDescent="0.25">
      <c r="AA26535"/>
    </row>
    <row r="26536" spans="27:27" x14ac:dyDescent="0.25">
      <c r="AA26536"/>
    </row>
    <row r="26537" spans="27:27" x14ac:dyDescent="0.25">
      <c r="AA26537"/>
    </row>
    <row r="26538" spans="27:27" x14ac:dyDescent="0.25">
      <c r="AA26538"/>
    </row>
    <row r="26539" spans="27:27" x14ac:dyDescent="0.25">
      <c r="AA26539"/>
    </row>
    <row r="26540" spans="27:27" x14ac:dyDescent="0.25">
      <c r="AA26540"/>
    </row>
    <row r="26541" spans="27:27" x14ac:dyDescent="0.25">
      <c r="AA26541"/>
    </row>
    <row r="26542" spans="27:27" x14ac:dyDescent="0.25">
      <c r="AA26542"/>
    </row>
    <row r="26543" spans="27:27" x14ac:dyDescent="0.25">
      <c r="AA26543"/>
    </row>
    <row r="26544" spans="27:27" x14ac:dyDescent="0.25">
      <c r="AA26544"/>
    </row>
    <row r="26545" spans="27:27" x14ac:dyDescent="0.25">
      <c r="AA26545"/>
    </row>
    <row r="26546" spans="27:27" x14ac:dyDescent="0.25">
      <c r="AA26546"/>
    </row>
    <row r="26547" spans="27:27" x14ac:dyDescent="0.25">
      <c r="AA26547"/>
    </row>
    <row r="26548" spans="27:27" x14ac:dyDescent="0.25">
      <c r="AA26548"/>
    </row>
    <row r="26549" spans="27:27" x14ac:dyDescent="0.25">
      <c r="AA26549"/>
    </row>
    <row r="26550" spans="27:27" x14ac:dyDescent="0.25">
      <c r="AA26550"/>
    </row>
    <row r="26551" spans="27:27" x14ac:dyDescent="0.25">
      <c r="AA26551"/>
    </row>
    <row r="26552" spans="27:27" x14ac:dyDescent="0.25">
      <c r="AA26552"/>
    </row>
    <row r="26553" spans="27:27" x14ac:dyDescent="0.25">
      <c r="AA26553"/>
    </row>
    <row r="26554" spans="27:27" x14ac:dyDescent="0.25">
      <c r="AA26554"/>
    </row>
    <row r="26555" spans="27:27" x14ac:dyDescent="0.25">
      <c r="AA26555"/>
    </row>
    <row r="26556" spans="27:27" x14ac:dyDescent="0.25">
      <c r="AA26556"/>
    </row>
    <row r="26557" spans="27:27" x14ac:dyDescent="0.25">
      <c r="AA26557"/>
    </row>
    <row r="26558" spans="27:27" x14ac:dyDescent="0.25">
      <c r="AA26558"/>
    </row>
    <row r="26559" spans="27:27" x14ac:dyDescent="0.25">
      <c r="AA26559"/>
    </row>
    <row r="26560" spans="27:27" x14ac:dyDescent="0.25">
      <c r="AA26560"/>
    </row>
    <row r="26561" spans="27:27" x14ac:dyDescent="0.25">
      <c r="AA26561"/>
    </row>
    <row r="26562" spans="27:27" x14ac:dyDescent="0.25">
      <c r="AA26562"/>
    </row>
    <row r="26563" spans="27:27" x14ac:dyDescent="0.25">
      <c r="AA26563"/>
    </row>
    <row r="26564" spans="27:27" x14ac:dyDescent="0.25">
      <c r="AA26564"/>
    </row>
    <row r="26565" spans="27:27" x14ac:dyDescent="0.25">
      <c r="AA26565"/>
    </row>
    <row r="26566" spans="27:27" x14ac:dyDescent="0.25">
      <c r="AA26566"/>
    </row>
    <row r="26567" spans="27:27" x14ac:dyDescent="0.25">
      <c r="AA26567"/>
    </row>
    <row r="26568" spans="27:27" x14ac:dyDescent="0.25">
      <c r="AA26568"/>
    </row>
    <row r="26569" spans="27:27" x14ac:dyDescent="0.25">
      <c r="AA26569"/>
    </row>
    <row r="26570" spans="27:27" x14ac:dyDescent="0.25">
      <c r="AA26570"/>
    </row>
    <row r="26571" spans="27:27" x14ac:dyDescent="0.25">
      <c r="AA26571"/>
    </row>
    <row r="26572" spans="27:27" x14ac:dyDescent="0.25">
      <c r="AA26572"/>
    </row>
    <row r="26573" spans="27:27" x14ac:dyDescent="0.25">
      <c r="AA26573"/>
    </row>
    <row r="26574" spans="27:27" x14ac:dyDescent="0.25">
      <c r="AA26574"/>
    </row>
    <row r="26575" spans="27:27" x14ac:dyDescent="0.25">
      <c r="AA26575"/>
    </row>
    <row r="26576" spans="27:27" x14ac:dyDescent="0.25">
      <c r="AA26576"/>
    </row>
    <row r="26577" spans="27:27" x14ac:dyDescent="0.25">
      <c r="AA26577"/>
    </row>
    <row r="26578" spans="27:27" x14ac:dyDescent="0.25">
      <c r="AA26578"/>
    </row>
    <row r="26579" spans="27:27" x14ac:dyDescent="0.25">
      <c r="AA26579"/>
    </row>
    <row r="26580" spans="27:27" x14ac:dyDescent="0.25">
      <c r="AA26580"/>
    </row>
    <row r="26581" spans="27:27" x14ac:dyDescent="0.25">
      <c r="AA26581"/>
    </row>
    <row r="26582" spans="27:27" x14ac:dyDescent="0.25">
      <c r="AA26582"/>
    </row>
    <row r="26583" spans="27:27" x14ac:dyDescent="0.25">
      <c r="AA26583"/>
    </row>
    <row r="26584" spans="27:27" x14ac:dyDescent="0.25">
      <c r="AA26584"/>
    </row>
    <row r="26585" spans="27:27" x14ac:dyDescent="0.25">
      <c r="AA26585"/>
    </row>
    <row r="26586" spans="27:27" x14ac:dyDescent="0.25">
      <c r="AA26586"/>
    </row>
    <row r="26587" spans="27:27" x14ac:dyDescent="0.25">
      <c r="AA26587"/>
    </row>
    <row r="26588" spans="27:27" x14ac:dyDescent="0.25">
      <c r="AA26588"/>
    </row>
    <row r="26589" spans="27:27" x14ac:dyDescent="0.25">
      <c r="AA26589"/>
    </row>
    <row r="26590" spans="27:27" x14ac:dyDescent="0.25">
      <c r="AA26590"/>
    </row>
    <row r="26591" spans="27:27" x14ac:dyDescent="0.25">
      <c r="AA26591"/>
    </row>
    <row r="26592" spans="27:27" x14ac:dyDescent="0.25">
      <c r="AA26592"/>
    </row>
    <row r="26593" spans="27:27" x14ac:dyDescent="0.25">
      <c r="AA26593"/>
    </row>
    <row r="26594" spans="27:27" x14ac:dyDescent="0.25">
      <c r="AA26594"/>
    </row>
    <row r="26595" spans="27:27" x14ac:dyDescent="0.25">
      <c r="AA26595"/>
    </row>
    <row r="26596" spans="27:27" x14ac:dyDescent="0.25">
      <c r="AA26596"/>
    </row>
    <row r="26597" spans="27:27" x14ac:dyDescent="0.25">
      <c r="AA26597"/>
    </row>
    <row r="26598" spans="27:27" x14ac:dyDescent="0.25">
      <c r="AA26598"/>
    </row>
    <row r="26599" spans="27:27" x14ac:dyDescent="0.25">
      <c r="AA26599"/>
    </row>
    <row r="26600" spans="27:27" x14ac:dyDescent="0.25">
      <c r="AA26600"/>
    </row>
    <row r="26601" spans="27:27" x14ac:dyDescent="0.25">
      <c r="AA26601"/>
    </row>
    <row r="26602" spans="27:27" x14ac:dyDescent="0.25">
      <c r="AA26602"/>
    </row>
    <row r="26603" spans="27:27" x14ac:dyDescent="0.25">
      <c r="AA26603"/>
    </row>
    <row r="26604" spans="27:27" x14ac:dyDescent="0.25">
      <c r="AA26604"/>
    </row>
    <row r="26605" spans="27:27" x14ac:dyDescent="0.25">
      <c r="AA26605"/>
    </row>
    <row r="26606" spans="27:27" x14ac:dyDescent="0.25">
      <c r="AA26606"/>
    </row>
    <row r="26607" spans="27:27" x14ac:dyDescent="0.25">
      <c r="AA26607"/>
    </row>
    <row r="26608" spans="27:27" x14ac:dyDescent="0.25">
      <c r="AA26608"/>
    </row>
    <row r="26609" spans="27:27" x14ac:dyDescent="0.25">
      <c r="AA26609"/>
    </row>
    <row r="26610" spans="27:27" x14ac:dyDescent="0.25">
      <c r="AA26610"/>
    </row>
    <row r="26611" spans="27:27" x14ac:dyDescent="0.25">
      <c r="AA26611"/>
    </row>
    <row r="26612" spans="27:27" x14ac:dyDescent="0.25">
      <c r="AA26612"/>
    </row>
    <row r="26613" spans="27:27" x14ac:dyDescent="0.25">
      <c r="AA26613"/>
    </row>
    <row r="26614" spans="27:27" x14ac:dyDescent="0.25">
      <c r="AA26614"/>
    </row>
    <row r="26615" spans="27:27" x14ac:dyDescent="0.25">
      <c r="AA26615"/>
    </row>
    <row r="26616" spans="27:27" x14ac:dyDescent="0.25">
      <c r="AA26616"/>
    </row>
    <row r="26617" spans="27:27" x14ac:dyDescent="0.25">
      <c r="AA26617"/>
    </row>
    <row r="26618" spans="27:27" x14ac:dyDescent="0.25">
      <c r="AA26618"/>
    </row>
    <row r="26619" spans="27:27" x14ac:dyDescent="0.25">
      <c r="AA26619"/>
    </row>
    <row r="26620" spans="27:27" x14ac:dyDescent="0.25">
      <c r="AA26620"/>
    </row>
    <row r="26621" spans="27:27" x14ac:dyDescent="0.25">
      <c r="AA26621"/>
    </row>
    <row r="26622" spans="27:27" x14ac:dyDescent="0.25">
      <c r="AA26622"/>
    </row>
    <row r="26623" spans="27:27" x14ac:dyDescent="0.25">
      <c r="AA26623"/>
    </row>
    <row r="26624" spans="27:27" x14ac:dyDescent="0.25">
      <c r="AA26624"/>
    </row>
    <row r="26625" spans="27:27" x14ac:dyDescent="0.25">
      <c r="AA26625"/>
    </row>
    <row r="26626" spans="27:27" x14ac:dyDescent="0.25">
      <c r="AA26626"/>
    </row>
    <row r="26627" spans="27:27" x14ac:dyDescent="0.25">
      <c r="AA26627"/>
    </row>
    <row r="26628" spans="27:27" x14ac:dyDescent="0.25">
      <c r="AA26628"/>
    </row>
    <row r="26629" spans="27:27" x14ac:dyDescent="0.25">
      <c r="AA26629"/>
    </row>
    <row r="26630" spans="27:27" x14ac:dyDescent="0.25">
      <c r="AA26630"/>
    </row>
    <row r="26631" spans="27:27" x14ac:dyDescent="0.25">
      <c r="AA26631"/>
    </row>
    <row r="26632" spans="27:27" x14ac:dyDescent="0.25">
      <c r="AA26632"/>
    </row>
    <row r="26633" spans="27:27" x14ac:dyDescent="0.25">
      <c r="AA26633"/>
    </row>
    <row r="26634" spans="27:27" x14ac:dyDescent="0.25">
      <c r="AA26634"/>
    </row>
    <row r="26635" spans="27:27" x14ac:dyDescent="0.25">
      <c r="AA26635"/>
    </row>
    <row r="26636" spans="27:27" x14ac:dyDescent="0.25">
      <c r="AA26636"/>
    </row>
    <row r="26637" spans="27:27" x14ac:dyDescent="0.25">
      <c r="AA26637"/>
    </row>
    <row r="26638" spans="27:27" x14ac:dyDescent="0.25">
      <c r="AA26638"/>
    </row>
    <row r="26639" spans="27:27" x14ac:dyDescent="0.25">
      <c r="AA26639"/>
    </row>
    <row r="26640" spans="27:27" x14ac:dyDescent="0.25">
      <c r="AA26640"/>
    </row>
    <row r="26641" spans="27:27" x14ac:dyDescent="0.25">
      <c r="AA26641"/>
    </row>
    <row r="26642" spans="27:27" x14ac:dyDescent="0.25">
      <c r="AA26642"/>
    </row>
    <row r="26643" spans="27:27" x14ac:dyDescent="0.25">
      <c r="AA26643"/>
    </row>
    <row r="26644" spans="27:27" x14ac:dyDescent="0.25">
      <c r="AA26644"/>
    </row>
    <row r="26645" spans="27:27" x14ac:dyDescent="0.25">
      <c r="AA26645"/>
    </row>
    <row r="26646" spans="27:27" x14ac:dyDescent="0.25">
      <c r="AA26646"/>
    </row>
    <row r="26647" spans="27:27" x14ac:dyDescent="0.25">
      <c r="AA26647"/>
    </row>
    <row r="26648" spans="27:27" x14ac:dyDescent="0.25">
      <c r="AA26648"/>
    </row>
    <row r="26649" spans="27:27" x14ac:dyDescent="0.25">
      <c r="AA26649"/>
    </row>
    <row r="26650" spans="27:27" x14ac:dyDescent="0.25">
      <c r="AA26650"/>
    </row>
    <row r="26651" spans="27:27" x14ac:dyDescent="0.25">
      <c r="AA26651"/>
    </row>
    <row r="26652" spans="27:27" x14ac:dyDescent="0.25">
      <c r="AA26652"/>
    </row>
    <row r="26653" spans="27:27" x14ac:dyDescent="0.25">
      <c r="AA26653"/>
    </row>
    <row r="26654" spans="27:27" x14ac:dyDescent="0.25">
      <c r="AA26654"/>
    </row>
    <row r="26655" spans="27:27" x14ac:dyDescent="0.25">
      <c r="AA26655"/>
    </row>
    <row r="26656" spans="27:27" x14ac:dyDescent="0.25">
      <c r="AA26656"/>
    </row>
    <row r="26657" spans="27:27" x14ac:dyDescent="0.25">
      <c r="AA26657"/>
    </row>
    <row r="26658" spans="27:27" x14ac:dyDescent="0.25">
      <c r="AA26658"/>
    </row>
    <row r="26659" spans="27:27" x14ac:dyDescent="0.25">
      <c r="AA26659"/>
    </row>
    <row r="26660" spans="27:27" x14ac:dyDescent="0.25">
      <c r="AA26660"/>
    </row>
    <row r="26661" spans="27:27" x14ac:dyDescent="0.25">
      <c r="AA26661"/>
    </row>
    <row r="26662" spans="27:27" x14ac:dyDescent="0.25">
      <c r="AA26662"/>
    </row>
    <row r="26663" spans="27:27" x14ac:dyDescent="0.25">
      <c r="AA26663"/>
    </row>
    <row r="26664" spans="27:27" x14ac:dyDescent="0.25">
      <c r="AA26664"/>
    </row>
    <row r="26665" spans="27:27" x14ac:dyDescent="0.25">
      <c r="AA26665"/>
    </row>
    <row r="26666" spans="27:27" x14ac:dyDescent="0.25">
      <c r="AA26666"/>
    </row>
    <row r="26667" spans="27:27" x14ac:dyDescent="0.25">
      <c r="AA26667"/>
    </row>
    <row r="26668" spans="27:27" x14ac:dyDescent="0.25">
      <c r="AA26668"/>
    </row>
    <row r="26669" spans="27:27" x14ac:dyDescent="0.25">
      <c r="AA26669"/>
    </row>
    <row r="26670" spans="27:27" x14ac:dyDescent="0.25">
      <c r="AA26670"/>
    </row>
    <row r="26671" spans="27:27" x14ac:dyDescent="0.25">
      <c r="AA26671"/>
    </row>
    <row r="26672" spans="27:27" x14ac:dyDescent="0.25">
      <c r="AA26672"/>
    </row>
    <row r="26673" spans="27:27" x14ac:dyDescent="0.25">
      <c r="AA26673"/>
    </row>
    <row r="26674" spans="27:27" x14ac:dyDescent="0.25">
      <c r="AA26674"/>
    </row>
    <row r="26675" spans="27:27" x14ac:dyDescent="0.25">
      <c r="AA26675"/>
    </row>
    <row r="26676" spans="27:27" x14ac:dyDescent="0.25">
      <c r="AA26676"/>
    </row>
    <row r="26677" spans="27:27" x14ac:dyDescent="0.25">
      <c r="AA26677"/>
    </row>
    <row r="26678" spans="27:27" x14ac:dyDescent="0.25">
      <c r="AA26678"/>
    </row>
    <row r="26679" spans="27:27" x14ac:dyDescent="0.25">
      <c r="AA26679"/>
    </row>
    <row r="26680" spans="27:27" x14ac:dyDescent="0.25">
      <c r="AA26680"/>
    </row>
    <row r="26681" spans="27:27" x14ac:dyDescent="0.25">
      <c r="AA26681"/>
    </row>
    <row r="26682" spans="27:27" x14ac:dyDescent="0.25">
      <c r="AA26682"/>
    </row>
    <row r="26683" spans="27:27" x14ac:dyDescent="0.25">
      <c r="AA26683"/>
    </row>
    <row r="26684" spans="27:27" x14ac:dyDescent="0.25">
      <c r="AA26684"/>
    </row>
    <row r="26685" spans="27:27" x14ac:dyDescent="0.25">
      <c r="AA26685"/>
    </row>
    <row r="26686" spans="27:27" x14ac:dyDescent="0.25">
      <c r="AA26686"/>
    </row>
    <row r="26687" spans="27:27" x14ac:dyDescent="0.25">
      <c r="AA26687"/>
    </row>
    <row r="26688" spans="27:27" x14ac:dyDescent="0.25">
      <c r="AA26688"/>
    </row>
    <row r="26689" spans="27:27" x14ac:dyDescent="0.25">
      <c r="AA26689"/>
    </row>
    <row r="26690" spans="27:27" x14ac:dyDescent="0.25">
      <c r="AA26690"/>
    </row>
    <row r="26691" spans="27:27" x14ac:dyDescent="0.25">
      <c r="AA26691"/>
    </row>
    <row r="26692" spans="27:27" x14ac:dyDescent="0.25">
      <c r="AA26692"/>
    </row>
    <row r="26693" spans="27:27" x14ac:dyDescent="0.25">
      <c r="AA26693"/>
    </row>
    <row r="26694" spans="27:27" x14ac:dyDescent="0.25">
      <c r="AA26694"/>
    </row>
    <row r="26695" spans="27:27" x14ac:dyDescent="0.25">
      <c r="AA26695"/>
    </row>
    <row r="26696" spans="27:27" x14ac:dyDescent="0.25">
      <c r="AA26696"/>
    </row>
    <row r="26697" spans="27:27" x14ac:dyDescent="0.25">
      <c r="AA26697"/>
    </row>
    <row r="26698" spans="27:27" x14ac:dyDescent="0.25">
      <c r="AA26698"/>
    </row>
    <row r="26699" spans="27:27" x14ac:dyDescent="0.25">
      <c r="AA26699"/>
    </row>
    <row r="26700" spans="27:27" x14ac:dyDescent="0.25">
      <c r="AA26700"/>
    </row>
    <row r="26701" spans="27:27" x14ac:dyDescent="0.25">
      <c r="AA26701"/>
    </row>
    <row r="26702" spans="27:27" x14ac:dyDescent="0.25">
      <c r="AA26702"/>
    </row>
    <row r="26703" spans="27:27" x14ac:dyDescent="0.25">
      <c r="AA26703"/>
    </row>
    <row r="26704" spans="27:27" x14ac:dyDescent="0.25">
      <c r="AA26704"/>
    </row>
    <row r="26705" spans="27:27" x14ac:dyDescent="0.25">
      <c r="AA26705"/>
    </row>
    <row r="26706" spans="27:27" x14ac:dyDescent="0.25">
      <c r="AA26706"/>
    </row>
    <row r="26707" spans="27:27" x14ac:dyDescent="0.25">
      <c r="AA26707"/>
    </row>
    <row r="26708" spans="27:27" x14ac:dyDescent="0.25">
      <c r="AA26708"/>
    </row>
    <row r="26709" spans="27:27" x14ac:dyDescent="0.25">
      <c r="AA26709"/>
    </row>
    <row r="26710" spans="27:27" x14ac:dyDescent="0.25">
      <c r="AA26710"/>
    </row>
    <row r="26711" spans="27:27" x14ac:dyDescent="0.25">
      <c r="AA26711"/>
    </row>
    <row r="26712" spans="27:27" x14ac:dyDescent="0.25">
      <c r="AA26712"/>
    </row>
    <row r="26713" spans="27:27" x14ac:dyDescent="0.25">
      <c r="AA26713"/>
    </row>
    <row r="26714" spans="27:27" x14ac:dyDescent="0.25">
      <c r="AA26714"/>
    </row>
    <row r="26715" spans="27:27" x14ac:dyDescent="0.25">
      <c r="AA26715"/>
    </row>
    <row r="26716" spans="27:27" x14ac:dyDescent="0.25">
      <c r="AA26716"/>
    </row>
    <row r="26717" spans="27:27" x14ac:dyDescent="0.25">
      <c r="AA26717"/>
    </row>
    <row r="26718" spans="27:27" x14ac:dyDescent="0.25">
      <c r="AA26718"/>
    </row>
    <row r="26719" spans="27:27" x14ac:dyDescent="0.25">
      <c r="AA26719"/>
    </row>
    <row r="26720" spans="27:27" x14ac:dyDescent="0.25">
      <c r="AA26720"/>
    </row>
    <row r="26721" spans="27:27" x14ac:dyDescent="0.25">
      <c r="AA26721"/>
    </row>
    <row r="26722" spans="27:27" x14ac:dyDescent="0.25">
      <c r="AA26722"/>
    </row>
    <row r="26723" spans="27:27" x14ac:dyDescent="0.25">
      <c r="AA26723"/>
    </row>
    <row r="26724" spans="27:27" x14ac:dyDescent="0.25">
      <c r="AA26724"/>
    </row>
    <row r="26725" spans="27:27" x14ac:dyDescent="0.25">
      <c r="AA26725"/>
    </row>
    <row r="26726" spans="27:27" x14ac:dyDescent="0.25">
      <c r="AA26726"/>
    </row>
    <row r="26727" spans="27:27" x14ac:dyDescent="0.25">
      <c r="AA26727"/>
    </row>
    <row r="26728" spans="27:27" x14ac:dyDescent="0.25">
      <c r="AA26728"/>
    </row>
    <row r="26729" spans="27:27" x14ac:dyDescent="0.25">
      <c r="AA26729"/>
    </row>
    <row r="26730" spans="27:27" x14ac:dyDescent="0.25">
      <c r="AA26730"/>
    </row>
    <row r="26731" spans="27:27" x14ac:dyDescent="0.25">
      <c r="AA26731"/>
    </row>
    <row r="26732" spans="27:27" x14ac:dyDescent="0.25">
      <c r="AA26732"/>
    </row>
    <row r="26733" spans="27:27" x14ac:dyDescent="0.25">
      <c r="AA26733"/>
    </row>
    <row r="26734" spans="27:27" x14ac:dyDescent="0.25">
      <c r="AA26734"/>
    </row>
    <row r="26735" spans="27:27" x14ac:dyDescent="0.25">
      <c r="AA26735"/>
    </row>
    <row r="26736" spans="27:27" x14ac:dyDescent="0.25">
      <c r="AA26736"/>
    </row>
    <row r="26737" spans="27:27" x14ac:dyDescent="0.25">
      <c r="AA26737"/>
    </row>
    <row r="26738" spans="27:27" x14ac:dyDescent="0.25">
      <c r="AA26738"/>
    </row>
    <row r="26739" spans="27:27" x14ac:dyDescent="0.25">
      <c r="AA26739"/>
    </row>
    <row r="26740" spans="27:27" x14ac:dyDescent="0.25">
      <c r="AA26740"/>
    </row>
    <row r="26741" spans="27:27" x14ac:dyDescent="0.25">
      <c r="AA26741"/>
    </row>
    <row r="26742" spans="27:27" x14ac:dyDescent="0.25">
      <c r="AA26742"/>
    </row>
    <row r="26743" spans="27:27" x14ac:dyDescent="0.25">
      <c r="AA26743"/>
    </row>
    <row r="26744" spans="27:27" x14ac:dyDescent="0.25">
      <c r="AA26744"/>
    </row>
    <row r="26745" spans="27:27" x14ac:dyDescent="0.25">
      <c r="AA26745"/>
    </row>
    <row r="26746" spans="27:27" x14ac:dyDescent="0.25">
      <c r="AA26746"/>
    </row>
    <row r="26747" spans="27:27" x14ac:dyDescent="0.25">
      <c r="AA26747"/>
    </row>
    <row r="26748" spans="27:27" x14ac:dyDescent="0.25">
      <c r="AA26748"/>
    </row>
    <row r="26749" spans="27:27" x14ac:dyDescent="0.25">
      <c r="AA26749"/>
    </row>
    <row r="26750" spans="27:27" x14ac:dyDescent="0.25">
      <c r="AA26750"/>
    </row>
    <row r="26751" spans="27:27" x14ac:dyDescent="0.25">
      <c r="AA26751"/>
    </row>
    <row r="26752" spans="27:27" x14ac:dyDescent="0.25">
      <c r="AA26752"/>
    </row>
    <row r="26753" spans="27:27" x14ac:dyDescent="0.25">
      <c r="AA26753"/>
    </row>
    <row r="26754" spans="27:27" x14ac:dyDescent="0.25">
      <c r="AA26754"/>
    </row>
    <row r="26755" spans="27:27" x14ac:dyDescent="0.25">
      <c r="AA26755"/>
    </row>
    <row r="26756" spans="27:27" x14ac:dyDescent="0.25">
      <c r="AA26756"/>
    </row>
    <row r="26757" spans="27:27" x14ac:dyDescent="0.25">
      <c r="AA26757"/>
    </row>
    <row r="26758" spans="27:27" x14ac:dyDescent="0.25">
      <c r="AA26758"/>
    </row>
    <row r="26759" spans="27:27" x14ac:dyDescent="0.25">
      <c r="AA26759"/>
    </row>
    <row r="26760" spans="27:27" x14ac:dyDescent="0.25">
      <c r="AA26760"/>
    </row>
    <row r="26761" spans="27:27" x14ac:dyDescent="0.25">
      <c r="AA26761"/>
    </row>
    <row r="26762" spans="27:27" x14ac:dyDescent="0.25">
      <c r="AA26762"/>
    </row>
    <row r="26763" spans="27:27" x14ac:dyDescent="0.25">
      <c r="AA26763"/>
    </row>
    <row r="26764" spans="27:27" x14ac:dyDescent="0.25">
      <c r="AA26764"/>
    </row>
    <row r="26765" spans="27:27" x14ac:dyDescent="0.25">
      <c r="AA26765"/>
    </row>
    <row r="26766" spans="27:27" x14ac:dyDescent="0.25">
      <c r="AA26766"/>
    </row>
    <row r="26767" spans="27:27" x14ac:dyDescent="0.25">
      <c r="AA26767"/>
    </row>
    <row r="26768" spans="27:27" x14ac:dyDescent="0.25">
      <c r="AA26768"/>
    </row>
    <row r="26769" spans="27:27" x14ac:dyDescent="0.25">
      <c r="AA26769"/>
    </row>
    <row r="26770" spans="27:27" x14ac:dyDescent="0.25">
      <c r="AA26770"/>
    </row>
    <row r="26771" spans="27:27" x14ac:dyDescent="0.25">
      <c r="AA26771"/>
    </row>
    <row r="26772" spans="27:27" x14ac:dyDescent="0.25">
      <c r="AA26772"/>
    </row>
    <row r="26773" spans="27:27" x14ac:dyDescent="0.25">
      <c r="AA26773"/>
    </row>
    <row r="26774" spans="27:27" x14ac:dyDescent="0.25">
      <c r="AA26774"/>
    </row>
    <row r="26775" spans="27:27" x14ac:dyDescent="0.25">
      <c r="AA26775"/>
    </row>
    <row r="26776" spans="27:27" x14ac:dyDescent="0.25">
      <c r="AA26776"/>
    </row>
    <row r="26777" spans="27:27" x14ac:dyDescent="0.25">
      <c r="AA26777"/>
    </row>
    <row r="26778" spans="27:27" x14ac:dyDescent="0.25">
      <c r="AA26778"/>
    </row>
    <row r="26779" spans="27:27" x14ac:dyDescent="0.25">
      <c r="AA26779"/>
    </row>
    <row r="26780" spans="27:27" x14ac:dyDescent="0.25">
      <c r="AA26780"/>
    </row>
    <row r="26781" spans="27:27" x14ac:dyDescent="0.25">
      <c r="AA26781"/>
    </row>
    <row r="26782" spans="27:27" x14ac:dyDescent="0.25">
      <c r="AA26782"/>
    </row>
    <row r="26783" spans="27:27" x14ac:dyDescent="0.25">
      <c r="AA26783"/>
    </row>
    <row r="26784" spans="27:27" x14ac:dyDescent="0.25">
      <c r="AA26784"/>
    </row>
    <row r="26785" spans="27:27" x14ac:dyDescent="0.25">
      <c r="AA26785"/>
    </row>
    <row r="26786" spans="27:27" x14ac:dyDescent="0.25">
      <c r="AA26786"/>
    </row>
    <row r="26787" spans="27:27" x14ac:dyDescent="0.25">
      <c r="AA26787"/>
    </row>
    <row r="26788" spans="27:27" x14ac:dyDescent="0.25">
      <c r="AA26788"/>
    </row>
    <row r="26789" spans="27:27" x14ac:dyDescent="0.25">
      <c r="AA26789"/>
    </row>
    <row r="26790" spans="27:27" x14ac:dyDescent="0.25">
      <c r="AA26790"/>
    </row>
    <row r="26791" spans="27:27" x14ac:dyDescent="0.25">
      <c r="AA26791"/>
    </row>
    <row r="26792" spans="27:27" x14ac:dyDescent="0.25">
      <c r="AA26792"/>
    </row>
    <row r="26793" spans="27:27" x14ac:dyDescent="0.25">
      <c r="AA26793"/>
    </row>
    <row r="26794" spans="27:27" x14ac:dyDescent="0.25">
      <c r="AA26794"/>
    </row>
    <row r="26795" spans="27:27" x14ac:dyDescent="0.25">
      <c r="AA26795"/>
    </row>
    <row r="26796" spans="27:27" x14ac:dyDescent="0.25">
      <c r="AA26796"/>
    </row>
    <row r="26797" spans="27:27" x14ac:dyDescent="0.25">
      <c r="AA26797"/>
    </row>
    <row r="26798" spans="27:27" x14ac:dyDescent="0.25">
      <c r="AA26798"/>
    </row>
    <row r="26799" spans="27:27" x14ac:dyDescent="0.25">
      <c r="AA26799"/>
    </row>
    <row r="26800" spans="27:27" x14ac:dyDescent="0.25">
      <c r="AA26800"/>
    </row>
    <row r="26801" spans="27:27" x14ac:dyDescent="0.25">
      <c r="AA26801"/>
    </row>
    <row r="26802" spans="27:27" x14ac:dyDescent="0.25">
      <c r="AA26802"/>
    </row>
    <row r="26803" spans="27:27" x14ac:dyDescent="0.25">
      <c r="AA26803"/>
    </row>
    <row r="26804" spans="27:27" x14ac:dyDescent="0.25">
      <c r="AA26804"/>
    </row>
    <row r="26805" spans="27:27" x14ac:dyDescent="0.25">
      <c r="AA26805"/>
    </row>
    <row r="26806" spans="27:27" x14ac:dyDescent="0.25">
      <c r="AA26806"/>
    </row>
    <row r="26807" spans="27:27" x14ac:dyDescent="0.25">
      <c r="AA26807"/>
    </row>
    <row r="26808" spans="27:27" x14ac:dyDescent="0.25">
      <c r="AA26808"/>
    </row>
    <row r="26809" spans="27:27" x14ac:dyDescent="0.25">
      <c r="AA26809"/>
    </row>
    <row r="26810" spans="27:27" x14ac:dyDescent="0.25">
      <c r="AA26810"/>
    </row>
    <row r="26811" spans="27:27" x14ac:dyDescent="0.25">
      <c r="AA26811"/>
    </row>
    <row r="26812" spans="27:27" x14ac:dyDescent="0.25">
      <c r="AA26812"/>
    </row>
    <row r="26813" spans="27:27" x14ac:dyDescent="0.25">
      <c r="AA26813"/>
    </row>
    <row r="26814" spans="27:27" x14ac:dyDescent="0.25">
      <c r="AA26814"/>
    </row>
    <row r="26815" spans="27:27" x14ac:dyDescent="0.25">
      <c r="AA26815"/>
    </row>
    <row r="26816" spans="27:27" x14ac:dyDescent="0.25">
      <c r="AA26816"/>
    </row>
    <row r="26817" spans="27:27" x14ac:dyDescent="0.25">
      <c r="AA26817"/>
    </row>
    <row r="26818" spans="27:27" x14ac:dyDescent="0.25">
      <c r="AA26818"/>
    </row>
    <row r="26819" spans="27:27" x14ac:dyDescent="0.25">
      <c r="AA26819"/>
    </row>
    <row r="26820" spans="27:27" x14ac:dyDescent="0.25">
      <c r="AA26820"/>
    </row>
    <row r="26821" spans="27:27" x14ac:dyDescent="0.25">
      <c r="AA26821"/>
    </row>
    <row r="26822" spans="27:27" x14ac:dyDescent="0.25">
      <c r="AA26822"/>
    </row>
    <row r="26823" spans="27:27" x14ac:dyDescent="0.25">
      <c r="AA26823"/>
    </row>
    <row r="26824" spans="27:27" x14ac:dyDescent="0.25">
      <c r="AA26824"/>
    </row>
    <row r="26825" spans="27:27" x14ac:dyDescent="0.25">
      <c r="AA26825"/>
    </row>
    <row r="26826" spans="27:27" x14ac:dyDescent="0.25">
      <c r="AA26826"/>
    </row>
    <row r="26827" spans="27:27" x14ac:dyDescent="0.25">
      <c r="AA26827"/>
    </row>
    <row r="26828" spans="27:27" x14ac:dyDescent="0.25">
      <c r="AA26828"/>
    </row>
    <row r="26829" spans="27:27" x14ac:dyDescent="0.25">
      <c r="AA26829"/>
    </row>
    <row r="26830" spans="27:27" x14ac:dyDescent="0.25">
      <c r="AA26830"/>
    </row>
    <row r="26831" spans="27:27" x14ac:dyDescent="0.25">
      <c r="AA26831"/>
    </row>
    <row r="26832" spans="27:27" x14ac:dyDescent="0.25">
      <c r="AA26832"/>
    </row>
    <row r="26833" spans="27:27" x14ac:dyDescent="0.25">
      <c r="AA26833"/>
    </row>
    <row r="26834" spans="27:27" x14ac:dyDescent="0.25">
      <c r="AA26834"/>
    </row>
    <row r="26835" spans="27:27" x14ac:dyDescent="0.25">
      <c r="AA26835"/>
    </row>
    <row r="26836" spans="27:27" x14ac:dyDescent="0.25">
      <c r="AA26836"/>
    </row>
    <row r="26837" spans="27:27" x14ac:dyDescent="0.25">
      <c r="AA26837"/>
    </row>
    <row r="26838" spans="27:27" x14ac:dyDescent="0.25">
      <c r="AA26838"/>
    </row>
    <row r="26839" spans="27:27" x14ac:dyDescent="0.25">
      <c r="AA26839"/>
    </row>
    <row r="26840" spans="27:27" x14ac:dyDescent="0.25">
      <c r="AA26840"/>
    </row>
    <row r="26841" spans="27:27" x14ac:dyDescent="0.25">
      <c r="AA26841"/>
    </row>
    <row r="26842" spans="27:27" x14ac:dyDescent="0.25">
      <c r="AA26842"/>
    </row>
    <row r="26843" spans="27:27" x14ac:dyDescent="0.25">
      <c r="AA26843"/>
    </row>
    <row r="26844" spans="27:27" x14ac:dyDescent="0.25">
      <c r="AA26844"/>
    </row>
    <row r="26845" spans="27:27" x14ac:dyDescent="0.25">
      <c r="AA26845"/>
    </row>
    <row r="26846" spans="27:27" x14ac:dyDescent="0.25">
      <c r="AA26846"/>
    </row>
    <row r="26847" spans="27:27" x14ac:dyDescent="0.25">
      <c r="AA26847"/>
    </row>
    <row r="26848" spans="27:27" x14ac:dyDescent="0.25">
      <c r="AA26848"/>
    </row>
    <row r="26849" spans="27:27" x14ac:dyDescent="0.25">
      <c r="AA26849"/>
    </row>
    <row r="26850" spans="27:27" x14ac:dyDescent="0.25">
      <c r="AA26850"/>
    </row>
    <row r="26851" spans="27:27" x14ac:dyDescent="0.25">
      <c r="AA26851"/>
    </row>
    <row r="26852" spans="27:27" x14ac:dyDescent="0.25">
      <c r="AA26852"/>
    </row>
    <row r="26853" spans="27:27" x14ac:dyDescent="0.25">
      <c r="AA26853"/>
    </row>
    <row r="26854" spans="27:27" x14ac:dyDescent="0.25">
      <c r="AA26854"/>
    </row>
    <row r="26855" spans="27:27" x14ac:dyDescent="0.25">
      <c r="AA26855"/>
    </row>
    <row r="26856" spans="27:27" x14ac:dyDescent="0.25">
      <c r="AA26856"/>
    </row>
    <row r="26857" spans="27:27" x14ac:dyDescent="0.25">
      <c r="AA26857"/>
    </row>
    <row r="26858" spans="27:27" x14ac:dyDescent="0.25">
      <c r="AA26858"/>
    </row>
    <row r="26859" spans="27:27" x14ac:dyDescent="0.25">
      <c r="AA26859"/>
    </row>
    <row r="26860" spans="27:27" x14ac:dyDescent="0.25">
      <c r="AA26860"/>
    </row>
    <row r="26861" spans="27:27" x14ac:dyDescent="0.25">
      <c r="AA26861"/>
    </row>
    <row r="26862" spans="27:27" x14ac:dyDescent="0.25">
      <c r="AA26862"/>
    </row>
    <row r="26863" spans="27:27" x14ac:dyDescent="0.25">
      <c r="AA26863"/>
    </row>
    <row r="26864" spans="27:27" x14ac:dyDescent="0.25">
      <c r="AA26864"/>
    </row>
    <row r="26865" spans="27:27" x14ac:dyDescent="0.25">
      <c r="AA26865"/>
    </row>
    <row r="26866" spans="27:27" x14ac:dyDescent="0.25">
      <c r="AA26866"/>
    </row>
    <row r="26867" spans="27:27" x14ac:dyDescent="0.25">
      <c r="AA26867"/>
    </row>
    <row r="26868" spans="27:27" x14ac:dyDescent="0.25">
      <c r="AA26868"/>
    </row>
    <row r="26869" spans="27:27" x14ac:dyDescent="0.25">
      <c r="AA26869"/>
    </row>
    <row r="26870" spans="27:27" x14ac:dyDescent="0.25">
      <c r="AA26870"/>
    </row>
    <row r="26871" spans="27:27" x14ac:dyDescent="0.25">
      <c r="AA26871"/>
    </row>
    <row r="26872" spans="27:27" x14ac:dyDescent="0.25">
      <c r="AA26872"/>
    </row>
    <row r="26873" spans="27:27" x14ac:dyDescent="0.25">
      <c r="AA26873"/>
    </row>
    <row r="26874" spans="27:27" x14ac:dyDescent="0.25">
      <c r="AA26874"/>
    </row>
    <row r="26875" spans="27:27" x14ac:dyDescent="0.25">
      <c r="AA26875"/>
    </row>
    <row r="26876" spans="27:27" x14ac:dyDescent="0.25">
      <c r="AA26876"/>
    </row>
    <row r="26877" spans="27:27" x14ac:dyDescent="0.25">
      <c r="AA26877"/>
    </row>
    <row r="26878" spans="27:27" x14ac:dyDescent="0.25">
      <c r="AA26878"/>
    </row>
    <row r="26879" spans="27:27" x14ac:dyDescent="0.25">
      <c r="AA26879"/>
    </row>
    <row r="26880" spans="27:27" x14ac:dyDescent="0.25">
      <c r="AA26880"/>
    </row>
    <row r="26881" spans="27:27" x14ac:dyDescent="0.25">
      <c r="AA26881"/>
    </row>
    <row r="26882" spans="27:27" x14ac:dyDescent="0.25">
      <c r="AA26882"/>
    </row>
    <row r="26883" spans="27:27" x14ac:dyDescent="0.25">
      <c r="AA26883"/>
    </row>
    <row r="26884" spans="27:27" x14ac:dyDescent="0.25">
      <c r="AA26884"/>
    </row>
    <row r="26885" spans="27:27" x14ac:dyDescent="0.25">
      <c r="AA26885"/>
    </row>
    <row r="26886" spans="27:27" x14ac:dyDescent="0.25">
      <c r="AA26886"/>
    </row>
    <row r="26887" spans="27:27" x14ac:dyDescent="0.25">
      <c r="AA26887"/>
    </row>
    <row r="26888" spans="27:27" x14ac:dyDescent="0.25">
      <c r="AA26888"/>
    </row>
    <row r="26889" spans="27:27" x14ac:dyDescent="0.25">
      <c r="AA26889"/>
    </row>
    <row r="26890" spans="27:27" x14ac:dyDescent="0.25">
      <c r="AA26890"/>
    </row>
    <row r="26891" spans="27:27" x14ac:dyDescent="0.25">
      <c r="AA26891"/>
    </row>
    <row r="26892" spans="27:27" x14ac:dyDescent="0.25">
      <c r="AA26892"/>
    </row>
    <row r="26893" spans="27:27" x14ac:dyDescent="0.25">
      <c r="AA26893"/>
    </row>
    <row r="26894" spans="27:27" x14ac:dyDescent="0.25">
      <c r="AA26894"/>
    </row>
    <row r="26895" spans="27:27" x14ac:dyDescent="0.25">
      <c r="AA26895"/>
    </row>
    <row r="26896" spans="27:27" x14ac:dyDescent="0.25">
      <c r="AA26896"/>
    </row>
    <row r="26897" spans="27:27" x14ac:dyDescent="0.25">
      <c r="AA26897"/>
    </row>
    <row r="26898" spans="27:27" x14ac:dyDescent="0.25">
      <c r="AA26898"/>
    </row>
    <row r="26899" spans="27:27" x14ac:dyDescent="0.25">
      <c r="AA26899"/>
    </row>
    <row r="26900" spans="27:27" x14ac:dyDescent="0.25">
      <c r="AA26900"/>
    </row>
    <row r="26901" spans="27:27" x14ac:dyDescent="0.25">
      <c r="AA26901"/>
    </row>
    <row r="26902" spans="27:27" x14ac:dyDescent="0.25">
      <c r="AA26902"/>
    </row>
    <row r="26903" spans="27:27" x14ac:dyDescent="0.25">
      <c r="AA26903"/>
    </row>
    <row r="26904" spans="27:27" x14ac:dyDescent="0.25">
      <c r="AA26904"/>
    </row>
    <row r="26905" spans="27:27" x14ac:dyDescent="0.25">
      <c r="AA26905"/>
    </row>
    <row r="26906" spans="27:27" x14ac:dyDescent="0.25">
      <c r="AA26906"/>
    </row>
    <row r="26907" spans="27:27" x14ac:dyDescent="0.25">
      <c r="AA26907"/>
    </row>
    <row r="26908" spans="27:27" x14ac:dyDescent="0.25">
      <c r="AA26908"/>
    </row>
    <row r="26909" spans="27:27" x14ac:dyDescent="0.25">
      <c r="AA26909"/>
    </row>
    <row r="26910" spans="27:27" x14ac:dyDescent="0.25">
      <c r="AA26910"/>
    </row>
    <row r="26911" spans="27:27" x14ac:dyDescent="0.25">
      <c r="AA26911"/>
    </row>
    <row r="26912" spans="27:27" x14ac:dyDescent="0.25">
      <c r="AA26912"/>
    </row>
    <row r="26913" spans="27:27" x14ac:dyDescent="0.25">
      <c r="AA26913"/>
    </row>
    <row r="26914" spans="27:27" x14ac:dyDescent="0.25">
      <c r="AA26914"/>
    </row>
    <row r="26915" spans="27:27" x14ac:dyDescent="0.25">
      <c r="AA26915"/>
    </row>
    <row r="26916" spans="27:27" x14ac:dyDescent="0.25">
      <c r="AA26916"/>
    </row>
    <row r="26917" spans="27:27" x14ac:dyDescent="0.25">
      <c r="AA26917"/>
    </row>
    <row r="26918" spans="27:27" x14ac:dyDescent="0.25">
      <c r="AA26918"/>
    </row>
    <row r="26919" spans="27:27" x14ac:dyDescent="0.25">
      <c r="AA26919"/>
    </row>
    <row r="26920" spans="27:27" x14ac:dyDescent="0.25">
      <c r="AA26920"/>
    </row>
    <row r="26921" spans="27:27" x14ac:dyDescent="0.25">
      <c r="AA26921"/>
    </row>
    <row r="26922" spans="27:27" x14ac:dyDescent="0.25">
      <c r="AA26922"/>
    </row>
    <row r="26923" spans="27:27" x14ac:dyDescent="0.25">
      <c r="AA26923"/>
    </row>
    <row r="26924" spans="27:27" x14ac:dyDescent="0.25">
      <c r="AA26924"/>
    </row>
    <row r="26925" spans="27:27" x14ac:dyDescent="0.25">
      <c r="AA26925"/>
    </row>
    <row r="26926" spans="27:27" x14ac:dyDescent="0.25">
      <c r="AA26926"/>
    </row>
    <row r="26927" spans="27:27" x14ac:dyDescent="0.25">
      <c r="AA26927"/>
    </row>
    <row r="26928" spans="27:27" x14ac:dyDescent="0.25">
      <c r="AA26928"/>
    </row>
    <row r="26929" spans="27:27" x14ac:dyDescent="0.25">
      <c r="AA26929"/>
    </row>
    <row r="26930" spans="27:27" x14ac:dyDescent="0.25">
      <c r="AA26930"/>
    </row>
    <row r="26931" spans="27:27" x14ac:dyDescent="0.25">
      <c r="AA26931"/>
    </row>
    <row r="26932" spans="27:27" x14ac:dyDescent="0.25">
      <c r="AA26932"/>
    </row>
    <row r="26933" spans="27:27" x14ac:dyDescent="0.25">
      <c r="AA26933"/>
    </row>
    <row r="26934" spans="27:27" x14ac:dyDescent="0.25">
      <c r="AA26934"/>
    </row>
    <row r="26935" spans="27:27" x14ac:dyDescent="0.25">
      <c r="AA26935"/>
    </row>
    <row r="26936" spans="27:27" x14ac:dyDescent="0.25">
      <c r="AA26936"/>
    </row>
    <row r="26937" spans="27:27" x14ac:dyDescent="0.25">
      <c r="AA26937"/>
    </row>
    <row r="26938" spans="27:27" x14ac:dyDescent="0.25">
      <c r="AA26938"/>
    </row>
    <row r="26939" spans="27:27" x14ac:dyDescent="0.25">
      <c r="AA26939"/>
    </row>
    <row r="26940" spans="27:27" x14ac:dyDescent="0.25">
      <c r="AA26940"/>
    </row>
    <row r="26941" spans="27:27" x14ac:dyDescent="0.25">
      <c r="AA26941"/>
    </row>
    <row r="26942" spans="27:27" x14ac:dyDescent="0.25">
      <c r="AA26942"/>
    </row>
    <row r="26943" spans="27:27" x14ac:dyDescent="0.25">
      <c r="AA26943"/>
    </row>
    <row r="26944" spans="27:27" x14ac:dyDescent="0.25">
      <c r="AA26944"/>
    </row>
    <row r="26945" spans="27:27" x14ac:dyDescent="0.25">
      <c r="AA26945"/>
    </row>
    <row r="26946" spans="27:27" x14ac:dyDescent="0.25">
      <c r="AA26946"/>
    </row>
    <row r="26947" spans="27:27" x14ac:dyDescent="0.25">
      <c r="AA26947"/>
    </row>
    <row r="26948" spans="27:27" x14ac:dyDescent="0.25">
      <c r="AA26948"/>
    </row>
    <row r="26949" spans="27:27" x14ac:dyDescent="0.25">
      <c r="AA26949"/>
    </row>
    <row r="26950" spans="27:27" x14ac:dyDescent="0.25">
      <c r="AA26950"/>
    </row>
    <row r="26951" spans="27:27" x14ac:dyDescent="0.25">
      <c r="AA26951"/>
    </row>
    <row r="26952" spans="27:27" x14ac:dyDescent="0.25">
      <c r="AA26952"/>
    </row>
    <row r="26953" spans="27:27" x14ac:dyDescent="0.25">
      <c r="AA26953"/>
    </row>
    <row r="26954" spans="27:27" x14ac:dyDescent="0.25">
      <c r="AA26954"/>
    </row>
    <row r="26955" spans="27:27" x14ac:dyDescent="0.25">
      <c r="AA26955"/>
    </row>
    <row r="26956" spans="27:27" x14ac:dyDescent="0.25">
      <c r="AA26956"/>
    </row>
    <row r="26957" spans="27:27" x14ac:dyDescent="0.25">
      <c r="AA26957"/>
    </row>
    <row r="26958" spans="27:27" x14ac:dyDescent="0.25">
      <c r="AA26958"/>
    </row>
    <row r="26959" spans="27:27" x14ac:dyDescent="0.25">
      <c r="AA26959"/>
    </row>
    <row r="26960" spans="27:27" x14ac:dyDescent="0.25">
      <c r="AA26960"/>
    </row>
    <row r="26961" spans="27:27" x14ac:dyDescent="0.25">
      <c r="AA26961"/>
    </row>
    <row r="26962" spans="27:27" x14ac:dyDescent="0.25">
      <c r="AA26962"/>
    </row>
    <row r="26963" spans="27:27" x14ac:dyDescent="0.25">
      <c r="AA26963"/>
    </row>
    <row r="26964" spans="27:27" x14ac:dyDescent="0.25">
      <c r="AA26964"/>
    </row>
    <row r="26965" spans="27:27" x14ac:dyDescent="0.25">
      <c r="AA26965"/>
    </row>
    <row r="26966" spans="27:27" x14ac:dyDescent="0.25">
      <c r="AA26966"/>
    </row>
    <row r="26967" spans="27:27" x14ac:dyDescent="0.25">
      <c r="AA26967"/>
    </row>
    <row r="26968" spans="27:27" x14ac:dyDescent="0.25">
      <c r="AA26968"/>
    </row>
    <row r="26969" spans="27:27" x14ac:dyDescent="0.25">
      <c r="AA26969"/>
    </row>
    <row r="26970" spans="27:27" x14ac:dyDescent="0.25">
      <c r="AA26970"/>
    </row>
    <row r="26971" spans="27:27" x14ac:dyDescent="0.25">
      <c r="AA26971"/>
    </row>
    <row r="26972" spans="27:27" x14ac:dyDescent="0.25">
      <c r="AA26972"/>
    </row>
    <row r="26973" spans="27:27" x14ac:dyDescent="0.25">
      <c r="AA26973"/>
    </row>
    <row r="26974" spans="27:27" x14ac:dyDescent="0.25">
      <c r="AA26974"/>
    </row>
    <row r="26975" spans="27:27" x14ac:dyDescent="0.25">
      <c r="AA26975"/>
    </row>
    <row r="26976" spans="27:27" x14ac:dyDescent="0.25">
      <c r="AA26976"/>
    </row>
    <row r="26977" spans="27:27" x14ac:dyDescent="0.25">
      <c r="AA26977"/>
    </row>
    <row r="26978" spans="27:27" x14ac:dyDescent="0.25">
      <c r="AA26978"/>
    </row>
    <row r="26979" spans="27:27" x14ac:dyDescent="0.25">
      <c r="AA26979"/>
    </row>
    <row r="26980" spans="27:27" x14ac:dyDescent="0.25">
      <c r="AA26980"/>
    </row>
    <row r="26981" spans="27:27" x14ac:dyDescent="0.25">
      <c r="AA26981"/>
    </row>
    <row r="26982" spans="27:27" x14ac:dyDescent="0.25">
      <c r="AA26982"/>
    </row>
    <row r="26983" spans="27:27" x14ac:dyDescent="0.25">
      <c r="AA26983"/>
    </row>
    <row r="26984" spans="27:27" x14ac:dyDescent="0.25">
      <c r="AA26984"/>
    </row>
    <row r="26985" spans="27:27" x14ac:dyDescent="0.25">
      <c r="AA26985"/>
    </row>
    <row r="26986" spans="27:27" x14ac:dyDescent="0.25">
      <c r="AA26986"/>
    </row>
    <row r="26987" spans="27:27" x14ac:dyDescent="0.25">
      <c r="AA26987"/>
    </row>
    <row r="26988" spans="27:27" x14ac:dyDescent="0.25">
      <c r="AA26988"/>
    </row>
    <row r="26989" spans="27:27" x14ac:dyDescent="0.25">
      <c r="AA26989"/>
    </row>
    <row r="26990" spans="27:27" x14ac:dyDescent="0.25">
      <c r="AA26990"/>
    </row>
    <row r="26991" spans="27:27" x14ac:dyDescent="0.25">
      <c r="AA26991"/>
    </row>
    <row r="26992" spans="27:27" x14ac:dyDescent="0.25">
      <c r="AA26992"/>
    </row>
    <row r="26993" spans="27:27" x14ac:dyDescent="0.25">
      <c r="AA26993"/>
    </row>
    <row r="26994" spans="27:27" x14ac:dyDescent="0.25">
      <c r="AA26994"/>
    </row>
    <row r="26995" spans="27:27" x14ac:dyDescent="0.25">
      <c r="AA26995"/>
    </row>
    <row r="26996" spans="27:27" x14ac:dyDescent="0.25">
      <c r="AA26996"/>
    </row>
    <row r="26997" spans="27:27" x14ac:dyDescent="0.25">
      <c r="AA26997"/>
    </row>
    <row r="26998" spans="27:27" x14ac:dyDescent="0.25">
      <c r="AA26998"/>
    </row>
    <row r="26999" spans="27:27" x14ac:dyDescent="0.25">
      <c r="AA26999"/>
    </row>
    <row r="27000" spans="27:27" x14ac:dyDescent="0.25">
      <c r="AA27000"/>
    </row>
    <row r="27001" spans="27:27" x14ac:dyDescent="0.25">
      <c r="AA27001"/>
    </row>
    <row r="27002" spans="27:27" x14ac:dyDescent="0.25">
      <c r="AA27002"/>
    </row>
    <row r="27003" spans="27:27" x14ac:dyDescent="0.25">
      <c r="AA27003"/>
    </row>
    <row r="27004" spans="27:27" x14ac:dyDescent="0.25">
      <c r="AA27004"/>
    </row>
    <row r="27005" spans="27:27" x14ac:dyDescent="0.25">
      <c r="AA27005"/>
    </row>
    <row r="27006" spans="27:27" x14ac:dyDescent="0.25">
      <c r="AA27006"/>
    </row>
    <row r="27007" spans="27:27" x14ac:dyDescent="0.25">
      <c r="AA27007"/>
    </row>
    <row r="27008" spans="27:27" x14ac:dyDescent="0.25">
      <c r="AA27008"/>
    </row>
    <row r="27009" spans="27:27" x14ac:dyDescent="0.25">
      <c r="AA27009"/>
    </row>
    <row r="27010" spans="27:27" x14ac:dyDescent="0.25">
      <c r="AA27010"/>
    </row>
    <row r="27011" spans="27:27" x14ac:dyDescent="0.25">
      <c r="AA27011"/>
    </row>
    <row r="27012" spans="27:27" x14ac:dyDescent="0.25">
      <c r="AA27012"/>
    </row>
    <row r="27013" spans="27:27" x14ac:dyDescent="0.25">
      <c r="AA27013"/>
    </row>
    <row r="27014" spans="27:27" x14ac:dyDescent="0.25">
      <c r="AA27014"/>
    </row>
    <row r="27015" spans="27:27" x14ac:dyDescent="0.25">
      <c r="AA27015"/>
    </row>
    <row r="27016" spans="27:27" x14ac:dyDescent="0.25">
      <c r="AA27016"/>
    </row>
    <row r="27017" spans="27:27" x14ac:dyDescent="0.25">
      <c r="AA27017"/>
    </row>
    <row r="27018" spans="27:27" x14ac:dyDescent="0.25">
      <c r="AA27018"/>
    </row>
    <row r="27019" spans="27:27" x14ac:dyDescent="0.25">
      <c r="AA27019"/>
    </row>
    <row r="27020" spans="27:27" x14ac:dyDescent="0.25">
      <c r="AA27020"/>
    </row>
    <row r="27021" spans="27:27" x14ac:dyDescent="0.25">
      <c r="AA27021"/>
    </row>
    <row r="27022" spans="27:27" x14ac:dyDescent="0.25">
      <c r="AA27022"/>
    </row>
    <row r="27023" spans="27:27" x14ac:dyDescent="0.25">
      <c r="AA27023"/>
    </row>
    <row r="27024" spans="27:27" x14ac:dyDescent="0.25">
      <c r="AA27024"/>
    </row>
    <row r="27025" spans="27:27" x14ac:dyDescent="0.25">
      <c r="AA27025"/>
    </row>
    <row r="27026" spans="27:27" x14ac:dyDescent="0.25">
      <c r="AA27026"/>
    </row>
    <row r="27027" spans="27:27" x14ac:dyDescent="0.25">
      <c r="AA27027"/>
    </row>
    <row r="27028" spans="27:27" x14ac:dyDescent="0.25">
      <c r="AA27028"/>
    </row>
    <row r="27029" spans="27:27" x14ac:dyDescent="0.25">
      <c r="AA27029"/>
    </row>
    <row r="27030" spans="27:27" x14ac:dyDescent="0.25">
      <c r="AA27030"/>
    </row>
    <row r="27031" spans="27:27" x14ac:dyDescent="0.25">
      <c r="AA27031"/>
    </row>
    <row r="27032" spans="27:27" x14ac:dyDescent="0.25">
      <c r="AA27032"/>
    </row>
    <row r="27033" spans="27:27" x14ac:dyDescent="0.25">
      <c r="AA27033"/>
    </row>
    <row r="27034" spans="27:27" x14ac:dyDescent="0.25">
      <c r="AA27034"/>
    </row>
    <row r="27035" spans="27:27" x14ac:dyDescent="0.25">
      <c r="AA27035"/>
    </row>
    <row r="27036" spans="27:27" x14ac:dyDescent="0.25">
      <c r="AA27036"/>
    </row>
    <row r="27037" spans="27:27" x14ac:dyDescent="0.25">
      <c r="AA27037"/>
    </row>
    <row r="27038" spans="27:27" x14ac:dyDescent="0.25">
      <c r="AA27038"/>
    </row>
    <row r="27039" spans="27:27" x14ac:dyDescent="0.25">
      <c r="AA27039"/>
    </row>
    <row r="27040" spans="27:27" x14ac:dyDescent="0.25">
      <c r="AA27040"/>
    </row>
    <row r="27041" spans="27:27" x14ac:dyDescent="0.25">
      <c r="AA27041"/>
    </row>
    <row r="27042" spans="27:27" x14ac:dyDescent="0.25">
      <c r="AA27042"/>
    </row>
    <row r="27043" spans="27:27" x14ac:dyDescent="0.25">
      <c r="AA27043"/>
    </row>
    <row r="27044" spans="27:27" x14ac:dyDescent="0.25">
      <c r="AA27044"/>
    </row>
    <row r="27045" spans="27:27" x14ac:dyDescent="0.25">
      <c r="AA27045"/>
    </row>
    <row r="27046" spans="27:27" x14ac:dyDescent="0.25">
      <c r="AA27046"/>
    </row>
    <row r="27047" spans="27:27" x14ac:dyDescent="0.25">
      <c r="AA27047"/>
    </row>
    <row r="27048" spans="27:27" x14ac:dyDescent="0.25">
      <c r="AA27048"/>
    </row>
    <row r="27049" spans="27:27" x14ac:dyDescent="0.25">
      <c r="AA27049"/>
    </row>
    <row r="27050" spans="27:27" x14ac:dyDescent="0.25">
      <c r="AA27050"/>
    </row>
    <row r="27051" spans="27:27" x14ac:dyDescent="0.25">
      <c r="AA27051"/>
    </row>
    <row r="27052" spans="27:27" x14ac:dyDescent="0.25">
      <c r="AA27052"/>
    </row>
    <row r="27053" spans="27:27" x14ac:dyDescent="0.25">
      <c r="AA27053"/>
    </row>
    <row r="27054" spans="27:27" x14ac:dyDescent="0.25">
      <c r="AA27054"/>
    </row>
    <row r="27055" spans="27:27" x14ac:dyDescent="0.25">
      <c r="AA27055"/>
    </row>
    <row r="27056" spans="27:27" x14ac:dyDescent="0.25">
      <c r="AA27056"/>
    </row>
    <row r="27057" spans="27:27" x14ac:dyDescent="0.25">
      <c r="AA27057"/>
    </row>
    <row r="27058" spans="27:27" x14ac:dyDescent="0.25">
      <c r="AA27058"/>
    </row>
    <row r="27059" spans="27:27" x14ac:dyDescent="0.25">
      <c r="AA27059"/>
    </row>
    <row r="27060" spans="27:27" x14ac:dyDescent="0.25">
      <c r="AA27060"/>
    </row>
    <row r="27061" spans="27:27" x14ac:dyDescent="0.25">
      <c r="AA27061"/>
    </row>
    <row r="27062" spans="27:27" x14ac:dyDescent="0.25">
      <c r="AA27062"/>
    </row>
    <row r="27063" spans="27:27" x14ac:dyDescent="0.25">
      <c r="AA27063"/>
    </row>
    <row r="27064" spans="27:27" x14ac:dyDescent="0.25">
      <c r="AA27064"/>
    </row>
    <row r="27065" spans="27:27" x14ac:dyDescent="0.25">
      <c r="AA27065"/>
    </row>
    <row r="27066" spans="27:27" x14ac:dyDescent="0.25">
      <c r="AA27066"/>
    </row>
    <row r="27067" spans="27:27" x14ac:dyDescent="0.25">
      <c r="AA27067"/>
    </row>
    <row r="27068" spans="27:27" x14ac:dyDescent="0.25">
      <c r="AA27068"/>
    </row>
    <row r="27069" spans="27:27" x14ac:dyDescent="0.25">
      <c r="AA27069"/>
    </row>
    <row r="27070" spans="27:27" x14ac:dyDescent="0.25">
      <c r="AA27070"/>
    </row>
    <row r="27071" spans="27:27" x14ac:dyDescent="0.25">
      <c r="AA27071"/>
    </row>
    <row r="27072" spans="27:27" x14ac:dyDescent="0.25">
      <c r="AA27072"/>
    </row>
    <row r="27073" spans="27:27" x14ac:dyDescent="0.25">
      <c r="AA27073"/>
    </row>
    <row r="27074" spans="27:27" x14ac:dyDescent="0.25">
      <c r="AA27074"/>
    </row>
    <row r="27075" spans="27:27" x14ac:dyDescent="0.25">
      <c r="AA27075"/>
    </row>
    <row r="27076" spans="27:27" x14ac:dyDescent="0.25">
      <c r="AA27076"/>
    </row>
    <row r="27077" spans="27:27" x14ac:dyDescent="0.25">
      <c r="AA27077"/>
    </row>
    <row r="27078" spans="27:27" x14ac:dyDescent="0.25">
      <c r="AA27078"/>
    </row>
    <row r="27079" spans="27:27" x14ac:dyDescent="0.25">
      <c r="AA27079"/>
    </row>
    <row r="27080" spans="27:27" x14ac:dyDescent="0.25">
      <c r="AA27080"/>
    </row>
    <row r="27081" spans="27:27" x14ac:dyDescent="0.25">
      <c r="AA27081"/>
    </row>
    <row r="27082" spans="27:27" x14ac:dyDescent="0.25">
      <c r="AA27082"/>
    </row>
    <row r="27083" spans="27:27" x14ac:dyDescent="0.25">
      <c r="AA27083"/>
    </row>
    <row r="27084" spans="27:27" x14ac:dyDescent="0.25">
      <c r="AA27084"/>
    </row>
    <row r="27085" spans="27:27" x14ac:dyDescent="0.25">
      <c r="AA27085"/>
    </row>
    <row r="27086" spans="27:27" x14ac:dyDescent="0.25">
      <c r="AA27086"/>
    </row>
    <row r="27087" spans="27:27" x14ac:dyDescent="0.25">
      <c r="AA27087"/>
    </row>
    <row r="27088" spans="27:27" x14ac:dyDescent="0.25">
      <c r="AA27088"/>
    </row>
    <row r="27089" spans="27:27" x14ac:dyDescent="0.25">
      <c r="AA27089"/>
    </row>
    <row r="27090" spans="27:27" x14ac:dyDescent="0.25">
      <c r="AA27090"/>
    </row>
    <row r="27091" spans="27:27" x14ac:dyDescent="0.25">
      <c r="AA27091"/>
    </row>
    <row r="27092" spans="27:27" x14ac:dyDescent="0.25">
      <c r="AA27092"/>
    </row>
    <row r="27093" spans="27:27" x14ac:dyDescent="0.25">
      <c r="AA27093"/>
    </row>
    <row r="27094" spans="27:27" x14ac:dyDescent="0.25">
      <c r="AA27094"/>
    </row>
    <row r="27095" spans="27:27" x14ac:dyDescent="0.25">
      <c r="AA27095"/>
    </row>
    <row r="27096" spans="27:27" x14ac:dyDescent="0.25">
      <c r="AA27096"/>
    </row>
    <row r="27097" spans="27:27" x14ac:dyDescent="0.25">
      <c r="AA27097"/>
    </row>
    <row r="27098" spans="27:27" x14ac:dyDescent="0.25">
      <c r="AA27098"/>
    </row>
    <row r="27099" spans="27:27" x14ac:dyDescent="0.25">
      <c r="AA27099"/>
    </row>
    <row r="27100" spans="27:27" x14ac:dyDescent="0.25">
      <c r="AA27100"/>
    </row>
    <row r="27101" spans="27:27" x14ac:dyDescent="0.25">
      <c r="AA27101"/>
    </row>
    <row r="27102" spans="27:27" x14ac:dyDescent="0.25">
      <c r="AA27102"/>
    </row>
    <row r="27103" spans="27:27" x14ac:dyDescent="0.25">
      <c r="AA27103"/>
    </row>
    <row r="27104" spans="27:27" x14ac:dyDescent="0.25">
      <c r="AA27104"/>
    </row>
    <row r="27105" spans="27:27" x14ac:dyDescent="0.25">
      <c r="AA27105"/>
    </row>
    <row r="27106" spans="27:27" x14ac:dyDescent="0.25">
      <c r="AA27106"/>
    </row>
    <row r="27107" spans="27:27" x14ac:dyDescent="0.25">
      <c r="AA27107"/>
    </row>
    <row r="27108" spans="27:27" x14ac:dyDescent="0.25">
      <c r="AA27108"/>
    </row>
    <row r="27109" spans="27:27" x14ac:dyDescent="0.25">
      <c r="AA27109"/>
    </row>
    <row r="27110" spans="27:27" x14ac:dyDescent="0.25">
      <c r="AA27110"/>
    </row>
    <row r="27111" spans="27:27" x14ac:dyDescent="0.25">
      <c r="AA27111"/>
    </row>
    <row r="27112" spans="27:27" x14ac:dyDescent="0.25">
      <c r="AA27112"/>
    </row>
    <row r="27113" spans="27:27" x14ac:dyDescent="0.25">
      <c r="AA27113"/>
    </row>
    <row r="27114" spans="27:27" x14ac:dyDescent="0.25">
      <c r="AA27114"/>
    </row>
    <row r="27115" spans="27:27" x14ac:dyDescent="0.25">
      <c r="AA27115"/>
    </row>
    <row r="27116" spans="27:27" x14ac:dyDescent="0.25">
      <c r="AA27116"/>
    </row>
    <row r="27117" spans="27:27" x14ac:dyDescent="0.25">
      <c r="AA27117"/>
    </row>
    <row r="27118" spans="27:27" x14ac:dyDescent="0.25">
      <c r="AA27118"/>
    </row>
    <row r="27119" spans="27:27" x14ac:dyDescent="0.25">
      <c r="AA27119"/>
    </row>
    <row r="27120" spans="27:27" x14ac:dyDescent="0.25">
      <c r="AA27120"/>
    </row>
    <row r="27121" spans="27:27" x14ac:dyDescent="0.25">
      <c r="AA27121"/>
    </row>
    <row r="27122" spans="27:27" x14ac:dyDescent="0.25">
      <c r="AA27122"/>
    </row>
    <row r="27123" spans="27:27" x14ac:dyDescent="0.25">
      <c r="AA27123"/>
    </row>
    <row r="27124" spans="27:27" x14ac:dyDescent="0.25">
      <c r="AA27124"/>
    </row>
    <row r="27125" spans="27:27" x14ac:dyDescent="0.25">
      <c r="AA27125"/>
    </row>
    <row r="27126" spans="27:27" x14ac:dyDescent="0.25">
      <c r="AA27126"/>
    </row>
    <row r="27127" spans="27:27" x14ac:dyDescent="0.25">
      <c r="AA27127"/>
    </row>
    <row r="27128" spans="27:27" x14ac:dyDescent="0.25">
      <c r="AA27128"/>
    </row>
    <row r="27129" spans="27:27" x14ac:dyDescent="0.25">
      <c r="AA27129"/>
    </row>
    <row r="27130" spans="27:27" x14ac:dyDescent="0.25">
      <c r="AA27130"/>
    </row>
    <row r="27131" spans="27:27" x14ac:dyDescent="0.25">
      <c r="AA27131"/>
    </row>
    <row r="27132" spans="27:27" x14ac:dyDescent="0.25">
      <c r="AA27132"/>
    </row>
    <row r="27133" spans="27:27" x14ac:dyDescent="0.25">
      <c r="AA27133"/>
    </row>
    <row r="27134" spans="27:27" x14ac:dyDescent="0.25">
      <c r="AA27134"/>
    </row>
    <row r="27135" spans="27:27" x14ac:dyDescent="0.25">
      <c r="AA27135"/>
    </row>
    <row r="27136" spans="27:27" x14ac:dyDescent="0.25">
      <c r="AA27136"/>
    </row>
    <row r="27137" spans="27:27" x14ac:dyDescent="0.25">
      <c r="AA27137"/>
    </row>
    <row r="27138" spans="27:27" x14ac:dyDescent="0.25">
      <c r="AA27138"/>
    </row>
    <row r="27139" spans="27:27" x14ac:dyDescent="0.25">
      <c r="AA27139"/>
    </row>
    <row r="27140" spans="27:27" x14ac:dyDescent="0.25">
      <c r="AA27140"/>
    </row>
    <row r="27141" spans="27:27" x14ac:dyDescent="0.25">
      <c r="AA27141"/>
    </row>
    <row r="27142" spans="27:27" x14ac:dyDescent="0.25">
      <c r="AA27142"/>
    </row>
    <row r="27143" spans="27:27" x14ac:dyDescent="0.25">
      <c r="AA27143"/>
    </row>
    <row r="27144" spans="27:27" x14ac:dyDescent="0.25">
      <c r="AA27144"/>
    </row>
    <row r="27145" spans="27:27" x14ac:dyDescent="0.25">
      <c r="AA27145"/>
    </row>
    <row r="27146" spans="27:27" x14ac:dyDescent="0.25">
      <c r="AA27146"/>
    </row>
    <row r="27147" spans="27:27" x14ac:dyDescent="0.25">
      <c r="AA27147"/>
    </row>
    <row r="27148" spans="27:27" x14ac:dyDescent="0.25">
      <c r="AA27148"/>
    </row>
    <row r="27149" spans="27:27" x14ac:dyDescent="0.25">
      <c r="AA27149"/>
    </row>
    <row r="27150" spans="27:27" x14ac:dyDescent="0.25">
      <c r="AA27150"/>
    </row>
    <row r="27151" spans="27:27" x14ac:dyDescent="0.25">
      <c r="AA27151"/>
    </row>
    <row r="27152" spans="27:27" x14ac:dyDescent="0.25">
      <c r="AA27152"/>
    </row>
    <row r="27153" spans="27:27" x14ac:dyDescent="0.25">
      <c r="AA27153"/>
    </row>
    <row r="27154" spans="27:27" x14ac:dyDescent="0.25">
      <c r="AA27154"/>
    </row>
    <row r="27155" spans="27:27" x14ac:dyDescent="0.25">
      <c r="AA27155"/>
    </row>
    <row r="27156" spans="27:27" x14ac:dyDescent="0.25">
      <c r="AA27156"/>
    </row>
    <row r="27157" spans="27:27" x14ac:dyDescent="0.25">
      <c r="AA27157"/>
    </row>
    <row r="27158" spans="27:27" x14ac:dyDescent="0.25">
      <c r="AA27158"/>
    </row>
    <row r="27159" spans="27:27" x14ac:dyDescent="0.25">
      <c r="AA27159"/>
    </row>
    <row r="27160" spans="27:27" x14ac:dyDescent="0.25">
      <c r="AA27160"/>
    </row>
    <row r="27161" spans="27:27" x14ac:dyDescent="0.25">
      <c r="AA27161"/>
    </row>
    <row r="27162" spans="27:27" x14ac:dyDescent="0.25">
      <c r="AA27162"/>
    </row>
    <row r="27163" spans="27:27" x14ac:dyDescent="0.25">
      <c r="AA27163"/>
    </row>
    <row r="27164" spans="27:27" x14ac:dyDescent="0.25">
      <c r="AA27164"/>
    </row>
    <row r="27165" spans="27:27" x14ac:dyDescent="0.25">
      <c r="AA27165"/>
    </row>
    <row r="27166" spans="27:27" x14ac:dyDescent="0.25">
      <c r="AA27166"/>
    </row>
    <row r="27167" spans="27:27" x14ac:dyDescent="0.25">
      <c r="AA27167"/>
    </row>
    <row r="27168" spans="27:27" x14ac:dyDescent="0.25">
      <c r="AA27168"/>
    </row>
    <row r="27169" spans="27:27" x14ac:dyDescent="0.25">
      <c r="AA27169"/>
    </row>
    <row r="27170" spans="27:27" x14ac:dyDescent="0.25">
      <c r="AA27170"/>
    </row>
    <row r="27171" spans="27:27" x14ac:dyDescent="0.25">
      <c r="AA27171"/>
    </row>
    <row r="27172" spans="27:27" x14ac:dyDescent="0.25">
      <c r="AA27172"/>
    </row>
    <row r="27173" spans="27:27" x14ac:dyDescent="0.25">
      <c r="AA27173"/>
    </row>
    <row r="27174" spans="27:27" x14ac:dyDescent="0.25">
      <c r="AA27174"/>
    </row>
    <row r="27175" spans="27:27" x14ac:dyDescent="0.25">
      <c r="AA27175"/>
    </row>
    <row r="27176" spans="27:27" x14ac:dyDescent="0.25">
      <c r="AA27176"/>
    </row>
    <row r="27177" spans="27:27" x14ac:dyDescent="0.25">
      <c r="AA27177"/>
    </row>
    <row r="27178" spans="27:27" x14ac:dyDescent="0.25">
      <c r="AA27178"/>
    </row>
    <row r="27179" spans="27:27" x14ac:dyDescent="0.25">
      <c r="AA27179"/>
    </row>
    <row r="27180" spans="27:27" x14ac:dyDescent="0.25">
      <c r="AA27180"/>
    </row>
    <row r="27181" spans="27:27" x14ac:dyDescent="0.25">
      <c r="AA27181"/>
    </row>
    <row r="27182" spans="27:27" x14ac:dyDescent="0.25">
      <c r="AA27182"/>
    </row>
    <row r="27183" spans="27:27" x14ac:dyDescent="0.25">
      <c r="AA27183"/>
    </row>
    <row r="27184" spans="27:27" x14ac:dyDescent="0.25">
      <c r="AA27184"/>
    </row>
    <row r="27185" spans="27:27" x14ac:dyDescent="0.25">
      <c r="AA27185"/>
    </row>
    <row r="27186" spans="27:27" x14ac:dyDescent="0.25">
      <c r="AA27186"/>
    </row>
    <row r="27187" spans="27:27" x14ac:dyDescent="0.25">
      <c r="AA27187"/>
    </row>
    <row r="27188" spans="27:27" x14ac:dyDescent="0.25">
      <c r="AA27188"/>
    </row>
    <row r="27189" spans="27:27" x14ac:dyDescent="0.25">
      <c r="AA27189"/>
    </row>
    <row r="27190" spans="27:27" x14ac:dyDescent="0.25">
      <c r="AA27190"/>
    </row>
    <row r="27191" spans="27:27" x14ac:dyDescent="0.25">
      <c r="AA27191"/>
    </row>
    <row r="27192" spans="27:27" x14ac:dyDescent="0.25">
      <c r="AA27192"/>
    </row>
    <row r="27193" spans="27:27" x14ac:dyDescent="0.25">
      <c r="AA27193"/>
    </row>
    <row r="27194" spans="27:27" x14ac:dyDescent="0.25">
      <c r="AA27194"/>
    </row>
    <row r="27195" spans="27:27" x14ac:dyDescent="0.25">
      <c r="AA27195"/>
    </row>
    <row r="27196" spans="27:27" x14ac:dyDescent="0.25">
      <c r="AA27196"/>
    </row>
    <row r="27197" spans="27:27" x14ac:dyDescent="0.25">
      <c r="AA27197"/>
    </row>
    <row r="27198" spans="27:27" x14ac:dyDescent="0.25">
      <c r="AA27198"/>
    </row>
    <row r="27199" spans="27:27" x14ac:dyDescent="0.25">
      <c r="AA27199"/>
    </row>
    <row r="27200" spans="27:27" x14ac:dyDescent="0.25">
      <c r="AA27200"/>
    </row>
    <row r="27201" spans="27:27" x14ac:dyDescent="0.25">
      <c r="AA27201"/>
    </row>
    <row r="27202" spans="27:27" x14ac:dyDescent="0.25">
      <c r="AA27202"/>
    </row>
    <row r="27203" spans="27:27" x14ac:dyDescent="0.25">
      <c r="AA27203"/>
    </row>
    <row r="27204" spans="27:27" x14ac:dyDescent="0.25">
      <c r="AA27204"/>
    </row>
    <row r="27205" spans="27:27" x14ac:dyDescent="0.25">
      <c r="AA27205"/>
    </row>
    <row r="27206" spans="27:27" x14ac:dyDescent="0.25">
      <c r="AA27206"/>
    </row>
    <row r="27207" spans="27:27" x14ac:dyDescent="0.25">
      <c r="AA27207"/>
    </row>
    <row r="27208" spans="27:27" x14ac:dyDescent="0.25">
      <c r="AA27208"/>
    </row>
    <row r="27209" spans="27:27" x14ac:dyDescent="0.25">
      <c r="AA27209"/>
    </row>
    <row r="27210" spans="27:27" x14ac:dyDescent="0.25">
      <c r="AA27210"/>
    </row>
    <row r="27211" spans="27:27" x14ac:dyDescent="0.25">
      <c r="AA27211"/>
    </row>
    <row r="27212" spans="27:27" x14ac:dyDescent="0.25">
      <c r="AA27212"/>
    </row>
    <row r="27213" spans="27:27" x14ac:dyDescent="0.25">
      <c r="AA27213"/>
    </row>
    <row r="27214" spans="27:27" x14ac:dyDescent="0.25">
      <c r="AA27214"/>
    </row>
    <row r="27215" spans="27:27" x14ac:dyDescent="0.25">
      <c r="AA27215"/>
    </row>
    <row r="27216" spans="27:27" x14ac:dyDescent="0.25">
      <c r="AA27216"/>
    </row>
    <row r="27217" spans="27:27" x14ac:dyDescent="0.25">
      <c r="AA27217"/>
    </row>
    <row r="27218" spans="27:27" x14ac:dyDescent="0.25">
      <c r="AA27218"/>
    </row>
    <row r="27219" spans="27:27" x14ac:dyDescent="0.25">
      <c r="AA27219"/>
    </row>
    <row r="27220" spans="27:27" x14ac:dyDescent="0.25">
      <c r="AA27220"/>
    </row>
    <row r="27221" spans="27:27" x14ac:dyDescent="0.25">
      <c r="AA27221"/>
    </row>
    <row r="27222" spans="27:27" x14ac:dyDescent="0.25">
      <c r="AA27222"/>
    </row>
    <row r="27223" spans="27:27" x14ac:dyDescent="0.25">
      <c r="AA27223"/>
    </row>
    <row r="27224" spans="27:27" x14ac:dyDescent="0.25">
      <c r="AA27224"/>
    </row>
    <row r="27225" spans="27:27" x14ac:dyDescent="0.25">
      <c r="AA27225"/>
    </row>
    <row r="27226" spans="27:27" x14ac:dyDescent="0.25">
      <c r="AA27226"/>
    </row>
    <row r="27227" spans="27:27" x14ac:dyDescent="0.25">
      <c r="AA27227"/>
    </row>
    <row r="27228" spans="27:27" x14ac:dyDescent="0.25">
      <c r="AA27228"/>
    </row>
    <row r="27229" spans="27:27" x14ac:dyDescent="0.25">
      <c r="AA27229"/>
    </row>
    <row r="27230" spans="27:27" x14ac:dyDescent="0.25">
      <c r="AA27230"/>
    </row>
    <row r="27231" spans="27:27" x14ac:dyDescent="0.25">
      <c r="AA27231"/>
    </row>
    <row r="27232" spans="27:27" x14ac:dyDescent="0.25">
      <c r="AA27232"/>
    </row>
    <row r="27233" spans="27:27" x14ac:dyDescent="0.25">
      <c r="AA27233"/>
    </row>
    <row r="27234" spans="27:27" x14ac:dyDescent="0.25">
      <c r="AA27234"/>
    </row>
    <row r="27235" spans="27:27" x14ac:dyDescent="0.25">
      <c r="AA27235"/>
    </row>
    <row r="27236" spans="27:27" x14ac:dyDescent="0.25">
      <c r="AA27236"/>
    </row>
    <row r="27237" spans="27:27" x14ac:dyDescent="0.25">
      <c r="AA27237"/>
    </row>
    <row r="27238" spans="27:27" x14ac:dyDescent="0.25">
      <c r="AA27238"/>
    </row>
    <row r="27239" spans="27:27" x14ac:dyDescent="0.25">
      <c r="AA27239"/>
    </row>
    <row r="27240" spans="27:27" x14ac:dyDescent="0.25">
      <c r="AA27240"/>
    </row>
    <row r="27241" spans="27:27" x14ac:dyDescent="0.25">
      <c r="AA27241"/>
    </row>
    <row r="27242" spans="27:27" x14ac:dyDescent="0.25">
      <c r="AA27242"/>
    </row>
    <row r="27243" spans="27:27" x14ac:dyDescent="0.25">
      <c r="AA27243"/>
    </row>
    <row r="27244" spans="27:27" x14ac:dyDescent="0.25">
      <c r="AA27244"/>
    </row>
    <row r="27245" spans="27:27" x14ac:dyDescent="0.25">
      <c r="AA27245"/>
    </row>
    <row r="27246" spans="27:27" x14ac:dyDescent="0.25">
      <c r="AA27246"/>
    </row>
    <row r="27247" spans="27:27" x14ac:dyDescent="0.25">
      <c r="AA27247"/>
    </row>
    <row r="27248" spans="27:27" x14ac:dyDescent="0.25">
      <c r="AA27248"/>
    </row>
    <row r="27249" spans="27:27" x14ac:dyDescent="0.25">
      <c r="AA27249"/>
    </row>
    <row r="27250" spans="27:27" x14ac:dyDescent="0.25">
      <c r="AA27250"/>
    </row>
    <row r="27251" spans="27:27" x14ac:dyDescent="0.25">
      <c r="AA27251"/>
    </row>
    <row r="27252" spans="27:27" x14ac:dyDescent="0.25">
      <c r="AA27252"/>
    </row>
    <row r="27253" spans="27:27" x14ac:dyDescent="0.25">
      <c r="AA27253"/>
    </row>
    <row r="27254" spans="27:27" x14ac:dyDescent="0.25">
      <c r="AA27254"/>
    </row>
    <row r="27255" spans="27:27" x14ac:dyDescent="0.25">
      <c r="AA27255"/>
    </row>
    <row r="27256" spans="27:27" x14ac:dyDescent="0.25">
      <c r="AA27256"/>
    </row>
    <row r="27257" spans="27:27" x14ac:dyDescent="0.25">
      <c r="AA27257"/>
    </row>
    <row r="27258" spans="27:27" x14ac:dyDescent="0.25">
      <c r="AA27258"/>
    </row>
    <row r="27259" spans="27:27" x14ac:dyDescent="0.25">
      <c r="AA27259"/>
    </row>
    <row r="27260" spans="27:27" x14ac:dyDescent="0.25">
      <c r="AA27260"/>
    </row>
    <row r="27261" spans="27:27" x14ac:dyDescent="0.25">
      <c r="AA27261"/>
    </row>
    <row r="27262" spans="27:27" x14ac:dyDescent="0.25">
      <c r="AA27262"/>
    </row>
    <row r="27263" spans="27:27" x14ac:dyDescent="0.25">
      <c r="AA27263"/>
    </row>
    <row r="27264" spans="27:27" x14ac:dyDescent="0.25">
      <c r="AA27264"/>
    </row>
    <row r="27265" spans="27:27" x14ac:dyDescent="0.25">
      <c r="AA27265"/>
    </row>
    <row r="27266" spans="27:27" x14ac:dyDescent="0.25">
      <c r="AA27266"/>
    </row>
    <row r="27267" spans="27:27" x14ac:dyDescent="0.25">
      <c r="AA27267"/>
    </row>
    <row r="27268" spans="27:27" x14ac:dyDescent="0.25">
      <c r="AA27268"/>
    </row>
    <row r="27269" spans="27:27" x14ac:dyDescent="0.25">
      <c r="AA27269"/>
    </row>
    <row r="27270" spans="27:27" x14ac:dyDescent="0.25">
      <c r="AA27270"/>
    </row>
    <row r="27271" spans="27:27" x14ac:dyDescent="0.25">
      <c r="AA27271"/>
    </row>
    <row r="27272" spans="27:27" x14ac:dyDescent="0.25">
      <c r="AA27272"/>
    </row>
    <row r="27273" spans="27:27" x14ac:dyDescent="0.25">
      <c r="AA27273"/>
    </row>
    <row r="27274" spans="27:27" x14ac:dyDescent="0.25">
      <c r="AA27274"/>
    </row>
    <row r="27275" spans="27:27" x14ac:dyDescent="0.25">
      <c r="AA27275"/>
    </row>
    <row r="27276" spans="27:27" x14ac:dyDescent="0.25">
      <c r="AA27276"/>
    </row>
    <row r="27277" spans="27:27" x14ac:dyDescent="0.25">
      <c r="AA27277"/>
    </row>
    <row r="27278" spans="27:27" x14ac:dyDescent="0.25">
      <c r="AA27278"/>
    </row>
    <row r="27279" spans="27:27" x14ac:dyDescent="0.25">
      <c r="AA27279"/>
    </row>
    <row r="27280" spans="27:27" x14ac:dyDescent="0.25">
      <c r="AA27280"/>
    </row>
    <row r="27281" spans="27:27" x14ac:dyDescent="0.25">
      <c r="AA27281"/>
    </row>
    <row r="27282" spans="27:27" x14ac:dyDescent="0.25">
      <c r="AA27282"/>
    </row>
    <row r="27283" spans="27:27" x14ac:dyDescent="0.25">
      <c r="AA27283"/>
    </row>
    <row r="27284" spans="27:27" x14ac:dyDescent="0.25">
      <c r="AA27284"/>
    </row>
    <row r="27285" spans="27:27" x14ac:dyDescent="0.25">
      <c r="AA27285"/>
    </row>
    <row r="27286" spans="27:27" x14ac:dyDescent="0.25">
      <c r="AA27286"/>
    </row>
    <row r="27287" spans="27:27" x14ac:dyDescent="0.25">
      <c r="AA27287"/>
    </row>
    <row r="27288" spans="27:27" x14ac:dyDescent="0.25">
      <c r="AA27288"/>
    </row>
    <row r="27289" spans="27:27" x14ac:dyDescent="0.25">
      <c r="AA27289"/>
    </row>
    <row r="27290" spans="27:27" x14ac:dyDescent="0.25">
      <c r="AA27290"/>
    </row>
    <row r="27291" spans="27:27" x14ac:dyDescent="0.25">
      <c r="AA27291"/>
    </row>
    <row r="27292" spans="27:27" x14ac:dyDescent="0.25">
      <c r="AA27292"/>
    </row>
    <row r="27293" spans="27:27" x14ac:dyDescent="0.25">
      <c r="AA27293"/>
    </row>
    <row r="27294" spans="27:27" x14ac:dyDescent="0.25">
      <c r="AA27294"/>
    </row>
    <row r="27295" spans="27:27" x14ac:dyDescent="0.25">
      <c r="AA27295"/>
    </row>
    <row r="27296" spans="27:27" x14ac:dyDescent="0.25">
      <c r="AA27296"/>
    </row>
    <row r="27297" spans="27:27" x14ac:dyDescent="0.25">
      <c r="AA27297"/>
    </row>
    <row r="27298" spans="27:27" x14ac:dyDescent="0.25">
      <c r="AA27298"/>
    </row>
    <row r="27299" spans="27:27" x14ac:dyDescent="0.25">
      <c r="AA27299"/>
    </row>
    <row r="27300" spans="27:27" x14ac:dyDescent="0.25">
      <c r="AA27300"/>
    </row>
    <row r="27301" spans="27:27" x14ac:dyDescent="0.25">
      <c r="AA27301"/>
    </row>
    <row r="27302" spans="27:27" x14ac:dyDescent="0.25">
      <c r="AA27302"/>
    </row>
    <row r="27303" spans="27:27" x14ac:dyDescent="0.25">
      <c r="AA27303"/>
    </row>
    <row r="27304" spans="27:27" x14ac:dyDescent="0.25">
      <c r="AA27304"/>
    </row>
    <row r="27305" spans="27:27" x14ac:dyDescent="0.25">
      <c r="AA27305"/>
    </row>
    <row r="27306" spans="27:27" x14ac:dyDescent="0.25">
      <c r="AA27306"/>
    </row>
    <row r="27307" spans="27:27" x14ac:dyDescent="0.25">
      <c r="AA27307"/>
    </row>
    <row r="27308" spans="27:27" x14ac:dyDescent="0.25">
      <c r="AA27308"/>
    </row>
    <row r="27309" spans="27:27" x14ac:dyDescent="0.25">
      <c r="AA27309"/>
    </row>
    <row r="27310" spans="27:27" x14ac:dyDescent="0.25">
      <c r="AA27310"/>
    </row>
    <row r="27311" spans="27:27" x14ac:dyDescent="0.25">
      <c r="AA27311"/>
    </row>
    <row r="27312" spans="27:27" x14ac:dyDescent="0.25">
      <c r="AA27312"/>
    </row>
    <row r="27313" spans="27:27" x14ac:dyDescent="0.25">
      <c r="AA27313"/>
    </row>
    <row r="27314" spans="27:27" x14ac:dyDescent="0.25">
      <c r="AA27314"/>
    </row>
    <row r="27315" spans="27:27" x14ac:dyDescent="0.25">
      <c r="AA27315"/>
    </row>
    <row r="27316" spans="27:27" x14ac:dyDescent="0.25">
      <c r="AA27316"/>
    </row>
    <row r="27317" spans="27:27" x14ac:dyDescent="0.25">
      <c r="AA27317"/>
    </row>
    <row r="27318" spans="27:27" x14ac:dyDescent="0.25">
      <c r="AA27318"/>
    </row>
    <row r="27319" spans="27:27" x14ac:dyDescent="0.25">
      <c r="AA27319"/>
    </row>
    <row r="27320" spans="27:27" x14ac:dyDescent="0.25">
      <c r="AA27320"/>
    </row>
    <row r="27321" spans="27:27" x14ac:dyDescent="0.25">
      <c r="AA27321"/>
    </row>
    <row r="27322" spans="27:27" x14ac:dyDescent="0.25">
      <c r="AA27322"/>
    </row>
    <row r="27323" spans="27:27" x14ac:dyDescent="0.25">
      <c r="AA27323"/>
    </row>
    <row r="27324" spans="27:27" x14ac:dyDescent="0.25">
      <c r="AA27324"/>
    </row>
    <row r="27325" spans="27:27" x14ac:dyDescent="0.25">
      <c r="AA27325"/>
    </row>
    <row r="27326" spans="27:27" x14ac:dyDescent="0.25">
      <c r="AA27326"/>
    </row>
    <row r="27327" spans="27:27" x14ac:dyDescent="0.25">
      <c r="AA27327"/>
    </row>
    <row r="27328" spans="27:27" x14ac:dyDescent="0.25">
      <c r="AA27328"/>
    </row>
    <row r="27329" spans="27:27" x14ac:dyDescent="0.25">
      <c r="AA27329"/>
    </row>
    <row r="27330" spans="27:27" x14ac:dyDescent="0.25">
      <c r="AA27330"/>
    </row>
    <row r="27331" spans="27:27" x14ac:dyDescent="0.25">
      <c r="AA27331"/>
    </row>
    <row r="27332" spans="27:27" x14ac:dyDescent="0.25">
      <c r="AA27332"/>
    </row>
    <row r="27333" spans="27:27" x14ac:dyDescent="0.25">
      <c r="AA27333"/>
    </row>
    <row r="27334" spans="27:27" x14ac:dyDescent="0.25">
      <c r="AA27334"/>
    </row>
    <row r="27335" spans="27:27" x14ac:dyDescent="0.25">
      <c r="AA27335"/>
    </row>
    <row r="27336" spans="27:27" x14ac:dyDescent="0.25">
      <c r="AA27336"/>
    </row>
    <row r="27337" spans="27:27" x14ac:dyDescent="0.25">
      <c r="AA27337"/>
    </row>
    <row r="27338" spans="27:27" x14ac:dyDescent="0.25">
      <c r="AA27338"/>
    </row>
    <row r="27339" spans="27:27" x14ac:dyDescent="0.25">
      <c r="AA27339"/>
    </row>
    <row r="27340" spans="27:27" x14ac:dyDescent="0.25">
      <c r="AA27340"/>
    </row>
    <row r="27341" spans="27:27" x14ac:dyDescent="0.25">
      <c r="AA27341"/>
    </row>
    <row r="27342" spans="27:27" x14ac:dyDescent="0.25">
      <c r="AA27342"/>
    </row>
    <row r="27343" spans="27:27" x14ac:dyDescent="0.25">
      <c r="AA27343"/>
    </row>
    <row r="27344" spans="27:27" x14ac:dyDescent="0.25">
      <c r="AA27344"/>
    </row>
    <row r="27345" spans="27:27" x14ac:dyDescent="0.25">
      <c r="AA27345"/>
    </row>
    <row r="27346" spans="27:27" x14ac:dyDescent="0.25">
      <c r="AA27346"/>
    </row>
    <row r="27347" spans="27:27" x14ac:dyDescent="0.25">
      <c r="AA27347"/>
    </row>
    <row r="27348" spans="27:27" x14ac:dyDescent="0.25">
      <c r="AA27348"/>
    </row>
    <row r="27349" spans="27:27" x14ac:dyDescent="0.25">
      <c r="AA27349"/>
    </row>
    <row r="27350" spans="27:27" x14ac:dyDescent="0.25">
      <c r="AA27350"/>
    </row>
    <row r="27351" spans="27:27" x14ac:dyDescent="0.25">
      <c r="AA27351"/>
    </row>
    <row r="27352" spans="27:27" x14ac:dyDescent="0.25">
      <c r="AA27352"/>
    </row>
    <row r="27353" spans="27:27" x14ac:dyDescent="0.25">
      <c r="AA27353"/>
    </row>
    <row r="27354" spans="27:27" x14ac:dyDescent="0.25">
      <c r="AA27354"/>
    </row>
    <row r="27355" spans="27:27" x14ac:dyDescent="0.25">
      <c r="AA27355"/>
    </row>
    <row r="27356" spans="27:27" x14ac:dyDescent="0.25">
      <c r="AA27356"/>
    </row>
    <row r="27357" spans="27:27" x14ac:dyDescent="0.25">
      <c r="AA27357"/>
    </row>
    <row r="27358" spans="27:27" x14ac:dyDescent="0.25">
      <c r="AA27358"/>
    </row>
    <row r="27359" spans="27:27" x14ac:dyDescent="0.25">
      <c r="AA27359"/>
    </row>
    <row r="27360" spans="27:27" x14ac:dyDescent="0.25">
      <c r="AA27360"/>
    </row>
    <row r="27361" spans="27:27" x14ac:dyDescent="0.25">
      <c r="AA27361"/>
    </row>
    <row r="27362" spans="27:27" x14ac:dyDescent="0.25">
      <c r="AA27362"/>
    </row>
    <row r="27363" spans="27:27" x14ac:dyDescent="0.25">
      <c r="AA27363"/>
    </row>
    <row r="27364" spans="27:27" x14ac:dyDescent="0.25">
      <c r="AA27364"/>
    </row>
    <row r="27365" spans="27:27" x14ac:dyDescent="0.25">
      <c r="AA27365"/>
    </row>
    <row r="27366" spans="27:27" x14ac:dyDescent="0.25">
      <c r="AA27366"/>
    </row>
    <row r="27367" spans="27:27" x14ac:dyDescent="0.25">
      <c r="AA27367"/>
    </row>
    <row r="27368" spans="27:27" x14ac:dyDescent="0.25">
      <c r="AA27368"/>
    </row>
    <row r="27369" spans="27:27" x14ac:dyDescent="0.25">
      <c r="AA27369"/>
    </row>
    <row r="27370" spans="27:27" x14ac:dyDescent="0.25">
      <c r="AA27370"/>
    </row>
    <row r="27371" spans="27:27" x14ac:dyDescent="0.25">
      <c r="AA27371"/>
    </row>
    <row r="27372" spans="27:27" x14ac:dyDescent="0.25">
      <c r="AA27372"/>
    </row>
    <row r="27373" spans="27:27" x14ac:dyDescent="0.25">
      <c r="AA27373"/>
    </row>
    <row r="27374" spans="27:27" x14ac:dyDescent="0.25">
      <c r="AA27374"/>
    </row>
    <row r="27375" spans="27:27" x14ac:dyDescent="0.25">
      <c r="AA27375"/>
    </row>
    <row r="27376" spans="27:27" x14ac:dyDescent="0.25">
      <c r="AA27376"/>
    </row>
    <row r="27377" spans="27:27" x14ac:dyDescent="0.25">
      <c r="AA27377"/>
    </row>
    <row r="27378" spans="27:27" x14ac:dyDescent="0.25">
      <c r="AA27378"/>
    </row>
    <row r="27379" spans="27:27" x14ac:dyDescent="0.25">
      <c r="AA27379"/>
    </row>
    <row r="27380" spans="27:27" x14ac:dyDescent="0.25">
      <c r="AA27380"/>
    </row>
    <row r="27381" spans="27:27" x14ac:dyDescent="0.25">
      <c r="AA27381"/>
    </row>
    <row r="27382" spans="27:27" x14ac:dyDescent="0.25">
      <c r="AA27382"/>
    </row>
    <row r="27383" spans="27:27" x14ac:dyDescent="0.25">
      <c r="AA27383"/>
    </row>
    <row r="27384" spans="27:27" x14ac:dyDescent="0.25">
      <c r="AA27384"/>
    </row>
    <row r="27385" spans="27:27" x14ac:dyDescent="0.25">
      <c r="AA27385"/>
    </row>
    <row r="27386" spans="27:27" x14ac:dyDescent="0.25">
      <c r="AA27386"/>
    </row>
    <row r="27387" spans="27:27" x14ac:dyDescent="0.25">
      <c r="AA27387"/>
    </row>
    <row r="27388" spans="27:27" x14ac:dyDescent="0.25">
      <c r="AA27388"/>
    </row>
    <row r="27389" spans="27:27" x14ac:dyDescent="0.25">
      <c r="AA27389"/>
    </row>
    <row r="27390" spans="27:27" x14ac:dyDescent="0.25">
      <c r="AA27390"/>
    </row>
    <row r="27391" spans="27:27" x14ac:dyDescent="0.25">
      <c r="AA27391"/>
    </row>
    <row r="27392" spans="27:27" x14ac:dyDescent="0.25">
      <c r="AA27392"/>
    </row>
    <row r="27393" spans="27:27" x14ac:dyDescent="0.25">
      <c r="AA27393"/>
    </row>
    <row r="27394" spans="27:27" x14ac:dyDescent="0.25">
      <c r="AA27394"/>
    </row>
    <row r="27395" spans="27:27" x14ac:dyDescent="0.25">
      <c r="AA27395"/>
    </row>
    <row r="27396" spans="27:27" x14ac:dyDescent="0.25">
      <c r="AA27396"/>
    </row>
    <row r="27397" spans="27:27" x14ac:dyDescent="0.25">
      <c r="AA27397"/>
    </row>
    <row r="27398" spans="27:27" x14ac:dyDescent="0.25">
      <c r="AA27398"/>
    </row>
    <row r="27399" spans="27:27" x14ac:dyDescent="0.25">
      <c r="AA27399"/>
    </row>
    <row r="27400" spans="27:27" x14ac:dyDescent="0.25">
      <c r="AA27400"/>
    </row>
    <row r="27401" spans="27:27" x14ac:dyDescent="0.25">
      <c r="AA27401"/>
    </row>
    <row r="27402" spans="27:27" x14ac:dyDescent="0.25">
      <c r="AA27402"/>
    </row>
    <row r="27403" spans="27:27" x14ac:dyDescent="0.25">
      <c r="AA27403"/>
    </row>
    <row r="27404" spans="27:27" x14ac:dyDescent="0.25">
      <c r="AA27404"/>
    </row>
    <row r="27405" spans="27:27" x14ac:dyDescent="0.25">
      <c r="AA27405"/>
    </row>
    <row r="27406" spans="27:27" x14ac:dyDescent="0.25">
      <c r="AA27406"/>
    </row>
    <row r="27407" spans="27:27" x14ac:dyDescent="0.25">
      <c r="AA27407"/>
    </row>
    <row r="27408" spans="27:27" x14ac:dyDescent="0.25">
      <c r="AA27408"/>
    </row>
    <row r="27409" spans="27:27" x14ac:dyDescent="0.25">
      <c r="AA27409"/>
    </row>
    <row r="27410" spans="27:27" x14ac:dyDescent="0.25">
      <c r="AA27410"/>
    </row>
    <row r="27411" spans="27:27" x14ac:dyDescent="0.25">
      <c r="AA27411"/>
    </row>
    <row r="27412" spans="27:27" x14ac:dyDescent="0.25">
      <c r="AA27412"/>
    </row>
    <row r="27413" spans="27:27" x14ac:dyDescent="0.25">
      <c r="AA27413"/>
    </row>
    <row r="27414" spans="27:27" x14ac:dyDescent="0.25">
      <c r="AA27414"/>
    </row>
    <row r="27415" spans="27:27" x14ac:dyDescent="0.25">
      <c r="AA27415"/>
    </row>
    <row r="27416" spans="27:27" x14ac:dyDescent="0.25">
      <c r="AA27416"/>
    </row>
    <row r="27417" spans="27:27" x14ac:dyDescent="0.25">
      <c r="AA27417"/>
    </row>
    <row r="27418" spans="27:27" x14ac:dyDescent="0.25">
      <c r="AA27418"/>
    </row>
    <row r="27419" spans="27:27" x14ac:dyDescent="0.25">
      <c r="AA27419"/>
    </row>
    <row r="27420" spans="27:27" x14ac:dyDescent="0.25">
      <c r="AA27420"/>
    </row>
    <row r="27421" spans="27:27" x14ac:dyDescent="0.25">
      <c r="AA27421"/>
    </row>
    <row r="27422" spans="27:27" x14ac:dyDescent="0.25">
      <c r="AA27422"/>
    </row>
    <row r="27423" spans="27:27" x14ac:dyDescent="0.25">
      <c r="AA27423"/>
    </row>
    <row r="27424" spans="27:27" x14ac:dyDescent="0.25">
      <c r="AA27424"/>
    </row>
    <row r="27425" spans="27:27" x14ac:dyDescent="0.25">
      <c r="AA27425"/>
    </row>
    <row r="27426" spans="27:27" x14ac:dyDescent="0.25">
      <c r="AA27426"/>
    </row>
    <row r="27427" spans="27:27" x14ac:dyDescent="0.25">
      <c r="AA27427"/>
    </row>
    <row r="27428" spans="27:27" x14ac:dyDescent="0.25">
      <c r="AA27428"/>
    </row>
    <row r="27429" spans="27:27" x14ac:dyDescent="0.25">
      <c r="AA27429"/>
    </row>
    <row r="27430" spans="27:27" x14ac:dyDescent="0.25">
      <c r="AA27430"/>
    </row>
    <row r="27431" spans="27:27" x14ac:dyDescent="0.25">
      <c r="AA27431"/>
    </row>
    <row r="27432" spans="27:27" x14ac:dyDescent="0.25">
      <c r="AA27432"/>
    </row>
    <row r="27433" spans="27:27" x14ac:dyDescent="0.25">
      <c r="AA27433"/>
    </row>
    <row r="27434" spans="27:27" x14ac:dyDescent="0.25">
      <c r="AA27434"/>
    </row>
    <row r="27435" spans="27:27" x14ac:dyDescent="0.25">
      <c r="AA27435"/>
    </row>
    <row r="27436" spans="27:27" x14ac:dyDescent="0.25">
      <c r="AA27436"/>
    </row>
    <row r="27437" spans="27:27" x14ac:dyDescent="0.25">
      <c r="AA27437"/>
    </row>
    <row r="27438" spans="27:27" x14ac:dyDescent="0.25">
      <c r="AA27438"/>
    </row>
    <row r="27439" spans="27:27" x14ac:dyDescent="0.25">
      <c r="AA27439"/>
    </row>
    <row r="27440" spans="27:27" x14ac:dyDescent="0.25">
      <c r="AA27440"/>
    </row>
    <row r="27441" spans="27:27" x14ac:dyDescent="0.25">
      <c r="AA27441"/>
    </row>
    <row r="27442" spans="27:27" x14ac:dyDescent="0.25">
      <c r="AA27442"/>
    </row>
    <row r="27443" spans="27:27" x14ac:dyDescent="0.25">
      <c r="AA27443"/>
    </row>
    <row r="27444" spans="27:27" x14ac:dyDescent="0.25">
      <c r="AA27444"/>
    </row>
    <row r="27445" spans="27:27" x14ac:dyDescent="0.25">
      <c r="AA27445"/>
    </row>
    <row r="27446" spans="27:27" x14ac:dyDescent="0.25">
      <c r="AA27446"/>
    </row>
    <row r="27447" spans="27:27" x14ac:dyDescent="0.25">
      <c r="AA27447"/>
    </row>
    <row r="27448" spans="27:27" x14ac:dyDescent="0.25">
      <c r="AA27448"/>
    </row>
    <row r="27449" spans="27:27" x14ac:dyDescent="0.25">
      <c r="AA27449"/>
    </row>
    <row r="27450" spans="27:27" x14ac:dyDescent="0.25">
      <c r="AA27450"/>
    </row>
    <row r="27451" spans="27:27" x14ac:dyDescent="0.25">
      <c r="AA27451"/>
    </row>
    <row r="27452" spans="27:27" x14ac:dyDescent="0.25">
      <c r="AA27452"/>
    </row>
    <row r="27453" spans="27:27" x14ac:dyDescent="0.25">
      <c r="AA27453"/>
    </row>
    <row r="27454" spans="27:27" x14ac:dyDescent="0.25">
      <c r="AA27454"/>
    </row>
    <row r="27455" spans="27:27" x14ac:dyDescent="0.25">
      <c r="AA27455"/>
    </row>
    <row r="27456" spans="27:27" x14ac:dyDescent="0.25">
      <c r="AA27456"/>
    </row>
    <row r="27457" spans="27:27" x14ac:dyDescent="0.25">
      <c r="AA27457"/>
    </row>
    <row r="27458" spans="27:27" x14ac:dyDescent="0.25">
      <c r="AA27458"/>
    </row>
    <row r="27459" spans="27:27" x14ac:dyDescent="0.25">
      <c r="AA27459"/>
    </row>
    <row r="27460" spans="27:27" x14ac:dyDescent="0.25">
      <c r="AA27460"/>
    </row>
    <row r="27461" spans="27:27" x14ac:dyDescent="0.25">
      <c r="AA27461"/>
    </row>
    <row r="27462" spans="27:27" x14ac:dyDescent="0.25">
      <c r="AA27462"/>
    </row>
    <row r="27463" spans="27:27" x14ac:dyDescent="0.25">
      <c r="AA27463"/>
    </row>
    <row r="27464" spans="27:27" x14ac:dyDescent="0.25">
      <c r="AA27464"/>
    </row>
    <row r="27465" spans="27:27" x14ac:dyDescent="0.25">
      <c r="AA27465"/>
    </row>
    <row r="27466" spans="27:27" x14ac:dyDescent="0.25">
      <c r="AA27466"/>
    </row>
    <row r="27467" spans="27:27" x14ac:dyDescent="0.25">
      <c r="AA27467"/>
    </row>
    <row r="27468" spans="27:27" x14ac:dyDescent="0.25">
      <c r="AA27468"/>
    </row>
    <row r="27469" spans="27:27" x14ac:dyDescent="0.25">
      <c r="AA27469"/>
    </row>
    <row r="27470" spans="27:27" x14ac:dyDescent="0.25">
      <c r="AA27470"/>
    </row>
    <row r="27471" spans="27:27" x14ac:dyDescent="0.25">
      <c r="AA27471"/>
    </row>
    <row r="27472" spans="27:27" x14ac:dyDescent="0.25">
      <c r="AA27472"/>
    </row>
    <row r="27473" spans="27:27" x14ac:dyDescent="0.25">
      <c r="AA27473"/>
    </row>
    <row r="27474" spans="27:27" x14ac:dyDescent="0.25">
      <c r="AA27474"/>
    </row>
    <row r="27475" spans="27:27" x14ac:dyDescent="0.25">
      <c r="AA27475"/>
    </row>
    <row r="27476" spans="27:27" x14ac:dyDescent="0.25">
      <c r="AA27476"/>
    </row>
    <row r="27477" spans="27:27" x14ac:dyDescent="0.25">
      <c r="AA27477"/>
    </row>
    <row r="27478" spans="27:27" x14ac:dyDescent="0.25">
      <c r="AA27478"/>
    </row>
    <row r="27479" spans="27:27" x14ac:dyDescent="0.25">
      <c r="AA27479"/>
    </row>
    <row r="27480" spans="27:27" x14ac:dyDescent="0.25">
      <c r="AA27480"/>
    </row>
    <row r="27481" spans="27:27" x14ac:dyDescent="0.25">
      <c r="AA27481"/>
    </row>
    <row r="27482" spans="27:27" x14ac:dyDescent="0.25">
      <c r="AA27482"/>
    </row>
    <row r="27483" spans="27:27" x14ac:dyDescent="0.25">
      <c r="AA27483"/>
    </row>
    <row r="27484" spans="27:27" x14ac:dyDescent="0.25">
      <c r="AA27484"/>
    </row>
    <row r="27485" spans="27:27" x14ac:dyDescent="0.25">
      <c r="AA27485"/>
    </row>
    <row r="27486" spans="27:27" x14ac:dyDescent="0.25">
      <c r="AA27486"/>
    </row>
    <row r="27487" spans="27:27" x14ac:dyDescent="0.25">
      <c r="AA27487"/>
    </row>
    <row r="27488" spans="27:27" x14ac:dyDescent="0.25">
      <c r="AA27488"/>
    </row>
    <row r="27489" spans="27:27" x14ac:dyDescent="0.25">
      <c r="AA27489"/>
    </row>
    <row r="27490" spans="27:27" x14ac:dyDescent="0.25">
      <c r="AA27490"/>
    </row>
    <row r="27491" spans="27:27" x14ac:dyDescent="0.25">
      <c r="AA27491"/>
    </row>
    <row r="27492" spans="27:27" x14ac:dyDescent="0.25">
      <c r="AA27492"/>
    </row>
    <row r="27493" spans="27:27" x14ac:dyDescent="0.25">
      <c r="AA27493"/>
    </row>
    <row r="27494" spans="27:27" x14ac:dyDescent="0.25">
      <c r="AA27494"/>
    </row>
    <row r="27495" spans="27:27" x14ac:dyDescent="0.25">
      <c r="AA27495"/>
    </row>
    <row r="27496" spans="27:27" x14ac:dyDescent="0.25">
      <c r="AA27496"/>
    </row>
    <row r="27497" spans="27:27" x14ac:dyDescent="0.25">
      <c r="AA27497"/>
    </row>
    <row r="27498" spans="27:27" x14ac:dyDescent="0.25">
      <c r="AA27498"/>
    </row>
    <row r="27499" spans="27:27" x14ac:dyDescent="0.25">
      <c r="AA27499"/>
    </row>
    <row r="27500" spans="27:27" x14ac:dyDescent="0.25">
      <c r="AA27500"/>
    </row>
    <row r="27501" spans="27:27" x14ac:dyDescent="0.25">
      <c r="AA27501"/>
    </row>
    <row r="27502" spans="27:27" x14ac:dyDescent="0.25">
      <c r="AA27502"/>
    </row>
    <row r="27503" spans="27:27" x14ac:dyDescent="0.25">
      <c r="AA27503"/>
    </row>
    <row r="27504" spans="27:27" x14ac:dyDescent="0.25">
      <c r="AA27504"/>
    </row>
    <row r="27505" spans="27:27" x14ac:dyDescent="0.25">
      <c r="AA27505"/>
    </row>
    <row r="27506" spans="27:27" x14ac:dyDescent="0.25">
      <c r="AA27506"/>
    </row>
    <row r="27507" spans="27:27" x14ac:dyDescent="0.25">
      <c r="AA27507"/>
    </row>
    <row r="27508" spans="27:27" x14ac:dyDescent="0.25">
      <c r="AA27508"/>
    </row>
    <row r="27509" spans="27:27" x14ac:dyDescent="0.25">
      <c r="AA27509"/>
    </row>
    <row r="27510" spans="27:27" x14ac:dyDescent="0.25">
      <c r="AA27510"/>
    </row>
    <row r="27511" spans="27:27" x14ac:dyDescent="0.25">
      <c r="AA27511"/>
    </row>
    <row r="27512" spans="27:27" x14ac:dyDescent="0.25">
      <c r="AA27512"/>
    </row>
    <row r="27513" spans="27:27" x14ac:dyDescent="0.25">
      <c r="AA27513"/>
    </row>
    <row r="27514" spans="27:27" x14ac:dyDescent="0.25">
      <c r="AA27514"/>
    </row>
    <row r="27515" spans="27:27" x14ac:dyDescent="0.25">
      <c r="AA27515"/>
    </row>
    <row r="27516" spans="27:27" x14ac:dyDescent="0.25">
      <c r="AA27516"/>
    </row>
    <row r="27517" spans="27:27" x14ac:dyDescent="0.25">
      <c r="AA27517"/>
    </row>
    <row r="27518" spans="27:27" x14ac:dyDescent="0.25">
      <c r="AA27518"/>
    </row>
    <row r="27519" spans="27:27" x14ac:dyDescent="0.25">
      <c r="AA27519"/>
    </row>
    <row r="27520" spans="27:27" x14ac:dyDescent="0.25">
      <c r="AA27520"/>
    </row>
    <row r="27521" spans="27:27" x14ac:dyDescent="0.25">
      <c r="AA27521"/>
    </row>
    <row r="27522" spans="27:27" x14ac:dyDescent="0.25">
      <c r="AA27522"/>
    </row>
    <row r="27523" spans="27:27" x14ac:dyDescent="0.25">
      <c r="AA27523"/>
    </row>
    <row r="27524" spans="27:27" x14ac:dyDescent="0.25">
      <c r="AA27524"/>
    </row>
    <row r="27525" spans="27:27" x14ac:dyDescent="0.25">
      <c r="AA27525"/>
    </row>
    <row r="27526" spans="27:27" x14ac:dyDescent="0.25">
      <c r="AA27526"/>
    </row>
    <row r="27527" spans="27:27" x14ac:dyDescent="0.25">
      <c r="AA27527"/>
    </row>
    <row r="27528" spans="27:27" x14ac:dyDescent="0.25">
      <c r="AA27528"/>
    </row>
    <row r="27529" spans="27:27" x14ac:dyDescent="0.25">
      <c r="AA27529"/>
    </row>
    <row r="27530" spans="27:27" x14ac:dyDescent="0.25">
      <c r="AA27530"/>
    </row>
    <row r="27531" spans="27:27" x14ac:dyDescent="0.25">
      <c r="AA27531"/>
    </row>
    <row r="27532" spans="27:27" x14ac:dyDescent="0.25">
      <c r="AA27532"/>
    </row>
    <row r="27533" spans="27:27" x14ac:dyDescent="0.25">
      <c r="AA27533"/>
    </row>
    <row r="27534" spans="27:27" x14ac:dyDescent="0.25">
      <c r="AA27534"/>
    </row>
    <row r="27535" spans="27:27" x14ac:dyDescent="0.25">
      <c r="AA27535"/>
    </row>
    <row r="27536" spans="27:27" x14ac:dyDescent="0.25">
      <c r="AA27536"/>
    </row>
    <row r="27537" spans="27:27" x14ac:dyDescent="0.25">
      <c r="AA27537"/>
    </row>
    <row r="27538" spans="27:27" x14ac:dyDescent="0.25">
      <c r="AA27538"/>
    </row>
    <row r="27539" spans="27:27" x14ac:dyDescent="0.25">
      <c r="AA27539"/>
    </row>
    <row r="27540" spans="27:27" x14ac:dyDescent="0.25">
      <c r="AA27540"/>
    </row>
    <row r="27541" spans="27:27" x14ac:dyDescent="0.25">
      <c r="AA27541"/>
    </row>
    <row r="27542" spans="27:27" x14ac:dyDescent="0.25">
      <c r="AA27542"/>
    </row>
    <row r="27543" spans="27:27" x14ac:dyDescent="0.25">
      <c r="AA27543"/>
    </row>
    <row r="27544" spans="27:27" x14ac:dyDescent="0.25">
      <c r="AA27544"/>
    </row>
    <row r="27545" spans="27:27" x14ac:dyDescent="0.25">
      <c r="AA27545"/>
    </row>
    <row r="27546" spans="27:27" x14ac:dyDescent="0.25">
      <c r="AA27546"/>
    </row>
    <row r="27547" spans="27:27" x14ac:dyDescent="0.25">
      <c r="AA27547"/>
    </row>
    <row r="27548" spans="27:27" x14ac:dyDescent="0.25">
      <c r="AA27548"/>
    </row>
    <row r="27549" spans="27:27" x14ac:dyDescent="0.25">
      <c r="AA27549"/>
    </row>
    <row r="27550" spans="27:27" x14ac:dyDescent="0.25">
      <c r="AA27550"/>
    </row>
    <row r="27551" spans="27:27" x14ac:dyDescent="0.25">
      <c r="AA27551"/>
    </row>
    <row r="27552" spans="27:27" x14ac:dyDescent="0.25">
      <c r="AA27552"/>
    </row>
    <row r="27553" spans="27:27" x14ac:dyDescent="0.25">
      <c r="AA27553"/>
    </row>
    <row r="27554" spans="27:27" x14ac:dyDescent="0.25">
      <c r="AA27554"/>
    </row>
    <row r="27555" spans="27:27" x14ac:dyDescent="0.25">
      <c r="AA27555"/>
    </row>
    <row r="27556" spans="27:27" x14ac:dyDescent="0.25">
      <c r="AA27556"/>
    </row>
    <row r="27557" spans="27:27" x14ac:dyDescent="0.25">
      <c r="AA27557"/>
    </row>
    <row r="27558" spans="27:27" x14ac:dyDescent="0.25">
      <c r="AA27558"/>
    </row>
    <row r="27559" spans="27:27" x14ac:dyDescent="0.25">
      <c r="AA27559"/>
    </row>
    <row r="27560" spans="27:27" x14ac:dyDescent="0.25">
      <c r="AA27560"/>
    </row>
    <row r="27561" spans="27:27" x14ac:dyDescent="0.25">
      <c r="AA27561"/>
    </row>
    <row r="27562" spans="27:27" x14ac:dyDescent="0.25">
      <c r="AA27562"/>
    </row>
    <row r="27563" spans="27:27" x14ac:dyDescent="0.25">
      <c r="AA27563"/>
    </row>
    <row r="27564" spans="27:27" x14ac:dyDescent="0.25">
      <c r="AA27564"/>
    </row>
    <row r="27565" spans="27:27" x14ac:dyDescent="0.25">
      <c r="AA27565"/>
    </row>
    <row r="27566" spans="27:27" x14ac:dyDescent="0.25">
      <c r="AA27566"/>
    </row>
    <row r="27567" spans="27:27" x14ac:dyDescent="0.25">
      <c r="AA27567"/>
    </row>
    <row r="27568" spans="27:27" x14ac:dyDescent="0.25">
      <c r="AA27568"/>
    </row>
    <row r="27569" spans="27:27" x14ac:dyDescent="0.25">
      <c r="AA27569"/>
    </row>
    <row r="27570" spans="27:27" x14ac:dyDescent="0.25">
      <c r="AA27570"/>
    </row>
    <row r="27571" spans="27:27" x14ac:dyDescent="0.25">
      <c r="AA27571"/>
    </row>
    <row r="27572" spans="27:27" x14ac:dyDescent="0.25">
      <c r="AA27572"/>
    </row>
    <row r="27573" spans="27:27" x14ac:dyDescent="0.25">
      <c r="AA27573"/>
    </row>
    <row r="27574" spans="27:27" x14ac:dyDescent="0.25">
      <c r="AA27574"/>
    </row>
    <row r="27575" spans="27:27" x14ac:dyDescent="0.25">
      <c r="AA27575"/>
    </row>
    <row r="27576" spans="27:27" x14ac:dyDescent="0.25">
      <c r="AA27576"/>
    </row>
    <row r="27577" spans="27:27" x14ac:dyDescent="0.25">
      <c r="AA27577"/>
    </row>
    <row r="27578" spans="27:27" x14ac:dyDescent="0.25">
      <c r="AA27578"/>
    </row>
    <row r="27579" spans="27:27" x14ac:dyDescent="0.25">
      <c r="AA27579"/>
    </row>
    <row r="27580" spans="27:27" x14ac:dyDescent="0.25">
      <c r="AA27580"/>
    </row>
    <row r="27581" spans="27:27" x14ac:dyDescent="0.25">
      <c r="AA27581"/>
    </row>
    <row r="27582" spans="27:27" x14ac:dyDescent="0.25">
      <c r="AA27582"/>
    </row>
    <row r="27583" spans="27:27" x14ac:dyDescent="0.25">
      <c r="AA27583"/>
    </row>
    <row r="27584" spans="27:27" x14ac:dyDescent="0.25">
      <c r="AA27584"/>
    </row>
    <row r="27585" spans="27:27" x14ac:dyDescent="0.25">
      <c r="AA27585"/>
    </row>
    <row r="27586" spans="27:27" x14ac:dyDescent="0.25">
      <c r="AA27586"/>
    </row>
    <row r="27587" spans="27:27" x14ac:dyDescent="0.25">
      <c r="AA27587"/>
    </row>
    <row r="27588" spans="27:27" x14ac:dyDescent="0.25">
      <c r="AA27588"/>
    </row>
    <row r="27589" spans="27:27" x14ac:dyDescent="0.25">
      <c r="AA27589"/>
    </row>
    <row r="27590" spans="27:27" x14ac:dyDescent="0.25">
      <c r="AA27590"/>
    </row>
    <row r="27591" spans="27:27" x14ac:dyDescent="0.25">
      <c r="AA27591"/>
    </row>
    <row r="27592" spans="27:27" x14ac:dyDescent="0.25">
      <c r="AA27592"/>
    </row>
    <row r="27593" spans="27:27" x14ac:dyDescent="0.25">
      <c r="AA27593"/>
    </row>
    <row r="27594" spans="27:27" x14ac:dyDescent="0.25">
      <c r="AA27594"/>
    </row>
    <row r="27595" spans="27:27" x14ac:dyDescent="0.25">
      <c r="AA27595"/>
    </row>
    <row r="27596" spans="27:27" x14ac:dyDescent="0.25">
      <c r="AA27596"/>
    </row>
    <row r="27597" spans="27:27" x14ac:dyDescent="0.25">
      <c r="AA27597"/>
    </row>
    <row r="27598" spans="27:27" x14ac:dyDescent="0.25">
      <c r="AA27598"/>
    </row>
    <row r="27599" spans="27:27" x14ac:dyDescent="0.25">
      <c r="AA27599"/>
    </row>
    <row r="27600" spans="27:27" x14ac:dyDescent="0.25">
      <c r="AA27600"/>
    </row>
    <row r="27601" spans="27:27" x14ac:dyDescent="0.25">
      <c r="AA27601"/>
    </row>
    <row r="27602" spans="27:27" x14ac:dyDescent="0.25">
      <c r="AA27602"/>
    </row>
    <row r="27603" spans="27:27" x14ac:dyDescent="0.25">
      <c r="AA27603"/>
    </row>
    <row r="27604" spans="27:27" x14ac:dyDescent="0.25">
      <c r="AA27604"/>
    </row>
    <row r="27605" spans="27:27" x14ac:dyDescent="0.25">
      <c r="AA27605"/>
    </row>
    <row r="27606" spans="27:27" x14ac:dyDescent="0.25">
      <c r="AA27606"/>
    </row>
    <row r="27607" spans="27:27" x14ac:dyDescent="0.25">
      <c r="AA27607"/>
    </row>
    <row r="27608" spans="27:27" x14ac:dyDescent="0.25">
      <c r="AA27608"/>
    </row>
    <row r="27609" spans="27:27" x14ac:dyDescent="0.25">
      <c r="AA27609"/>
    </row>
    <row r="27610" spans="27:27" x14ac:dyDescent="0.25">
      <c r="AA27610"/>
    </row>
    <row r="27611" spans="27:27" x14ac:dyDescent="0.25">
      <c r="AA27611"/>
    </row>
    <row r="27612" spans="27:27" x14ac:dyDescent="0.25">
      <c r="AA27612"/>
    </row>
    <row r="27613" spans="27:27" x14ac:dyDescent="0.25">
      <c r="AA27613"/>
    </row>
    <row r="27614" spans="27:27" x14ac:dyDescent="0.25">
      <c r="AA27614"/>
    </row>
    <row r="27615" spans="27:27" x14ac:dyDescent="0.25">
      <c r="AA27615"/>
    </row>
    <row r="27616" spans="27:27" x14ac:dyDescent="0.25">
      <c r="AA27616"/>
    </row>
    <row r="27617" spans="27:27" x14ac:dyDescent="0.25">
      <c r="AA27617"/>
    </row>
    <row r="27618" spans="27:27" x14ac:dyDescent="0.25">
      <c r="AA27618"/>
    </row>
    <row r="27619" spans="27:27" x14ac:dyDescent="0.25">
      <c r="AA27619"/>
    </row>
    <row r="27620" spans="27:27" x14ac:dyDescent="0.25">
      <c r="AA27620"/>
    </row>
    <row r="27621" spans="27:27" x14ac:dyDescent="0.25">
      <c r="AA27621"/>
    </row>
    <row r="27622" spans="27:27" x14ac:dyDescent="0.25">
      <c r="AA27622"/>
    </row>
    <row r="27623" spans="27:27" x14ac:dyDescent="0.25">
      <c r="AA27623"/>
    </row>
    <row r="27624" spans="27:27" x14ac:dyDescent="0.25">
      <c r="AA27624"/>
    </row>
    <row r="27625" spans="27:27" x14ac:dyDescent="0.25">
      <c r="AA27625"/>
    </row>
    <row r="27626" spans="27:27" x14ac:dyDescent="0.25">
      <c r="AA27626"/>
    </row>
    <row r="27627" spans="27:27" x14ac:dyDescent="0.25">
      <c r="AA27627"/>
    </row>
    <row r="27628" spans="27:27" x14ac:dyDescent="0.25">
      <c r="AA27628"/>
    </row>
    <row r="27629" spans="27:27" x14ac:dyDescent="0.25">
      <c r="AA27629"/>
    </row>
    <row r="27630" spans="27:27" x14ac:dyDescent="0.25">
      <c r="AA27630"/>
    </row>
    <row r="27631" spans="27:27" x14ac:dyDescent="0.25">
      <c r="AA27631"/>
    </row>
    <row r="27632" spans="27:27" x14ac:dyDescent="0.25">
      <c r="AA27632"/>
    </row>
    <row r="27633" spans="27:27" x14ac:dyDescent="0.25">
      <c r="AA27633"/>
    </row>
    <row r="27634" spans="27:27" x14ac:dyDescent="0.25">
      <c r="AA27634"/>
    </row>
    <row r="27635" spans="27:27" x14ac:dyDescent="0.25">
      <c r="AA27635"/>
    </row>
    <row r="27636" spans="27:27" x14ac:dyDescent="0.25">
      <c r="AA27636"/>
    </row>
    <row r="27637" spans="27:27" x14ac:dyDescent="0.25">
      <c r="AA27637"/>
    </row>
    <row r="27638" spans="27:27" x14ac:dyDescent="0.25">
      <c r="AA27638"/>
    </row>
    <row r="27639" spans="27:27" x14ac:dyDescent="0.25">
      <c r="AA27639"/>
    </row>
    <row r="27640" spans="27:27" x14ac:dyDescent="0.25">
      <c r="AA27640"/>
    </row>
    <row r="27641" spans="27:27" x14ac:dyDescent="0.25">
      <c r="AA27641"/>
    </row>
    <row r="27642" spans="27:27" x14ac:dyDescent="0.25">
      <c r="AA27642"/>
    </row>
    <row r="27643" spans="27:27" x14ac:dyDescent="0.25">
      <c r="AA27643"/>
    </row>
    <row r="27644" spans="27:27" x14ac:dyDescent="0.25">
      <c r="AA27644"/>
    </row>
    <row r="27645" spans="27:27" x14ac:dyDescent="0.25">
      <c r="AA27645"/>
    </row>
    <row r="27646" spans="27:27" x14ac:dyDescent="0.25">
      <c r="AA27646"/>
    </row>
    <row r="27647" spans="27:27" x14ac:dyDescent="0.25">
      <c r="AA27647"/>
    </row>
    <row r="27648" spans="27:27" x14ac:dyDescent="0.25">
      <c r="AA27648"/>
    </row>
    <row r="27649" spans="27:27" x14ac:dyDescent="0.25">
      <c r="AA27649"/>
    </row>
    <row r="27650" spans="27:27" x14ac:dyDescent="0.25">
      <c r="AA27650"/>
    </row>
    <row r="27651" spans="27:27" x14ac:dyDescent="0.25">
      <c r="AA27651"/>
    </row>
    <row r="27652" spans="27:27" x14ac:dyDescent="0.25">
      <c r="AA27652"/>
    </row>
    <row r="27653" spans="27:27" x14ac:dyDescent="0.25">
      <c r="AA27653"/>
    </row>
    <row r="27654" spans="27:27" x14ac:dyDescent="0.25">
      <c r="AA27654"/>
    </row>
    <row r="27655" spans="27:27" x14ac:dyDescent="0.25">
      <c r="AA27655"/>
    </row>
    <row r="27656" spans="27:27" x14ac:dyDescent="0.25">
      <c r="AA27656"/>
    </row>
    <row r="27657" spans="27:27" x14ac:dyDescent="0.25">
      <c r="AA27657"/>
    </row>
    <row r="27658" spans="27:27" x14ac:dyDescent="0.25">
      <c r="AA27658"/>
    </row>
    <row r="27659" spans="27:27" x14ac:dyDescent="0.25">
      <c r="AA27659"/>
    </row>
    <row r="27660" spans="27:27" x14ac:dyDescent="0.25">
      <c r="AA27660"/>
    </row>
    <row r="27661" spans="27:27" x14ac:dyDescent="0.25">
      <c r="AA27661"/>
    </row>
    <row r="27662" spans="27:27" x14ac:dyDescent="0.25">
      <c r="AA27662"/>
    </row>
    <row r="27663" spans="27:27" x14ac:dyDescent="0.25">
      <c r="AA27663"/>
    </row>
    <row r="27664" spans="27:27" x14ac:dyDescent="0.25">
      <c r="AA27664"/>
    </row>
    <row r="27665" spans="27:27" x14ac:dyDescent="0.25">
      <c r="AA27665"/>
    </row>
    <row r="27666" spans="27:27" x14ac:dyDescent="0.25">
      <c r="AA27666"/>
    </row>
    <row r="27667" spans="27:27" x14ac:dyDescent="0.25">
      <c r="AA27667"/>
    </row>
    <row r="27668" spans="27:27" x14ac:dyDescent="0.25">
      <c r="AA27668"/>
    </row>
    <row r="27669" spans="27:27" x14ac:dyDescent="0.25">
      <c r="AA27669"/>
    </row>
    <row r="27670" spans="27:27" x14ac:dyDescent="0.25">
      <c r="AA27670"/>
    </row>
    <row r="27671" spans="27:27" x14ac:dyDescent="0.25">
      <c r="AA27671"/>
    </row>
    <row r="27672" spans="27:27" x14ac:dyDescent="0.25">
      <c r="AA27672"/>
    </row>
    <row r="27673" spans="27:27" x14ac:dyDescent="0.25">
      <c r="AA27673"/>
    </row>
    <row r="27674" spans="27:27" x14ac:dyDescent="0.25">
      <c r="AA27674"/>
    </row>
    <row r="27675" spans="27:27" x14ac:dyDescent="0.25">
      <c r="AA27675"/>
    </row>
    <row r="27676" spans="27:27" x14ac:dyDescent="0.25">
      <c r="AA27676"/>
    </row>
    <row r="27677" spans="27:27" x14ac:dyDescent="0.25">
      <c r="AA27677"/>
    </row>
    <row r="27678" spans="27:27" x14ac:dyDescent="0.25">
      <c r="AA27678"/>
    </row>
    <row r="27679" spans="27:27" x14ac:dyDescent="0.25">
      <c r="AA27679"/>
    </row>
    <row r="27680" spans="27:27" x14ac:dyDescent="0.25">
      <c r="AA27680"/>
    </row>
    <row r="27681" spans="27:27" x14ac:dyDescent="0.25">
      <c r="AA27681"/>
    </row>
    <row r="27682" spans="27:27" x14ac:dyDescent="0.25">
      <c r="AA27682"/>
    </row>
    <row r="27683" spans="27:27" x14ac:dyDescent="0.25">
      <c r="AA27683"/>
    </row>
    <row r="27684" spans="27:27" x14ac:dyDescent="0.25">
      <c r="AA27684"/>
    </row>
    <row r="27685" spans="27:27" x14ac:dyDescent="0.25">
      <c r="AA27685"/>
    </row>
    <row r="27686" spans="27:27" x14ac:dyDescent="0.25">
      <c r="AA27686"/>
    </row>
    <row r="27687" spans="27:27" x14ac:dyDescent="0.25">
      <c r="AA27687"/>
    </row>
    <row r="27688" spans="27:27" x14ac:dyDescent="0.25">
      <c r="AA27688"/>
    </row>
    <row r="27689" spans="27:27" x14ac:dyDescent="0.25">
      <c r="AA27689"/>
    </row>
    <row r="27690" spans="27:27" x14ac:dyDescent="0.25">
      <c r="AA27690"/>
    </row>
    <row r="27691" spans="27:27" x14ac:dyDescent="0.25">
      <c r="AA27691"/>
    </row>
    <row r="27692" spans="27:27" x14ac:dyDescent="0.25">
      <c r="AA27692"/>
    </row>
    <row r="27693" spans="27:27" x14ac:dyDescent="0.25">
      <c r="AA27693"/>
    </row>
    <row r="27694" spans="27:27" x14ac:dyDescent="0.25">
      <c r="AA27694"/>
    </row>
    <row r="27695" spans="27:27" x14ac:dyDescent="0.25">
      <c r="AA27695"/>
    </row>
    <row r="27696" spans="27:27" x14ac:dyDescent="0.25">
      <c r="AA27696"/>
    </row>
    <row r="27697" spans="27:27" x14ac:dyDescent="0.25">
      <c r="AA27697"/>
    </row>
    <row r="27698" spans="27:27" x14ac:dyDescent="0.25">
      <c r="AA27698"/>
    </row>
    <row r="27699" spans="27:27" x14ac:dyDescent="0.25">
      <c r="AA27699"/>
    </row>
    <row r="27700" spans="27:27" x14ac:dyDescent="0.25">
      <c r="AA27700"/>
    </row>
    <row r="27701" spans="27:27" x14ac:dyDescent="0.25">
      <c r="AA27701"/>
    </row>
    <row r="27702" spans="27:27" x14ac:dyDescent="0.25">
      <c r="AA27702"/>
    </row>
    <row r="27703" spans="27:27" x14ac:dyDescent="0.25">
      <c r="AA27703"/>
    </row>
    <row r="27704" spans="27:27" x14ac:dyDescent="0.25">
      <c r="AA27704"/>
    </row>
    <row r="27705" spans="27:27" x14ac:dyDescent="0.25">
      <c r="AA27705"/>
    </row>
    <row r="27706" spans="27:27" x14ac:dyDescent="0.25">
      <c r="AA27706"/>
    </row>
    <row r="27707" spans="27:27" x14ac:dyDescent="0.25">
      <c r="AA27707"/>
    </row>
    <row r="27708" spans="27:27" x14ac:dyDescent="0.25">
      <c r="AA27708"/>
    </row>
    <row r="27709" spans="27:27" x14ac:dyDescent="0.25">
      <c r="AA27709"/>
    </row>
    <row r="27710" spans="27:27" x14ac:dyDescent="0.25">
      <c r="AA27710"/>
    </row>
    <row r="27711" spans="27:27" x14ac:dyDescent="0.25">
      <c r="AA27711"/>
    </row>
    <row r="27712" spans="27:27" x14ac:dyDescent="0.25">
      <c r="AA27712"/>
    </row>
    <row r="27713" spans="27:27" x14ac:dyDescent="0.25">
      <c r="AA27713"/>
    </row>
    <row r="27714" spans="27:27" x14ac:dyDescent="0.25">
      <c r="AA27714"/>
    </row>
    <row r="27715" spans="27:27" x14ac:dyDescent="0.25">
      <c r="AA27715"/>
    </row>
    <row r="27716" spans="27:27" x14ac:dyDescent="0.25">
      <c r="AA27716"/>
    </row>
    <row r="27717" spans="27:27" x14ac:dyDescent="0.25">
      <c r="AA27717"/>
    </row>
    <row r="27718" spans="27:27" x14ac:dyDescent="0.25">
      <c r="AA27718"/>
    </row>
    <row r="27719" spans="27:27" x14ac:dyDescent="0.25">
      <c r="AA27719"/>
    </row>
    <row r="27720" spans="27:27" x14ac:dyDescent="0.25">
      <c r="AA27720"/>
    </row>
    <row r="27721" spans="27:27" x14ac:dyDescent="0.25">
      <c r="AA27721"/>
    </row>
    <row r="27722" spans="27:27" x14ac:dyDescent="0.25">
      <c r="AA27722"/>
    </row>
    <row r="27723" spans="27:27" x14ac:dyDescent="0.25">
      <c r="AA27723"/>
    </row>
    <row r="27724" spans="27:27" x14ac:dyDescent="0.25">
      <c r="AA27724"/>
    </row>
    <row r="27725" spans="27:27" x14ac:dyDescent="0.25">
      <c r="AA27725"/>
    </row>
    <row r="27726" spans="27:27" x14ac:dyDescent="0.25">
      <c r="AA27726"/>
    </row>
    <row r="27727" spans="27:27" x14ac:dyDescent="0.25">
      <c r="AA27727"/>
    </row>
    <row r="27728" spans="27:27" x14ac:dyDescent="0.25">
      <c r="AA27728"/>
    </row>
    <row r="27729" spans="27:27" x14ac:dyDescent="0.25">
      <c r="AA27729"/>
    </row>
    <row r="27730" spans="27:27" x14ac:dyDescent="0.25">
      <c r="AA27730"/>
    </row>
    <row r="27731" spans="27:27" x14ac:dyDescent="0.25">
      <c r="AA27731"/>
    </row>
    <row r="27732" spans="27:27" x14ac:dyDescent="0.25">
      <c r="AA27732"/>
    </row>
    <row r="27733" spans="27:27" x14ac:dyDescent="0.25">
      <c r="AA27733"/>
    </row>
    <row r="27734" spans="27:27" x14ac:dyDescent="0.25">
      <c r="AA27734"/>
    </row>
    <row r="27735" spans="27:27" x14ac:dyDescent="0.25">
      <c r="AA27735"/>
    </row>
    <row r="27736" spans="27:27" x14ac:dyDescent="0.25">
      <c r="AA27736"/>
    </row>
    <row r="27737" spans="27:27" x14ac:dyDescent="0.25">
      <c r="AA27737"/>
    </row>
    <row r="27738" spans="27:27" x14ac:dyDescent="0.25">
      <c r="AA27738"/>
    </row>
    <row r="27739" spans="27:27" x14ac:dyDescent="0.25">
      <c r="AA27739"/>
    </row>
    <row r="27740" spans="27:27" x14ac:dyDescent="0.25">
      <c r="AA27740"/>
    </row>
    <row r="27741" spans="27:27" x14ac:dyDescent="0.25">
      <c r="AA27741"/>
    </row>
    <row r="27742" spans="27:27" x14ac:dyDescent="0.25">
      <c r="AA27742"/>
    </row>
    <row r="27743" spans="27:27" x14ac:dyDescent="0.25">
      <c r="AA27743"/>
    </row>
    <row r="27744" spans="27:27" x14ac:dyDescent="0.25">
      <c r="AA27744"/>
    </row>
    <row r="27745" spans="27:27" x14ac:dyDescent="0.25">
      <c r="AA27745"/>
    </row>
    <row r="27746" spans="27:27" x14ac:dyDescent="0.25">
      <c r="AA27746"/>
    </row>
    <row r="27747" spans="27:27" x14ac:dyDescent="0.25">
      <c r="AA27747"/>
    </row>
    <row r="27748" spans="27:27" x14ac:dyDescent="0.25">
      <c r="AA27748"/>
    </row>
    <row r="27749" spans="27:27" x14ac:dyDescent="0.25">
      <c r="AA27749"/>
    </row>
    <row r="27750" spans="27:27" x14ac:dyDescent="0.25">
      <c r="AA27750"/>
    </row>
    <row r="27751" spans="27:27" x14ac:dyDescent="0.25">
      <c r="AA27751"/>
    </row>
    <row r="27752" spans="27:27" x14ac:dyDescent="0.25">
      <c r="AA27752"/>
    </row>
    <row r="27753" spans="27:27" x14ac:dyDescent="0.25">
      <c r="AA27753"/>
    </row>
    <row r="27754" spans="27:27" x14ac:dyDescent="0.25">
      <c r="AA27754"/>
    </row>
    <row r="27755" spans="27:27" x14ac:dyDescent="0.25">
      <c r="AA27755"/>
    </row>
    <row r="27756" spans="27:27" x14ac:dyDescent="0.25">
      <c r="AA27756"/>
    </row>
    <row r="27757" spans="27:27" x14ac:dyDescent="0.25">
      <c r="AA27757"/>
    </row>
    <row r="27758" spans="27:27" x14ac:dyDescent="0.25">
      <c r="AA27758"/>
    </row>
    <row r="27759" spans="27:27" x14ac:dyDescent="0.25">
      <c r="AA27759"/>
    </row>
    <row r="27760" spans="27:27" x14ac:dyDescent="0.25">
      <c r="AA27760"/>
    </row>
    <row r="27761" spans="27:27" x14ac:dyDescent="0.25">
      <c r="AA27761"/>
    </row>
    <row r="27762" spans="27:27" x14ac:dyDescent="0.25">
      <c r="AA27762"/>
    </row>
    <row r="27763" spans="27:27" x14ac:dyDescent="0.25">
      <c r="AA27763"/>
    </row>
    <row r="27764" spans="27:27" x14ac:dyDescent="0.25">
      <c r="AA27764"/>
    </row>
    <row r="27765" spans="27:27" x14ac:dyDescent="0.25">
      <c r="AA27765"/>
    </row>
    <row r="27766" spans="27:27" x14ac:dyDescent="0.25">
      <c r="AA27766"/>
    </row>
    <row r="27767" spans="27:27" x14ac:dyDescent="0.25">
      <c r="AA27767"/>
    </row>
    <row r="27768" spans="27:27" x14ac:dyDescent="0.25">
      <c r="AA27768"/>
    </row>
    <row r="27769" spans="27:27" x14ac:dyDescent="0.25">
      <c r="AA27769"/>
    </row>
    <row r="27770" spans="27:27" x14ac:dyDescent="0.25">
      <c r="AA27770"/>
    </row>
    <row r="27771" spans="27:27" x14ac:dyDescent="0.25">
      <c r="AA27771"/>
    </row>
    <row r="27772" spans="27:27" x14ac:dyDescent="0.25">
      <c r="AA27772"/>
    </row>
    <row r="27773" spans="27:27" x14ac:dyDescent="0.25">
      <c r="AA27773"/>
    </row>
    <row r="27774" spans="27:27" x14ac:dyDescent="0.25">
      <c r="AA27774"/>
    </row>
    <row r="27775" spans="27:27" x14ac:dyDescent="0.25">
      <c r="AA27775"/>
    </row>
    <row r="27776" spans="27:27" x14ac:dyDescent="0.25">
      <c r="AA27776"/>
    </row>
    <row r="27777" spans="27:27" x14ac:dyDescent="0.25">
      <c r="AA27777"/>
    </row>
    <row r="27778" spans="27:27" x14ac:dyDescent="0.25">
      <c r="AA27778"/>
    </row>
    <row r="27779" spans="27:27" x14ac:dyDescent="0.25">
      <c r="AA27779"/>
    </row>
    <row r="27780" spans="27:27" x14ac:dyDescent="0.25">
      <c r="AA27780"/>
    </row>
    <row r="27781" spans="27:27" x14ac:dyDescent="0.25">
      <c r="AA27781"/>
    </row>
    <row r="27782" spans="27:27" x14ac:dyDescent="0.25">
      <c r="AA27782"/>
    </row>
    <row r="27783" spans="27:27" x14ac:dyDescent="0.25">
      <c r="AA27783"/>
    </row>
    <row r="27784" spans="27:27" x14ac:dyDescent="0.25">
      <c r="AA27784"/>
    </row>
    <row r="27785" spans="27:27" x14ac:dyDescent="0.25">
      <c r="AA27785"/>
    </row>
    <row r="27786" spans="27:27" x14ac:dyDescent="0.25">
      <c r="AA27786"/>
    </row>
    <row r="27787" spans="27:27" x14ac:dyDescent="0.25">
      <c r="AA27787"/>
    </row>
    <row r="27788" spans="27:27" x14ac:dyDescent="0.25">
      <c r="AA27788"/>
    </row>
    <row r="27789" spans="27:27" x14ac:dyDescent="0.25">
      <c r="AA27789"/>
    </row>
    <row r="27790" spans="27:27" x14ac:dyDescent="0.25">
      <c r="AA27790"/>
    </row>
    <row r="27791" spans="27:27" x14ac:dyDescent="0.25">
      <c r="AA27791"/>
    </row>
    <row r="27792" spans="27:27" x14ac:dyDescent="0.25">
      <c r="AA27792"/>
    </row>
    <row r="27793" spans="27:27" x14ac:dyDescent="0.25">
      <c r="AA27793"/>
    </row>
    <row r="27794" spans="27:27" x14ac:dyDescent="0.25">
      <c r="AA27794"/>
    </row>
    <row r="27795" spans="27:27" x14ac:dyDescent="0.25">
      <c r="AA27795"/>
    </row>
    <row r="27796" spans="27:27" x14ac:dyDescent="0.25">
      <c r="AA27796"/>
    </row>
    <row r="27797" spans="27:27" x14ac:dyDescent="0.25">
      <c r="AA27797"/>
    </row>
    <row r="27798" spans="27:27" x14ac:dyDescent="0.25">
      <c r="AA27798"/>
    </row>
    <row r="27799" spans="27:27" x14ac:dyDescent="0.25">
      <c r="AA27799"/>
    </row>
    <row r="27800" spans="27:27" x14ac:dyDescent="0.25">
      <c r="AA27800"/>
    </row>
    <row r="27801" spans="27:27" x14ac:dyDescent="0.25">
      <c r="AA27801"/>
    </row>
    <row r="27802" spans="27:27" x14ac:dyDescent="0.25">
      <c r="AA27802"/>
    </row>
    <row r="27803" spans="27:27" x14ac:dyDescent="0.25">
      <c r="AA27803"/>
    </row>
    <row r="27804" spans="27:27" x14ac:dyDescent="0.25">
      <c r="AA27804"/>
    </row>
    <row r="27805" spans="27:27" x14ac:dyDescent="0.25">
      <c r="AA27805"/>
    </row>
    <row r="27806" spans="27:27" x14ac:dyDescent="0.25">
      <c r="AA27806"/>
    </row>
    <row r="27807" spans="27:27" x14ac:dyDescent="0.25">
      <c r="AA27807"/>
    </row>
    <row r="27808" spans="27:27" x14ac:dyDescent="0.25">
      <c r="AA27808"/>
    </row>
    <row r="27809" spans="27:27" x14ac:dyDescent="0.25">
      <c r="AA27809"/>
    </row>
    <row r="27810" spans="27:27" x14ac:dyDescent="0.25">
      <c r="AA27810"/>
    </row>
    <row r="27811" spans="27:27" x14ac:dyDescent="0.25">
      <c r="AA27811"/>
    </row>
    <row r="27812" spans="27:27" x14ac:dyDescent="0.25">
      <c r="AA27812"/>
    </row>
    <row r="27813" spans="27:27" x14ac:dyDescent="0.25">
      <c r="AA27813"/>
    </row>
    <row r="27814" spans="27:27" x14ac:dyDescent="0.25">
      <c r="AA27814"/>
    </row>
    <row r="27815" spans="27:27" x14ac:dyDescent="0.25">
      <c r="AA27815"/>
    </row>
    <row r="27816" spans="27:27" x14ac:dyDescent="0.25">
      <c r="AA27816"/>
    </row>
    <row r="27817" spans="27:27" x14ac:dyDescent="0.25">
      <c r="AA27817"/>
    </row>
    <row r="27818" spans="27:27" x14ac:dyDescent="0.25">
      <c r="AA27818"/>
    </row>
    <row r="27819" spans="27:27" x14ac:dyDescent="0.25">
      <c r="AA27819"/>
    </row>
    <row r="27820" spans="27:27" x14ac:dyDescent="0.25">
      <c r="AA27820"/>
    </row>
    <row r="27821" spans="27:27" x14ac:dyDescent="0.25">
      <c r="AA27821"/>
    </row>
    <row r="27822" spans="27:27" x14ac:dyDescent="0.25">
      <c r="AA27822"/>
    </row>
    <row r="27823" spans="27:27" x14ac:dyDescent="0.25">
      <c r="AA27823"/>
    </row>
    <row r="27824" spans="27:27" x14ac:dyDescent="0.25">
      <c r="AA27824"/>
    </row>
    <row r="27825" spans="27:27" x14ac:dyDescent="0.25">
      <c r="AA27825"/>
    </row>
    <row r="27826" spans="27:27" x14ac:dyDescent="0.25">
      <c r="AA27826"/>
    </row>
    <row r="27827" spans="27:27" x14ac:dyDescent="0.25">
      <c r="AA27827"/>
    </row>
    <row r="27828" spans="27:27" x14ac:dyDescent="0.25">
      <c r="AA27828"/>
    </row>
    <row r="27829" spans="27:27" x14ac:dyDescent="0.25">
      <c r="AA27829"/>
    </row>
    <row r="27830" spans="27:27" x14ac:dyDescent="0.25">
      <c r="AA27830"/>
    </row>
    <row r="27831" spans="27:27" x14ac:dyDescent="0.25">
      <c r="AA27831"/>
    </row>
    <row r="27832" spans="27:27" x14ac:dyDescent="0.25">
      <c r="AA27832"/>
    </row>
    <row r="27833" spans="27:27" x14ac:dyDescent="0.25">
      <c r="AA27833"/>
    </row>
    <row r="27834" spans="27:27" x14ac:dyDescent="0.25">
      <c r="AA27834"/>
    </row>
    <row r="27835" spans="27:27" x14ac:dyDescent="0.25">
      <c r="AA27835"/>
    </row>
    <row r="27836" spans="27:27" x14ac:dyDescent="0.25">
      <c r="AA27836"/>
    </row>
    <row r="27837" spans="27:27" x14ac:dyDescent="0.25">
      <c r="AA27837"/>
    </row>
    <row r="27838" spans="27:27" x14ac:dyDescent="0.25">
      <c r="AA27838"/>
    </row>
    <row r="27839" spans="27:27" x14ac:dyDescent="0.25">
      <c r="AA27839"/>
    </row>
    <row r="27840" spans="27:27" x14ac:dyDescent="0.25">
      <c r="AA27840"/>
    </row>
    <row r="27841" spans="27:27" x14ac:dyDescent="0.25">
      <c r="AA27841"/>
    </row>
    <row r="27842" spans="27:27" x14ac:dyDescent="0.25">
      <c r="AA27842"/>
    </row>
    <row r="27843" spans="27:27" x14ac:dyDescent="0.25">
      <c r="AA27843"/>
    </row>
    <row r="27844" spans="27:27" x14ac:dyDescent="0.25">
      <c r="AA27844"/>
    </row>
    <row r="27845" spans="27:27" x14ac:dyDescent="0.25">
      <c r="AA27845"/>
    </row>
    <row r="27846" spans="27:27" x14ac:dyDescent="0.25">
      <c r="AA27846"/>
    </row>
    <row r="27847" spans="27:27" x14ac:dyDescent="0.25">
      <c r="AA27847"/>
    </row>
    <row r="27848" spans="27:27" x14ac:dyDescent="0.25">
      <c r="AA27848"/>
    </row>
    <row r="27849" spans="27:27" x14ac:dyDescent="0.25">
      <c r="AA27849"/>
    </row>
    <row r="27850" spans="27:27" x14ac:dyDescent="0.25">
      <c r="AA27850"/>
    </row>
    <row r="27851" spans="27:27" x14ac:dyDescent="0.25">
      <c r="AA27851"/>
    </row>
    <row r="27852" spans="27:27" x14ac:dyDescent="0.25">
      <c r="AA27852"/>
    </row>
    <row r="27853" spans="27:27" x14ac:dyDescent="0.25">
      <c r="AA27853"/>
    </row>
    <row r="27854" spans="27:27" x14ac:dyDescent="0.25">
      <c r="AA27854"/>
    </row>
    <row r="27855" spans="27:27" x14ac:dyDescent="0.25">
      <c r="AA27855"/>
    </row>
    <row r="27856" spans="27:27" x14ac:dyDescent="0.25">
      <c r="AA27856"/>
    </row>
    <row r="27857" spans="27:27" x14ac:dyDescent="0.25">
      <c r="AA27857"/>
    </row>
    <row r="27858" spans="27:27" x14ac:dyDescent="0.25">
      <c r="AA27858"/>
    </row>
    <row r="27859" spans="27:27" x14ac:dyDescent="0.25">
      <c r="AA27859"/>
    </row>
    <row r="27860" spans="27:27" x14ac:dyDescent="0.25">
      <c r="AA27860"/>
    </row>
    <row r="27861" spans="27:27" x14ac:dyDescent="0.25">
      <c r="AA27861"/>
    </row>
    <row r="27862" spans="27:27" x14ac:dyDescent="0.25">
      <c r="AA27862"/>
    </row>
    <row r="27863" spans="27:27" x14ac:dyDescent="0.25">
      <c r="AA27863"/>
    </row>
    <row r="27864" spans="27:27" x14ac:dyDescent="0.25">
      <c r="AA27864"/>
    </row>
    <row r="27865" spans="27:27" x14ac:dyDescent="0.25">
      <c r="AA27865"/>
    </row>
    <row r="27866" spans="27:27" x14ac:dyDescent="0.25">
      <c r="AA27866"/>
    </row>
    <row r="27867" spans="27:27" x14ac:dyDescent="0.25">
      <c r="AA27867"/>
    </row>
    <row r="27868" spans="27:27" x14ac:dyDescent="0.25">
      <c r="AA27868"/>
    </row>
    <row r="27869" spans="27:27" x14ac:dyDescent="0.25">
      <c r="AA27869"/>
    </row>
    <row r="27870" spans="27:27" x14ac:dyDescent="0.25">
      <c r="AA27870"/>
    </row>
    <row r="27871" spans="27:27" x14ac:dyDescent="0.25">
      <c r="AA27871"/>
    </row>
    <row r="27872" spans="27:27" x14ac:dyDescent="0.25">
      <c r="AA27872"/>
    </row>
    <row r="27873" spans="27:27" x14ac:dyDescent="0.25">
      <c r="AA27873"/>
    </row>
    <row r="27874" spans="27:27" x14ac:dyDescent="0.25">
      <c r="AA27874"/>
    </row>
    <row r="27875" spans="27:27" x14ac:dyDescent="0.25">
      <c r="AA27875"/>
    </row>
    <row r="27876" spans="27:27" x14ac:dyDescent="0.25">
      <c r="AA27876"/>
    </row>
    <row r="27877" spans="27:27" x14ac:dyDescent="0.25">
      <c r="AA27877"/>
    </row>
    <row r="27878" spans="27:27" x14ac:dyDescent="0.25">
      <c r="AA27878"/>
    </row>
    <row r="27879" spans="27:27" x14ac:dyDescent="0.25">
      <c r="AA27879"/>
    </row>
    <row r="27880" spans="27:27" x14ac:dyDescent="0.25">
      <c r="AA27880"/>
    </row>
    <row r="27881" spans="27:27" x14ac:dyDescent="0.25">
      <c r="AA27881"/>
    </row>
    <row r="27882" spans="27:27" x14ac:dyDescent="0.25">
      <c r="AA27882"/>
    </row>
    <row r="27883" spans="27:27" x14ac:dyDescent="0.25">
      <c r="AA27883"/>
    </row>
    <row r="27884" spans="27:27" x14ac:dyDescent="0.25">
      <c r="AA27884"/>
    </row>
    <row r="27885" spans="27:27" x14ac:dyDescent="0.25">
      <c r="AA27885"/>
    </row>
    <row r="27886" spans="27:27" x14ac:dyDescent="0.25">
      <c r="AA27886"/>
    </row>
    <row r="27887" spans="27:27" x14ac:dyDescent="0.25">
      <c r="AA27887"/>
    </row>
    <row r="27888" spans="27:27" x14ac:dyDescent="0.25">
      <c r="AA27888"/>
    </row>
    <row r="27889" spans="27:27" x14ac:dyDescent="0.25">
      <c r="AA27889"/>
    </row>
    <row r="27890" spans="27:27" x14ac:dyDescent="0.25">
      <c r="AA27890"/>
    </row>
    <row r="27891" spans="27:27" x14ac:dyDescent="0.25">
      <c r="AA27891"/>
    </row>
    <row r="27892" spans="27:27" x14ac:dyDescent="0.25">
      <c r="AA27892"/>
    </row>
    <row r="27893" spans="27:27" x14ac:dyDescent="0.25">
      <c r="AA27893"/>
    </row>
    <row r="27894" spans="27:27" x14ac:dyDescent="0.25">
      <c r="AA27894"/>
    </row>
    <row r="27895" spans="27:27" x14ac:dyDescent="0.25">
      <c r="AA27895"/>
    </row>
    <row r="27896" spans="27:27" x14ac:dyDescent="0.25">
      <c r="AA27896"/>
    </row>
    <row r="27897" spans="27:27" x14ac:dyDescent="0.25">
      <c r="AA27897"/>
    </row>
    <row r="27898" spans="27:27" x14ac:dyDescent="0.25">
      <c r="AA27898"/>
    </row>
    <row r="27899" spans="27:27" x14ac:dyDescent="0.25">
      <c r="AA27899"/>
    </row>
    <row r="27900" spans="27:27" x14ac:dyDescent="0.25">
      <c r="AA27900"/>
    </row>
    <row r="27901" spans="27:27" x14ac:dyDescent="0.25">
      <c r="AA27901"/>
    </row>
    <row r="27902" spans="27:27" x14ac:dyDescent="0.25">
      <c r="AA27902"/>
    </row>
    <row r="27903" spans="27:27" x14ac:dyDescent="0.25">
      <c r="AA27903"/>
    </row>
    <row r="27904" spans="27:27" x14ac:dyDescent="0.25">
      <c r="AA27904"/>
    </row>
    <row r="27905" spans="27:27" x14ac:dyDescent="0.25">
      <c r="AA27905"/>
    </row>
    <row r="27906" spans="27:27" x14ac:dyDescent="0.25">
      <c r="AA27906"/>
    </row>
    <row r="27907" spans="27:27" x14ac:dyDescent="0.25">
      <c r="AA27907"/>
    </row>
    <row r="27908" spans="27:27" x14ac:dyDescent="0.25">
      <c r="AA27908"/>
    </row>
    <row r="27909" spans="27:27" x14ac:dyDescent="0.25">
      <c r="AA27909"/>
    </row>
    <row r="27910" spans="27:27" x14ac:dyDescent="0.25">
      <c r="AA27910"/>
    </row>
    <row r="27911" spans="27:27" x14ac:dyDescent="0.25">
      <c r="AA27911"/>
    </row>
    <row r="27912" spans="27:27" x14ac:dyDescent="0.25">
      <c r="AA27912"/>
    </row>
    <row r="27913" spans="27:27" x14ac:dyDescent="0.25">
      <c r="AA27913"/>
    </row>
    <row r="27914" spans="27:27" x14ac:dyDescent="0.25">
      <c r="AA27914"/>
    </row>
    <row r="27915" spans="27:27" x14ac:dyDescent="0.25">
      <c r="AA27915"/>
    </row>
    <row r="27916" spans="27:27" x14ac:dyDescent="0.25">
      <c r="AA27916"/>
    </row>
    <row r="27917" spans="27:27" x14ac:dyDescent="0.25">
      <c r="AA27917"/>
    </row>
    <row r="27918" spans="27:27" x14ac:dyDescent="0.25">
      <c r="AA27918"/>
    </row>
    <row r="27919" spans="27:27" x14ac:dyDescent="0.25">
      <c r="AA27919"/>
    </row>
    <row r="27920" spans="27:27" x14ac:dyDescent="0.25">
      <c r="AA27920"/>
    </row>
    <row r="27921" spans="27:27" x14ac:dyDescent="0.25">
      <c r="AA27921"/>
    </row>
    <row r="27922" spans="27:27" x14ac:dyDescent="0.25">
      <c r="AA27922"/>
    </row>
    <row r="27923" spans="27:27" x14ac:dyDescent="0.25">
      <c r="AA27923"/>
    </row>
    <row r="27924" spans="27:27" x14ac:dyDescent="0.25">
      <c r="AA27924"/>
    </row>
    <row r="27925" spans="27:27" x14ac:dyDescent="0.25">
      <c r="AA27925"/>
    </row>
    <row r="27926" spans="27:27" x14ac:dyDescent="0.25">
      <c r="AA27926"/>
    </row>
    <row r="27927" spans="27:27" x14ac:dyDescent="0.25">
      <c r="AA27927"/>
    </row>
    <row r="27928" spans="27:27" x14ac:dyDescent="0.25">
      <c r="AA27928"/>
    </row>
    <row r="27929" spans="27:27" x14ac:dyDescent="0.25">
      <c r="AA27929"/>
    </row>
    <row r="27930" spans="27:27" x14ac:dyDescent="0.25">
      <c r="AA27930"/>
    </row>
    <row r="27931" spans="27:27" x14ac:dyDescent="0.25">
      <c r="AA27931"/>
    </row>
    <row r="27932" spans="27:27" x14ac:dyDescent="0.25">
      <c r="AA27932"/>
    </row>
    <row r="27933" spans="27:27" x14ac:dyDescent="0.25">
      <c r="AA27933"/>
    </row>
    <row r="27934" spans="27:27" x14ac:dyDescent="0.25">
      <c r="AA27934"/>
    </row>
    <row r="27935" spans="27:27" x14ac:dyDescent="0.25">
      <c r="AA27935"/>
    </row>
    <row r="27936" spans="27:27" x14ac:dyDescent="0.25">
      <c r="AA27936"/>
    </row>
    <row r="27937" spans="27:27" x14ac:dyDescent="0.25">
      <c r="AA27937"/>
    </row>
    <row r="27938" spans="27:27" x14ac:dyDescent="0.25">
      <c r="AA27938"/>
    </row>
    <row r="27939" spans="27:27" x14ac:dyDescent="0.25">
      <c r="AA27939"/>
    </row>
    <row r="27940" spans="27:27" x14ac:dyDescent="0.25">
      <c r="AA27940"/>
    </row>
    <row r="27941" spans="27:27" x14ac:dyDescent="0.25">
      <c r="AA27941"/>
    </row>
    <row r="27942" spans="27:27" x14ac:dyDescent="0.25">
      <c r="AA27942"/>
    </row>
    <row r="27943" spans="27:27" x14ac:dyDescent="0.25">
      <c r="AA27943"/>
    </row>
    <row r="27944" spans="27:27" x14ac:dyDescent="0.25">
      <c r="AA27944"/>
    </row>
    <row r="27945" spans="27:27" x14ac:dyDescent="0.25">
      <c r="AA27945"/>
    </row>
    <row r="27946" spans="27:27" x14ac:dyDescent="0.25">
      <c r="AA27946"/>
    </row>
    <row r="27947" spans="27:27" x14ac:dyDescent="0.25">
      <c r="AA27947"/>
    </row>
    <row r="27948" spans="27:27" x14ac:dyDescent="0.25">
      <c r="AA27948"/>
    </row>
    <row r="27949" spans="27:27" x14ac:dyDescent="0.25">
      <c r="AA27949"/>
    </row>
    <row r="27950" spans="27:27" x14ac:dyDescent="0.25">
      <c r="AA27950"/>
    </row>
    <row r="27951" spans="27:27" x14ac:dyDescent="0.25">
      <c r="AA27951"/>
    </row>
    <row r="27952" spans="27:27" x14ac:dyDescent="0.25">
      <c r="AA27952"/>
    </row>
    <row r="27953" spans="27:27" x14ac:dyDescent="0.25">
      <c r="AA27953"/>
    </row>
    <row r="27954" spans="27:27" x14ac:dyDescent="0.25">
      <c r="AA27954"/>
    </row>
    <row r="27955" spans="27:27" x14ac:dyDescent="0.25">
      <c r="AA27955"/>
    </row>
    <row r="27956" spans="27:27" x14ac:dyDescent="0.25">
      <c r="AA27956"/>
    </row>
    <row r="27957" spans="27:27" x14ac:dyDescent="0.25">
      <c r="AA27957"/>
    </row>
    <row r="27958" spans="27:27" x14ac:dyDescent="0.25">
      <c r="AA27958"/>
    </row>
    <row r="27959" spans="27:27" x14ac:dyDescent="0.25">
      <c r="AA27959"/>
    </row>
    <row r="27960" spans="27:27" x14ac:dyDescent="0.25">
      <c r="AA27960"/>
    </row>
    <row r="27961" spans="27:27" x14ac:dyDescent="0.25">
      <c r="AA27961"/>
    </row>
    <row r="27962" spans="27:27" x14ac:dyDescent="0.25">
      <c r="AA27962"/>
    </row>
    <row r="27963" spans="27:27" x14ac:dyDescent="0.25">
      <c r="AA27963"/>
    </row>
    <row r="27964" spans="27:27" x14ac:dyDescent="0.25">
      <c r="AA27964"/>
    </row>
    <row r="27965" spans="27:27" x14ac:dyDescent="0.25">
      <c r="AA27965"/>
    </row>
    <row r="27966" spans="27:27" x14ac:dyDescent="0.25">
      <c r="AA27966"/>
    </row>
    <row r="27967" spans="27:27" x14ac:dyDescent="0.25">
      <c r="AA27967"/>
    </row>
    <row r="27968" spans="27:27" x14ac:dyDescent="0.25">
      <c r="AA27968"/>
    </row>
    <row r="27969" spans="27:27" x14ac:dyDescent="0.25">
      <c r="AA27969"/>
    </row>
    <row r="27970" spans="27:27" x14ac:dyDescent="0.25">
      <c r="AA27970"/>
    </row>
    <row r="27971" spans="27:27" x14ac:dyDescent="0.25">
      <c r="AA27971"/>
    </row>
    <row r="27972" spans="27:27" x14ac:dyDescent="0.25">
      <c r="AA27972"/>
    </row>
    <row r="27973" spans="27:27" x14ac:dyDescent="0.25">
      <c r="AA27973"/>
    </row>
    <row r="27974" spans="27:27" x14ac:dyDescent="0.25">
      <c r="AA27974"/>
    </row>
    <row r="27975" spans="27:27" x14ac:dyDescent="0.25">
      <c r="AA27975"/>
    </row>
    <row r="27976" spans="27:27" x14ac:dyDescent="0.25">
      <c r="AA27976"/>
    </row>
    <row r="27977" spans="27:27" x14ac:dyDescent="0.25">
      <c r="AA27977"/>
    </row>
    <row r="27978" spans="27:27" x14ac:dyDescent="0.25">
      <c r="AA27978"/>
    </row>
    <row r="27979" spans="27:27" x14ac:dyDescent="0.25">
      <c r="AA27979"/>
    </row>
    <row r="27980" spans="27:27" x14ac:dyDescent="0.25">
      <c r="AA27980"/>
    </row>
    <row r="27981" spans="27:27" x14ac:dyDescent="0.25">
      <c r="AA27981"/>
    </row>
    <row r="27982" spans="27:27" x14ac:dyDescent="0.25">
      <c r="AA27982"/>
    </row>
    <row r="27983" spans="27:27" x14ac:dyDescent="0.25">
      <c r="AA27983"/>
    </row>
    <row r="27984" spans="27:27" x14ac:dyDescent="0.25">
      <c r="AA27984"/>
    </row>
    <row r="27985" spans="27:27" x14ac:dyDescent="0.25">
      <c r="AA27985"/>
    </row>
    <row r="27986" spans="27:27" x14ac:dyDescent="0.25">
      <c r="AA27986"/>
    </row>
    <row r="27987" spans="27:27" x14ac:dyDescent="0.25">
      <c r="AA27987"/>
    </row>
    <row r="27988" spans="27:27" x14ac:dyDescent="0.25">
      <c r="AA27988"/>
    </row>
    <row r="27989" spans="27:27" x14ac:dyDescent="0.25">
      <c r="AA27989"/>
    </row>
    <row r="27990" spans="27:27" x14ac:dyDescent="0.25">
      <c r="AA27990"/>
    </row>
    <row r="27991" spans="27:27" x14ac:dyDescent="0.25">
      <c r="AA27991"/>
    </row>
    <row r="27992" spans="27:27" x14ac:dyDescent="0.25">
      <c r="AA27992"/>
    </row>
    <row r="27993" spans="27:27" x14ac:dyDescent="0.25">
      <c r="AA27993"/>
    </row>
    <row r="27994" spans="27:27" x14ac:dyDescent="0.25">
      <c r="AA27994"/>
    </row>
    <row r="27995" spans="27:27" x14ac:dyDescent="0.25">
      <c r="AA27995"/>
    </row>
    <row r="27996" spans="27:27" x14ac:dyDescent="0.25">
      <c r="AA27996"/>
    </row>
    <row r="27997" spans="27:27" x14ac:dyDescent="0.25">
      <c r="AA27997"/>
    </row>
    <row r="27998" spans="27:27" x14ac:dyDescent="0.25">
      <c r="AA27998"/>
    </row>
    <row r="27999" spans="27:27" x14ac:dyDescent="0.25">
      <c r="AA27999"/>
    </row>
    <row r="28000" spans="27:27" x14ac:dyDescent="0.25">
      <c r="AA28000"/>
    </row>
    <row r="28001" spans="27:27" x14ac:dyDescent="0.25">
      <c r="AA28001"/>
    </row>
    <row r="28002" spans="27:27" x14ac:dyDescent="0.25">
      <c r="AA28002"/>
    </row>
    <row r="28003" spans="27:27" x14ac:dyDescent="0.25">
      <c r="AA28003"/>
    </row>
    <row r="28004" spans="27:27" x14ac:dyDescent="0.25">
      <c r="AA28004"/>
    </row>
    <row r="28005" spans="27:27" x14ac:dyDescent="0.25">
      <c r="AA28005"/>
    </row>
    <row r="28006" spans="27:27" x14ac:dyDescent="0.25">
      <c r="AA28006"/>
    </row>
    <row r="28007" spans="27:27" x14ac:dyDescent="0.25">
      <c r="AA28007"/>
    </row>
    <row r="28008" spans="27:27" x14ac:dyDescent="0.25">
      <c r="AA28008"/>
    </row>
    <row r="28009" spans="27:27" x14ac:dyDescent="0.25">
      <c r="AA28009"/>
    </row>
    <row r="28010" spans="27:27" x14ac:dyDescent="0.25">
      <c r="AA28010"/>
    </row>
    <row r="28011" spans="27:27" x14ac:dyDescent="0.25">
      <c r="AA28011"/>
    </row>
    <row r="28012" spans="27:27" x14ac:dyDescent="0.25">
      <c r="AA28012"/>
    </row>
    <row r="28013" spans="27:27" x14ac:dyDescent="0.25">
      <c r="AA28013"/>
    </row>
    <row r="28014" spans="27:27" x14ac:dyDescent="0.25">
      <c r="AA28014"/>
    </row>
    <row r="28015" spans="27:27" x14ac:dyDescent="0.25">
      <c r="AA28015"/>
    </row>
    <row r="28016" spans="27:27" x14ac:dyDescent="0.25">
      <c r="AA28016"/>
    </row>
    <row r="28017" spans="27:27" x14ac:dyDescent="0.25">
      <c r="AA28017"/>
    </row>
    <row r="28018" spans="27:27" x14ac:dyDescent="0.25">
      <c r="AA28018"/>
    </row>
    <row r="28019" spans="27:27" x14ac:dyDescent="0.25">
      <c r="AA28019"/>
    </row>
    <row r="28020" spans="27:27" x14ac:dyDescent="0.25">
      <c r="AA28020"/>
    </row>
    <row r="28021" spans="27:27" x14ac:dyDescent="0.25">
      <c r="AA28021"/>
    </row>
    <row r="28022" spans="27:27" x14ac:dyDescent="0.25">
      <c r="AA28022"/>
    </row>
    <row r="28023" spans="27:27" x14ac:dyDescent="0.25">
      <c r="AA28023"/>
    </row>
    <row r="28024" spans="27:27" x14ac:dyDescent="0.25">
      <c r="AA28024"/>
    </row>
    <row r="28025" spans="27:27" x14ac:dyDescent="0.25">
      <c r="AA28025"/>
    </row>
    <row r="28026" spans="27:27" x14ac:dyDescent="0.25">
      <c r="AA28026"/>
    </row>
    <row r="28027" spans="27:27" x14ac:dyDescent="0.25">
      <c r="AA28027"/>
    </row>
    <row r="28028" spans="27:27" x14ac:dyDescent="0.25">
      <c r="AA28028"/>
    </row>
    <row r="28029" spans="27:27" x14ac:dyDescent="0.25">
      <c r="AA28029"/>
    </row>
    <row r="28030" spans="27:27" x14ac:dyDescent="0.25">
      <c r="AA28030"/>
    </row>
    <row r="28031" spans="27:27" x14ac:dyDescent="0.25">
      <c r="AA28031"/>
    </row>
    <row r="28032" spans="27:27" x14ac:dyDescent="0.25">
      <c r="AA28032"/>
    </row>
    <row r="28033" spans="27:27" x14ac:dyDescent="0.25">
      <c r="AA28033"/>
    </row>
    <row r="28034" spans="27:27" x14ac:dyDescent="0.25">
      <c r="AA28034"/>
    </row>
    <row r="28035" spans="27:27" x14ac:dyDescent="0.25">
      <c r="AA28035"/>
    </row>
    <row r="28036" spans="27:27" x14ac:dyDescent="0.25">
      <c r="AA28036"/>
    </row>
    <row r="28037" spans="27:27" x14ac:dyDescent="0.25">
      <c r="AA28037"/>
    </row>
    <row r="28038" spans="27:27" x14ac:dyDescent="0.25">
      <c r="AA28038"/>
    </row>
    <row r="28039" spans="27:27" x14ac:dyDescent="0.25">
      <c r="AA28039"/>
    </row>
    <row r="28040" spans="27:27" x14ac:dyDescent="0.25">
      <c r="AA28040"/>
    </row>
    <row r="28041" spans="27:27" x14ac:dyDescent="0.25">
      <c r="AA28041"/>
    </row>
    <row r="28042" spans="27:27" x14ac:dyDescent="0.25">
      <c r="AA28042"/>
    </row>
    <row r="28043" spans="27:27" x14ac:dyDescent="0.25">
      <c r="AA28043"/>
    </row>
    <row r="28044" spans="27:27" x14ac:dyDescent="0.25">
      <c r="AA28044"/>
    </row>
    <row r="28045" spans="27:27" x14ac:dyDescent="0.25">
      <c r="AA28045"/>
    </row>
    <row r="28046" spans="27:27" x14ac:dyDescent="0.25">
      <c r="AA28046"/>
    </row>
    <row r="28047" spans="27:27" x14ac:dyDescent="0.25">
      <c r="AA28047"/>
    </row>
    <row r="28048" spans="27:27" x14ac:dyDescent="0.25">
      <c r="AA28048"/>
    </row>
    <row r="28049" spans="27:27" x14ac:dyDescent="0.25">
      <c r="AA28049"/>
    </row>
    <row r="28050" spans="27:27" x14ac:dyDescent="0.25">
      <c r="AA28050"/>
    </row>
    <row r="28051" spans="27:27" x14ac:dyDescent="0.25">
      <c r="AA28051"/>
    </row>
    <row r="28052" spans="27:27" x14ac:dyDescent="0.25">
      <c r="AA28052"/>
    </row>
    <row r="28053" spans="27:27" x14ac:dyDescent="0.25">
      <c r="AA28053"/>
    </row>
    <row r="28054" spans="27:27" x14ac:dyDescent="0.25">
      <c r="AA28054"/>
    </row>
    <row r="28055" spans="27:27" x14ac:dyDescent="0.25">
      <c r="AA28055"/>
    </row>
    <row r="28056" spans="27:27" x14ac:dyDescent="0.25">
      <c r="AA28056"/>
    </row>
    <row r="28057" spans="27:27" x14ac:dyDescent="0.25">
      <c r="AA28057"/>
    </row>
    <row r="28058" spans="27:27" x14ac:dyDescent="0.25">
      <c r="AA28058"/>
    </row>
    <row r="28059" spans="27:27" x14ac:dyDescent="0.25">
      <c r="AA28059"/>
    </row>
    <row r="28060" spans="27:27" x14ac:dyDescent="0.25">
      <c r="AA28060"/>
    </row>
    <row r="28061" spans="27:27" x14ac:dyDescent="0.25">
      <c r="AA28061"/>
    </row>
    <row r="28062" spans="27:27" x14ac:dyDescent="0.25">
      <c r="AA28062"/>
    </row>
    <row r="28063" spans="27:27" x14ac:dyDescent="0.25">
      <c r="AA28063"/>
    </row>
    <row r="28064" spans="27:27" x14ac:dyDescent="0.25">
      <c r="AA28064"/>
    </row>
    <row r="28065" spans="27:27" x14ac:dyDescent="0.25">
      <c r="AA28065"/>
    </row>
    <row r="28066" spans="27:27" x14ac:dyDescent="0.25">
      <c r="AA28066"/>
    </row>
    <row r="28067" spans="27:27" x14ac:dyDescent="0.25">
      <c r="AA28067"/>
    </row>
    <row r="28068" spans="27:27" x14ac:dyDescent="0.25">
      <c r="AA28068"/>
    </row>
    <row r="28069" spans="27:27" x14ac:dyDescent="0.25">
      <c r="AA28069"/>
    </row>
    <row r="28070" spans="27:27" x14ac:dyDescent="0.25">
      <c r="AA28070"/>
    </row>
    <row r="28071" spans="27:27" x14ac:dyDescent="0.25">
      <c r="AA28071"/>
    </row>
    <row r="28072" spans="27:27" x14ac:dyDescent="0.25">
      <c r="AA28072"/>
    </row>
    <row r="28073" spans="27:27" x14ac:dyDescent="0.25">
      <c r="AA28073"/>
    </row>
    <row r="28074" spans="27:27" x14ac:dyDescent="0.25">
      <c r="AA28074"/>
    </row>
    <row r="28075" spans="27:27" x14ac:dyDescent="0.25">
      <c r="AA28075"/>
    </row>
    <row r="28076" spans="27:27" x14ac:dyDescent="0.25">
      <c r="AA28076"/>
    </row>
    <row r="28077" spans="27:27" x14ac:dyDescent="0.25">
      <c r="AA28077"/>
    </row>
    <row r="28078" spans="27:27" x14ac:dyDescent="0.25">
      <c r="AA28078"/>
    </row>
    <row r="28079" spans="27:27" x14ac:dyDescent="0.25">
      <c r="AA28079"/>
    </row>
    <row r="28080" spans="27:27" x14ac:dyDescent="0.25">
      <c r="AA28080"/>
    </row>
    <row r="28081" spans="27:27" x14ac:dyDescent="0.25">
      <c r="AA28081"/>
    </row>
    <row r="28082" spans="27:27" x14ac:dyDescent="0.25">
      <c r="AA28082"/>
    </row>
    <row r="28083" spans="27:27" x14ac:dyDescent="0.25">
      <c r="AA28083"/>
    </row>
    <row r="28084" spans="27:27" x14ac:dyDescent="0.25">
      <c r="AA28084"/>
    </row>
    <row r="28085" spans="27:27" x14ac:dyDescent="0.25">
      <c r="AA28085"/>
    </row>
    <row r="28086" spans="27:27" x14ac:dyDescent="0.25">
      <c r="AA28086"/>
    </row>
    <row r="28087" spans="27:27" x14ac:dyDescent="0.25">
      <c r="AA28087"/>
    </row>
    <row r="28088" spans="27:27" x14ac:dyDescent="0.25">
      <c r="AA28088"/>
    </row>
    <row r="28089" spans="27:27" x14ac:dyDescent="0.25">
      <c r="AA28089"/>
    </row>
    <row r="28090" spans="27:27" x14ac:dyDescent="0.25">
      <c r="AA28090"/>
    </row>
    <row r="28091" spans="27:27" x14ac:dyDescent="0.25">
      <c r="AA28091"/>
    </row>
    <row r="28092" spans="27:27" x14ac:dyDescent="0.25">
      <c r="AA28092"/>
    </row>
    <row r="28093" spans="27:27" x14ac:dyDescent="0.25">
      <c r="AA28093"/>
    </row>
    <row r="28094" spans="27:27" x14ac:dyDescent="0.25">
      <c r="AA28094"/>
    </row>
    <row r="28095" spans="27:27" x14ac:dyDescent="0.25">
      <c r="AA28095"/>
    </row>
    <row r="28096" spans="27:27" x14ac:dyDescent="0.25">
      <c r="AA28096"/>
    </row>
    <row r="28097" spans="27:27" x14ac:dyDescent="0.25">
      <c r="AA28097"/>
    </row>
    <row r="28098" spans="27:27" x14ac:dyDescent="0.25">
      <c r="AA28098"/>
    </row>
    <row r="28099" spans="27:27" x14ac:dyDescent="0.25">
      <c r="AA28099"/>
    </row>
    <row r="28100" spans="27:27" x14ac:dyDescent="0.25">
      <c r="AA28100"/>
    </row>
    <row r="28101" spans="27:27" x14ac:dyDescent="0.25">
      <c r="AA28101"/>
    </row>
    <row r="28102" spans="27:27" x14ac:dyDescent="0.25">
      <c r="AA28102"/>
    </row>
    <row r="28103" spans="27:27" x14ac:dyDescent="0.25">
      <c r="AA28103"/>
    </row>
    <row r="28104" spans="27:27" x14ac:dyDescent="0.25">
      <c r="AA28104"/>
    </row>
    <row r="28105" spans="27:27" x14ac:dyDescent="0.25">
      <c r="AA28105"/>
    </row>
    <row r="28106" spans="27:27" x14ac:dyDescent="0.25">
      <c r="AA28106"/>
    </row>
    <row r="28107" spans="27:27" x14ac:dyDescent="0.25">
      <c r="AA28107"/>
    </row>
    <row r="28108" spans="27:27" x14ac:dyDescent="0.25">
      <c r="AA28108"/>
    </row>
    <row r="28109" spans="27:27" x14ac:dyDescent="0.25">
      <c r="AA28109"/>
    </row>
    <row r="28110" spans="27:27" x14ac:dyDescent="0.25">
      <c r="AA28110"/>
    </row>
    <row r="28111" spans="27:27" x14ac:dyDescent="0.25">
      <c r="AA28111"/>
    </row>
    <row r="28112" spans="27:27" x14ac:dyDescent="0.25">
      <c r="AA28112"/>
    </row>
    <row r="28113" spans="27:27" x14ac:dyDescent="0.25">
      <c r="AA28113"/>
    </row>
    <row r="28114" spans="27:27" x14ac:dyDescent="0.25">
      <c r="AA28114"/>
    </row>
    <row r="28115" spans="27:27" x14ac:dyDescent="0.25">
      <c r="AA28115"/>
    </row>
    <row r="28116" spans="27:27" x14ac:dyDescent="0.25">
      <c r="AA28116"/>
    </row>
    <row r="28117" spans="27:27" x14ac:dyDescent="0.25">
      <c r="AA28117"/>
    </row>
    <row r="28118" spans="27:27" x14ac:dyDescent="0.25">
      <c r="AA28118"/>
    </row>
    <row r="28119" spans="27:27" x14ac:dyDescent="0.25">
      <c r="AA28119"/>
    </row>
    <row r="28120" spans="27:27" x14ac:dyDescent="0.25">
      <c r="AA28120"/>
    </row>
    <row r="28121" spans="27:27" x14ac:dyDescent="0.25">
      <c r="AA28121"/>
    </row>
    <row r="28122" spans="27:27" x14ac:dyDescent="0.25">
      <c r="AA28122"/>
    </row>
    <row r="28123" spans="27:27" x14ac:dyDescent="0.25">
      <c r="AA28123"/>
    </row>
    <row r="28124" spans="27:27" x14ac:dyDescent="0.25">
      <c r="AA28124"/>
    </row>
    <row r="28125" spans="27:27" x14ac:dyDescent="0.25">
      <c r="AA28125"/>
    </row>
    <row r="28126" spans="27:27" x14ac:dyDescent="0.25">
      <c r="AA28126"/>
    </row>
    <row r="28127" spans="27:27" x14ac:dyDescent="0.25">
      <c r="AA28127"/>
    </row>
    <row r="28128" spans="27:27" x14ac:dyDescent="0.25">
      <c r="AA28128"/>
    </row>
    <row r="28129" spans="27:27" x14ac:dyDescent="0.25">
      <c r="AA28129"/>
    </row>
    <row r="28130" spans="27:27" x14ac:dyDescent="0.25">
      <c r="AA28130"/>
    </row>
    <row r="28131" spans="27:27" x14ac:dyDescent="0.25">
      <c r="AA28131"/>
    </row>
    <row r="28132" spans="27:27" x14ac:dyDescent="0.25">
      <c r="AA28132"/>
    </row>
    <row r="28133" spans="27:27" x14ac:dyDescent="0.25">
      <c r="AA28133"/>
    </row>
    <row r="28134" spans="27:27" x14ac:dyDescent="0.25">
      <c r="AA28134"/>
    </row>
    <row r="28135" spans="27:27" x14ac:dyDescent="0.25">
      <c r="AA28135"/>
    </row>
    <row r="28136" spans="27:27" x14ac:dyDescent="0.25">
      <c r="AA28136"/>
    </row>
    <row r="28137" spans="27:27" x14ac:dyDescent="0.25">
      <c r="AA28137"/>
    </row>
    <row r="28138" spans="27:27" x14ac:dyDescent="0.25">
      <c r="AA28138"/>
    </row>
    <row r="28139" spans="27:27" x14ac:dyDescent="0.25">
      <c r="AA28139"/>
    </row>
    <row r="28140" spans="27:27" x14ac:dyDescent="0.25">
      <c r="AA28140"/>
    </row>
    <row r="28141" spans="27:27" x14ac:dyDescent="0.25">
      <c r="AA28141"/>
    </row>
    <row r="28142" spans="27:27" x14ac:dyDescent="0.25">
      <c r="AA28142"/>
    </row>
    <row r="28143" spans="27:27" x14ac:dyDescent="0.25">
      <c r="AA28143"/>
    </row>
    <row r="28144" spans="27:27" x14ac:dyDescent="0.25">
      <c r="AA28144"/>
    </row>
    <row r="28145" spans="27:27" x14ac:dyDescent="0.25">
      <c r="AA28145"/>
    </row>
    <row r="28146" spans="27:27" x14ac:dyDescent="0.25">
      <c r="AA28146"/>
    </row>
    <row r="28147" spans="27:27" x14ac:dyDescent="0.25">
      <c r="AA28147"/>
    </row>
    <row r="28148" spans="27:27" x14ac:dyDescent="0.25">
      <c r="AA28148"/>
    </row>
    <row r="28149" spans="27:27" x14ac:dyDescent="0.25">
      <c r="AA28149"/>
    </row>
    <row r="28150" spans="27:27" x14ac:dyDescent="0.25">
      <c r="AA28150"/>
    </row>
    <row r="28151" spans="27:27" x14ac:dyDescent="0.25">
      <c r="AA28151"/>
    </row>
    <row r="28152" spans="27:27" x14ac:dyDescent="0.25">
      <c r="AA28152"/>
    </row>
    <row r="28153" spans="27:27" x14ac:dyDescent="0.25">
      <c r="AA28153"/>
    </row>
    <row r="28154" spans="27:27" x14ac:dyDescent="0.25">
      <c r="AA28154"/>
    </row>
    <row r="28155" spans="27:27" x14ac:dyDescent="0.25">
      <c r="AA28155"/>
    </row>
    <row r="28156" spans="27:27" x14ac:dyDescent="0.25">
      <c r="AA28156"/>
    </row>
    <row r="28157" spans="27:27" x14ac:dyDescent="0.25">
      <c r="AA28157"/>
    </row>
    <row r="28158" spans="27:27" x14ac:dyDescent="0.25">
      <c r="AA28158"/>
    </row>
    <row r="28159" spans="27:27" x14ac:dyDescent="0.25">
      <c r="AA28159"/>
    </row>
    <row r="28160" spans="27:27" x14ac:dyDescent="0.25">
      <c r="AA28160"/>
    </row>
    <row r="28161" spans="27:27" x14ac:dyDescent="0.25">
      <c r="AA28161"/>
    </row>
    <row r="28162" spans="27:27" x14ac:dyDescent="0.25">
      <c r="AA28162"/>
    </row>
    <row r="28163" spans="27:27" x14ac:dyDescent="0.25">
      <c r="AA28163"/>
    </row>
    <row r="28164" spans="27:27" x14ac:dyDescent="0.25">
      <c r="AA28164"/>
    </row>
    <row r="28165" spans="27:27" x14ac:dyDescent="0.25">
      <c r="AA28165"/>
    </row>
    <row r="28166" spans="27:27" x14ac:dyDescent="0.25">
      <c r="AA28166"/>
    </row>
    <row r="28167" spans="27:27" x14ac:dyDescent="0.25">
      <c r="AA28167"/>
    </row>
    <row r="28168" spans="27:27" x14ac:dyDescent="0.25">
      <c r="AA28168"/>
    </row>
    <row r="28169" spans="27:27" x14ac:dyDescent="0.25">
      <c r="AA28169"/>
    </row>
    <row r="28170" spans="27:27" x14ac:dyDescent="0.25">
      <c r="AA28170"/>
    </row>
    <row r="28171" spans="27:27" x14ac:dyDescent="0.25">
      <c r="AA28171"/>
    </row>
    <row r="28172" spans="27:27" x14ac:dyDescent="0.25">
      <c r="AA28172"/>
    </row>
    <row r="28173" spans="27:27" x14ac:dyDescent="0.25">
      <c r="AA28173"/>
    </row>
    <row r="28174" spans="27:27" x14ac:dyDescent="0.25">
      <c r="AA28174"/>
    </row>
    <row r="28175" spans="27:27" x14ac:dyDescent="0.25">
      <c r="AA28175"/>
    </row>
    <row r="28176" spans="27:27" x14ac:dyDescent="0.25">
      <c r="AA28176"/>
    </row>
    <row r="28177" spans="27:27" x14ac:dyDescent="0.25">
      <c r="AA28177"/>
    </row>
    <row r="28178" spans="27:27" x14ac:dyDescent="0.25">
      <c r="AA28178"/>
    </row>
    <row r="28179" spans="27:27" x14ac:dyDescent="0.25">
      <c r="AA28179"/>
    </row>
    <row r="28180" spans="27:27" x14ac:dyDescent="0.25">
      <c r="AA28180"/>
    </row>
    <row r="28181" spans="27:27" x14ac:dyDescent="0.25">
      <c r="AA28181"/>
    </row>
    <row r="28182" spans="27:27" x14ac:dyDescent="0.25">
      <c r="AA28182"/>
    </row>
    <row r="28183" spans="27:27" x14ac:dyDescent="0.25">
      <c r="AA28183"/>
    </row>
    <row r="28184" spans="27:27" x14ac:dyDescent="0.25">
      <c r="AA28184"/>
    </row>
    <row r="28185" spans="27:27" x14ac:dyDescent="0.25">
      <c r="AA28185"/>
    </row>
    <row r="28186" spans="27:27" x14ac:dyDescent="0.25">
      <c r="AA28186"/>
    </row>
    <row r="28187" spans="27:27" x14ac:dyDescent="0.25">
      <c r="AA28187"/>
    </row>
    <row r="28188" spans="27:27" x14ac:dyDescent="0.25">
      <c r="AA28188"/>
    </row>
    <row r="28189" spans="27:27" x14ac:dyDescent="0.25">
      <c r="AA28189"/>
    </row>
    <row r="28190" spans="27:27" x14ac:dyDescent="0.25">
      <c r="AA28190"/>
    </row>
    <row r="28191" spans="27:27" x14ac:dyDescent="0.25">
      <c r="AA28191"/>
    </row>
    <row r="28192" spans="27:27" x14ac:dyDescent="0.25">
      <c r="AA28192"/>
    </row>
    <row r="28193" spans="27:27" x14ac:dyDescent="0.25">
      <c r="AA28193"/>
    </row>
    <row r="28194" spans="27:27" x14ac:dyDescent="0.25">
      <c r="AA28194"/>
    </row>
    <row r="28195" spans="27:27" x14ac:dyDescent="0.25">
      <c r="AA28195"/>
    </row>
    <row r="28196" spans="27:27" x14ac:dyDescent="0.25">
      <c r="AA28196"/>
    </row>
    <row r="28197" spans="27:27" x14ac:dyDescent="0.25">
      <c r="AA28197"/>
    </row>
    <row r="28198" spans="27:27" x14ac:dyDescent="0.25">
      <c r="AA28198"/>
    </row>
    <row r="28199" spans="27:27" x14ac:dyDescent="0.25">
      <c r="AA28199"/>
    </row>
    <row r="28200" spans="27:27" x14ac:dyDescent="0.25">
      <c r="AA28200"/>
    </row>
    <row r="28201" spans="27:27" x14ac:dyDescent="0.25">
      <c r="AA28201"/>
    </row>
    <row r="28202" spans="27:27" x14ac:dyDescent="0.25">
      <c r="AA28202"/>
    </row>
    <row r="28203" spans="27:27" x14ac:dyDescent="0.25">
      <c r="AA28203"/>
    </row>
    <row r="28204" spans="27:27" x14ac:dyDescent="0.25">
      <c r="AA28204"/>
    </row>
    <row r="28205" spans="27:27" x14ac:dyDescent="0.25">
      <c r="AA28205"/>
    </row>
    <row r="28206" spans="27:27" x14ac:dyDescent="0.25">
      <c r="AA28206"/>
    </row>
    <row r="28207" spans="27:27" x14ac:dyDescent="0.25">
      <c r="AA28207"/>
    </row>
    <row r="28208" spans="27:27" x14ac:dyDescent="0.25">
      <c r="AA28208"/>
    </row>
    <row r="28209" spans="27:27" x14ac:dyDescent="0.25">
      <c r="AA28209"/>
    </row>
    <row r="28210" spans="27:27" x14ac:dyDescent="0.25">
      <c r="AA28210"/>
    </row>
    <row r="28211" spans="27:27" x14ac:dyDescent="0.25">
      <c r="AA28211"/>
    </row>
    <row r="28212" spans="27:27" x14ac:dyDescent="0.25">
      <c r="AA28212"/>
    </row>
    <row r="28213" spans="27:27" x14ac:dyDescent="0.25">
      <c r="AA28213"/>
    </row>
    <row r="28214" spans="27:27" x14ac:dyDescent="0.25">
      <c r="AA28214"/>
    </row>
    <row r="28215" spans="27:27" x14ac:dyDescent="0.25">
      <c r="AA28215"/>
    </row>
    <row r="28216" spans="27:27" x14ac:dyDescent="0.25">
      <c r="AA28216"/>
    </row>
    <row r="28217" spans="27:27" x14ac:dyDescent="0.25">
      <c r="AA28217"/>
    </row>
    <row r="28218" spans="27:27" x14ac:dyDescent="0.25">
      <c r="AA28218"/>
    </row>
    <row r="28219" spans="27:27" x14ac:dyDescent="0.25">
      <c r="AA28219"/>
    </row>
    <row r="28220" spans="27:27" x14ac:dyDescent="0.25">
      <c r="AA28220"/>
    </row>
    <row r="28221" spans="27:27" x14ac:dyDescent="0.25">
      <c r="AA28221"/>
    </row>
    <row r="28222" spans="27:27" x14ac:dyDescent="0.25">
      <c r="AA28222"/>
    </row>
    <row r="28223" spans="27:27" x14ac:dyDescent="0.25">
      <c r="AA28223"/>
    </row>
    <row r="28224" spans="27:27" x14ac:dyDescent="0.25">
      <c r="AA28224"/>
    </row>
    <row r="28225" spans="27:27" x14ac:dyDescent="0.25">
      <c r="AA28225"/>
    </row>
    <row r="28226" spans="27:27" x14ac:dyDescent="0.25">
      <c r="AA28226"/>
    </row>
    <row r="28227" spans="27:27" x14ac:dyDescent="0.25">
      <c r="AA28227"/>
    </row>
    <row r="28228" spans="27:27" x14ac:dyDescent="0.25">
      <c r="AA28228"/>
    </row>
    <row r="28229" spans="27:27" x14ac:dyDescent="0.25">
      <c r="AA28229"/>
    </row>
    <row r="28230" spans="27:27" x14ac:dyDescent="0.25">
      <c r="AA28230"/>
    </row>
    <row r="28231" spans="27:27" x14ac:dyDescent="0.25">
      <c r="AA28231"/>
    </row>
    <row r="28232" spans="27:27" x14ac:dyDescent="0.25">
      <c r="AA28232"/>
    </row>
    <row r="28233" spans="27:27" x14ac:dyDescent="0.25">
      <c r="AA28233"/>
    </row>
    <row r="28234" spans="27:27" x14ac:dyDescent="0.25">
      <c r="AA28234"/>
    </row>
    <row r="28235" spans="27:27" x14ac:dyDescent="0.25">
      <c r="AA28235"/>
    </row>
    <row r="28236" spans="27:27" x14ac:dyDescent="0.25">
      <c r="AA28236"/>
    </row>
    <row r="28237" spans="27:27" x14ac:dyDescent="0.25">
      <c r="AA28237"/>
    </row>
    <row r="28238" spans="27:27" x14ac:dyDescent="0.25">
      <c r="AA28238"/>
    </row>
    <row r="28239" spans="27:27" x14ac:dyDescent="0.25">
      <c r="AA28239"/>
    </row>
    <row r="28240" spans="27:27" x14ac:dyDescent="0.25">
      <c r="AA28240"/>
    </row>
    <row r="28241" spans="27:27" x14ac:dyDescent="0.25">
      <c r="AA28241"/>
    </row>
    <row r="28242" spans="27:27" x14ac:dyDescent="0.25">
      <c r="AA28242"/>
    </row>
    <row r="28243" spans="27:27" x14ac:dyDescent="0.25">
      <c r="AA28243"/>
    </row>
    <row r="28244" spans="27:27" x14ac:dyDescent="0.25">
      <c r="AA28244"/>
    </row>
    <row r="28245" spans="27:27" x14ac:dyDescent="0.25">
      <c r="AA28245"/>
    </row>
    <row r="28246" spans="27:27" x14ac:dyDescent="0.25">
      <c r="AA28246"/>
    </row>
    <row r="28247" spans="27:27" x14ac:dyDescent="0.25">
      <c r="AA28247"/>
    </row>
    <row r="28248" spans="27:27" x14ac:dyDescent="0.25">
      <c r="AA28248"/>
    </row>
    <row r="28249" spans="27:27" x14ac:dyDescent="0.25">
      <c r="AA28249"/>
    </row>
    <row r="28250" spans="27:27" x14ac:dyDescent="0.25">
      <c r="AA28250"/>
    </row>
    <row r="28251" spans="27:27" x14ac:dyDescent="0.25">
      <c r="AA28251"/>
    </row>
    <row r="28252" spans="27:27" x14ac:dyDescent="0.25">
      <c r="AA28252"/>
    </row>
    <row r="28253" spans="27:27" x14ac:dyDescent="0.25">
      <c r="AA28253"/>
    </row>
    <row r="28254" spans="27:27" x14ac:dyDescent="0.25">
      <c r="AA28254"/>
    </row>
    <row r="28255" spans="27:27" x14ac:dyDescent="0.25">
      <c r="AA28255"/>
    </row>
    <row r="28256" spans="27:27" x14ac:dyDescent="0.25">
      <c r="AA28256"/>
    </row>
    <row r="28257" spans="27:27" x14ac:dyDescent="0.25">
      <c r="AA28257"/>
    </row>
    <row r="28258" spans="27:27" x14ac:dyDescent="0.25">
      <c r="AA28258"/>
    </row>
    <row r="28259" spans="27:27" x14ac:dyDescent="0.25">
      <c r="AA28259"/>
    </row>
    <row r="28260" spans="27:27" x14ac:dyDescent="0.25">
      <c r="AA28260"/>
    </row>
    <row r="28261" spans="27:27" x14ac:dyDescent="0.25">
      <c r="AA28261"/>
    </row>
    <row r="28262" spans="27:27" x14ac:dyDescent="0.25">
      <c r="AA28262"/>
    </row>
    <row r="28263" spans="27:27" x14ac:dyDescent="0.25">
      <c r="AA28263"/>
    </row>
    <row r="28264" spans="27:27" x14ac:dyDescent="0.25">
      <c r="AA28264"/>
    </row>
    <row r="28265" spans="27:27" x14ac:dyDescent="0.25">
      <c r="AA28265"/>
    </row>
    <row r="28266" spans="27:27" x14ac:dyDescent="0.25">
      <c r="AA28266"/>
    </row>
    <row r="28267" spans="27:27" x14ac:dyDescent="0.25">
      <c r="AA28267"/>
    </row>
    <row r="28268" spans="27:27" x14ac:dyDescent="0.25">
      <c r="AA28268"/>
    </row>
    <row r="28269" spans="27:27" x14ac:dyDescent="0.25">
      <c r="AA28269"/>
    </row>
    <row r="28270" spans="27:27" x14ac:dyDescent="0.25">
      <c r="AA28270"/>
    </row>
    <row r="28271" spans="27:27" x14ac:dyDescent="0.25">
      <c r="AA28271"/>
    </row>
    <row r="28272" spans="27:27" x14ac:dyDescent="0.25">
      <c r="AA28272"/>
    </row>
    <row r="28273" spans="27:27" x14ac:dyDescent="0.25">
      <c r="AA28273"/>
    </row>
    <row r="28274" spans="27:27" x14ac:dyDescent="0.25">
      <c r="AA28274"/>
    </row>
    <row r="28275" spans="27:27" x14ac:dyDescent="0.25">
      <c r="AA28275"/>
    </row>
    <row r="28276" spans="27:27" x14ac:dyDescent="0.25">
      <c r="AA28276"/>
    </row>
    <row r="28277" spans="27:27" x14ac:dyDescent="0.25">
      <c r="AA28277"/>
    </row>
    <row r="28278" spans="27:27" x14ac:dyDescent="0.25">
      <c r="AA28278"/>
    </row>
    <row r="28279" spans="27:27" x14ac:dyDescent="0.25">
      <c r="AA28279"/>
    </row>
    <row r="28280" spans="27:27" x14ac:dyDescent="0.25">
      <c r="AA28280"/>
    </row>
    <row r="28281" spans="27:27" x14ac:dyDescent="0.25">
      <c r="AA28281"/>
    </row>
    <row r="28282" spans="27:27" x14ac:dyDescent="0.25">
      <c r="AA28282"/>
    </row>
    <row r="28283" spans="27:27" x14ac:dyDescent="0.25">
      <c r="AA28283"/>
    </row>
    <row r="28284" spans="27:27" x14ac:dyDescent="0.25">
      <c r="AA28284"/>
    </row>
    <row r="28285" spans="27:27" x14ac:dyDescent="0.25">
      <c r="AA28285"/>
    </row>
    <row r="28286" spans="27:27" x14ac:dyDescent="0.25">
      <c r="AA28286"/>
    </row>
    <row r="28287" spans="27:27" x14ac:dyDescent="0.25">
      <c r="AA28287"/>
    </row>
    <row r="28288" spans="27:27" x14ac:dyDescent="0.25">
      <c r="AA28288"/>
    </row>
    <row r="28289" spans="27:27" x14ac:dyDescent="0.25">
      <c r="AA28289"/>
    </row>
    <row r="28290" spans="27:27" x14ac:dyDescent="0.25">
      <c r="AA28290"/>
    </row>
    <row r="28291" spans="27:27" x14ac:dyDescent="0.25">
      <c r="AA28291"/>
    </row>
    <row r="28292" spans="27:27" x14ac:dyDescent="0.25">
      <c r="AA28292"/>
    </row>
    <row r="28293" spans="27:27" x14ac:dyDescent="0.25">
      <c r="AA28293"/>
    </row>
    <row r="28294" spans="27:27" x14ac:dyDescent="0.25">
      <c r="AA28294"/>
    </row>
    <row r="28295" spans="27:27" x14ac:dyDescent="0.25">
      <c r="AA28295"/>
    </row>
    <row r="28296" spans="27:27" x14ac:dyDescent="0.25">
      <c r="AA28296"/>
    </row>
    <row r="28297" spans="27:27" x14ac:dyDescent="0.25">
      <c r="AA28297"/>
    </row>
    <row r="28298" spans="27:27" x14ac:dyDescent="0.25">
      <c r="AA28298"/>
    </row>
    <row r="28299" spans="27:27" x14ac:dyDescent="0.25">
      <c r="AA28299"/>
    </row>
    <row r="28300" spans="27:27" x14ac:dyDescent="0.25">
      <c r="AA28300"/>
    </row>
    <row r="28301" spans="27:27" x14ac:dyDescent="0.25">
      <c r="AA28301"/>
    </row>
    <row r="28302" spans="27:27" x14ac:dyDescent="0.25">
      <c r="AA28302"/>
    </row>
    <row r="28303" spans="27:27" x14ac:dyDescent="0.25">
      <c r="AA28303"/>
    </row>
    <row r="28304" spans="27:27" x14ac:dyDescent="0.25">
      <c r="AA28304"/>
    </row>
    <row r="28305" spans="27:27" x14ac:dyDescent="0.25">
      <c r="AA28305"/>
    </row>
    <row r="28306" spans="27:27" x14ac:dyDescent="0.25">
      <c r="AA28306"/>
    </row>
    <row r="28307" spans="27:27" x14ac:dyDescent="0.25">
      <c r="AA28307"/>
    </row>
    <row r="28308" spans="27:27" x14ac:dyDescent="0.25">
      <c r="AA28308"/>
    </row>
    <row r="28309" spans="27:27" x14ac:dyDescent="0.25">
      <c r="AA28309"/>
    </row>
    <row r="28310" spans="27:27" x14ac:dyDescent="0.25">
      <c r="AA28310"/>
    </row>
    <row r="28311" spans="27:27" x14ac:dyDescent="0.25">
      <c r="AA28311"/>
    </row>
    <row r="28312" spans="27:27" x14ac:dyDescent="0.25">
      <c r="AA28312"/>
    </row>
    <row r="28313" spans="27:27" x14ac:dyDescent="0.25">
      <c r="AA28313"/>
    </row>
    <row r="28314" spans="27:27" x14ac:dyDescent="0.25">
      <c r="AA28314"/>
    </row>
    <row r="28315" spans="27:27" x14ac:dyDescent="0.25">
      <c r="AA28315"/>
    </row>
    <row r="28316" spans="27:27" x14ac:dyDescent="0.25">
      <c r="AA28316"/>
    </row>
    <row r="28317" spans="27:27" x14ac:dyDescent="0.25">
      <c r="AA28317"/>
    </row>
    <row r="28318" spans="27:27" x14ac:dyDescent="0.25">
      <c r="AA28318"/>
    </row>
    <row r="28319" spans="27:27" x14ac:dyDescent="0.25">
      <c r="AA28319"/>
    </row>
    <row r="28320" spans="27:27" x14ac:dyDescent="0.25">
      <c r="AA28320"/>
    </row>
    <row r="28321" spans="27:27" x14ac:dyDescent="0.25">
      <c r="AA28321"/>
    </row>
    <row r="28322" spans="27:27" x14ac:dyDescent="0.25">
      <c r="AA28322"/>
    </row>
    <row r="28323" spans="27:27" x14ac:dyDescent="0.25">
      <c r="AA28323"/>
    </row>
    <row r="28324" spans="27:27" x14ac:dyDescent="0.25">
      <c r="AA28324"/>
    </row>
    <row r="28325" spans="27:27" x14ac:dyDescent="0.25">
      <c r="AA28325"/>
    </row>
    <row r="28326" spans="27:27" x14ac:dyDescent="0.25">
      <c r="AA28326"/>
    </row>
    <row r="28327" spans="27:27" x14ac:dyDescent="0.25">
      <c r="AA28327"/>
    </row>
    <row r="28328" spans="27:27" x14ac:dyDescent="0.25">
      <c r="AA28328"/>
    </row>
    <row r="28329" spans="27:27" x14ac:dyDescent="0.25">
      <c r="AA28329"/>
    </row>
    <row r="28330" spans="27:27" x14ac:dyDescent="0.25">
      <c r="AA28330"/>
    </row>
    <row r="28331" spans="27:27" x14ac:dyDescent="0.25">
      <c r="AA28331"/>
    </row>
    <row r="28332" spans="27:27" x14ac:dyDescent="0.25">
      <c r="AA28332"/>
    </row>
    <row r="28333" spans="27:27" x14ac:dyDescent="0.25">
      <c r="AA28333"/>
    </row>
    <row r="28334" spans="27:27" x14ac:dyDescent="0.25">
      <c r="AA28334"/>
    </row>
    <row r="28335" spans="27:27" x14ac:dyDescent="0.25">
      <c r="AA28335"/>
    </row>
    <row r="28336" spans="27:27" x14ac:dyDescent="0.25">
      <c r="AA28336"/>
    </row>
    <row r="28337" spans="27:27" x14ac:dyDescent="0.25">
      <c r="AA28337"/>
    </row>
    <row r="28338" spans="27:27" x14ac:dyDescent="0.25">
      <c r="AA28338"/>
    </row>
    <row r="28339" spans="27:27" x14ac:dyDescent="0.25">
      <c r="AA28339"/>
    </row>
    <row r="28340" spans="27:27" x14ac:dyDescent="0.25">
      <c r="AA28340"/>
    </row>
    <row r="28341" spans="27:27" x14ac:dyDescent="0.25">
      <c r="AA28341"/>
    </row>
    <row r="28342" spans="27:27" x14ac:dyDescent="0.25">
      <c r="AA28342"/>
    </row>
    <row r="28343" spans="27:27" x14ac:dyDescent="0.25">
      <c r="AA28343"/>
    </row>
    <row r="28344" spans="27:27" x14ac:dyDescent="0.25">
      <c r="AA28344"/>
    </row>
    <row r="28345" spans="27:27" x14ac:dyDescent="0.25">
      <c r="AA28345"/>
    </row>
    <row r="28346" spans="27:27" x14ac:dyDescent="0.25">
      <c r="AA28346"/>
    </row>
    <row r="28347" spans="27:27" x14ac:dyDescent="0.25">
      <c r="AA28347"/>
    </row>
    <row r="28348" spans="27:27" x14ac:dyDescent="0.25">
      <c r="AA28348"/>
    </row>
    <row r="28349" spans="27:27" x14ac:dyDescent="0.25">
      <c r="AA28349"/>
    </row>
    <row r="28350" spans="27:27" x14ac:dyDescent="0.25">
      <c r="AA28350"/>
    </row>
    <row r="28351" spans="27:27" x14ac:dyDescent="0.25">
      <c r="AA28351"/>
    </row>
    <row r="28352" spans="27:27" x14ac:dyDescent="0.25">
      <c r="AA28352"/>
    </row>
    <row r="28353" spans="27:27" x14ac:dyDescent="0.25">
      <c r="AA28353"/>
    </row>
    <row r="28354" spans="27:27" x14ac:dyDescent="0.25">
      <c r="AA28354"/>
    </row>
    <row r="28355" spans="27:27" x14ac:dyDescent="0.25">
      <c r="AA28355"/>
    </row>
    <row r="28356" spans="27:27" x14ac:dyDescent="0.25">
      <c r="AA28356"/>
    </row>
    <row r="28357" spans="27:27" x14ac:dyDescent="0.25">
      <c r="AA28357"/>
    </row>
    <row r="28358" spans="27:27" x14ac:dyDescent="0.25">
      <c r="AA28358"/>
    </row>
    <row r="28359" spans="27:27" x14ac:dyDescent="0.25">
      <c r="AA28359"/>
    </row>
    <row r="28360" spans="27:27" x14ac:dyDescent="0.25">
      <c r="AA28360"/>
    </row>
    <row r="28361" spans="27:27" x14ac:dyDescent="0.25">
      <c r="AA28361"/>
    </row>
    <row r="28362" spans="27:27" x14ac:dyDescent="0.25">
      <c r="AA28362"/>
    </row>
    <row r="28363" spans="27:27" x14ac:dyDescent="0.25">
      <c r="AA28363"/>
    </row>
    <row r="28364" spans="27:27" x14ac:dyDescent="0.25">
      <c r="AA28364"/>
    </row>
    <row r="28365" spans="27:27" x14ac:dyDescent="0.25">
      <c r="AA28365"/>
    </row>
    <row r="28366" spans="27:27" x14ac:dyDescent="0.25">
      <c r="AA28366"/>
    </row>
    <row r="28367" spans="27:27" x14ac:dyDescent="0.25">
      <c r="AA28367"/>
    </row>
    <row r="28368" spans="27:27" x14ac:dyDescent="0.25">
      <c r="AA28368"/>
    </row>
    <row r="28369" spans="27:27" x14ac:dyDescent="0.25">
      <c r="AA28369"/>
    </row>
    <row r="28370" spans="27:27" x14ac:dyDescent="0.25">
      <c r="AA28370"/>
    </row>
    <row r="28371" spans="27:27" x14ac:dyDescent="0.25">
      <c r="AA28371"/>
    </row>
    <row r="28372" spans="27:27" x14ac:dyDescent="0.25">
      <c r="AA28372"/>
    </row>
    <row r="28373" spans="27:27" x14ac:dyDescent="0.25">
      <c r="AA28373"/>
    </row>
    <row r="28374" spans="27:27" x14ac:dyDescent="0.25">
      <c r="AA28374"/>
    </row>
    <row r="28375" spans="27:27" x14ac:dyDescent="0.25">
      <c r="AA28375"/>
    </row>
    <row r="28376" spans="27:27" x14ac:dyDescent="0.25">
      <c r="AA28376"/>
    </row>
    <row r="28377" spans="27:27" x14ac:dyDescent="0.25">
      <c r="AA28377"/>
    </row>
    <row r="28378" spans="27:27" x14ac:dyDescent="0.25">
      <c r="AA28378"/>
    </row>
    <row r="28379" spans="27:27" x14ac:dyDescent="0.25">
      <c r="AA28379"/>
    </row>
    <row r="28380" spans="27:27" x14ac:dyDescent="0.25">
      <c r="AA28380"/>
    </row>
    <row r="28381" spans="27:27" x14ac:dyDescent="0.25">
      <c r="AA28381"/>
    </row>
    <row r="28382" spans="27:27" x14ac:dyDescent="0.25">
      <c r="AA28382"/>
    </row>
    <row r="28383" spans="27:27" x14ac:dyDescent="0.25">
      <c r="AA28383"/>
    </row>
    <row r="28384" spans="27:27" x14ac:dyDescent="0.25">
      <c r="AA28384"/>
    </row>
    <row r="28385" spans="27:27" x14ac:dyDescent="0.25">
      <c r="AA28385"/>
    </row>
    <row r="28386" spans="27:27" x14ac:dyDescent="0.25">
      <c r="AA28386"/>
    </row>
    <row r="28387" spans="27:27" x14ac:dyDescent="0.25">
      <c r="AA28387"/>
    </row>
    <row r="28388" spans="27:27" x14ac:dyDescent="0.25">
      <c r="AA28388"/>
    </row>
    <row r="28389" spans="27:27" x14ac:dyDescent="0.25">
      <c r="AA28389"/>
    </row>
    <row r="28390" spans="27:27" x14ac:dyDescent="0.25">
      <c r="AA28390"/>
    </row>
    <row r="28391" spans="27:27" x14ac:dyDescent="0.25">
      <c r="AA28391"/>
    </row>
    <row r="28392" spans="27:27" x14ac:dyDescent="0.25">
      <c r="AA28392"/>
    </row>
    <row r="28393" spans="27:27" x14ac:dyDescent="0.25">
      <c r="AA28393"/>
    </row>
    <row r="28394" spans="27:27" x14ac:dyDescent="0.25">
      <c r="AA28394"/>
    </row>
    <row r="28395" spans="27:27" x14ac:dyDescent="0.25">
      <c r="AA28395"/>
    </row>
    <row r="28396" spans="27:27" x14ac:dyDescent="0.25">
      <c r="AA28396"/>
    </row>
    <row r="28397" spans="27:27" x14ac:dyDescent="0.25">
      <c r="AA28397"/>
    </row>
    <row r="28398" spans="27:27" x14ac:dyDescent="0.25">
      <c r="AA28398"/>
    </row>
    <row r="28399" spans="27:27" x14ac:dyDescent="0.25">
      <c r="AA28399"/>
    </row>
    <row r="28400" spans="27:27" x14ac:dyDescent="0.25">
      <c r="AA28400"/>
    </row>
    <row r="28401" spans="27:27" x14ac:dyDescent="0.25">
      <c r="AA28401"/>
    </row>
    <row r="28402" spans="27:27" x14ac:dyDescent="0.25">
      <c r="AA28402"/>
    </row>
    <row r="28403" spans="27:27" x14ac:dyDescent="0.25">
      <c r="AA28403"/>
    </row>
    <row r="28404" spans="27:27" x14ac:dyDescent="0.25">
      <c r="AA28404"/>
    </row>
    <row r="28405" spans="27:27" x14ac:dyDescent="0.25">
      <c r="AA28405"/>
    </row>
    <row r="28406" spans="27:27" x14ac:dyDescent="0.25">
      <c r="AA28406"/>
    </row>
    <row r="28407" spans="27:27" x14ac:dyDescent="0.25">
      <c r="AA28407"/>
    </row>
    <row r="28408" spans="27:27" x14ac:dyDescent="0.25">
      <c r="AA28408"/>
    </row>
    <row r="28409" spans="27:27" x14ac:dyDescent="0.25">
      <c r="AA28409"/>
    </row>
    <row r="28410" spans="27:27" x14ac:dyDescent="0.25">
      <c r="AA28410"/>
    </row>
    <row r="28411" spans="27:27" x14ac:dyDescent="0.25">
      <c r="AA28411"/>
    </row>
    <row r="28412" spans="27:27" x14ac:dyDescent="0.25">
      <c r="AA28412"/>
    </row>
    <row r="28413" spans="27:27" x14ac:dyDescent="0.25">
      <c r="AA28413"/>
    </row>
    <row r="28414" spans="27:27" x14ac:dyDescent="0.25">
      <c r="AA28414"/>
    </row>
    <row r="28415" spans="27:27" x14ac:dyDescent="0.25">
      <c r="AA28415"/>
    </row>
    <row r="28416" spans="27:27" x14ac:dyDescent="0.25">
      <c r="AA28416"/>
    </row>
    <row r="28417" spans="27:27" x14ac:dyDescent="0.25">
      <c r="AA28417"/>
    </row>
    <row r="28418" spans="27:27" x14ac:dyDescent="0.25">
      <c r="AA28418"/>
    </row>
    <row r="28419" spans="27:27" x14ac:dyDescent="0.25">
      <c r="AA28419"/>
    </row>
    <row r="28420" spans="27:27" x14ac:dyDescent="0.25">
      <c r="AA28420"/>
    </row>
    <row r="28421" spans="27:27" x14ac:dyDescent="0.25">
      <c r="AA28421"/>
    </row>
    <row r="28422" spans="27:27" x14ac:dyDescent="0.25">
      <c r="AA28422"/>
    </row>
    <row r="28423" spans="27:27" x14ac:dyDescent="0.25">
      <c r="AA28423"/>
    </row>
    <row r="28424" spans="27:27" x14ac:dyDescent="0.25">
      <c r="AA28424"/>
    </row>
    <row r="28425" spans="27:27" x14ac:dyDescent="0.25">
      <c r="AA28425"/>
    </row>
    <row r="28426" spans="27:27" x14ac:dyDescent="0.25">
      <c r="AA28426"/>
    </row>
    <row r="28427" spans="27:27" x14ac:dyDescent="0.25">
      <c r="AA28427"/>
    </row>
    <row r="28428" spans="27:27" x14ac:dyDescent="0.25">
      <c r="AA28428"/>
    </row>
    <row r="28429" spans="27:27" x14ac:dyDescent="0.25">
      <c r="AA28429"/>
    </row>
    <row r="28430" spans="27:27" x14ac:dyDescent="0.25">
      <c r="AA28430"/>
    </row>
    <row r="28431" spans="27:27" x14ac:dyDescent="0.25">
      <c r="AA28431"/>
    </row>
    <row r="28432" spans="27:27" x14ac:dyDescent="0.25">
      <c r="AA28432"/>
    </row>
    <row r="28433" spans="27:27" x14ac:dyDescent="0.25">
      <c r="AA28433"/>
    </row>
    <row r="28434" spans="27:27" x14ac:dyDescent="0.25">
      <c r="AA28434"/>
    </row>
    <row r="28435" spans="27:27" x14ac:dyDescent="0.25">
      <c r="AA28435"/>
    </row>
    <row r="28436" spans="27:27" x14ac:dyDescent="0.25">
      <c r="AA28436"/>
    </row>
    <row r="28437" spans="27:27" x14ac:dyDescent="0.25">
      <c r="AA28437"/>
    </row>
    <row r="28438" spans="27:27" x14ac:dyDescent="0.25">
      <c r="AA28438"/>
    </row>
    <row r="28439" spans="27:27" x14ac:dyDescent="0.25">
      <c r="AA28439"/>
    </row>
    <row r="28440" spans="27:27" x14ac:dyDescent="0.25">
      <c r="AA28440"/>
    </row>
    <row r="28441" spans="27:27" x14ac:dyDescent="0.25">
      <c r="AA28441"/>
    </row>
    <row r="28442" spans="27:27" x14ac:dyDescent="0.25">
      <c r="AA28442"/>
    </row>
    <row r="28443" spans="27:27" x14ac:dyDescent="0.25">
      <c r="AA28443"/>
    </row>
    <row r="28444" spans="27:27" x14ac:dyDescent="0.25">
      <c r="AA28444"/>
    </row>
    <row r="28445" spans="27:27" x14ac:dyDescent="0.25">
      <c r="AA28445"/>
    </row>
    <row r="28446" spans="27:27" x14ac:dyDescent="0.25">
      <c r="AA28446"/>
    </row>
    <row r="28447" spans="27:27" x14ac:dyDescent="0.25">
      <c r="AA28447"/>
    </row>
    <row r="28448" spans="27:27" x14ac:dyDescent="0.25">
      <c r="AA28448"/>
    </row>
    <row r="28449" spans="27:27" x14ac:dyDescent="0.25">
      <c r="AA28449"/>
    </row>
    <row r="28450" spans="27:27" x14ac:dyDescent="0.25">
      <c r="AA28450"/>
    </row>
    <row r="28451" spans="27:27" x14ac:dyDescent="0.25">
      <c r="AA28451"/>
    </row>
    <row r="28452" spans="27:27" x14ac:dyDescent="0.25">
      <c r="AA28452"/>
    </row>
    <row r="28453" spans="27:27" x14ac:dyDescent="0.25">
      <c r="AA28453"/>
    </row>
    <row r="28454" spans="27:27" x14ac:dyDescent="0.25">
      <c r="AA28454"/>
    </row>
    <row r="28455" spans="27:27" x14ac:dyDescent="0.25">
      <c r="AA28455"/>
    </row>
    <row r="28456" spans="27:27" x14ac:dyDescent="0.25">
      <c r="AA28456"/>
    </row>
    <row r="28457" spans="27:27" x14ac:dyDescent="0.25">
      <c r="AA28457"/>
    </row>
    <row r="28458" spans="27:27" x14ac:dyDescent="0.25">
      <c r="AA28458"/>
    </row>
    <row r="28459" spans="27:27" x14ac:dyDescent="0.25">
      <c r="AA28459"/>
    </row>
    <row r="28460" spans="27:27" x14ac:dyDescent="0.25">
      <c r="AA28460"/>
    </row>
    <row r="28461" spans="27:27" x14ac:dyDescent="0.25">
      <c r="AA28461"/>
    </row>
    <row r="28462" spans="27:27" x14ac:dyDescent="0.25">
      <c r="AA28462"/>
    </row>
    <row r="28463" spans="27:27" x14ac:dyDescent="0.25">
      <c r="AA28463"/>
    </row>
    <row r="28464" spans="27:27" x14ac:dyDescent="0.25">
      <c r="AA28464"/>
    </row>
    <row r="28465" spans="27:27" x14ac:dyDescent="0.25">
      <c r="AA28465"/>
    </row>
    <row r="28466" spans="27:27" x14ac:dyDescent="0.25">
      <c r="AA28466"/>
    </row>
    <row r="28467" spans="27:27" x14ac:dyDescent="0.25">
      <c r="AA28467"/>
    </row>
    <row r="28468" spans="27:27" x14ac:dyDescent="0.25">
      <c r="AA28468"/>
    </row>
    <row r="28469" spans="27:27" x14ac:dyDescent="0.25">
      <c r="AA28469"/>
    </row>
    <row r="28470" spans="27:27" x14ac:dyDescent="0.25">
      <c r="AA28470"/>
    </row>
    <row r="28471" spans="27:27" x14ac:dyDescent="0.25">
      <c r="AA28471"/>
    </row>
    <row r="28472" spans="27:27" x14ac:dyDescent="0.25">
      <c r="AA28472"/>
    </row>
    <row r="28473" spans="27:27" x14ac:dyDescent="0.25">
      <c r="AA28473"/>
    </row>
    <row r="28474" spans="27:27" x14ac:dyDescent="0.25">
      <c r="AA28474"/>
    </row>
    <row r="28475" spans="27:27" x14ac:dyDescent="0.25">
      <c r="AA28475"/>
    </row>
    <row r="28476" spans="27:27" x14ac:dyDescent="0.25">
      <c r="AA28476"/>
    </row>
    <row r="28477" spans="27:27" x14ac:dyDescent="0.25">
      <c r="AA28477"/>
    </row>
    <row r="28478" spans="27:27" x14ac:dyDescent="0.25">
      <c r="AA28478"/>
    </row>
    <row r="28479" spans="27:27" x14ac:dyDescent="0.25">
      <c r="AA28479"/>
    </row>
    <row r="28480" spans="27:27" x14ac:dyDescent="0.25">
      <c r="AA28480"/>
    </row>
    <row r="28481" spans="27:27" x14ac:dyDescent="0.25">
      <c r="AA28481"/>
    </row>
    <row r="28482" spans="27:27" x14ac:dyDescent="0.25">
      <c r="AA28482"/>
    </row>
    <row r="28483" spans="27:27" x14ac:dyDescent="0.25">
      <c r="AA28483"/>
    </row>
    <row r="28484" spans="27:27" x14ac:dyDescent="0.25">
      <c r="AA28484"/>
    </row>
    <row r="28485" spans="27:27" x14ac:dyDescent="0.25">
      <c r="AA28485"/>
    </row>
    <row r="28486" spans="27:27" x14ac:dyDescent="0.25">
      <c r="AA28486"/>
    </row>
    <row r="28487" spans="27:27" x14ac:dyDescent="0.25">
      <c r="AA28487"/>
    </row>
    <row r="28488" spans="27:27" x14ac:dyDescent="0.25">
      <c r="AA28488"/>
    </row>
    <row r="28489" spans="27:27" x14ac:dyDescent="0.25">
      <c r="AA28489"/>
    </row>
    <row r="28490" spans="27:27" x14ac:dyDescent="0.25">
      <c r="AA28490"/>
    </row>
    <row r="28491" spans="27:27" x14ac:dyDescent="0.25">
      <c r="AA28491"/>
    </row>
    <row r="28492" spans="27:27" x14ac:dyDescent="0.25">
      <c r="AA28492"/>
    </row>
    <row r="28493" spans="27:27" x14ac:dyDescent="0.25">
      <c r="AA28493"/>
    </row>
    <row r="28494" spans="27:27" x14ac:dyDescent="0.25">
      <c r="AA28494"/>
    </row>
    <row r="28495" spans="27:27" x14ac:dyDescent="0.25">
      <c r="AA28495"/>
    </row>
    <row r="28496" spans="27:27" x14ac:dyDescent="0.25">
      <c r="AA28496"/>
    </row>
    <row r="28497" spans="27:27" x14ac:dyDescent="0.25">
      <c r="AA28497"/>
    </row>
    <row r="28498" spans="27:27" x14ac:dyDescent="0.25">
      <c r="AA28498"/>
    </row>
    <row r="28499" spans="27:27" x14ac:dyDescent="0.25">
      <c r="AA28499"/>
    </row>
    <row r="28500" spans="27:27" x14ac:dyDescent="0.25">
      <c r="AA28500"/>
    </row>
    <row r="28501" spans="27:27" x14ac:dyDescent="0.25">
      <c r="AA28501"/>
    </row>
    <row r="28502" spans="27:27" x14ac:dyDescent="0.25">
      <c r="AA28502"/>
    </row>
    <row r="28503" spans="27:27" x14ac:dyDescent="0.25">
      <c r="AA28503"/>
    </row>
    <row r="28504" spans="27:27" x14ac:dyDescent="0.25">
      <c r="AA28504"/>
    </row>
    <row r="28505" spans="27:27" x14ac:dyDescent="0.25">
      <c r="AA28505"/>
    </row>
    <row r="28506" spans="27:27" x14ac:dyDescent="0.25">
      <c r="AA28506"/>
    </row>
    <row r="28507" spans="27:27" x14ac:dyDescent="0.25">
      <c r="AA28507"/>
    </row>
    <row r="28508" spans="27:27" x14ac:dyDescent="0.25">
      <c r="AA28508"/>
    </row>
    <row r="28509" spans="27:27" x14ac:dyDescent="0.25">
      <c r="AA28509"/>
    </row>
    <row r="28510" spans="27:27" x14ac:dyDescent="0.25">
      <c r="AA28510"/>
    </row>
    <row r="28511" spans="27:27" x14ac:dyDescent="0.25">
      <c r="AA28511"/>
    </row>
    <row r="28512" spans="27:27" x14ac:dyDescent="0.25">
      <c r="AA28512"/>
    </row>
    <row r="28513" spans="27:27" x14ac:dyDescent="0.25">
      <c r="AA28513"/>
    </row>
    <row r="28514" spans="27:27" x14ac:dyDescent="0.25">
      <c r="AA28514"/>
    </row>
    <row r="28515" spans="27:27" x14ac:dyDescent="0.25">
      <c r="AA28515"/>
    </row>
    <row r="28516" spans="27:27" x14ac:dyDescent="0.25">
      <c r="AA28516"/>
    </row>
    <row r="28517" spans="27:27" x14ac:dyDescent="0.25">
      <c r="AA28517"/>
    </row>
    <row r="28518" spans="27:27" x14ac:dyDescent="0.25">
      <c r="AA28518"/>
    </row>
    <row r="28519" spans="27:27" x14ac:dyDescent="0.25">
      <c r="AA28519"/>
    </row>
    <row r="28520" spans="27:27" x14ac:dyDescent="0.25">
      <c r="AA28520"/>
    </row>
    <row r="28521" spans="27:27" x14ac:dyDescent="0.25">
      <c r="AA28521"/>
    </row>
    <row r="28522" spans="27:27" x14ac:dyDescent="0.25">
      <c r="AA28522"/>
    </row>
    <row r="28523" spans="27:27" x14ac:dyDescent="0.25">
      <c r="AA28523"/>
    </row>
    <row r="28524" spans="27:27" x14ac:dyDescent="0.25">
      <c r="AA28524"/>
    </row>
    <row r="28525" spans="27:27" x14ac:dyDescent="0.25">
      <c r="AA28525"/>
    </row>
    <row r="28526" spans="27:27" x14ac:dyDescent="0.25">
      <c r="AA28526"/>
    </row>
    <row r="28527" spans="27:27" x14ac:dyDescent="0.25">
      <c r="AA28527"/>
    </row>
    <row r="28528" spans="27:27" x14ac:dyDescent="0.25">
      <c r="AA28528"/>
    </row>
    <row r="28529" spans="27:27" x14ac:dyDescent="0.25">
      <c r="AA28529"/>
    </row>
    <row r="28530" spans="27:27" x14ac:dyDescent="0.25">
      <c r="AA28530"/>
    </row>
    <row r="28531" spans="27:27" x14ac:dyDescent="0.25">
      <c r="AA28531"/>
    </row>
    <row r="28532" spans="27:27" x14ac:dyDescent="0.25">
      <c r="AA28532"/>
    </row>
    <row r="28533" spans="27:27" x14ac:dyDescent="0.25">
      <c r="AA28533"/>
    </row>
    <row r="28534" spans="27:27" x14ac:dyDescent="0.25">
      <c r="AA28534"/>
    </row>
    <row r="28535" spans="27:27" x14ac:dyDescent="0.25">
      <c r="AA28535"/>
    </row>
    <row r="28536" spans="27:27" x14ac:dyDescent="0.25">
      <c r="AA28536"/>
    </row>
    <row r="28537" spans="27:27" x14ac:dyDescent="0.25">
      <c r="AA28537"/>
    </row>
    <row r="28538" spans="27:27" x14ac:dyDescent="0.25">
      <c r="AA28538"/>
    </row>
    <row r="28539" spans="27:27" x14ac:dyDescent="0.25">
      <c r="AA28539"/>
    </row>
    <row r="28540" spans="27:27" x14ac:dyDescent="0.25">
      <c r="AA28540"/>
    </row>
    <row r="28541" spans="27:27" x14ac:dyDescent="0.25">
      <c r="AA28541"/>
    </row>
    <row r="28542" spans="27:27" x14ac:dyDescent="0.25">
      <c r="AA28542"/>
    </row>
    <row r="28543" spans="27:27" x14ac:dyDescent="0.25">
      <c r="AA28543"/>
    </row>
    <row r="28544" spans="27:27" x14ac:dyDescent="0.25">
      <c r="AA28544"/>
    </row>
    <row r="28545" spans="27:27" x14ac:dyDescent="0.25">
      <c r="AA28545"/>
    </row>
    <row r="28546" spans="27:27" x14ac:dyDescent="0.25">
      <c r="AA28546"/>
    </row>
    <row r="28547" spans="27:27" x14ac:dyDescent="0.25">
      <c r="AA28547"/>
    </row>
    <row r="28548" spans="27:27" x14ac:dyDescent="0.25">
      <c r="AA28548"/>
    </row>
    <row r="28549" spans="27:27" x14ac:dyDescent="0.25">
      <c r="AA28549"/>
    </row>
    <row r="28550" spans="27:27" x14ac:dyDescent="0.25">
      <c r="AA28550"/>
    </row>
    <row r="28551" spans="27:27" x14ac:dyDescent="0.25">
      <c r="AA28551"/>
    </row>
    <row r="28552" spans="27:27" x14ac:dyDescent="0.25">
      <c r="AA28552"/>
    </row>
    <row r="28553" spans="27:27" x14ac:dyDescent="0.25">
      <c r="AA28553"/>
    </row>
    <row r="28554" spans="27:27" x14ac:dyDescent="0.25">
      <c r="AA28554"/>
    </row>
    <row r="28555" spans="27:27" x14ac:dyDescent="0.25">
      <c r="AA28555"/>
    </row>
    <row r="28556" spans="27:27" x14ac:dyDescent="0.25">
      <c r="AA28556"/>
    </row>
    <row r="28557" spans="27:27" x14ac:dyDescent="0.25">
      <c r="AA28557"/>
    </row>
    <row r="28558" spans="27:27" x14ac:dyDescent="0.25">
      <c r="AA28558"/>
    </row>
    <row r="28559" spans="27:27" x14ac:dyDescent="0.25">
      <c r="AA28559"/>
    </row>
    <row r="28560" spans="27:27" x14ac:dyDescent="0.25">
      <c r="AA28560"/>
    </row>
    <row r="28561" spans="27:27" x14ac:dyDescent="0.25">
      <c r="AA28561"/>
    </row>
    <row r="28562" spans="27:27" x14ac:dyDescent="0.25">
      <c r="AA28562"/>
    </row>
    <row r="28563" spans="27:27" x14ac:dyDescent="0.25">
      <c r="AA28563"/>
    </row>
    <row r="28564" spans="27:27" x14ac:dyDescent="0.25">
      <c r="AA28564"/>
    </row>
    <row r="28565" spans="27:27" x14ac:dyDescent="0.25">
      <c r="AA28565"/>
    </row>
    <row r="28566" spans="27:27" x14ac:dyDescent="0.25">
      <c r="AA28566"/>
    </row>
    <row r="28567" spans="27:27" x14ac:dyDescent="0.25">
      <c r="AA28567"/>
    </row>
    <row r="28568" spans="27:27" x14ac:dyDescent="0.25">
      <c r="AA28568"/>
    </row>
    <row r="28569" spans="27:27" x14ac:dyDescent="0.25">
      <c r="AA28569"/>
    </row>
    <row r="28570" spans="27:27" x14ac:dyDescent="0.25">
      <c r="AA28570"/>
    </row>
    <row r="28571" spans="27:27" x14ac:dyDescent="0.25">
      <c r="AA28571"/>
    </row>
    <row r="28572" spans="27:27" x14ac:dyDescent="0.25">
      <c r="AA28572"/>
    </row>
    <row r="28573" spans="27:27" x14ac:dyDescent="0.25">
      <c r="AA28573"/>
    </row>
    <row r="28574" spans="27:27" x14ac:dyDescent="0.25">
      <c r="AA28574"/>
    </row>
    <row r="28575" spans="27:27" x14ac:dyDescent="0.25">
      <c r="AA28575"/>
    </row>
    <row r="28576" spans="27:27" x14ac:dyDescent="0.25">
      <c r="AA28576"/>
    </row>
    <row r="28577" spans="27:27" x14ac:dyDescent="0.25">
      <c r="AA28577"/>
    </row>
    <row r="28578" spans="27:27" x14ac:dyDescent="0.25">
      <c r="AA28578"/>
    </row>
    <row r="28579" spans="27:27" x14ac:dyDescent="0.25">
      <c r="AA28579"/>
    </row>
    <row r="28580" spans="27:27" x14ac:dyDescent="0.25">
      <c r="AA28580"/>
    </row>
    <row r="28581" spans="27:27" x14ac:dyDescent="0.25">
      <c r="AA28581"/>
    </row>
    <row r="28582" spans="27:27" x14ac:dyDescent="0.25">
      <c r="AA28582"/>
    </row>
    <row r="28583" spans="27:27" x14ac:dyDescent="0.25">
      <c r="AA28583"/>
    </row>
    <row r="28584" spans="27:27" x14ac:dyDescent="0.25">
      <c r="AA28584"/>
    </row>
    <row r="28585" spans="27:27" x14ac:dyDescent="0.25">
      <c r="AA28585"/>
    </row>
    <row r="28586" spans="27:27" x14ac:dyDescent="0.25">
      <c r="AA28586"/>
    </row>
    <row r="28587" spans="27:27" x14ac:dyDescent="0.25">
      <c r="AA28587"/>
    </row>
    <row r="28588" spans="27:27" x14ac:dyDescent="0.25">
      <c r="AA28588"/>
    </row>
    <row r="28589" spans="27:27" x14ac:dyDescent="0.25">
      <c r="AA28589"/>
    </row>
    <row r="28590" spans="27:27" x14ac:dyDescent="0.25">
      <c r="AA28590"/>
    </row>
    <row r="28591" spans="27:27" x14ac:dyDescent="0.25">
      <c r="AA28591"/>
    </row>
    <row r="28592" spans="27:27" x14ac:dyDescent="0.25">
      <c r="AA28592"/>
    </row>
    <row r="28593" spans="27:27" x14ac:dyDescent="0.25">
      <c r="AA28593"/>
    </row>
    <row r="28594" spans="27:27" x14ac:dyDescent="0.25">
      <c r="AA28594"/>
    </row>
    <row r="28595" spans="27:27" x14ac:dyDescent="0.25">
      <c r="AA28595"/>
    </row>
    <row r="28596" spans="27:27" x14ac:dyDescent="0.25">
      <c r="AA28596"/>
    </row>
    <row r="28597" spans="27:27" x14ac:dyDescent="0.25">
      <c r="AA28597"/>
    </row>
    <row r="28598" spans="27:27" x14ac:dyDescent="0.25">
      <c r="AA28598"/>
    </row>
    <row r="28599" spans="27:27" x14ac:dyDescent="0.25">
      <c r="AA28599"/>
    </row>
    <row r="28600" spans="27:27" x14ac:dyDescent="0.25">
      <c r="AA28600"/>
    </row>
    <row r="28601" spans="27:27" x14ac:dyDescent="0.25">
      <c r="AA28601"/>
    </row>
    <row r="28602" spans="27:27" x14ac:dyDescent="0.25">
      <c r="AA28602"/>
    </row>
    <row r="28603" spans="27:27" x14ac:dyDescent="0.25">
      <c r="AA28603"/>
    </row>
    <row r="28604" spans="27:27" x14ac:dyDescent="0.25">
      <c r="AA28604"/>
    </row>
    <row r="28605" spans="27:27" x14ac:dyDescent="0.25">
      <c r="AA28605"/>
    </row>
    <row r="28606" spans="27:27" x14ac:dyDescent="0.25">
      <c r="AA28606"/>
    </row>
    <row r="28607" spans="27:27" x14ac:dyDescent="0.25">
      <c r="AA28607"/>
    </row>
    <row r="28608" spans="27:27" x14ac:dyDescent="0.25">
      <c r="AA28608"/>
    </row>
    <row r="28609" spans="27:27" x14ac:dyDescent="0.25">
      <c r="AA28609"/>
    </row>
    <row r="28610" spans="27:27" x14ac:dyDescent="0.25">
      <c r="AA28610"/>
    </row>
    <row r="28611" spans="27:27" x14ac:dyDescent="0.25">
      <c r="AA28611"/>
    </row>
    <row r="28612" spans="27:27" x14ac:dyDescent="0.25">
      <c r="AA28612"/>
    </row>
    <row r="28613" spans="27:27" x14ac:dyDescent="0.25">
      <c r="AA28613"/>
    </row>
    <row r="28614" spans="27:27" x14ac:dyDescent="0.25">
      <c r="AA28614"/>
    </row>
    <row r="28615" spans="27:27" x14ac:dyDescent="0.25">
      <c r="AA28615"/>
    </row>
    <row r="28616" spans="27:27" x14ac:dyDescent="0.25">
      <c r="AA28616"/>
    </row>
    <row r="28617" spans="27:27" x14ac:dyDescent="0.25">
      <c r="AA28617"/>
    </row>
    <row r="28618" spans="27:27" x14ac:dyDescent="0.25">
      <c r="AA28618"/>
    </row>
    <row r="28619" spans="27:27" x14ac:dyDescent="0.25">
      <c r="AA28619"/>
    </row>
    <row r="28620" spans="27:27" x14ac:dyDescent="0.25">
      <c r="AA28620"/>
    </row>
    <row r="28621" spans="27:27" x14ac:dyDescent="0.25">
      <c r="AA28621"/>
    </row>
    <row r="28622" spans="27:27" x14ac:dyDescent="0.25">
      <c r="AA28622"/>
    </row>
    <row r="28623" spans="27:27" x14ac:dyDescent="0.25">
      <c r="AA28623"/>
    </row>
    <row r="28624" spans="27:27" x14ac:dyDescent="0.25">
      <c r="AA28624"/>
    </row>
    <row r="28625" spans="27:27" x14ac:dyDescent="0.25">
      <c r="AA28625"/>
    </row>
    <row r="28626" spans="27:27" x14ac:dyDescent="0.25">
      <c r="AA28626"/>
    </row>
    <row r="28627" spans="27:27" x14ac:dyDescent="0.25">
      <c r="AA28627"/>
    </row>
    <row r="28628" spans="27:27" x14ac:dyDescent="0.25">
      <c r="AA28628"/>
    </row>
    <row r="28629" spans="27:27" x14ac:dyDescent="0.25">
      <c r="AA28629"/>
    </row>
    <row r="28630" spans="27:27" x14ac:dyDescent="0.25">
      <c r="AA28630"/>
    </row>
    <row r="28631" spans="27:27" x14ac:dyDescent="0.25">
      <c r="AA28631"/>
    </row>
    <row r="28632" spans="27:27" x14ac:dyDescent="0.25">
      <c r="AA28632"/>
    </row>
    <row r="28633" spans="27:27" x14ac:dyDescent="0.25">
      <c r="AA28633"/>
    </row>
    <row r="28634" spans="27:27" x14ac:dyDescent="0.25">
      <c r="AA28634"/>
    </row>
    <row r="28635" spans="27:27" x14ac:dyDescent="0.25">
      <c r="AA28635"/>
    </row>
    <row r="28636" spans="27:27" x14ac:dyDescent="0.25">
      <c r="AA28636"/>
    </row>
    <row r="28637" spans="27:27" x14ac:dyDescent="0.25">
      <c r="AA28637"/>
    </row>
    <row r="28638" spans="27:27" x14ac:dyDescent="0.25">
      <c r="AA28638"/>
    </row>
    <row r="28639" spans="27:27" x14ac:dyDescent="0.25">
      <c r="AA28639"/>
    </row>
    <row r="28640" spans="27:27" x14ac:dyDescent="0.25">
      <c r="AA28640"/>
    </row>
    <row r="28641" spans="27:27" x14ac:dyDescent="0.25">
      <c r="AA28641"/>
    </row>
    <row r="28642" spans="27:27" x14ac:dyDescent="0.25">
      <c r="AA28642"/>
    </row>
    <row r="28643" spans="27:27" x14ac:dyDescent="0.25">
      <c r="AA28643"/>
    </row>
    <row r="28644" spans="27:27" x14ac:dyDescent="0.25">
      <c r="AA28644"/>
    </row>
    <row r="28645" spans="27:27" x14ac:dyDescent="0.25">
      <c r="AA28645"/>
    </row>
    <row r="28646" spans="27:27" x14ac:dyDescent="0.25">
      <c r="AA28646"/>
    </row>
    <row r="28647" spans="27:27" x14ac:dyDescent="0.25">
      <c r="AA28647"/>
    </row>
    <row r="28648" spans="27:27" x14ac:dyDescent="0.25">
      <c r="AA28648"/>
    </row>
    <row r="28649" spans="27:27" x14ac:dyDescent="0.25">
      <c r="AA28649"/>
    </row>
    <row r="28650" spans="27:27" x14ac:dyDescent="0.25">
      <c r="AA28650"/>
    </row>
    <row r="28651" spans="27:27" x14ac:dyDescent="0.25">
      <c r="AA28651"/>
    </row>
    <row r="28652" spans="27:27" x14ac:dyDescent="0.25">
      <c r="AA28652"/>
    </row>
    <row r="28653" spans="27:27" x14ac:dyDescent="0.25">
      <c r="AA28653"/>
    </row>
    <row r="28654" spans="27:27" x14ac:dyDescent="0.25">
      <c r="AA28654"/>
    </row>
    <row r="28655" spans="27:27" x14ac:dyDescent="0.25">
      <c r="AA28655"/>
    </row>
    <row r="28656" spans="27:27" x14ac:dyDescent="0.25">
      <c r="AA28656"/>
    </row>
    <row r="28657" spans="27:27" x14ac:dyDescent="0.25">
      <c r="AA28657"/>
    </row>
    <row r="28658" spans="27:27" x14ac:dyDescent="0.25">
      <c r="AA28658"/>
    </row>
    <row r="28659" spans="27:27" x14ac:dyDescent="0.25">
      <c r="AA28659"/>
    </row>
    <row r="28660" spans="27:27" x14ac:dyDescent="0.25">
      <c r="AA28660"/>
    </row>
    <row r="28661" spans="27:27" x14ac:dyDescent="0.25">
      <c r="AA28661"/>
    </row>
    <row r="28662" spans="27:27" x14ac:dyDescent="0.25">
      <c r="AA28662"/>
    </row>
    <row r="28663" spans="27:27" x14ac:dyDescent="0.25">
      <c r="AA28663"/>
    </row>
    <row r="28664" spans="27:27" x14ac:dyDescent="0.25">
      <c r="AA28664"/>
    </row>
    <row r="28665" spans="27:27" x14ac:dyDescent="0.25">
      <c r="AA28665"/>
    </row>
    <row r="28666" spans="27:27" x14ac:dyDescent="0.25">
      <c r="AA28666"/>
    </row>
    <row r="28667" spans="27:27" x14ac:dyDescent="0.25">
      <c r="AA28667"/>
    </row>
    <row r="28668" spans="27:27" x14ac:dyDescent="0.25">
      <c r="AA28668"/>
    </row>
    <row r="28669" spans="27:27" x14ac:dyDescent="0.25">
      <c r="AA28669"/>
    </row>
    <row r="28670" spans="27:27" x14ac:dyDescent="0.25">
      <c r="AA28670"/>
    </row>
    <row r="28671" spans="27:27" x14ac:dyDescent="0.25">
      <c r="AA28671"/>
    </row>
    <row r="28672" spans="27:27" x14ac:dyDescent="0.25">
      <c r="AA28672"/>
    </row>
    <row r="28673" spans="27:27" x14ac:dyDescent="0.25">
      <c r="AA28673"/>
    </row>
    <row r="28674" spans="27:27" x14ac:dyDescent="0.25">
      <c r="AA28674"/>
    </row>
    <row r="28675" spans="27:27" x14ac:dyDescent="0.25">
      <c r="AA28675"/>
    </row>
    <row r="28676" spans="27:27" x14ac:dyDescent="0.25">
      <c r="AA28676"/>
    </row>
    <row r="28677" spans="27:27" x14ac:dyDescent="0.25">
      <c r="AA28677"/>
    </row>
    <row r="28678" spans="27:27" x14ac:dyDescent="0.25">
      <c r="AA28678"/>
    </row>
    <row r="28679" spans="27:27" x14ac:dyDescent="0.25">
      <c r="AA28679"/>
    </row>
    <row r="28680" spans="27:27" x14ac:dyDescent="0.25">
      <c r="AA28680"/>
    </row>
    <row r="28681" spans="27:27" x14ac:dyDescent="0.25">
      <c r="AA28681"/>
    </row>
    <row r="28682" spans="27:27" x14ac:dyDescent="0.25">
      <c r="AA28682"/>
    </row>
    <row r="28683" spans="27:27" x14ac:dyDescent="0.25">
      <c r="AA28683"/>
    </row>
    <row r="28684" spans="27:27" x14ac:dyDescent="0.25">
      <c r="AA28684"/>
    </row>
    <row r="28685" spans="27:27" x14ac:dyDescent="0.25">
      <c r="AA28685"/>
    </row>
    <row r="28686" spans="27:27" x14ac:dyDescent="0.25">
      <c r="AA28686"/>
    </row>
    <row r="28687" spans="27:27" x14ac:dyDescent="0.25">
      <c r="AA28687"/>
    </row>
    <row r="28688" spans="27:27" x14ac:dyDescent="0.25">
      <c r="AA28688"/>
    </row>
    <row r="28689" spans="27:27" x14ac:dyDescent="0.25">
      <c r="AA28689"/>
    </row>
    <row r="28690" spans="27:27" x14ac:dyDescent="0.25">
      <c r="AA28690"/>
    </row>
    <row r="28691" spans="27:27" x14ac:dyDescent="0.25">
      <c r="AA28691"/>
    </row>
    <row r="28692" spans="27:27" x14ac:dyDescent="0.25">
      <c r="AA28692"/>
    </row>
    <row r="28693" spans="27:27" x14ac:dyDescent="0.25">
      <c r="AA28693"/>
    </row>
    <row r="28694" spans="27:27" x14ac:dyDescent="0.25">
      <c r="AA28694"/>
    </row>
    <row r="28695" spans="27:27" x14ac:dyDescent="0.25">
      <c r="AA28695"/>
    </row>
    <row r="28696" spans="27:27" x14ac:dyDescent="0.25">
      <c r="AA28696"/>
    </row>
    <row r="28697" spans="27:27" x14ac:dyDescent="0.25">
      <c r="AA28697"/>
    </row>
    <row r="28698" spans="27:27" x14ac:dyDescent="0.25">
      <c r="AA28698"/>
    </row>
    <row r="28699" spans="27:27" x14ac:dyDescent="0.25">
      <c r="AA28699"/>
    </row>
    <row r="28700" spans="27:27" x14ac:dyDescent="0.25">
      <c r="AA28700"/>
    </row>
    <row r="28701" spans="27:27" x14ac:dyDescent="0.25">
      <c r="AA28701"/>
    </row>
    <row r="28702" spans="27:27" x14ac:dyDescent="0.25">
      <c r="AA28702"/>
    </row>
    <row r="28703" spans="27:27" x14ac:dyDescent="0.25">
      <c r="AA28703"/>
    </row>
    <row r="28704" spans="27:27" x14ac:dyDescent="0.25">
      <c r="AA28704"/>
    </row>
    <row r="28705" spans="27:27" x14ac:dyDescent="0.25">
      <c r="AA28705"/>
    </row>
    <row r="28706" spans="27:27" x14ac:dyDescent="0.25">
      <c r="AA28706"/>
    </row>
    <row r="28707" spans="27:27" x14ac:dyDescent="0.25">
      <c r="AA28707"/>
    </row>
    <row r="28708" spans="27:27" x14ac:dyDescent="0.25">
      <c r="AA28708"/>
    </row>
    <row r="28709" spans="27:27" x14ac:dyDescent="0.25">
      <c r="AA28709"/>
    </row>
    <row r="28710" spans="27:27" x14ac:dyDescent="0.25">
      <c r="AA28710"/>
    </row>
    <row r="28711" spans="27:27" x14ac:dyDescent="0.25">
      <c r="AA28711"/>
    </row>
    <row r="28712" spans="27:27" x14ac:dyDescent="0.25">
      <c r="AA28712"/>
    </row>
    <row r="28713" spans="27:27" x14ac:dyDescent="0.25">
      <c r="AA28713"/>
    </row>
    <row r="28714" spans="27:27" x14ac:dyDescent="0.25">
      <c r="AA28714"/>
    </row>
    <row r="28715" spans="27:27" x14ac:dyDescent="0.25">
      <c r="AA28715"/>
    </row>
    <row r="28716" spans="27:27" x14ac:dyDescent="0.25">
      <c r="AA28716"/>
    </row>
    <row r="28717" spans="27:27" x14ac:dyDescent="0.25">
      <c r="AA28717"/>
    </row>
    <row r="28718" spans="27:27" x14ac:dyDescent="0.25">
      <c r="AA28718"/>
    </row>
    <row r="28719" spans="27:27" x14ac:dyDescent="0.25">
      <c r="AA28719"/>
    </row>
    <row r="28720" spans="27:27" x14ac:dyDescent="0.25">
      <c r="AA28720"/>
    </row>
    <row r="28721" spans="27:27" x14ac:dyDescent="0.25">
      <c r="AA28721"/>
    </row>
    <row r="28722" spans="27:27" x14ac:dyDescent="0.25">
      <c r="AA28722"/>
    </row>
    <row r="28723" spans="27:27" x14ac:dyDescent="0.25">
      <c r="AA28723"/>
    </row>
    <row r="28724" spans="27:27" x14ac:dyDescent="0.25">
      <c r="AA28724"/>
    </row>
    <row r="28725" spans="27:27" x14ac:dyDescent="0.25">
      <c r="AA28725"/>
    </row>
    <row r="28726" spans="27:27" x14ac:dyDescent="0.25">
      <c r="AA28726"/>
    </row>
    <row r="28727" spans="27:27" x14ac:dyDescent="0.25">
      <c r="AA28727"/>
    </row>
    <row r="28728" spans="27:27" x14ac:dyDescent="0.25">
      <c r="AA28728"/>
    </row>
    <row r="28729" spans="27:27" x14ac:dyDescent="0.25">
      <c r="AA28729"/>
    </row>
    <row r="28730" spans="27:27" x14ac:dyDescent="0.25">
      <c r="AA28730"/>
    </row>
    <row r="28731" spans="27:27" x14ac:dyDescent="0.25">
      <c r="AA28731"/>
    </row>
    <row r="28732" spans="27:27" x14ac:dyDescent="0.25">
      <c r="AA28732"/>
    </row>
    <row r="28733" spans="27:27" x14ac:dyDescent="0.25">
      <c r="AA28733"/>
    </row>
    <row r="28734" spans="27:27" x14ac:dyDescent="0.25">
      <c r="AA28734"/>
    </row>
    <row r="28735" spans="27:27" x14ac:dyDescent="0.25">
      <c r="AA28735"/>
    </row>
    <row r="28736" spans="27:27" x14ac:dyDescent="0.25">
      <c r="AA28736"/>
    </row>
    <row r="28737" spans="27:27" x14ac:dyDescent="0.25">
      <c r="AA28737"/>
    </row>
    <row r="28738" spans="27:27" x14ac:dyDescent="0.25">
      <c r="AA28738"/>
    </row>
    <row r="28739" spans="27:27" x14ac:dyDescent="0.25">
      <c r="AA28739"/>
    </row>
    <row r="28740" spans="27:27" x14ac:dyDescent="0.25">
      <c r="AA28740"/>
    </row>
    <row r="28741" spans="27:27" x14ac:dyDescent="0.25">
      <c r="AA28741"/>
    </row>
    <row r="28742" spans="27:27" x14ac:dyDescent="0.25">
      <c r="AA28742"/>
    </row>
    <row r="28743" spans="27:27" x14ac:dyDescent="0.25">
      <c r="AA28743"/>
    </row>
    <row r="28744" spans="27:27" x14ac:dyDescent="0.25">
      <c r="AA28744"/>
    </row>
    <row r="28745" spans="27:27" x14ac:dyDescent="0.25">
      <c r="AA28745"/>
    </row>
    <row r="28746" spans="27:27" x14ac:dyDescent="0.25">
      <c r="AA28746"/>
    </row>
    <row r="28747" spans="27:27" x14ac:dyDescent="0.25">
      <c r="AA28747"/>
    </row>
    <row r="28748" spans="27:27" x14ac:dyDescent="0.25">
      <c r="AA28748"/>
    </row>
    <row r="28749" spans="27:27" x14ac:dyDescent="0.25">
      <c r="AA28749"/>
    </row>
    <row r="28750" spans="27:27" x14ac:dyDescent="0.25">
      <c r="AA28750"/>
    </row>
    <row r="28751" spans="27:27" x14ac:dyDescent="0.25">
      <c r="AA28751"/>
    </row>
    <row r="28752" spans="27:27" x14ac:dyDescent="0.25">
      <c r="AA28752"/>
    </row>
    <row r="28753" spans="27:27" x14ac:dyDescent="0.25">
      <c r="AA28753"/>
    </row>
    <row r="28754" spans="27:27" x14ac:dyDescent="0.25">
      <c r="AA28754"/>
    </row>
    <row r="28755" spans="27:27" x14ac:dyDescent="0.25">
      <c r="AA28755"/>
    </row>
    <row r="28756" spans="27:27" x14ac:dyDescent="0.25">
      <c r="AA28756"/>
    </row>
    <row r="28757" spans="27:27" x14ac:dyDescent="0.25">
      <c r="AA28757"/>
    </row>
    <row r="28758" spans="27:27" x14ac:dyDescent="0.25">
      <c r="AA28758"/>
    </row>
    <row r="28759" spans="27:27" x14ac:dyDescent="0.25">
      <c r="AA28759"/>
    </row>
    <row r="28760" spans="27:27" x14ac:dyDescent="0.25">
      <c r="AA28760"/>
    </row>
    <row r="28761" spans="27:27" x14ac:dyDescent="0.25">
      <c r="AA28761"/>
    </row>
    <row r="28762" spans="27:27" x14ac:dyDescent="0.25">
      <c r="AA28762"/>
    </row>
    <row r="28763" spans="27:27" x14ac:dyDescent="0.25">
      <c r="AA28763"/>
    </row>
    <row r="28764" spans="27:27" x14ac:dyDescent="0.25">
      <c r="AA28764"/>
    </row>
    <row r="28765" spans="27:27" x14ac:dyDescent="0.25">
      <c r="AA28765"/>
    </row>
    <row r="28766" spans="27:27" x14ac:dyDescent="0.25">
      <c r="AA28766"/>
    </row>
    <row r="28767" spans="27:27" x14ac:dyDescent="0.25">
      <c r="AA28767"/>
    </row>
    <row r="28768" spans="27:27" x14ac:dyDescent="0.25">
      <c r="AA28768"/>
    </row>
    <row r="28769" spans="27:27" x14ac:dyDescent="0.25">
      <c r="AA28769"/>
    </row>
    <row r="28770" spans="27:27" x14ac:dyDescent="0.25">
      <c r="AA28770"/>
    </row>
    <row r="28771" spans="27:27" x14ac:dyDescent="0.25">
      <c r="AA28771"/>
    </row>
    <row r="28772" spans="27:27" x14ac:dyDescent="0.25">
      <c r="AA28772"/>
    </row>
    <row r="28773" spans="27:27" x14ac:dyDescent="0.25">
      <c r="AA28773"/>
    </row>
    <row r="28774" spans="27:27" x14ac:dyDescent="0.25">
      <c r="AA28774"/>
    </row>
    <row r="28775" spans="27:27" x14ac:dyDescent="0.25">
      <c r="AA28775"/>
    </row>
    <row r="28776" spans="27:27" x14ac:dyDescent="0.25">
      <c r="AA28776"/>
    </row>
    <row r="28777" spans="27:27" x14ac:dyDescent="0.25">
      <c r="AA28777"/>
    </row>
    <row r="28778" spans="27:27" x14ac:dyDescent="0.25">
      <c r="AA28778"/>
    </row>
    <row r="28779" spans="27:27" x14ac:dyDescent="0.25">
      <c r="AA28779"/>
    </row>
    <row r="28780" spans="27:27" x14ac:dyDescent="0.25">
      <c r="AA28780"/>
    </row>
    <row r="28781" spans="27:27" x14ac:dyDescent="0.25">
      <c r="AA28781"/>
    </row>
    <row r="28782" spans="27:27" x14ac:dyDescent="0.25">
      <c r="AA28782"/>
    </row>
    <row r="28783" spans="27:27" x14ac:dyDescent="0.25">
      <c r="AA28783"/>
    </row>
    <row r="28784" spans="27:27" x14ac:dyDescent="0.25">
      <c r="AA28784"/>
    </row>
    <row r="28785" spans="27:27" x14ac:dyDescent="0.25">
      <c r="AA28785"/>
    </row>
    <row r="28786" spans="27:27" x14ac:dyDescent="0.25">
      <c r="AA28786"/>
    </row>
    <row r="28787" spans="27:27" x14ac:dyDescent="0.25">
      <c r="AA28787"/>
    </row>
    <row r="28788" spans="27:27" x14ac:dyDescent="0.25">
      <c r="AA28788"/>
    </row>
    <row r="28789" spans="27:27" x14ac:dyDescent="0.25">
      <c r="AA28789"/>
    </row>
    <row r="28790" spans="27:27" x14ac:dyDescent="0.25">
      <c r="AA28790"/>
    </row>
    <row r="28791" spans="27:27" x14ac:dyDescent="0.25">
      <c r="AA28791"/>
    </row>
    <row r="28792" spans="27:27" x14ac:dyDescent="0.25">
      <c r="AA28792"/>
    </row>
    <row r="28793" spans="27:27" x14ac:dyDescent="0.25">
      <c r="AA28793"/>
    </row>
    <row r="28794" spans="27:27" x14ac:dyDescent="0.25">
      <c r="AA28794"/>
    </row>
    <row r="28795" spans="27:27" x14ac:dyDescent="0.25">
      <c r="AA28795"/>
    </row>
    <row r="28796" spans="27:27" x14ac:dyDescent="0.25">
      <c r="AA28796"/>
    </row>
    <row r="28797" spans="27:27" x14ac:dyDescent="0.25">
      <c r="AA28797"/>
    </row>
    <row r="28798" spans="27:27" x14ac:dyDescent="0.25">
      <c r="AA28798"/>
    </row>
    <row r="28799" spans="27:27" x14ac:dyDescent="0.25">
      <c r="AA28799"/>
    </row>
    <row r="28800" spans="27:27" x14ac:dyDescent="0.25">
      <c r="AA28800"/>
    </row>
    <row r="28801" spans="27:27" x14ac:dyDescent="0.25">
      <c r="AA28801"/>
    </row>
    <row r="28802" spans="27:27" x14ac:dyDescent="0.25">
      <c r="AA28802"/>
    </row>
    <row r="28803" spans="27:27" x14ac:dyDescent="0.25">
      <c r="AA28803"/>
    </row>
    <row r="28804" spans="27:27" x14ac:dyDescent="0.25">
      <c r="AA28804"/>
    </row>
    <row r="28805" spans="27:27" x14ac:dyDescent="0.25">
      <c r="AA28805"/>
    </row>
    <row r="28806" spans="27:27" x14ac:dyDescent="0.25">
      <c r="AA28806"/>
    </row>
    <row r="28807" spans="27:27" x14ac:dyDescent="0.25">
      <c r="AA28807"/>
    </row>
    <row r="28808" spans="27:27" x14ac:dyDescent="0.25">
      <c r="AA28808"/>
    </row>
    <row r="28809" spans="27:27" x14ac:dyDescent="0.25">
      <c r="AA28809"/>
    </row>
    <row r="28810" spans="27:27" x14ac:dyDescent="0.25">
      <c r="AA28810"/>
    </row>
    <row r="28811" spans="27:27" x14ac:dyDescent="0.25">
      <c r="AA28811"/>
    </row>
    <row r="28812" spans="27:27" x14ac:dyDescent="0.25">
      <c r="AA28812"/>
    </row>
    <row r="28813" spans="27:27" x14ac:dyDescent="0.25">
      <c r="AA28813"/>
    </row>
    <row r="28814" spans="27:27" x14ac:dyDescent="0.25">
      <c r="AA28814"/>
    </row>
    <row r="28815" spans="27:27" x14ac:dyDescent="0.25">
      <c r="AA28815"/>
    </row>
    <row r="28816" spans="27:27" x14ac:dyDescent="0.25">
      <c r="AA28816"/>
    </row>
    <row r="28817" spans="27:27" x14ac:dyDescent="0.25">
      <c r="AA28817"/>
    </row>
    <row r="28818" spans="27:27" x14ac:dyDescent="0.25">
      <c r="AA28818"/>
    </row>
    <row r="28819" spans="27:27" x14ac:dyDescent="0.25">
      <c r="AA28819"/>
    </row>
    <row r="28820" spans="27:27" x14ac:dyDescent="0.25">
      <c r="AA28820"/>
    </row>
    <row r="28821" spans="27:27" x14ac:dyDescent="0.25">
      <c r="AA28821"/>
    </row>
    <row r="28822" spans="27:27" x14ac:dyDescent="0.25">
      <c r="AA28822"/>
    </row>
    <row r="28823" spans="27:27" x14ac:dyDescent="0.25">
      <c r="AA28823"/>
    </row>
    <row r="28824" spans="27:27" x14ac:dyDescent="0.25">
      <c r="AA28824"/>
    </row>
    <row r="28825" spans="27:27" x14ac:dyDescent="0.25">
      <c r="AA28825"/>
    </row>
    <row r="28826" spans="27:27" x14ac:dyDescent="0.25">
      <c r="AA28826"/>
    </row>
    <row r="28827" spans="27:27" x14ac:dyDescent="0.25">
      <c r="AA28827"/>
    </row>
    <row r="28828" spans="27:27" x14ac:dyDescent="0.25">
      <c r="AA28828"/>
    </row>
    <row r="28829" spans="27:27" x14ac:dyDescent="0.25">
      <c r="AA28829"/>
    </row>
    <row r="28830" spans="27:27" x14ac:dyDescent="0.25">
      <c r="AA28830"/>
    </row>
    <row r="28831" spans="27:27" x14ac:dyDescent="0.25">
      <c r="AA28831"/>
    </row>
    <row r="28832" spans="27:27" x14ac:dyDescent="0.25">
      <c r="AA28832"/>
    </row>
    <row r="28833" spans="27:27" x14ac:dyDescent="0.25">
      <c r="AA28833"/>
    </row>
    <row r="28834" spans="27:27" x14ac:dyDescent="0.25">
      <c r="AA28834"/>
    </row>
    <row r="28835" spans="27:27" x14ac:dyDescent="0.25">
      <c r="AA28835"/>
    </row>
    <row r="28836" spans="27:27" x14ac:dyDescent="0.25">
      <c r="AA28836"/>
    </row>
    <row r="28837" spans="27:27" x14ac:dyDescent="0.25">
      <c r="AA28837"/>
    </row>
    <row r="28838" spans="27:27" x14ac:dyDescent="0.25">
      <c r="AA28838"/>
    </row>
    <row r="28839" spans="27:27" x14ac:dyDescent="0.25">
      <c r="AA28839"/>
    </row>
    <row r="28840" spans="27:27" x14ac:dyDescent="0.25">
      <c r="AA28840"/>
    </row>
    <row r="28841" spans="27:27" x14ac:dyDescent="0.25">
      <c r="AA28841"/>
    </row>
    <row r="28842" spans="27:27" x14ac:dyDescent="0.25">
      <c r="AA28842"/>
    </row>
    <row r="28843" spans="27:27" x14ac:dyDescent="0.25">
      <c r="AA28843"/>
    </row>
    <row r="28844" spans="27:27" x14ac:dyDescent="0.25">
      <c r="AA28844"/>
    </row>
    <row r="28845" spans="27:27" x14ac:dyDescent="0.25">
      <c r="AA28845"/>
    </row>
    <row r="28846" spans="27:27" x14ac:dyDescent="0.25">
      <c r="AA28846"/>
    </row>
    <row r="28847" spans="27:27" x14ac:dyDescent="0.25">
      <c r="AA28847"/>
    </row>
    <row r="28848" spans="27:27" x14ac:dyDescent="0.25">
      <c r="AA28848"/>
    </row>
    <row r="28849" spans="27:27" x14ac:dyDescent="0.25">
      <c r="AA28849"/>
    </row>
    <row r="28850" spans="27:27" x14ac:dyDescent="0.25">
      <c r="AA28850"/>
    </row>
    <row r="28851" spans="27:27" x14ac:dyDescent="0.25">
      <c r="AA28851"/>
    </row>
    <row r="28852" spans="27:27" x14ac:dyDescent="0.25">
      <c r="AA28852"/>
    </row>
    <row r="28853" spans="27:27" x14ac:dyDescent="0.25">
      <c r="AA28853"/>
    </row>
    <row r="28854" spans="27:27" x14ac:dyDescent="0.25">
      <c r="AA28854"/>
    </row>
    <row r="28855" spans="27:27" x14ac:dyDescent="0.25">
      <c r="AA28855"/>
    </row>
    <row r="28856" spans="27:27" x14ac:dyDescent="0.25">
      <c r="AA28856"/>
    </row>
    <row r="28857" spans="27:27" x14ac:dyDescent="0.25">
      <c r="AA28857"/>
    </row>
    <row r="28858" spans="27:27" x14ac:dyDescent="0.25">
      <c r="AA28858"/>
    </row>
    <row r="28859" spans="27:27" x14ac:dyDescent="0.25">
      <c r="AA28859"/>
    </row>
    <row r="28860" spans="27:27" x14ac:dyDescent="0.25">
      <c r="AA28860"/>
    </row>
    <row r="28861" spans="27:27" x14ac:dyDescent="0.25">
      <c r="AA28861"/>
    </row>
    <row r="28862" spans="27:27" x14ac:dyDescent="0.25">
      <c r="AA28862"/>
    </row>
    <row r="28863" spans="27:27" x14ac:dyDescent="0.25">
      <c r="AA28863"/>
    </row>
    <row r="28864" spans="27:27" x14ac:dyDescent="0.25">
      <c r="AA28864"/>
    </row>
    <row r="28865" spans="27:27" x14ac:dyDescent="0.25">
      <c r="AA28865"/>
    </row>
    <row r="28866" spans="27:27" x14ac:dyDescent="0.25">
      <c r="AA28866"/>
    </row>
    <row r="28867" spans="27:27" x14ac:dyDescent="0.25">
      <c r="AA28867"/>
    </row>
    <row r="28868" spans="27:27" x14ac:dyDescent="0.25">
      <c r="AA28868"/>
    </row>
    <row r="28869" spans="27:27" x14ac:dyDescent="0.25">
      <c r="AA28869"/>
    </row>
    <row r="28870" spans="27:27" x14ac:dyDescent="0.25">
      <c r="AA28870"/>
    </row>
    <row r="28871" spans="27:27" x14ac:dyDescent="0.25">
      <c r="AA28871"/>
    </row>
    <row r="28872" spans="27:27" x14ac:dyDescent="0.25">
      <c r="AA28872"/>
    </row>
    <row r="28873" spans="27:27" x14ac:dyDescent="0.25">
      <c r="AA28873"/>
    </row>
    <row r="28874" spans="27:27" x14ac:dyDescent="0.25">
      <c r="AA28874"/>
    </row>
    <row r="28875" spans="27:27" x14ac:dyDescent="0.25">
      <c r="AA28875"/>
    </row>
    <row r="28876" spans="27:27" x14ac:dyDescent="0.25">
      <c r="AA28876"/>
    </row>
    <row r="28877" spans="27:27" x14ac:dyDescent="0.25">
      <c r="AA28877"/>
    </row>
    <row r="28878" spans="27:27" x14ac:dyDescent="0.25">
      <c r="AA28878"/>
    </row>
    <row r="28879" spans="27:27" x14ac:dyDescent="0.25">
      <c r="AA28879"/>
    </row>
    <row r="28880" spans="27:27" x14ac:dyDescent="0.25">
      <c r="AA28880"/>
    </row>
    <row r="28881" spans="27:27" x14ac:dyDescent="0.25">
      <c r="AA28881"/>
    </row>
    <row r="28882" spans="27:27" x14ac:dyDescent="0.25">
      <c r="AA28882"/>
    </row>
    <row r="28883" spans="27:27" x14ac:dyDescent="0.25">
      <c r="AA28883"/>
    </row>
    <row r="28884" spans="27:27" x14ac:dyDescent="0.25">
      <c r="AA28884"/>
    </row>
    <row r="28885" spans="27:27" x14ac:dyDescent="0.25">
      <c r="AA28885"/>
    </row>
    <row r="28886" spans="27:27" x14ac:dyDescent="0.25">
      <c r="AA28886"/>
    </row>
    <row r="28887" spans="27:27" x14ac:dyDescent="0.25">
      <c r="AA28887"/>
    </row>
    <row r="28888" spans="27:27" x14ac:dyDescent="0.25">
      <c r="AA28888"/>
    </row>
    <row r="28889" spans="27:27" x14ac:dyDescent="0.25">
      <c r="AA28889"/>
    </row>
    <row r="28890" spans="27:27" x14ac:dyDescent="0.25">
      <c r="AA28890"/>
    </row>
    <row r="28891" spans="27:27" x14ac:dyDescent="0.25">
      <c r="AA28891"/>
    </row>
    <row r="28892" spans="27:27" x14ac:dyDescent="0.25">
      <c r="AA28892"/>
    </row>
    <row r="28893" spans="27:27" x14ac:dyDescent="0.25">
      <c r="AA28893"/>
    </row>
    <row r="28894" spans="27:27" x14ac:dyDescent="0.25">
      <c r="AA28894"/>
    </row>
    <row r="28895" spans="27:27" x14ac:dyDescent="0.25">
      <c r="AA28895"/>
    </row>
    <row r="28896" spans="27:27" x14ac:dyDescent="0.25">
      <c r="AA28896"/>
    </row>
    <row r="28897" spans="27:27" x14ac:dyDescent="0.25">
      <c r="AA28897"/>
    </row>
    <row r="28898" spans="27:27" x14ac:dyDescent="0.25">
      <c r="AA28898"/>
    </row>
    <row r="28899" spans="27:27" x14ac:dyDescent="0.25">
      <c r="AA28899"/>
    </row>
    <row r="28900" spans="27:27" x14ac:dyDescent="0.25">
      <c r="AA28900"/>
    </row>
    <row r="28901" spans="27:27" x14ac:dyDescent="0.25">
      <c r="AA28901"/>
    </row>
    <row r="28902" spans="27:27" x14ac:dyDescent="0.25">
      <c r="AA28902"/>
    </row>
    <row r="28903" spans="27:27" x14ac:dyDescent="0.25">
      <c r="AA28903"/>
    </row>
    <row r="28904" spans="27:27" x14ac:dyDescent="0.25">
      <c r="AA28904"/>
    </row>
    <row r="28905" spans="27:27" x14ac:dyDescent="0.25">
      <c r="AA28905"/>
    </row>
    <row r="28906" spans="27:27" x14ac:dyDescent="0.25">
      <c r="AA28906"/>
    </row>
    <row r="28907" spans="27:27" x14ac:dyDescent="0.25">
      <c r="AA28907"/>
    </row>
    <row r="28908" spans="27:27" x14ac:dyDescent="0.25">
      <c r="AA28908"/>
    </row>
    <row r="28909" spans="27:27" x14ac:dyDescent="0.25">
      <c r="AA28909"/>
    </row>
    <row r="28910" spans="27:27" x14ac:dyDescent="0.25">
      <c r="AA28910"/>
    </row>
    <row r="28911" spans="27:27" x14ac:dyDescent="0.25">
      <c r="AA28911"/>
    </row>
    <row r="28912" spans="27:27" x14ac:dyDescent="0.25">
      <c r="AA28912"/>
    </row>
    <row r="28913" spans="27:27" x14ac:dyDescent="0.25">
      <c r="AA28913"/>
    </row>
    <row r="28914" spans="27:27" x14ac:dyDescent="0.25">
      <c r="AA28914"/>
    </row>
    <row r="28915" spans="27:27" x14ac:dyDescent="0.25">
      <c r="AA28915"/>
    </row>
    <row r="28916" spans="27:27" x14ac:dyDescent="0.25">
      <c r="AA28916"/>
    </row>
    <row r="28917" spans="27:27" x14ac:dyDescent="0.25">
      <c r="AA28917"/>
    </row>
    <row r="28918" spans="27:27" x14ac:dyDescent="0.25">
      <c r="AA28918"/>
    </row>
    <row r="28919" spans="27:27" x14ac:dyDescent="0.25">
      <c r="AA28919"/>
    </row>
    <row r="28920" spans="27:27" x14ac:dyDescent="0.25">
      <c r="AA28920"/>
    </row>
    <row r="28921" spans="27:27" x14ac:dyDescent="0.25">
      <c r="AA28921"/>
    </row>
    <row r="28922" spans="27:27" x14ac:dyDescent="0.25">
      <c r="AA28922"/>
    </row>
    <row r="28923" spans="27:27" x14ac:dyDescent="0.25">
      <c r="AA28923"/>
    </row>
    <row r="28924" spans="27:27" x14ac:dyDescent="0.25">
      <c r="AA28924"/>
    </row>
    <row r="28925" spans="27:27" x14ac:dyDescent="0.25">
      <c r="AA28925"/>
    </row>
    <row r="28926" spans="27:27" x14ac:dyDescent="0.25">
      <c r="AA28926"/>
    </row>
    <row r="28927" spans="27:27" x14ac:dyDescent="0.25">
      <c r="AA28927"/>
    </row>
    <row r="28928" spans="27:27" x14ac:dyDescent="0.25">
      <c r="AA28928"/>
    </row>
    <row r="28929" spans="27:27" x14ac:dyDescent="0.25">
      <c r="AA28929"/>
    </row>
    <row r="28930" spans="27:27" x14ac:dyDescent="0.25">
      <c r="AA28930"/>
    </row>
    <row r="28931" spans="27:27" x14ac:dyDescent="0.25">
      <c r="AA28931"/>
    </row>
    <row r="28932" spans="27:27" x14ac:dyDescent="0.25">
      <c r="AA28932"/>
    </row>
    <row r="28933" spans="27:27" x14ac:dyDescent="0.25">
      <c r="AA28933"/>
    </row>
    <row r="28934" spans="27:27" x14ac:dyDescent="0.25">
      <c r="AA28934"/>
    </row>
    <row r="28935" spans="27:27" x14ac:dyDescent="0.25">
      <c r="AA28935"/>
    </row>
    <row r="28936" spans="27:27" x14ac:dyDescent="0.25">
      <c r="AA28936"/>
    </row>
    <row r="28937" spans="27:27" x14ac:dyDescent="0.25">
      <c r="AA28937"/>
    </row>
    <row r="28938" spans="27:27" x14ac:dyDescent="0.25">
      <c r="AA28938"/>
    </row>
    <row r="28939" spans="27:27" x14ac:dyDescent="0.25">
      <c r="AA28939"/>
    </row>
    <row r="28940" spans="27:27" x14ac:dyDescent="0.25">
      <c r="AA28940"/>
    </row>
    <row r="28941" spans="27:27" x14ac:dyDescent="0.25">
      <c r="AA28941"/>
    </row>
    <row r="28942" spans="27:27" x14ac:dyDescent="0.25">
      <c r="AA28942"/>
    </row>
    <row r="28943" spans="27:27" x14ac:dyDescent="0.25">
      <c r="AA28943"/>
    </row>
    <row r="28944" spans="27:27" x14ac:dyDescent="0.25">
      <c r="AA28944"/>
    </row>
    <row r="28945" spans="27:27" x14ac:dyDescent="0.25">
      <c r="AA28945"/>
    </row>
    <row r="28946" spans="27:27" x14ac:dyDescent="0.25">
      <c r="AA28946"/>
    </row>
    <row r="28947" spans="27:27" x14ac:dyDescent="0.25">
      <c r="AA28947"/>
    </row>
    <row r="28948" spans="27:27" x14ac:dyDescent="0.25">
      <c r="AA28948"/>
    </row>
    <row r="28949" spans="27:27" x14ac:dyDescent="0.25">
      <c r="AA28949"/>
    </row>
    <row r="28950" spans="27:27" x14ac:dyDescent="0.25">
      <c r="AA28950"/>
    </row>
    <row r="28951" spans="27:27" x14ac:dyDescent="0.25">
      <c r="AA28951"/>
    </row>
    <row r="28952" spans="27:27" x14ac:dyDescent="0.25">
      <c r="AA28952"/>
    </row>
    <row r="28953" spans="27:27" x14ac:dyDescent="0.25">
      <c r="AA28953"/>
    </row>
    <row r="28954" spans="27:27" x14ac:dyDescent="0.25">
      <c r="AA28954"/>
    </row>
    <row r="28955" spans="27:27" x14ac:dyDescent="0.25">
      <c r="AA28955"/>
    </row>
    <row r="28956" spans="27:27" x14ac:dyDescent="0.25">
      <c r="AA28956"/>
    </row>
    <row r="28957" spans="27:27" x14ac:dyDescent="0.25">
      <c r="AA28957"/>
    </row>
    <row r="28958" spans="27:27" x14ac:dyDescent="0.25">
      <c r="AA28958"/>
    </row>
    <row r="28959" spans="27:27" x14ac:dyDescent="0.25">
      <c r="AA28959"/>
    </row>
    <row r="28960" spans="27:27" x14ac:dyDescent="0.25">
      <c r="AA28960"/>
    </row>
    <row r="28961" spans="27:27" x14ac:dyDescent="0.25">
      <c r="AA28961"/>
    </row>
    <row r="28962" spans="27:27" x14ac:dyDescent="0.25">
      <c r="AA28962"/>
    </row>
    <row r="28963" spans="27:27" x14ac:dyDescent="0.25">
      <c r="AA28963"/>
    </row>
    <row r="28964" spans="27:27" x14ac:dyDescent="0.25">
      <c r="AA28964"/>
    </row>
    <row r="28965" spans="27:27" x14ac:dyDescent="0.25">
      <c r="AA28965"/>
    </row>
    <row r="28966" spans="27:27" x14ac:dyDescent="0.25">
      <c r="AA28966"/>
    </row>
    <row r="28967" spans="27:27" x14ac:dyDescent="0.25">
      <c r="AA28967"/>
    </row>
    <row r="28968" spans="27:27" x14ac:dyDescent="0.25">
      <c r="AA28968"/>
    </row>
    <row r="28969" spans="27:27" x14ac:dyDescent="0.25">
      <c r="AA28969"/>
    </row>
    <row r="28970" spans="27:27" x14ac:dyDescent="0.25">
      <c r="AA28970"/>
    </row>
    <row r="28971" spans="27:27" x14ac:dyDescent="0.25">
      <c r="AA28971"/>
    </row>
    <row r="28972" spans="27:27" x14ac:dyDescent="0.25">
      <c r="AA28972"/>
    </row>
    <row r="28973" spans="27:27" x14ac:dyDescent="0.25">
      <c r="AA28973"/>
    </row>
    <row r="28974" spans="27:27" x14ac:dyDescent="0.25">
      <c r="AA28974"/>
    </row>
    <row r="28975" spans="27:27" x14ac:dyDescent="0.25">
      <c r="AA28975"/>
    </row>
    <row r="28976" spans="27:27" x14ac:dyDescent="0.25">
      <c r="AA28976"/>
    </row>
    <row r="28977" spans="27:27" x14ac:dyDescent="0.25">
      <c r="AA28977"/>
    </row>
    <row r="28978" spans="27:27" x14ac:dyDescent="0.25">
      <c r="AA28978"/>
    </row>
    <row r="28979" spans="27:27" x14ac:dyDescent="0.25">
      <c r="AA28979"/>
    </row>
    <row r="28980" spans="27:27" x14ac:dyDescent="0.25">
      <c r="AA28980"/>
    </row>
    <row r="28981" spans="27:27" x14ac:dyDescent="0.25">
      <c r="AA28981"/>
    </row>
    <row r="28982" spans="27:27" x14ac:dyDescent="0.25">
      <c r="AA28982"/>
    </row>
    <row r="28983" spans="27:27" x14ac:dyDescent="0.25">
      <c r="AA28983"/>
    </row>
    <row r="28984" spans="27:27" x14ac:dyDescent="0.25">
      <c r="AA28984"/>
    </row>
    <row r="28985" spans="27:27" x14ac:dyDescent="0.25">
      <c r="AA28985"/>
    </row>
    <row r="28986" spans="27:27" x14ac:dyDescent="0.25">
      <c r="AA28986"/>
    </row>
    <row r="28987" spans="27:27" x14ac:dyDescent="0.25">
      <c r="AA28987"/>
    </row>
    <row r="28988" spans="27:27" x14ac:dyDescent="0.25">
      <c r="AA28988"/>
    </row>
    <row r="28989" spans="27:27" x14ac:dyDescent="0.25">
      <c r="AA28989"/>
    </row>
    <row r="28990" spans="27:27" x14ac:dyDescent="0.25">
      <c r="AA28990"/>
    </row>
    <row r="28991" spans="27:27" x14ac:dyDescent="0.25">
      <c r="AA28991"/>
    </row>
    <row r="28992" spans="27:27" x14ac:dyDescent="0.25">
      <c r="AA28992"/>
    </row>
    <row r="28993" spans="27:27" x14ac:dyDescent="0.25">
      <c r="AA28993"/>
    </row>
    <row r="28994" spans="27:27" x14ac:dyDescent="0.25">
      <c r="AA28994"/>
    </row>
    <row r="28995" spans="27:27" x14ac:dyDescent="0.25">
      <c r="AA28995"/>
    </row>
    <row r="28996" spans="27:27" x14ac:dyDescent="0.25">
      <c r="AA28996"/>
    </row>
    <row r="28997" spans="27:27" x14ac:dyDescent="0.25">
      <c r="AA28997"/>
    </row>
    <row r="28998" spans="27:27" x14ac:dyDescent="0.25">
      <c r="AA28998"/>
    </row>
    <row r="28999" spans="27:27" x14ac:dyDescent="0.25">
      <c r="AA28999"/>
    </row>
    <row r="29000" spans="27:27" x14ac:dyDescent="0.25">
      <c r="AA29000"/>
    </row>
    <row r="29001" spans="27:27" x14ac:dyDescent="0.25">
      <c r="AA29001"/>
    </row>
    <row r="29002" spans="27:27" x14ac:dyDescent="0.25">
      <c r="AA29002"/>
    </row>
    <row r="29003" spans="27:27" x14ac:dyDescent="0.25">
      <c r="AA29003"/>
    </row>
    <row r="29004" spans="27:27" x14ac:dyDescent="0.25">
      <c r="AA29004"/>
    </row>
    <row r="29005" spans="27:27" x14ac:dyDescent="0.25">
      <c r="AA29005"/>
    </row>
    <row r="29006" spans="27:27" x14ac:dyDescent="0.25">
      <c r="AA29006"/>
    </row>
    <row r="29007" spans="27:27" x14ac:dyDescent="0.25">
      <c r="AA29007"/>
    </row>
    <row r="29008" spans="27:27" x14ac:dyDescent="0.25">
      <c r="AA29008"/>
    </row>
    <row r="29009" spans="27:27" x14ac:dyDescent="0.25">
      <c r="AA29009"/>
    </row>
    <row r="29010" spans="27:27" x14ac:dyDescent="0.25">
      <c r="AA29010"/>
    </row>
    <row r="29011" spans="27:27" x14ac:dyDescent="0.25">
      <c r="AA29011"/>
    </row>
    <row r="29012" spans="27:27" x14ac:dyDescent="0.25">
      <c r="AA29012"/>
    </row>
    <row r="29013" spans="27:27" x14ac:dyDescent="0.25">
      <c r="AA29013"/>
    </row>
    <row r="29014" spans="27:27" x14ac:dyDescent="0.25">
      <c r="AA29014"/>
    </row>
    <row r="29015" spans="27:27" x14ac:dyDescent="0.25">
      <c r="AA29015"/>
    </row>
    <row r="29016" spans="27:27" x14ac:dyDescent="0.25">
      <c r="AA29016"/>
    </row>
    <row r="29017" spans="27:27" x14ac:dyDescent="0.25">
      <c r="AA29017"/>
    </row>
    <row r="29018" spans="27:27" x14ac:dyDescent="0.25">
      <c r="AA29018"/>
    </row>
    <row r="29019" spans="27:27" x14ac:dyDescent="0.25">
      <c r="AA29019"/>
    </row>
    <row r="29020" spans="27:27" x14ac:dyDescent="0.25">
      <c r="AA29020"/>
    </row>
    <row r="29021" spans="27:27" x14ac:dyDescent="0.25">
      <c r="AA29021"/>
    </row>
    <row r="29022" spans="27:27" x14ac:dyDescent="0.25">
      <c r="AA29022"/>
    </row>
    <row r="29023" spans="27:27" x14ac:dyDescent="0.25">
      <c r="AA29023"/>
    </row>
    <row r="29024" spans="27:27" x14ac:dyDescent="0.25">
      <c r="AA29024"/>
    </row>
    <row r="29025" spans="27:27" x14ac:dyDescent="0.25">
      <c r="AA29025"/>
    </row>
    <row r="29026" spans="27:27" x14ac:dyDescent="0.25">
      <c r="AA29026"/>
    </row>
    <row r="29027" spans="27:27" x14ac:dyDescent="0.25">
      <c r="AA29027"/>
    </row>
    <row r="29028" spans="27:27" x14ac:dyDescent="0.25">
      <c r="AA29028"/>
    </row>
    <row r="29029" spans="27:27" x14ac:dyDescent="0.25">
      <c r="AA29029"/>
    </row>
    <row r="29030" spans="27:27" x14ac:dyDescent="0.25">
      <c r="AA29030"/>
    </row>
    <row r="29031" spans="27:27" x14ac:dyDescent="0.25">
      <c r="AA29031"/>
    </row>
    <row r="29032" spans="27:27" x14ac:dyDescent="0.25">
      <c r="AA29032"/>
    </row>
    <row r="29033" spans="27:27" x14ac:dyDescent="0.25">
      <c r="AA29033"/>
    </row>
    <row r="29034" spans="27:27" x14ac:dyDescent="0.25">
      <c r="AA29034"/>
    </row>
    <row r="29035" spans="27:27" x14ac:dyDescent="0.25">
      <c r="AA29035"/>
    </row>
    <row r="29036" spans="27:27" x14ac:dyDescent="0.25">
      <c r="AA29036"/>
    </row>
    <row r="29037" spans="27:27" x14ac:dyDescent="0.25">
      <c r="AA29037"/>
    </row>
    <row r="29038" spans="27:27" x14ac:dyDescent="0.25">
      <c r="AA29038"/>
    </row>
    <row r="29039" spans="27:27" x14ac:dyDescent="0.25">
      <c r="AA29039"/>
    </row>
    <row r="29040" spans="27:27" x14ac:dyDescent="0.25">
      <c r="AA29040"/>
    </row>
    <row r="29041" spans="27:27" x14ac:dyDescent="0.25">
      <c r="AA29041"/>
    </row>
    <row r="29042" spans="27:27" x14ac:dyDescent="0.25">
      <c r="AA29042"/>
    </row>
    <row r="29043" spans="27:27" x14ac:dyDescent="0.25">
      <c r="AA29043"/>
    </row>
    <row r="29044" spans="27:27" x14ac:dyDescent="0.25">
      <c r="AA29044"/>
    </row>
    <row r="29045" spans="27:27" x14ac:dyDescent="0.25">
      <c r="AA29045"/>
    </row>
    <row r="29046" spans="27:27" x14ac:dyDescent="0.25">
      <c r="AA29046"/>
    </row>
    <row r="29047" spans="27:27" x14ac:dyDescent="0.25">
      <c r="AA29047"/>
    </row>
    <row r="29048" spans="27:27" x14ac:dyDescent="0.25">
      <c r="AA29048"/>
    </row>
    <row r="29049" spans="27:27" x14ac:dyDescent="0.25">
      <c r="AA29049"/>
    </row>
    <row r="29050" spans="27:27" x14ac:dyDescent="0.25">
      <c r="AA29050"/>
    </row>
    <row r="29051" spans="27:27" x14ac:dyDescent="0.25">
      <c r="AA29051"/>
    </row>
    <row r="29052" spans="27:27" x14ac:dyDescent="0.25">
      <c r="AA29052"/>
    </row>
    <row r="29053" spans="27:27" x14ac:dyDescent="0.25">
      <c r="AA29053"/>
    </row>
    <row r="29054" spans="27:27" x14ac:dyDescent="0.25">
      <c r="AA29054"/>
    </row>
    <row r="29055" spans="27:27" x14ac:dyDescent="0.25">
      <c r="AA29055"/>
    </row>
    <row r="29056" spans="27:27" x14ac:dyDescent="0.25">
      <c r="AA29056"/>
    </row>
    <row r="29057" spans="27:27" x14ac:dyDescent="0.25">
      <c r="AA29057"/>
    </row>
    <row r="29058" spans="27:27" x14ac:dyDescent="0.25">
      <c r="AA29058"/>
    </row>
    <row r="29059" spans="27:27" x14ac:dyDescent="0.25">
      <c r="AA29059"/>
    </row>
    <row r="29060" spans="27:27" x14ac:dyDescent="0.25">
      <c r="AA29060"/>
    </row>
    <row r="29061" spans="27:27" x14ac:dyDescent="0.25">
      <c r="AA29061"/>
    </row>
    <row r="29062" spans="27:27" x14ac:dyDescent="0.25">
      <c r="AA29062"/>
    </row>
    <row r="29063" spans="27:27" x14ac:dyDescent="0.25">
      <c r="AA29063"/>
    </row>
    <row r="29064" spans="27:27" x14ac:dyDescent="0.25">
      <c r="AA29064"/>
    </row>
    <row r="29065" spans="27:27" x14ac:dyDescent="0.25">
      <c r="AA29065"/>
    </row>
    <row r="29066" spans="27:27" x14ac:dyDescent="0.25">
      <c r="AA29066"/>
    </row>
    <row r="29067" spans="27:27" x14ac:dyDescent="0.25">
      <c r="AA29067"/>
    </row>
    <row r="29068" spans="27:27" x14ac:dyDescent="0.25">
      <c r="AA29068"/>
    </row>
    <row r="29069" spans="27:27" x14ac:dyDescent="0.25">
      <c r="AA29069"/>
    </row>
    <row r="29070" spans="27:27" x14ac:dyDescent="0.25">
      <c r="AA29070"/>
    </row>
    <row r="29071" spans="27:27" x14ac:dyDescent="0.25">
      <c r="AA29071"/>
    </row>
    <row r="29072" spans="27:27" x14ac:dyDescent="0.25">
      <c r="AA29072"/>
    </row>
    <row r="29073" spans="27:27" x14ac:dyDescent="0.25">
      <c r="AA29073"/>
    </row>
    <row r="29074" spans="27:27" x14ac:dyDescent="0.25">
      <c r="AA29074"/>
    </row>
    <row r="29075" spans="27:27" x14ac:dyDescent="0.25">
      <c r="AA29075"/>
    </row>
    <row r="29076" spans="27:27" x14ac:dyDescent="0.25">
      <c r="AA29076"/>
    </row>
    <row r="29077" spans="27:27" x14ac:dyDescent="0.25">
      <c r="AA29077"/>
    </row>
    <row r="29078" spans="27:27" x14ac:dyDescent="0.25">
      <c r="AA29078"/>
    </row>
    <row r="29079" spans="27:27" x14ac:dyDescent="0.25">
      <c r="AA29079"/>
    </row>
    <row r="29080" spans="27:27" x14ac:dyDescent="0.25">
      <c r="AA29080"/>
    </row>
    <row r="29081" spans="27:27" x14ac:dyDescent="0.25">
      <c r="AA29081"/>
    </row>
    <row r="29082" spans="27:27" x14ac:dyDescent="0.25">
      <c r="AA29082"/>
    </row>
    <row r="29083" spans="27:27" x14ac:dyDescent="0.25">
      <c r="AA29083"/>
    </row>
    <row r="29084" spans="27:27" x14ac:dyDescent="0.25">
      <c r="AA29084"/>
    </row>
    <row r="29085" spans="27:27" x14ac:dyDescent="0.25">
      <c r="AA29085"/>
    </row>
    <row r="29086" spans="27:27" x14ac:dyDescent="0.25">
      <c r="AA29086"/>
    </row>
    <row r="29087" spans="27:27" x14ac:dyDescent="0.25">
      <c r="AA29087"/>
    </row>
    <row r="29088" spans="27:27" x14ac:dyDescent="0.25">
      <c r="AA29088"/>
    </row>
    <row r="29089" spans="27:27" x14ac:dyDescent="0.25">
      <c r="AA29089"/>
    </row>
    <row r="29090" spans="27:27" x14ac:dyDescent="0.25">
      <c r="AA29090"/>
    </row>
    <row r="29091" spans="27:27" x14ac:dyDescent="0.25">
      <c r="AA29091"/>
    </row>
    <row r="29092" spans="27:27" x14ac:dyDescent="0.25">
      <c r="AA29092"/>
    </row>
    <row r="29093" spans="27:27" x14ac:dyDescent="0.25">
      <c r="AA29093"/>
    </row>
    <row r="29094" spans="27:27" x14ac:dyDescent="0.25">
      <c r="AA29094"/>
    </row>
    <row r="29095" spans="27:27" x14ac:dyDescent="0.25">
      <c r="AA29095"/>
    </row>
    <row r="29096" spans="27:27" x14ac:dyDescent="0.25">
      <c r="AA29096"/>
    </row>
    <row r="29097" spans="27:27" x14ac:dyDescent="0.25">
      <c r="AA29097"/>
    </row>
    <row r="29098" spans="27:27" x14ac:dyDescent="0.25">
      <c r="AA29098"/>
    </row>
    <row r="29099" spans="27:27" x14ac:dyDescent="0.25">
      <c r="AA29099"/>
    </row>
    <row r="29100" spans="27:27" x14ac:dyDescent="0.25">
      <c r="AA29100"/>
    </row>
    <row r="29101" spans="27:27" x14ac:dyDescent="0.25">
      <c r="AA29101"/>
    </row>
    <row r="29102" spans="27:27" x14ac:dyDescent="0.25">
      <c r="AA29102"/>
    </row>
    <row r="29103" spans="27:27" x14ac:dyDescent="0.25">
      <c r="AA29103"/>
    </row>
    <row r="29104" spans="27:27" x14ac:dyDescent="0.25">
      <c r="AA29104"/>
    </row>
    <row r="29105" spans="27:27" x14ac:dyDescent="0.25">
      <c r="AA29105"/>
    </row>
    <row r="29106" spans="27:27" x14ac:dyDescent="0.25">
      <c r="AA29106"/>
    </row>
    <row r="29107" spans="27:27" x14ac:dyDescent="0.25">
      <c r="AA29107"/>
    </row>
    <row r="29108" spans="27:27" x14ac:dyDescent="0.25">
      <c r="AA29108"/>
    </row>
    <row r="29109" spans="27:27" x14ac:dyDescent="0.25">
      <c r="AA29109"/>
    </row>
    <row r="29110" spans="27:27" x14ac:dyDescent="0.25">
      <c r="AA29110"/>
    </row>
    <row r="29111" spans="27:27" x14ac:dyDescent="0.25">
      <c r="AA29111"/>
    </row>
    <row r="29112" spans="27:27" x14ac:dyDescent="0.25">
      <c r="AA29112"/>
    </row>
    <row r="29113" spans="27:27" x14ac:dyDescent="0.25">
      <c r="AA29113"/>
    </row>
    <row r="29114" spans="27:27" x14ac:dyDescent="0.25">
      <c r="AA29114"/>
    </row>
    <row r="29115" spans="27:27" x14ac:dyDescent="0.25">
      <c r="AA29115"/>
    </row>
    <row r="29116" spans="27:27" x14ac:dyDescent="0.25">
      <c r="AA29116"/>
    </row>
    <row r="29117" spans="27:27" x14ac:dyDescent="0.25">
      <c r="AA29117"/>
    </row>
    <row r="29118" spans="27:27" x14ac:dyDescent="0.25">
      <c r="AA29118"/>
    </row>
    <row r="29119" spans="27:27" x14ac:dyDescent="0.25">
      <c r="AA29119"/>
    </row>
    <row r="29120" spans="27:27" x14ac:dyDescent="0.25">
      <c r="AA29120"/>
    </row>
    <row r="29121" spans="27:27" x14ac:dyDescent="0.25">
      <c r="AA29121"/>
    </row>
    <row r="29122" spans="27:27" x14ac:dyDescent="0.25">
      <c r="AA29122"/>
    </row>
    <row r="29123" spans="27:27" x14ac:dyDescent="0.25">
      <c r="AA29123"/>
    </row>
    <row r="29124" spans="27:27" x14ac:dyDescent="0.25">
      <c r="AA29124"/>
    </row>
    <row r="29125" spans="27:27" x14ac:dyDescent="0.25">
      <c r="AA29125"/>
    </row>
    <row r="29126" spans="27:27" x14ac:dyDescent="0.25">
      <c r="AA29126"/>
    </row>
    <row r="29127" spans="27:27" x14ac:dyDescent="0.25">
      <c r="AA29127"/>
    </row>
    <row r="29128" spans="27:27" x14ac:dyDescent="0.25">
      <c r="AA29128"/>
    </row>
    <row r="29129" spans="27:27" x14ac:dyDescent="0.25">
      <c r="AA29129"/>
    </row>
    <row r="29130" spans="27:27" x14ac:dyDescent="0.25">
      <c r="AA29130"/>
    </row>
    <row r="29131" spans="27:27" x14ac:dyDescent="0.25">
      <c r="AA29131"/>
    </row>
    <row r="29132" spans="27:27" x14ac:dyDescent="0.25">
      <c r="AA29132"/>
    </row>
    <row r="29133" spans="27:27" x14ac:dyDescent="0.25">
      <c r="AA29133"/>
    </row>
    <row r="29134" spans="27:27" x14ac:dyDescent="0.25">
      <c r="AA29134"/>
    </row>
    <row r="29135" spans="27:27" x14ac:dyDescent="0.25">
      <c r="AA29135"/>
    </row>
    <row r="29136" spans="27:27" x14ac:dyDescent="0.25">
      <c r="AA29136"/>
    </row>
    <row r="29137" spans="27:27" x14ac:dyDescent="0.25">
      <c r="AA29137"/>
    </row>
    <row r="29138" spans="27:27" x14ac:dyDescent="0.25">
      <c r="AA29138"/>
    </row>
    <row r="29139" spans="27:27" x14ac:dyDescent="0.25">
      <c r="AA29139"/>
    </row>
    <row r="29140" spans="27:27" x14ac:dyDescent="0.25">
      <c r="AA29140"/>
    </row>
    <row r="29141" spans="27:27" x14ac:dyDescent="0.25">
      <c r="AA29141"/>
    </row>
    <row r="29142" spans="27:27" x14ac:dyDescent="0.25">
      <c r="AA29142"/>
    </row>
    <row r="29143" spans="27:27" x14ac:dyDescent="0.25">
      <c r="AA29143"/>
    </row>
    <row r="29144" spans="27:27" x14ac:dyDescent="0.25">
      <c r="AA29144"/>
    </row>
    <row r="29145" spans="27:27" x14ac:dyDescent="0.25">
      <c r="AA29145"/>
    </row>
    <row r="29146" spans="27:27" x14ac:dyDescent="0.25">
      <c r="AA29146"/>
    </row>
    <row r="29147" spans="27:27" x14ac:dyDescent="0.25">
      <c r="AA29147"/>
    </row>
    <row r="29148" spans="27:27" x14ac:dyDescent="0.25">
      <c r="AA29148"/>
    </row>
    <row r="29149" spans="27:27" x14ac:dyDescent="0.25">
      <c r="AA29149"/>
    </row>
    <row r="29150" spans="27:27" x14ac:dyDescent="0.25">
      <c r="AA29150"/>
    </row>
    <row r="29151" spans="27:27" x14ac:dyDescent="0.25">
      <c r="AA29151"/>
    </row>
    <row r="29152" spans="27:27" x14ac:dyDescent="0.25">
      <c r="AA29152"/>
    </row>
    <row r="29153" spans="27:27" x14ac:dyDescent="0.25">
      <c r="AA29153"/>
    </row>
    <row r="29154" spans="27:27" x14ac:dyDescent="0.25">
      <c r="AA29154"/>
    </row>
    <row r="29155" spans="27:27" x14ac:dyDescent="0.25">
      <c r="AA29155"/>
    </row>
    <row r="29156" spans="27:27" x14ac:dyDescent="0.25">
      <c r="AA29156"/>
    </row>
    <row r="29157" spans="27:27" x14ac:dyDescent="0.25">
      <c r="AA29157"/>
    </row>
    <row r="29158" spans="27:27" x14ac:dyDescent="0.25">
      <c r="AA29158"/>
    </row>
    <row r="29159" spans="27:27" x14ac:dyDescent="0.25">
      <c r="AA29159"/>
    </row>
    <row r="29160" spans="27:27" x14ac:dyDescent="0.25">
      <c r="AA29160"/>
    </row>
    <row r="29161" spans="27:27" x14ac:dyDescent="0.25">
      <c r="AA29161"/>
    </row>
    <row r="29162" spans="27:27" x14ac:dyDescent="0.25">
      <c r="AA29162"/>
    </row>
    <row r="29163" spans="27:27" x14ac:dyDescent="0.25">
      <c r="AA29163"/>
    </row>
    <row r="29164" spans="27:27" x14ac:dyDescent="0.25">
      <c r="AA29164"/>
    </row>
    <row r="29165" spans="27:27" x14ac:dyDescent="0.25">
      <c r="AA29165"/>
    </row>
    <row r="29166" spans="27:27" x14ac:dyDescent="0.25">
      <c r="AA29166"/>
    </row>
    <row r="29167" spans="27:27" x14ac:dyDescent="0.25">
      <c r="AA29167"/>
    </row>
    <row r="29168" spans="27:27" x14ac:dyDescent="0.25">
      <c r="AA29168"/>
    </row>
    <row r="29169" spans="27:27" x14ac:dyDescent="0.25">
      <c r="AA29169"/>
    </row>
    <row r="29170" spans="27:27" x14ac:dyDescent="0.25">
      <c r="AA29170"/>
    </row>
    <row r="29171" spans="27:27" x14ac:dyDescent="0.25">
      <c r="AA29171"/>
    </row>
    <row r="29172" spans="27:27" x14ac:dyDescent="0.25">
      <c r="AA29172"/>
    </row>
    <row r="29173" spans="27:27" x14ac:dyDescent="0.25">
      <c r="AA29173"/>
    </row>
    <row r="29174" spans="27:27" x14ac:dyDescent="0.25">
      <c r="AA29174"/>
    </row>
    <row r="29175" spans="27:27" x14ac:dyDescent="0.25">
      <c r="AA29175"/>
    </row>
    <row r="29176" spans="27:27" x14ac:dyDescent="0.25">
      <c r="AA29176"/>
    </row>
    <row r="29177" spans="27:27" x14ac:dyDescent="0.25">
      <c r="AA29177"/>
    </row>
    <row r="29178" spans="27:27" x14ac:dyDescent="0.25">
      <c r="AA29178"/>
    </row>
    <row r="29179" spans="27:27" x14ac:dyDescent="0.25">
      <c r="AA29179"/>
    </row>
    <row r="29180" spans="27:27" x14ac:dyDescent="0.25">
      <c r="AA29180"/>
    </row>
    <row r="29181" spans="27:27" x14ac:dyDescent="0.25">
      <c r="AA29181"/>
    </row>
    <row r="29182" spans="27:27" x14ac:dyDescent="0.25">
      <c r="AA29182"/>
    </row>
    <row r="29183" spans="27:27" x14ac:dyDescent="0.25">
      <c r="AA29183"/>
    </row>
    <row r="29184" spans="27:27" x14ac:dyDescent="0.25">
      <c r="AA29184"/>
    </row>
    <row r="29185" spans="27:27" x14ac:dyDescent="0.25">
      <c r="AA29185"/>
    </row>
    <row r="29186" spans="27:27" x14ac:dyDescent="0.25">
      <c r="AA29186"/>
    </row>
    <row r="29187" spans="27:27" x14ac:dyDescent="0.25">
      <c r="AA29187"/>
    </row>
    <row r="29188" spans="27:27" x14ac:dyDescent="0.25">
      <c r="AA29188"/>
    </row>
    <row r="29189" spans="27:27" x14ac:dyDescent="0.25">
      <c r="AA29189"/>
    </row>
    <row r="29190" spans="27:27" x14ac:dyDescent="0.25">
      <c r="AA29190"/>
    </row>
    <row r="29191" spans="27:27" x14ac:dyDescent="0.25">
      <c r="AA29191"/>
    </row>
    <row r="29192" spans="27:27" x14ac:dyDescent="0.25">
      <c r="AA29192"/>
    </row>
    <row r="29193" spans="27:27" x14ac:dyDescent="0.25">
      <c r="AA29193"/>
    </row>
    <row r="29194" spans="27:27" x14ac:dyDescent="0.25">
      <c r="AA29194"/>
    </row>
    <row r="29195" spans="27:27" x14ac:dyDescent="0.25">
      <c r="AA29195"/>
    </row>
    <row r="29196" spans="27:27" x14ac:dyDescent="0.25">
      <c r="AA29196"/>
    </row>
    <row r="29197" spans="27:27" x14ac:dyDescent="0.25">
      <c r="AA29197"/>
    </row>
    <row r="29198" spans="27:27" x14ac:dyDescent="0.25">
      <c r="AA29198"/>
    </row>
    <row r="29199" spans="27:27" x14ac:dyDescent="0.25">
      <c r="AA29199"/>
    </row>
    <row r="29200" spans="27:27" x14ac:dyDescent="0.25">
      <c r="AA29200"/>
    </row>
    <row r="29201" spans="27:27" x14ac:dyDescent="0.25">
      <c r="AA29201"/>
    </row>
    <row r="29202" spans="27:27" x14ac:dyDescent="0.25">
      <c r="AA29202"/>
    </row>
    <row r="29203" spans="27:27" x14ac:dyDescent="0.25">
      <c r="AA29203"/>
    </row>
    <row r="29204" spans="27:27" x14ac:dyDescent="0.25">
      <c r="AA29204"/>
    </row>
    <row r="29205" spans="27:27" x14ac:dyDescent="0.25">
      <c r="AA29205"/>
    </row>
    <row r="29206" spans="27:27" x14ac:dyDescent="0.25">
      <c r="AA29206"/>
    </row>
    <row r="29207" spans="27:27" x14ac:dyDescent="0.25">
      <c r="AA29207"/>
    </row>
    <row r="29208" spans="27:27" x14ac:dyDescent="0.25">
      <c r="AA29208"/>
    </row>
    <row r="29209" spans="27:27" x14ac:dyDescent="0.25">
      <c r="AA29209"/>
    </row>
    <row r="29210" spans="27:27" x14ac:dyDescent="0.25">
      <c r="AA29210"/>
    </row>
    <row r="29211" spans="27:27" x14ac:dyDescent="0.25">
      <c r="AA29211"/>
    </row>
    <row r="29212" spans="27:27" x14ac:dyDescent="0.25">
      <c r="AA29212"/>
    </row>
    <row r="29213" spans="27:27" x14ac:dyDescent="0.25">
      <c r="AA29213"/>
    </row>
    <row r="29214" spans="27:27" x14ac:dyDescent="0.25">
      <c r="AA29214"/>
    </row>
    <row r="29215" spans="27:27" x14ac:dyDescent="0.25">
      <c r="AA29215"/>
    </row>
    <row r="29216" spans="27:27" x14ac:dyDescent="0.25">
      <c r="AA29216"/>
    </row>
    <row r="29217" spans="27:27" x14ac:dyDescent="0.25">
      <c r="AA29217"/>
    </row>
    <row r="29218" spans="27:27" x14ac:dyDescent="0.25">
      <c r="AA29218"/>
    </row>
    <row r="29219" spans="27:27" x14ac:dyDescent="0.25">
      <c r="AA29219"/>
    </row>
    <row r="29220" spans="27:27" x14ac:dyDescent="0.25">
      <c r="AA29220"/>
    </row>
    <row r="29221" spans="27:27" x14ac:dyDescent="0.25">
      <c r="AA29221"/>
    </row>
    <row r="29222" spans="27:27" x14ac:dyDescent="0.25">
      <c r="AA29222"/>
    </row>
    <row r="29223" spans="27:27" x14ac:dyDescent="0.25">
      <c r="AA29223"/>
    </row>
    <row r="29224" spans="27:27" x14ac:dyDescent="0.25">
      <c r="AA29224"/>
    </row>
    <row r="29225" spans="27:27" x14ac:dyDescent="0.25">
      <c r="AA29225"/>
    </row>
    <row r="29226" spans="27:27" x14ac:dyDescent="0.25">
      <c r="AA29226"/>
    </row>
    <row r="29227" spans="27:27" x14ac:dyDescent="0.25">
      <c r="AA29227"/>
    </row>
    <row r="29228" spans="27:27" x14ac:dyDescent="0.25">
      <c r="AA29228"/>
    </row>
    <row r="29229" spans="27:27" x14ac:dyDescent="0.25">
      <c r="AA29229"/>
    </row>
    <row r="29230" spans="27:27" x14ac:dyDescent="0.25">
      <c r="AA29230"/>
    </row>
    <row r="29231" spans="27:27" x14ac:dyDescent="0.25">
      <c r="AA29231"/>
    </row>
    <row r="29232" spans="27:27" x14ac:dyDescent="0.25">
      <c r="AA29232"/>
    </row>
    <row r="29233" spans="27:27" x14ac:dyDescent="0.25">
      <c r="AA29233"/>
    </row>
    <row r="29234" spans="27:27" x14ac:dyDescent="0.25">
      <c r="AA29234"/>
    </row>
    <row r="29235" spans="27:27" x14ac:dyDescent="0.25">
      <c r="AA29235"/>
    </row>
    <row r="29236" spans="27:27" x14ac:dyDescent="0.25">
      <c r="AA29236"/>
    </row>
    <row r="29237" spans="27:27" x14ac:dyDescent="0.25">
      <c r="AA29237"/>
    </row>
    <row r="29238" spans="27:27" x14ac:dyDescent="0.25">
      <c r="AA29238"/>
    </row>
    <row r="29239" spans="27:27" x14ac:dyDescent="0.25">
      <c r="AA29239"/>
    </row>
    <row r="29240" spans="27:27" x14ac:dyDescent="0.25">
      <c r="AA29240"/>
    </row>
    <row r="29241" spans="27:27" x14ac:dyDescent="0.25">
      <c r="AA29241"/>
    </row>
    <row r="29242" spans="27:27" x14ac:dyDescent="0.25">
      <c r="AA29242"/>
    </row>
    <row r="29243" spans="27:27" x14ac:dyDescent="0.25">
      <c r="AA29243"/>
    </row>
    <row r="29244" spans="27:27" x14ac:dyDescent="0.25">
      <c r="AA29244"/>
    </row>
    <row r="29245" spans="27:27" x14ac:dyDescent="0.25">
      <c r="AA29245"/>
    </row>
    <row r="29246" spans="27:27" x14ac:dyDescent="0.25">
      <c r="AA29246"/>
    </row>
    <row r="29247" spans="27:27" x14ac:dyDescent="0.25">
      <c r="AA29247"/>
    </row>
    <row r="29248" spans="27:27" x14ac:dyDescent="0.25">
      <c r="AA29248"/>
    </row>
    <row r="29249" spans="27:27" x14ac:dyDescent="0.25">
      <c r="AA29249"/>
    </row>
    <row r="29250" spans="27:27" x14ac:dyDescent="0.25">
      <c r="AA29250"/>
    </row>
    <row r="29251" spans="27:27" x14ac:dyDescent="0.25">
      <c r="AA29251"/>
    </row>
    <row r="29252" spans="27:27" x14ac:dyDescent="0.25">
      <c r="AA29252"/>
    </row>
    <row r="29253" spans="27:27" x14ac:dyDescent="0.25">
      <c r="AA29253"/>
    </row>
    <row r="29254" spans="27:27" x14ac:dyDescent="0.25">
      <c r="AA29254"/>
    </row>
    <row r="29255" spans="27:27" x14ac:dyDescent="0.25">
      <c r="AA29255"/>
    </row>
    <row r="29256" spans="27:27" x14ac:dyDescent="0.25">
      <c r="AA29256"/>
    </row>
    <row r="29257" spans="27:27" x14ac:dyDescent="0.25">
      <c r="AA29257"/>
    </row>
    <row r="29258" spans="27:27" x14ac:dyDescent="0.25">
      <c r="AA29258"/>
    </row>
    <row r="29259" spans="27:27" x14ac:dyDescent="0.25">
      <c r="AA29259"/>
    </row>
    <row r="29260" spans="27:27" x14ac:dyDescent="0.25">
      <c r="AA29260"/>
    </row>
    <row r="29261" spans="27:27" x14ac:dyDescent="0.25">
      <c r="AA29261"/>
    </row>
    <row r="29262" spans="27:27" x14ac:dyDescent="0.25">
      <c r="AA29262"/>
    </row>
    <row r="29263" spans="27:27" x14ac:dyDescent="0.25">
      <c r="AA29263"/>
    </row>
    <row r="29264" spans="27:27" x14ac:dyDescent="0.25">
      <c r="AA29264"/>
    </row>
    <row r="29265" spans="27:27" x14ac:dyDescent="0.25">
      <c r="AA29265"/>
    </row>
    <row r="29266" spans="27:27" x14ac:dyDescent="0.25">
      <c r="AA29266"/>
    </row>
    <row r="29267" spans="27:27" x14ac:dyDescent="0.25">
      <c r="AA29267"/>
    </row>
    <row r="29268" spans="27:27" x14ac:dyDescent="0.25">
      <c r="AA29268"/>
    </row>
    <row r="29269" spans="27:27" x14ac:dyDescent="0.25">
      <c r="AA29269"/>
    </row>
    <row r="29270" spans="27:27" x14ac:dyDescent="0.25">
      <c r="AA29270"/>
    </row>
    <row r="29271" spans="27:27" x14ac:dyDescent="0.25">
      <c r="AA29271"/>
    </row>
    <row r="29272" spans="27:27" x14ac:dyDescent="0.25">
      <c r="AA29272"/>
    </row>
    <row r="29273" spans="27:27" x14ac:dyDescent="0.25">
      <c r="AA29273"/>
    </row>
    <row r="29274" spans="27:27" x14ac:dyDescent="0.25">
      <c r="AA29274"/>
    </row>
    <row r="29275" spans="27:27" x14ac:dyDescent="0.25">
      <c r="AA29275"/>
    </row>
    <row r="29276" spans="27:27" x14ac:dyDescent="0.25">
      <c r="AA29276"/>
    </row>
    <row r="29277" spans="27:27" x14ac:dyDescent="0.25">
      <c r="AA29277"/>
    </row>
    <row r="29278" spans="27:27" x14ac:dyDescent="0.25">
      <c r="AA29278"/>
    </row>
    <row r="29279" spans="27:27" x14ac:dyDescent="0.25">
      <c r="AA29279"/>
    </row>
    <row r="29280" spans="27:27" x14ac:dyDescent="0.25">
      <c r="AA29280"/>
    </row>
    <row r="29281" spans="27:27" x14ac:dyDescent="0.25">
      <c r="AA29281"/>
    </row>
    <row r="29282" spans="27:27" x14ac:dyDescent="0.25">
      <c r="AA29282"/>
    </row>
    <row r="29283" spans="27:27" x14ac:dyDescent="0.25">
      <c r="AA29283"/>
    </row>
    <row r="29284" spans="27:27" x14ac:dyDescent="0.25">
      <c r="AA29284"/>
    </row>
    <row r="29285" spans="27:27" x14ac:dyDescent="0.25">
      <c r="AA29285"/>
    </row>
    <row r="29286" spans="27:27" x14ac:dyDescent="0.25">
      <c r="AA29286"/>
    </row>
    <row r="29287" spans="27:27" x14ac:dyDescent="0.25">
      <c r="AA29287"/>
    </row>
    <row r="29288" spans="27:27" x14ac:dyDescent="0.25">
      <c r="AA29288"/>
    </row>
    <row r="29289" spans="27:27" x14ac:dyDescent="0.25">
      <c r="AA29289"/>
    </row>
    <row r="29290" spans="27:27" x14ac:dyDescent="0.25">
      <c r="AA29290"/>
    </row>
    <row r="29291" spans="27:27" x14ac:dyDescent="0.25">
      <c r="AA29291"/>
    </row>
    <row r="29292" spans="27:27" x14ac:dyDescent="0.25">
      <c r="AA29292"/>
    </row>
    <row r="29293" spans="27:27" x14ac:dyDescent="0.25">
      <c r="AA29293"/>
    </row>
    <row r="29294" spans="27:27" x14ac:dyDescent="0.25">
      <c r="AA29294"/>
    </row>
    <row r="29295" spans="27:27" x14ac:dyDescent="0.25">
      <c r="AA29295"/>
    </row>
    <row r="29296" spans="27:27" x14ac:dyDescent="0.25">
      <c r="AA29296"/>
    </row>
    <row r="29297" spans="27:27" x14ac:dyDescent="0.25">
      <c r="AA29297"/>
    </row>
    <row r="29298" spans="27:27" x14ac:dyDescent="0.25">
      <c r="AA29298"/>
    </row>
    <row r="29299" spans="27:27" x14ac:dyDescent="0.25">
      <c r="AA29299"/>
    </row>
    <row r="29300" spans="27:27" x14ac:dyDescent="0.25">
      <c r="AA29300"/>
    </row>
    <row r="29301" spans="27:27" x14ac:dyDescent="0.25">
      <c r="AA29301"/>
    </row>
    <row r="29302" spans="27:27" x14ac:dyDescent="0.25">
      <c r="AA29302"/>
    </row>
    <row r="29303" spans="27:27" x14ac:dyDescent="0.25">
      <c r="AA29303"/>
    </row>
    <row r="29304" spans="27:27" x14ac:dyDescent="0.25">
      <c r="AA29304"/>
    </row>
    <row r="29305" spans="27:27" x14ac:dyDescent="0.25">
      <c r="AA29305"/>
    </row>
    <row r="29306" spans="27:27" x14ac:dyDescent="0.25">
      <c r="AA29306"/>
    </row>
    <row r="29307" spans="27:27" x14ac:dyDescent="0.25">
      <c r="AA29307"/>
    </row>
    <row r="29308" spans="27:27" x14ac:dyDescent="0.25">
      <c r="AA29308"/>
    </row>
    <row r="29309" spans="27:27" x14ac:dyDescent="0.25">
      <c r="AA29309"/>
    </row>
    <row r="29310" spans="27:27" x14ac:dyDescent="0.25">
      <c r="AA29310"/>
    </row>
    <row r="29311" spans="27:27" x14ac:dyDescent="0.25">
      <c r="AA29311"/>
    </row>
    <row r="29312" spans="27:27" x14ac:dyDescent="0.25">
      <c r="AA29312"/>
    </row>
    <row r="29313" spans="27:27" x14ac:dyDescent="0.25">
      <c r="AA29313"/>
    </row>
    <row r="29314" spans="27:27" x14ac:dyDescent="0.25">
      <c r="AA29314"/>
    </row>
    <row r="29315" spans="27:27" x14ac:dyDescent="0.25">
      <c r="AA29315"/>
    </row>
    <row r="29316" spans="27:27" x14ac:dyDescent="0.25">
      <c r="AA29316"/>
    </row>
    <row r="29317" spans="27:27" x14ac:dyDescent="0.25">
      <c r="AA29317"/>
    </row>
    <row r="29318" spans="27:27" x14ac:dyDescent="0.25">
      <c r="AA29318"/>
    </row>
    <row r="29319" spans="27:27" x14ac:dyDescent="0.25">
      <c r="AA29319"/>
    </row>
    <row r="29320" spans="27:27" x14ac:dyDescent="0.25">
      <c r="AA29320"/>
    </row>
    <row r="29321" spans="27:27" x14ac:dyDescent="0.25">
      <c r="AA29321"/>
    </row>
    <row r="29322" spans="27:27" x14ac:dyDescent="0.25">
      <c r="AA29322"/>
    </row>
    <row r="29323" spans="27:27" x14ac:dyDescent="0.25">
      <c r="AA29323"/>
    </row>
    <row r="29324" spans="27:27" x14ac:dyDescent="0.25">
      <c r="AA29324"/>
    </row>
    <row r="29325" spans="27:27" x14ac:dyDescent="0.25">
      <c r="AA29325"/>
    </row>
    <row r="29326" spans="27:27" x14ac:dyDescent="0.25">
      <c r="AA29326"/>
    </row>
    <row r="29327" spans="27:27" x14ac:dyDescent="0.25">
      <c r="AA29327"/>
    </row>
    <row r="29328" spans="27:27" x14ac:dyDescent="0.25">
      <c r="AA29328"/>
    </row>
    <row r="29329" spans="27:27" x14ac:dyDescent="0.25">
      <c r="AA29329"/>
    </row>
    <row r="29330" spans="27:27" x14ac:dyDescent="0.25">
      <c r="AA29330"/>
    </row>
    <row r="29331" spans="27:27" x14ac:dyDescent="0.25">
      <c r="AA29331"/>
    </row>
    <row r="29332" spans="27:27" x14ac:dyDescent="0.25">
      <c r="AA29332"/>
    </row>
    <row r="29333" spans="27:27" x14ac:dyDescent="0.25">
      <c r="AA29333"/>
    </row>
    <row r="29334" spans="27:27" x14ac:dyDescent="0.25">
      <c r="AA29334"/>
    </row>
    <row r="29335" spans="27:27" x14ac:dyDescent="0.25">
      <c r="AA29335"/>
    </row>
    <row r="29336" spans="27:27" x14ac:dyDescent="0.25">
      <c r="AA29336"/>
    </row>
    <row r="29337" spans="27:27" x14ac:dyDescent="0.25">
      <c r="AA29337"/>
    </row>
    <row r="29338" spans="27:27" x14ac:dyDescent="0.25">
      <c r="AA29338"/>
    </row>
    <row r="29339" spans="27:27" x14ac:dyDescent="0.25">
      <c r="AA29339"/>
    </row>
    <row r="29340" spans="27:27" x14ac:dyDescent="0.25">
      <c r="AA29340"/>
    </row>
    <row r="29341" spans="27:27" x14ac:dyDescent="0.25">
      <c r="AA29341"/>
    </row>
    <row r="29342" spans="27:27" x14ac:dyDescent="0.25">
      <c r="AA29342"/>
    </row>
    <row r="29343" spans="27:27" x14ac:dyDescent="0.25">
      <c r="AA29343"/>
    </row>
    <row r="29344" spans="27:27" x14ac:dyDescent="0.25">
      <c r="AA29344"/>
    </row>
    <row r="29345" spans="27:27" x14ac:dyDescent="0.25">
      <c r="AA29345"/>
    </row>
    <row r="29346" spans="27:27" x14ac:dyDescent="0.25">
      <c r="AA29346"/>
    </row>
    <row r="29347" spans="27:27" x14ac:dyDescent="0.25">
      <c r="AA29347"/>
    </row>
    <row r="29348" spans="27:27" x14ac:dyDescent="0.25">
      <c r="AA29348"/>
    </row>
    <row r="29349" spans="27:27" x14ac:dyDescent="0.25">
      <c r="AA29349"/>
    </row>
    <row r="29350" spans="27:27" x14ac:dyDescent="0.25">
      <c r="AA29350"/>
    </row>
    <row r="29351" spans="27:27" x14ac:dyDescent="0.25">
      <c r="AA29351"/>
    </row>
    <row r="29352" spans="27:27" x14ac:dyDescent="0.25">
      <c r="AA29352"/>
    </row>
    <row r="29353" spans="27:27" x14ac:dyDescent="0.25">
      <c r="AA29353"/>
    </row>
    <row r="29354" spans="27:27" x14ac:dyDescent="0.25">
      <c r="AA29354"/>
    </row>
    <row r="29355" spans="27:27" x14ac:dyDescent="0.25">
      <c r="AA29355"/>
    </row>
    <row r="29356" spans="27:27" x14ac:dyDescent="0.25">
      <c r="AA29356"/>
    </row>
    <row r="29357" spans="27:27" x14ac:dyDescent="0.25">
      <c r="AA29357"/>
    </row>
    <row r="29358" spans="27:27" x14ac:dyDescent="0.25">
      <c r="AA29358"/>
    </row>
    <row r="29359" spans="27:27" x14ac:dyDescent="0.25">
      <c r="AA29359"/>
    </row>
    <row r="29360" spans="27:27" x14ac:dyDescent="0.25">
      <c r="AA29360"/>
    </row>
    <row r="29361" spans="27:27" x14ac:dyDescent="0.25">
      <c r="AA29361"/>
    </row>
    <row r="29362" spans="27:27" x14ac:dyDescent="0.25">
      <c r="AA29362"/>
    </row>
    <row r="29363" spans="27:27" x14ac:dyDescent="0.25">
      <c r="AA29363"/>
    </row>
    <row r="29364" spans="27:27" x14ac:dyDescent="0.25">
      <c r="AA29364"/>
    </row>
    <row r="29365" spans="27:27" x14ac:dyDescent="0.25">
      <c r="AA29365"/>
    </row>
    <row r="29366" spans="27:27" x14ac:dyDescent="0.25">
      <c r="AA29366"/>
    </row>
    <row r="29367" spans="27:27" x14ac:dyDescent="0.25">
      <c r="AA29367"/>
    </row>
    <row r="29368" spans="27:27" x14ac:dyDescent="0.25">
      <c r="AA29368"/>
    </row>
    <row r="29369" spans="27:27" x14ac:dyDescent="0.25">
      <c r="AA29369"/>
    </row>
    <row r="29370" spans="27:27" x14ac:dyDescent="0.25">
      <c r="AA29370"/>
    </row>
    <row r="29371" spans="27:27" x14ac:dyDescent="0.25">
      <c r="AA29371"/>
    </row>
    <row r="29372" spans="27:27" x14ac:dyDescent="0.25">
      <c r="AA29372"/>
    </row>
    <row r="29373" spans="27:27" x14ac:dyDescent="0.25">
      <c r="AA29373"/>
    </row>
    <row r="29374" spans="27:27" x14ac:dyDescent="0.25">
      <c r="AA29374"/>
    </row>
    <row r="29375" spans="27:27" x14ac:dyDescent="0.25">
      <c r="AA29375"/>
    </row>
    <row r="29376" spans="27:27" x14ac:dyDescent="0.25">
      <c r="AA29376"/>
    </row>
    <row r="29377" spans="27:27" x14ac:dyDescent="0.25">
      <c r="AA29377"/>
    </row>
    <row r="29378" spans="27:27" x14ac:dyDescent="0.25">
      <c r="AA29378"/>
    </row>
    <row r="29379" spans="27:27" x14ac:dyDescent="0.25">
      <c r="AA29379"/>
    </row>
    <row r="29380" spans="27:27" x14ac:dyDescent="0.25">
      <c r="AA29380"/>
    </row>
    <row r="29381" spans="27:27" x14ac:dyDescent="0.25">
      <c r="AA29381"/>
    </row>
    <row r="29382" spans="27:27" x14ac:dyDescent="0.25">
      <c r="AA29382"/>
    </row>
    <row r="29383" spans="27:27" x14ac:dyDescent="0.25">
      <c r="AA29383"/>
    </row>
    <row r="29384" spans="27:27" x14ac:dyDescent="0.25">
      <c r="AA29384"/>
    </row>
    <row r="29385" spans="27:27" x14ac:dyDescent="0.25">
      <c r="AA29385"/>
    </row>
    <row r="29386" spans="27:27" x14ac:dyDescent="0.25">
      <c r="AA29386"/>
    </row>
    <row r="29387" spans="27:27" x14ac:dyDescent="0.25">
      <c r="AA29387"/>
    </row>
    <row r="29388" spans="27:27" x14ac:dyDescent="0.25">
      <c r="AA29388"/>
    </row>
    <row r="29389" spans="27:27" x14ac:dyDescent="0.25">
      <c r="AA29389"/>
    </row>
    <row r="29390" spans="27:27" x14ac:dyDescent="0.25">
      <c r="AA29390"/>
    </row>
    <row r="29391" spans="27:27" x14ac:dyDescent="0.25">
      <c r="AA29391"/>
    </row>
    <row r="29392" spans="27:27" x14ac:dyDescent="0.25">
      <c r="AA29392"/>
    </row>
    <row r="29393" spans="27:27" x14ac:dyDescent="0.25">
      <c r="AA29393"/>
    </row>
    <row r="29394" spans="27:27" x14ac:dyDescent="0.25">
      <c r="AA29394"/>
    </row>
    <row r="29395" spans="27:27" x14ac:dyDescent="0.25">
      <c r="AA29395"/>
    </row>
    <row r="29396" spans="27:27" x14ac:dyDescent="0.25">
      <c r="AA29396"/>
    </row>
    <row r="29397" spans="27:27" x14ac:dyDescent="0.25">
      <c r="AA29397"/>
    </row>
    <row r="29398" spans="27:27" x14ac:dyDescent="0.25">
      <c r="AA29398"/>
    </row>
    <row r="29399" spans="27:27" x14ac:dyDescent="0.25">
      <c r="AA29399"/>
    </row>
    <row r="29400" spans="27:27" x14ac:dyDescent="0.25">
      <c r="AA29400"/>
    </row>
    <row r="29401" spans="27:27" x14ac:dyDescent="0.25">
      <c r="AA29401"/>
    </row>
    <row r="29402" spans="27:27" x14ac:dyDescent="0.25">
      <c r="AA29402"/>
    </row>
    <row r="29403" spans="27:27" x14ac:dyDescent="0.25">
      <c r="AA29403"/>
    </row>
    <row r="29404" spans="27:27" x14ac:dyDescent="0.25">
      <c r="AA29404"/>
    </row>
    <row r="29405" spans="27:27" x14ac:dyDescent="0.25">
      <c r="AA29405"/>
    </row>
    <row r="29406" spans="27:27" x14ac:dyDescent="0.25">
      <c r="AA29406"/>
    </row>
    <row r="29407" spans="27:27" x14ac:dyDescent="0.25">
      <c r="AA29407"/>
    </row>
    <row r="29408" spans="27:27" x14ac:dyDescent="0.25">
      <c r="AA29408"/>
    </row>
    <row r="29409" spans="27:27" x14ac:dyDescent="0.25">
      <c r="AA29409"/>
    </row>
    <row r="29410" spans="27:27" x14ac:dyDescent="0.25">
      <c r="AA29410"/>
    </row>
    <row r="29411" spans="27:27" x14ac:dyDescent="0.25">
      <c r="AA29411"/>
    </row>
    <row r="29412" spans="27:27" x14ac:dyDescent="0.25">
      <c r="AA29412"/>
    </row>
    <row r="29413" spans="27:27" x14ac:dyDescent="0.25">
      <c r="AA29413"/>
    </row>
    <row r="29414" spans="27:27" x14ac:dyDescent="0.25">
      <c r="AA29414"/>
    </row>
    <row r="29415" spans="27:27" x14ac:dyDescent="0.25">
      <c r="AA29415"/>
    </row>
    <row r="29416" spans="27:27" x14ac:dyDescent="0.25">
      <c r="AA29416"/>
    </row>
    <row r="29417" spans="27:27" x14ac:dyDescent="0.25">
      <c r="AA29417"/>
    </row>
    <row r="29418" spans="27:27" x14ac:dyDescent="0.25">
      <c r="AA29418"/>
    </row>
    <row r="29419" spans="27:27" x14ac:dyDescent="0.25">
      <c r="AA29419"/>
    </row>
    <row r="29420" spans="27:27" x14ac:dyDescent="0.25">
      <c r="AA29420"/>
    </row>
    <row r="29421" spans="27:27" x14ac:dyDescent="0.25">
      <c r="AA29421"/>
    </row>
    <row r="29422" spans="27:27" x14ac:dyDescent="0.25">
      <c r="AA29422"/>
    </row>
    <row r="29423" spans="27:27" x14ac:dyDescent="0.25">
      <c r="AA29423"/>
    </row>
    <row r="29424" spans="27:27" x14ac:dyDescent="0.25">
      <c r="AA29424"/>
    </row>
    <row r="29425" spans="27:27" x14ac:dyDescent="0.25">
      <c r="AA29425"/>
    </row>
    <row r="29426" spans="27:27" x14ac:dyDescent="0.25">
      <c r="AA29426"/>
    </row>
    <row r="29427" spans="27:27" x14ac:dyDescent="0.25">
      <c r="AA29427"/>
    </row>
    <row r="29428" spans="27:27" x14ac:dyDescent="0.25">
      <c r="AA29428"/>
    </row>
    <row r="29429" spans="27:27" x14ac:dyDescent="0.25">
      <c r="AA29429"/>
    </row>
    <row r="29430" spans="27:27" x14ac:dyDescent="0.25">
      <c r="AA29430"/>
    </row>
    <row r="29431" spans="27:27" x14ac:dyDescent="0.25">
      <c r="AA29431"/>
    </row>
    <row r="29432" spans="27:27" x14ac:dyDescent="0.25">
      <c r="AA29432"/>
    </row>
    <row r="29433" spans="27:27" x14ac:dyDescent="0.25">
      <c r="AA29433"/>
    </row>
    <row r="29434" spans="27:27" x14ac:dyDescent="0.25">
      <c r="AA29434"/>
    </row>
    <row r="29435" spans="27:27" x14ac:dyDescent="0.25">
      <c r="AA29435"/>
    </row>
    <row r="29436" spans="27:27" x14ac:dyDescent="0.25">
      <c r="AA29436"/>
    </row>
    <row r="29437" spans="27:27" x14ac:dyDescent="0.25">
      <c r="AA29437"/>
    </row>
    <row r="29438" spans="27:27" x14ac:dyDescent="0.25">
      <c r="AA29438"/>
    </row>
    <row r="29439" spans="27:27" x14ac:dyDescent="0.25">
      <c r="AA29439"/>
    </row>
    <row r="29440" spans="27:27" x14ac:dyDescent="0.25">
      <c r="AA29440"/>
    </row>
    <row r="29441" spans="27:27" x14ac:dyDescent="0.25">
      <c r="AA29441"/>
    </row>
    <row r="29442" spans="27:27" x14ac:dyDescent="0.25">
      <c r="AA29442"/>
    </row>
    <row r="29443" spans="27:27" x14ac:dyDescent="0.25">
      <c r="AA29443"/>
    </row>
    <row r="29444" spans="27:27" x14ac:dyDescent="0.25">
      <c r="AA29444"/>
    </row>
    <row r="29445" spans="27:27" x14ac:dyDescent="0.25">
      <c r="AA29445"/>
    </row>
    <row r="29446" spans="27:27" x14ac:dyDescent="0.25">
      <c r="AA29446"/>
    </row>
    <row r="29447" spans="27:27" x14ac:dyDescent="0.25">
      <c r="AA29447"/>
    </row>
    <row r="29448" spans="27:27" x14ac:dyDescent="0.25">
      <c r="AA29448"/>
    </row>
    <row r="29449" spans="27:27" x14ac:dyDescent="0.25">
      <c r="AA29449"/>
    </row>
    <row r="29450" spans="27:27" x14ac:dyDescent="0.25">
      <c r="AA29450"/>
    </row>
    <row r="29451" spans="27:27" x14ac:dyDescent="0.25">
      <c r="AA29451"/>
    </row>
    <row r="29452" spans="27:27" x14ac:dyDescent="0.25">
      <c r="AA29452"/>
    </row>
    <row r="29453" spans="27:27" x14ac:dyDescent="0.25">
      <c r="AA29453"/>
    </row>
    <row r="29454" spans="27:27" x14ac:dyDescent="0.25">
      <c r="AA29454"/>
    </row>
    <row r="29455" spans="27:27" x14ac:dyDescent="0.25">
      <c r="AA29455"/>
    </row>
    <row r="29456" spans="27:27" x14ac:dyDescent="0.25">
      <c r="AA29456"/>
    </row>
    <row r="29457" spans="27:27" x14ac:dyDescent="0.25">
      <c r="AA29457"/>
    </row>
    <row r="29458" spans="27:27" x14ac:dyDescent="0.25">
      <c r="AA29458"/>
    </row>
    <row r="29459" spans="27:27" x14ac:dyDescent="0.25">
      <c r="AA29459"/>
    </row>
    <row r="29460" spans="27:27" x14ac:dyDescent="0.25">
      <c r="AA29460"/>
    </row>
    <row r="29461" spans="27:27" x14ac:dyDescent="0.25">
      <c r="AA29461"/>
    </row>
    <row r="29462" spans="27:27" x14ac:dyDescent="0.25">
      <c r="AA29462"/>
    </row>
    <row r="29463" spans="27:27" x14ac:dyDescent="0.25">
      <c r="AA29463"/>
    </row>
    <row r="29464" spans="27:27" x14ac:dyDescent="0.25">
      <c r="AA29464"/>
    </row>
    <row r="29465" spans="27:27" x14ac:dyDescent="0.25">
      <c r="AA29465"/>
    </row>
    <row r="29466" spans="27:27" x14ac:dyDescent="0.25">
      <c r="AA29466"/>
    </row>
    <row r="29467" spans="27:27" x14ac:dyDescent="0.25">
      <c r="AA29467"/>
    </row>
    <row r="29468" spans="27:27" x14ac:dyDescent="0.25">
      <c r="AA29468"/>
    </row>
    <row r="29469" spans="27:27" x14ac:dyDescent="0.25">
      <c r="AA29469"/>
    </row>
    <row r="29470" spans="27:27" x14ac:dyDescent="0.25">
      <c r="AA29470"/>
    </row>
    <row r="29471" spans="27:27" x14ac:dyDescent="0.25">
      <c r="AA29471"/>
    </row>
    <row r="29472" spans="27:27" x14ac:dyDescent="0.25">
      <c r="AA29472"/>
    </row>
    <row r="29473" spans="27:27" x14ac:dyDescent="0.25">
      <c r="AA29473"/>
    </row>
    <row r="29474" spans="27:27" x14ac:dyDescent="0.25">
      <c r="AA29474"/>
    </row>
    <row r="29475" spans="27:27" x14ac:dyDescent="0.25">
      <c r="AA29475"/>
    </row>
    <row r="29476" spans="27:27" x14ac:dyDescent="0.25">
      <c r="AA29476"/>
    </row>
    <row r="29477" spans="27:27" x14ac:dyDescent="0.25">
      <c r="AA29477"/>
    </row>
    <row r="29478" spans="27:27" x14ac:dyDescent="0.25">
      <c r="AA29478"/>
    </row>
    <row r="29479" spans="27:27" x14ac:dyDescent="0.25">
      <c r="AA29479"/>
    </row>
    <row r="29480" spans="27:27" x14ac:dyDescent="0.25">
      <c r="AA29480"/>
    </row>
    <row r="29481" spans="27:27" x14ac:dyDescent="0.25">
      <c r="AA29481"/>
    </row>
    <row r="29482" spans="27:27" x14ac:dyDescent="0.25">
      <c r="AA29482"/>
    </row>
    <row r="29483" spans="27:27" x14ac:dyDescent="0.25">
      <c r="AA29483"/>
    </row>
    <row r="29484" spans="27:27" x14ac:dyDescent="0.25">
      <c r="AA29484"/>
    </row>
    <row r="29485" spans="27:27" x14ac:dyDescent="0.25">
      <c r="AA29485"/>
    </row>
    <row r="29486" spans="27:27" x14ac:dyDescent="0.25">
      <c r="AA29486"/>
    </row>
    <row r="29487" spans="27:27" x14ac:dyDescent="0.25">
      <c r="AA29487"/>
    </row>
    <row r="29488" spans="27:27" x14ac:dyDescent="0.25">
      <c r="AA29488"/>
    </row>
    <row r="29489" spans="27:27" x14ac:dyDescent="0.25">
      <c r="AA29489"/>
    </row>
    <row r="29490" spans="27:27" x14ac:dyDescent="0.25">
      <c r="AA29490"/>
    </row>
    <row r="29491" spans="27:27" x14ac:dyDescent="0.25">
      <c r="AA29491"/>
    </row>
    <row r="29492" spans="27:27" x14ac:dyDescent="0.25">
      <c r="AA29492"/>
    </row>
    <row r="29493" spans="27:27" x14ac:dyDescent="0.25">
      <c r="AA29493"/>
    </row>
    <row r="29494" spans="27:27" x14ac:dyDescent="0.25">
      <c r="AA29494"/>
    </row>
    <row r="29495" spans="27:27" x14ac:dyDescent="0.25">
      <c r="AA29495"/>
    </row>
    <row r="29496" spans="27:27" x14ac:dyDescent="0.25">
      <c r="AA29496"/>
    </row>
    <row r="29497" spans="27:27" x14ac:dyDescent="0.25">
      <c r="AA29497"/>
    </row>
    <row r="29498" spans="27:27" x14ac:dyDescent="0.25">
      <c r="AA29498"/>
    </row>
    <row r="29499" spans="27:27" x14ac:dyDescent="0.25">
      <c r="AA29499"/>
    </row>
    <row r="29500" spans="27:27" x14ac:dyDescent="0.25">
      <c r="AA29500"/>
    </row>
    <row r="29501" spans="27:27" x14ac:dyDescent="0.25">
      <c r="AA29501"/>
    </row>
    <row r="29502" spans="27:27" x14ac:dyDescent="0.25">
      <c r="AA29502"/>
    </row>
    <row r="29503" spans="27:27" x14ac:dyDescent="0.25">
      <c r="AA29503"/>
    </row>
    <row r="29504" spans="27:27" x14ac:dyDescent="0.25">
      <c r="AA29504"/>
    </row>
    <row r="29505" spans="27:27" x14ac:dyDescent="0.25">
      <c r="AA29505"/>
    </row>
    <row r="29506" spans="27:27" x14ac:dyDescent="0.25">
      <c r="AA29506"/>
    </row>
    <row r="29507" spans="27:27" x14ac:dyDescent="0.25">
      <c r="AA29507"/>
    </row>
    <row r="29508" spans="27:27" x14ac:dyDescent="0.25">
      <c r="AA29508"/>
    </row>
    <row r="29509" spans="27:27" x14ac:dyDescent="0.25">
      <c r="AA29509"/>
    </row>
    <row r="29510" spans="27:27" x14ac:dyDescent="0.25">
      <c r="AA29510"/>
    </row>
    <row r="29511" spans="27:27" x14ac:dyDescent="0.25">
      <c r="AA29511"/>
    </row>
    <row r="29512" spans="27:27" x14ac:dyDescent="0.25">
      <c r="AA29512"/>
    </row>
    <row r="29513" spans="27:27" x14ac:dyDescent="0.25">
      <c r="AA29513"/>
    </row>
    <row r="29514" spans="27:27" x14ac:dyDescent="0.25">
      <c r="AA29514"/>
    </row>
    <row r="29515" spans="27:27" x14ac:dyDescent="0.25">
      <c r="AA29515"/>
    </row>
    <row r="29516" spans="27:27" x14ac:dyDescent="0.25">
      <c r="AA29516"/>
    </row>
    <row r="29517" spans="27:27" x14ac:dyDescent="0.25">
      <c r="AA29517"/>
    </row>
    <row r="29518" spans="27:27" x14ac:dyDescent="0.25">
      <c r="AA29518"/>
    </row>
    <row r="29519" spans="27:27" x14ac:dyDescent="0.25">
      <c r="AA29519"/>
    </row>
    <row r="29520" spans="27:27" x14ac:dyDescent="0.25">
      <c r="AA29520"/>
    </row>
    <row r="29521" spans="27:27" x14ac:dyDescent="0.25">
      <c r="AA29521"/>
    </row>
    <row r="29522" spans="27:27" x14ac:dyDescent="0.25">
      <c r="AA29522"/>
    </row>
    <row r="29523" spans="27:27" x14ac:dyDescent="0.25">
      <c r="AA29523"/>
    </row>
    <row r="29524" spans="27:27" x14ac:dyDescent="0.25">
      <c r="AA29524"/>
    </row>
    <row r="29525" spans="27:27" x14ac:dyDescent="0.25">
      <c r="AA29525"/>
    </row>
    <row r="29526" spans="27:27" x14ac:dyDescent="0.25">
      <c r="AA29526"/>
    </row>
    <row r="29527" spans="27:27" x14ac:dyDescent="0.25">
      <c r="AA29527"/>
    </row>
    <row r="29528" spans="27:27" x14ac:dyDescent="0.25">
      <c r="AA29528"/>
    </row>
    <row r="29529" spans="27:27" x14ac:dyDescent="0.25">
      <c r="AA29529"/>
    </row>
    <row r="29530" spans="27:27" x14ac:dyDescent="0.25">
      <c r="AA29530"/>
    </row>
    <row r="29531" spans="27:27" x14ac:dyDescent="0.25">
      <c r="AA29531"/>
    </row>
    <row r="29532" spans="27:27" x14ac:dyDescent="0.25">
      <c r="AA29532"/>
    </row>
    <row r="29533" spans="27:27" x14ac:dyDescent="0.25">
      <c r="AA29533"/>
    </row>
    <row r="29534" spans="27:27" x14ac:dyDescent="0.25">
      <c r="AA29534"/>
    </row>
    <row r="29535" spans="27:27" x14ac:dyDescent="0.25">
      <c r="AA29535"/>
    </row>
    <row r="29536" spans="27:27" x14ac:dyDescent="0.25">
      <c r="AA29536"/>
    </row>
    <row r="29537" spans="27:27" x14ac:dyDescent="0.25">
      <c r="AA29537"/>
    </row>
    <row r="29538" spans="27:27" x14ac:dyDescent="0.25">
      <c r="AA29538"/>
    </row>
    <row r="29539" spans="27:27" x14ac:dyDescent="0.25">
      <c r="AA29539"/>
    </row>
    <row r="29540" spans="27:27" x14ac:dyDescent="0.25">
      <c r="AA29540"/>
    </row>
    <row r="29541" spans="27:27" x14ac:dyDescent="0.25">
      <c r="AA29541"/>
    </row>
    <row r="29542" spans="27:27" x14ac:dyDescent="0.25">
      <c r="AA29542"/>
    </row>
    <row r="29543" spans="27:27" x14ac:dyDescent="0.25">
      <c r="AA29543"/>
    </row>
    <row r="29544" spans="27:27" x14ac:dyDescent="0.25">
      <c r="AA29544"/>
    </row>
    <row r="29545" spans="27:27" x14ac:dyDescent="0.25">
      <c r="AA29545"/>
    </row>
    <row r="29546" spans="27:27" x14ac:dyDescent="0.25">
      <c r="AA29546"/>
    </row>
    <row r="29547" spans="27:27" x14ac:dyDescent="0.25">
      <c r="AA29547"/>
    </row>
    <row r="29548" spans="27:27" x14ac:dyDescent="0.25">
      <c r="AA29548"/>
    </row>
    <row r="29549" spans="27:27" x14ac:dyDescent="0.25">
      <c r="AA29549"/>
    </row>
    <row r="29550" spans="27:27" x14ac:dyDescent="0.25">
      <c r="AA29550"/>
    </row>
    <row r="29551" spans="27:27" x14ac:dyDescent="0.25">
      <c r="AA29551"/>
    </row>
    <row r="29552" spans="27:27" x14ac:dyDescent="0.25">
      <c r="AA29552"/>
    </row>
    <row r="29553" spans="27:27" x14ac:dyDescent="0.25">
      <c r="AA29553"/>
    </row>
    <row r="29554" spans="27:27" x14ac:dyDescent="0.25">
      <c r="AA29554"/>
    </row>
    <row r="29555" spans="27:27" x14ac:dyDescent="0.25">
      <c r="AA29555"/>
    </row>
    <row r="29556" spans="27:27" x14ac:dyDescent="0.25">
      <c r="AA29556"/>
    </row>
    <row r="29557" spans="27:27" x14ac:dyDescent="0.25">
      <c r="AA29557"/>
    </row>
    <row r="29558" spans="27:27" x14ac:dyDescent="0.25">
      <c r="AA29558"/>
    </row>
    <row r="29559" spans="27:27" x14ac:dyDescent="0.25">
      <c r="AA29559"/>
    </row>
    <row r="29560" spans="27:27" x14ac:dyDescent="0.25">
      <c r="AA29560"/>
    </row>
    <row r="29561" spans="27:27" x14ac:dyDescent="0.25">
      <c r="AA29561"/>
    </row>
    <row r="29562" spans="27:27" x14ac:dyDescent="0.25">
      <c r="AA29562"/>
    </row>
    <row r="29563" spans="27:27" x14ac:dyDescent="0.25">
      <c r="AA29563"/>
    </row>
    <row r="29564" spans="27:27" x14ac:dyDescent="0.25">
      <c r="AA29564"/>
    </row>
    <row r="29565" spans="27:27" x14ac:dyDescent="0.25">
      <c r="AA29565"/>
    </row>
    <row r="29566" spans="27:27" x14ac:dyDescent="0.25">
      <c r="AA29566"/>
    </row>
    <row r="29567" spans="27:27" x14ac:dyDescent="0.25">
      <c r="AA29567"/>
    </row>
    <row r="29568" spans="27:27" x14ac:dyDescent="0.25">
      <c r="AA29568"/>
    </row>
    <row r="29569" spans="27:27" x14ac:dyDescent="0.25">
      <c r="AA29569"/>
    </row>
    <row r="29570" spans="27:27" x14ac:dyDescent="0.25">
      <c r="AA29570"/>
    </row>
    <row r="29571" spans="27:27" x14ac:dyDescent="0.25">
      <c r="AA29571"/>
    </row>
    <row r="29572" spans="27:27" x14ac:dyDescent="0.25">
      <c r="AA29572"/>
    </row>
    <row r="29573" spans="27:27" x14ac:dyDescent="0.25">
      <c r="AA29573"/>
    </row>
    <row r="29574" spans="27:27" x14ac:dyDescent="0.25">
      <c r="AA29574"/>
    </row>
    <row r="29575" spans="27:27" x14ac:dyDescent="0.25">
      <c r="AA29575"/>
    </row>
    <row r="29576" spans="27:27" x14ac:dyDescent="0.25">
      <c r="AA29576"/>
    </row>
    <row r="29577" spans="27:27" x14ac:dyDescent="0.25">
      <c r="AA29577"/>
    </row>
    <row r="29578" spans="27:27" x14ac:dyDescent="0.25">
      <c r="AA29578"/>
    </row>
    <row r="29579" spans="27:27" x14ac:dyDescent="0.25">
      <c r="AA29579"/>
    </row>
    <row r="29580" spans="27:27" x14ac:dyDescent="0.25">
      <c r="AA29580"/>
    </row>
    <row r="29581" spans="27:27" x14ac:dyDescent="0.25">
      <c r="AA29581"/>
    </row>
    <row r="29582" spans="27:27" x14ac:dyDescent="0.25">
      <c r="AA29582"/>
    </row>
    <row r="29583" spans="27:27" x14ac:dyDescent="0.25">
      <c r="AA29583"/>
    </row>
    <row r="29584" spans="27:27" x14ac:dyDescent="0.25">
      <c r="AA29584"/>
    </row>
    <row r="29585" spans="27:27" x14ac:dyDescent="0.25">
      <c r="AA29585"/>
    </row>
    <row r="29586" spans="27:27" x14ac:dyDescent="0.25">
      <c r="AA29586"/>
    </row>
    <row r="29587" spans="27:27" x14ac:dyDescent="0.25">
      <c r="AA29587"/>
    </row>
    <row r="29588" spans="27:27" x14ac:dyDescent="0.25">
      <c r="AA29588"/>
    </row>
    <row r="29589" spans="27:27" x14ac:dyDescent="0.25">
      <c r="AA29589"/>
    </row>
    <row r="29590" spans="27:27" x14ac:dyDescent="0.25">
      <c r="AA29590"/>
    </row>
    <row r="29591" spans="27:27" x14ac:dyDescent="0.25">
      <c r="AA29591"/>
    </row>
    <row r="29592" spans="27:27" x14ac:dyDescent="0.25">
      <c r="AA29592"/>
    </row>
    <row r="29593" spans="27:27" x14ac:dyDescent="0.25">
      <c r="AA29593"/>
    </row>
    <row r="29594" spans="27:27" x14ac:dyDescent="0.25">
      <c r="AA29594"/>
    </row>
    <row r="29595" spans="27:27" x14ac:dyDescent="0.25">
      <c r="AA29595"/>
    </row>
    <row r="29596" spans="27:27" x14ac:dyDescent="0.25">
      <c r="AA29596"/>
    </row>
    <row r="29597" spans="27:27" x14ac:dyDescent="0.25">
      <c r="AA29597"/>
    </row>
    <row r="29598" spans="27:27" x14ac:dyDescent="0.25">
      <c r="AA29598"/>
    </row>
    <row r="29599" spans="27:27" x14ac:dyDescent="0.25">
      <c r="AA29599"/>
    </row>
    <row r="29600" spans="27:27" x14ac:dyDescent="0.25">
      <c r="AA29600"/>
    </row>
    <row r="29601" spans="27:27" x14ac:dyDescent="0.25">
      <c r="AA29601"/>
    </row>
    <row r="29602" spans="27:27" x14ac:dyDescent="0.25">
      <c r="AA29602"/>
    </row>
    <row r="29603" spans="27:27" x14ac:dyDescent="0.25">
      <c r="AA29603"/>
    </row>
    <row r="29604" spans="27:27" x14ac:dyDescent="0.25">
      <c r="AA29604"/>
    </row>
    <row r="29605" spans="27:27" x14ac:dyDescent="0.25">
      <c r="AA29605"/>
    </row>
    <row r="29606" spans="27:27" x14ac:dyDescent="0.25">
      <c r="AA29606"/>
    </row>
    <row r="29607" spans="27:27" x14ac:dyDescent="0.25">
      <c r="AA29607"/>
    </row>
    <row r="29608" spans="27:27" x14ac:dyDescent="0.25">
      <c r="AA29608"/>
    </row>
    <row r="29609" spans="27:27" x14ac:dyDescent="0.25">
      <c r="AA29609"/>
    </row>
    <row r="29610" spans="27:27" x14ac:dyDescent="0.25">
      <c r="AA29610"/>
    </row>
    <row r="29611" spans="27:27" x14ac:dyDescent="0.25">
      <c r="AA29611"/>
    </row>
    <row r="29612" spans="27:27" x14ac:dyDescent="0.25">
      <c r="AA29612"/>
    </row>
    <row r="29613" spans="27:27" x14ac:dyDescent="0.25">
      <c r="AA29613"/>
    </row>
    <row r="29614" spans="27:27" x14ac:dyDescent="0.25">
      <c r="AA29614"/>
    </row>
    <row r="29615" spans="27:27" x14ac:dyDescent="0.25">
      <c r="AA29615"/>
    </row>
    <row r="29616" spans="27:27" x14ac:dyDescent="0.25">
      <c r="AA29616"/>
    </row>
    <row r="29617" spans="27:27" x14ac:dyDescent="0.25">
      <c r="AA29617"/>
    </row>
    <row r="29618" spans="27:27" x14ac:dyDescent="0.25">
      <c r="AA29618"/>
    </row>
    <row r="29619" spans="27:27" x14ac:dyDescent="0.25">
      <c r="AA29619"/>
    </row>
    <row r="29620" spans="27:27" x14ac:dyDescent="0.25">
      <c r="AA29620"/>
    </row>
    <row r="29621" spans="27:27" x14ac:dyDescent="0.25">
      <c r="AA29621"/>
    </row>
    <row r="29622" spans="27:27" x14ac:dyDescent="0.25">
      <c r="AA29622"/>
    </row>
    <row r="29623" spans="27:27" x14ac:dyDescent="0.25">
      <c r="AA29623"/>
    </row>
    <row r="29624" spans="27:27" x14ac:dyDescent="0.25">
      <c r="AA29624"/>
    </row>
    <row r="29625" spans="27:27" x14ac:dyDescent="0.25">
      <c r="AA29625"/>
    </row>
    <row r="29626" spans="27:27" x14ac:dyDescent="0.25">
      <c r="AA29626"/>
    </row>
    <row r="29627" spans="27:27" x14ac:dyDescent="0.25">
      <c r="AA29627"/>
    </row>
    <row r="29628" spans="27:27" x14ac:dyDescent="0.25">
      <c r="AA29628"/>
    </row>
    <row r="29629" spans="27:27" x14ac:dyDescent="0.25">
      <c r="AA29629"/>
    </row>
    <row r="29630" spans="27:27" x14ac:dyDescent="0.25">
      <c r="AA29630"/>
    </row>
    <row r="29631" spans="27:27" x14ac:dyDescent="0.25">
      <c r="AA29631"/>
    </row>
    <row r="29632" spans="27:27" x14ac:dyDescent="0.25">
      <c r="AA29632"/>
    </row>
    <row r="29633" spans="27:27" x14ac:dyDescent="0.25">
      <c r="AA29633"/>
    </row>
    <row r="29634" spans="27:27" x14ac:dyDescent="0.25">
      <c r="AA29634"/>
    </row>
    <row r="29635" spans="27:27" x14ac:dyDescent="0.25">
      <c r="AA29635"/>
    </row>
    <row r="29636" spans="27:27" x14ac:dyDescent="0.25">
      <c r="AA29636"/>
    </row>
    <row r="29637" spans="27:27" x14ac:dyDescent="0.25">
      <c r="AA29637"/>
    </row>
    <row r="29638" spans="27:27" x14ac:dyDescent="0.25">
      <c r="AA29638"/>
    </row>
    <row r="29639" spans="27:27" x14ac:dyDescent="0.25">
      <c r="AA29639"/>
    </row>
    <row r="29640" spans="27:27" x14ac:dyDescent="0.25">
      <c r="AA29640"/>
    </row>
    <row r="29641" spans="27:27" x14ac:dyDescent="0.25">
      <c r="AA29641"/>
    </row>
    <row r="29642" spans="27:27" x14ac:dyDescent="0.25">
      <c r="AA29642"/>
    </row>
    <row r="29643" spans="27:27" x14ac:dyDescent="0.25">
      <c r="AA29643"/>
    </row>
    <row r="29644" spans="27:27" x14ac:dyDescent="0.25">
      <c r="AA29644"/>
    </row>
    <row r="29645" spans="27:27" x14ac:dyDescent="0.25">
      <c r="AA29645"/>
    </row>
    <row r="29646" spans="27:27" x14ac:dyDescent="0.25">
      <c r="AA29646"/>
    </row>
    <row r="29647" spans="27:27" x14ac:dyDescent="0.25">
      <c r="AA29647"/>
    </row>
    <row r="29648" spans="27:27" x14ac:dyDescent="0.25">
      <c r="AA29648"/>
    </row>
    <row r="29649" spans="27:27" x14ac:dyDescent="0.25">
      <c r="AA29649"/>
    </row>
    <row r="29650" spans="27:27" x14ac:dyDescent="0.25">
      <c r="AA29650"/>
    </row>
    <row r="29651" spans="27:27" x14ac:dyDescent="0.25">
      <c r="AA29651"/>
    </row>
    <row r="29652" spans="27:27" x14ac:dyDescent="0.25">
      <c r="AA29652"/>
    </row>
    <row r="29653" spans="27:27" x14ac:dyDescent="0.25">
      <c r="AA29653"/>
    </row>
    <row r="29654" spans="27:27" x14ac:dyDescent="0.25">
      <c r="AA29654"/>
    </row>
    <row r="29655" spans="27:27" x14ac:dyDescent="0.25">
      <c r="AA29655"/>
    </row>
    <row r="29656" spans="27:27" x14ac:dyDescent="0.25">
      <c r="AA29656"/>
    </row>
    <row r="29657" spans="27:27" x14ac:dyDescent="0.25">
      <c r="AA29657"/>
    </row>
    <row r="29658" spans="27:27" x14ac:dyDescent="0.25">
      <c r="AA29658"/>
    </row>
    <row r="29659" spans="27:27" x14ac:dyDescent="0.25">
      <c r="AA29659"/>
    </row>
    <row r="29660" spans="27:27" x14ac:dyDescent="0.25">
      <c r="AA29660"/>
    </row>
    <row r="29661" spans="27:27" x14ac:dyDescent="0.25">
      <c r="AA29661"/>
    </row>
    <row r="29662" spans="27:27" x14ac:dyDescent="0.25">
      <c r="AA29662"/>
    </row>
    <row r="29663" spans="27:27" x14ac:dyDescent="0.25">
      <c r="AA29663"/>
    </row>
    <row r="29664" spans="27:27" x14ac:dyDescent="0.25">
      <c r="AA29664"/>
    </row>
    <row r="29665" spans="27:27" x14ac:dyDescent="0.25">
      <c r="AA29665"/>
    </row>
    <row r="29666" spans="27:27" x14ac:dyDescent="0.25">
      <c r="AA29666"/>
    </row>
    <row r="29667" spans="27:27" x14ac:dyDescent="0.25">
      <c r="AA29667"/>
    </row>
    <row r="29668" spans="27:27" x14ac:dyDescent="0.25">
      <c r="AA29668"/>
    </row>
    <row r="29669" spans="27:27" x14ac:dyDescent="0.25">
      <c r="AA29669"/>
    </row>
    <row r="29670" spans="27:27" x14ac:dyDescent="0.25">
      <c r="AA29670"/>
    </row>
    <row r="29671" spans="27:27" x14ac:dyDescent="0.25">
      <c r="AA29671"/>
    </row>
    <row r="29672" spans="27:27" x14ac:dyDescent="0.25">
      <c r="AA29672"/>
    </row>
    <row r="29673" spans="27:27" x14ac:dyDescent="0.25">
      <c r="AA29673"/>
    </row>
    <row r="29674" spans="27:27" x14ac:dyDescent="0.25">
      <c r="AA29674"/>
    </row>
    <row r="29675" spans="27:27" x14ac:dyDescent="0.25">
      <c r="AA29675"/>
    </row>
    <row r="29676" spans="27:27" x14ac:dyDescent="0.25">
      <c r="AA29676"/>
    </row>
    <row r="29677" spans="27:27" x14ac:dyDescent="0.25">
      <c r="AA29677"/>
    </row>
    <row r="29678" spans="27:27" x14ac:dyDescent="0.25">
      <c r="AA29678"/>
    </row>
    <row r="29679" spans="27:27" x14ac:dyDescent="0.25">
      <c r="AA29679"/>
    </row>
    <row r="29680" spans="27:27" x14ac:dyDescent="0.25">
      <c r="AA29680"/>
    </row>
    <row r="29681" spans="27:27" x14ac:dyDescent="0.25">
      <c r="AA29681"/>
    </row>
    <row r="29682" spans="27:27" x14ac:dyDescent="0.25">
      <c r="AA29682"/>
    </row>
    <row r="29683" spans="27:27" x14ac:dyDescent="0.25">
      <c r="AA29683"/>
    </row>
    <row r="29684" spans="27:27" x14ac:dyDescent="0.25">
      <c r="AA29684"/>
    </row>
    <row r="29685" spans="27:27" x14ac:dyDescent="0.25">
      <c r="AA29685"/>
    </row>
    <row r="29686" spans="27:27" x14ac:dyDescent="0.25">
      <c r="AA29686"/>
    </row>
    <row r="29687" spans="27:27" x14ac:dyDescent="0.25">
      <c r="AA29687"/>
    </row>
    <row r="29688" spans="27:27" x14ac:dyDescent="0.25">
      <c r="AA29688"/>
    </row>
    <row r="29689" spans="27:27" x14ac:dyDescent="0.25">
      <c r="AA29689"/>
    </row>
    <row r="29690" spans="27:27" x14ac:dyDescent="0.25">
      <c r="AA29690"/>
    </row>
    <row r="29691" spans="27:27" x14ac:dyDescent="0.25">
      <c r="AA29691"/>
    </row>
    <row r="29692" spans="27:27" x14ac:dyDescent="0.25">
      <c r="AA29692"/>
    </row>
    <row r="29693" spans="27:27" x14ac:dyDescent="0.25">
      <c r="AA29693"/>
    </row>
    <row r="29694" spans="27:27" x14ac:dyDescent="0.25">
      <c r="AA29694"/>
    </row>
    <row r="29695" spans="27:27" x14ac:dyDescent="0.25">
      <c r="AA29695"/>
    </row>
    <row r="29696" spans="27:27" x14ac:dyDescent="0.25">
      <c r="AA29696"/>
    </row>
    <row r="29697" spans="27:27" x14ac:dyDescent="0.25">
      <c r="AA29697"/>
    </row>
    <row r="29698" spans="27:27" x14ac:dyDescent="0.25">
      <c r="AA29698"/>
    </row>
    <row r="29699" spans="27:27" x14ac:dyDescent="0.25">
      <c r="AA29699"/>
    </row>
    <row r="29700" spans="27:27" x14ac:dyDescent="0.25">
      <c r="AA29700"/>
    </row>
    <row r="29701" spans="27:27" x14ac:dyDescent="0.25">
      <c r="AA29701"/>
    </row>
    <row r="29702" spans="27:27" x14ac:dyDescent="0.25">
      <c r="AA29702"/>
    </row>
    <row r="29703" spans="27:27" x14ac:dyDescent="0.25">
      <c r="AA29703"/>
    </row>
    <row r="29704" spans="27:27" x14ac:dyDescent="0.25">
      <c r="AA29704"/>
    </row>
    <row r="29705" spans="27:27" x14ac:dyDescent="0.25">
      <c r="AA29705"/>
    </row>
    <row r="29706" spans="27:27" x14ac:dyDescent="0.25">
      <c r="AA29706"/>
    </row>
    <row r="29707" spans="27:27" x14ac:dyDescent="0.25">
      <c r="AA29707"/>
    </row>
    <row r="29708" spans="27:27" x14ac:dyDescent="0.25">
      <c r="AA29708"/>
    </row>
    <row r="29709" spans="27:27" x14ac:dyDescent="0.25">
      <c r="AA29709"/>
    </row>
    <row r="29710" spans="27:27" x14ac:dyDescent="0.25">
      <c r="AA29710"/>
    </row>
    <row r="29711" spans="27:27" x14ac:dyDescent="0.25">
      <c r="AA29711"/>
    </row>
    <row r="29712" spans="27:27" x14ac:dyDescent="0.25">
      <c r="AA29712"/>
    </row>
    <row r="29713" spans="27:27" x14ac:dyDescent="0.25">
      <c r="AA29713"/>
    </row>
    <row r="29714" spans="27:27" x14ac:dyDescent="0.25">
      <c r="AA29714"/>
    </row>
    <row r="29715" spans="27:27" x14ac:dyDescent="0.25">
      <c r="AA29715"/>
    </row>
    <row r="29716" spans="27:27" x14ac:dyDescent="0.25">
      <c r="AA29716"/>
    </row>
    <row r="29717" spans="27:27" x14ac:dyDescent="0.25">
      <c r="AA29717"/>
    </row>
    <row r="29718" spans="27:27" x14ac:dyDescent="0.25">
      <c r="AA29718"/>
    </row>
    <row r="29719" spans="27:27" x14ac:dyDescent="0.25">
      <c r="AA29719"/>
    </row>
    <row r="29720" spans="27:27" x14ac:dyDescent="0.25">
      <c r="AA29720"/>
    </row>
    <row r="29721" spans="27:27" x14ac:dyDescent="0.25">
      <c r="AA29721"/>
    </row>
    <row r="29722" spans="27:27" x14ac:dyDescent="0.25">
      <c r="AA29722"/>
    </row>
    <row r="29723" spans="27:27" x14ac:dyDescent="0.25">
      <c r="AA29723"/>
    </row>
    <row r="29724" spans="27:27" x14ac:dyDescent="0.25">
      <c r="AA29724"/>
    </row>
    <row r="29725" spans="27:27" x14ac:dyDescent="0.25">
      <c r="AA29725"/>
    </row>
    <row r="29726" spans="27:27" x14ac:dyDescent="0.25">
      <c r="AA29726"/>
    </row>
    <row r="29727" spans="27:27" x14ac:dyDescent="0.25">
      <c r="AA29727"/>
    </row>
    <row r="29728" spans="27:27" x14ac:dyDescent="0.25">
      <c r="AA29728"/>
    </row>
    <row r="29729" spans="27:27" x14ac:dyDescent="0.25">
      <c r="AA29729"/>
    </row>
    <row r="29730" spans="27:27" x14ac:dyDescent="0.25">
      <c r="AA29730"/>
    </row>
    <row r="29731" spans="27:27" x14ac:dyDescent="0.25">
      <c r="AA29731"/>
    </row>
    <row r="29732" spans="27:27" x14ac:dyDescent="0.25">
      <c r="AA29732"/>
    </row>
    <row r="29733" spans="27:27" x14ac:dyDescent="0.25">
      <c r="AA29733"/>
    </row>
    <row r="29734" spans="27:27" x14ac:dyDescent="0.25">
      <c r="AA29734"/>
    </row>
    <row r="29735" spans="27:27" x14ac:dyDescent="0.25">
      <c r="AA29735"/>
    </row>
    <row r="29736" spans="27:27" x14ac:dyDescent="0.25">
      <c r="AA29736"/>
    </row>
    <row r="29737" spans="27:27" x14ac:dyDescent="0.25">
      <c r="AA29737"/>
    </row>
    <row r="29738" spans="27:27" x14ac:dyDescent="0.25">
      <c r="AA29738"/>
    </row>
    <row r="29739" spans="27:27" x14ac:dyDescent="0.25">
      <c r="AA29739"/>
    </row>
    <row r="29740" spans="27:27" x14ac:dyDescent="0.25">
      <c r="AA29740"/>
    </row>
    <row r="29741" spans="27:27" x14ac:dyDescent="0.25">
      <c r="AA29741"/>
    </row>
    <row r="29742" spans="27:27" x14ac:dyDescent="0.25">
      <c r="AA29742"/>
    </row>
    <row r="29743" spans="27:27" x14ac:dyDescent="0.25">
      <c r="AA29743"/>
    </row>
    <row r="29744" spans="27:27" x14ac:dyDescent="0.25">
      <c r="AA29744"/>
    </row>
    <row r="29745" spans="27:27" x14ac:dyDescent="0.25">
      <c r="AA29745"/>
    </row>
    <row r="29746" spans="27:27" x14ac:dyDescent="0.25">
      <c r="AA29746"/>
    </row>
    <row r="29747" spans="27:27" x14ac:dyDescent="0.25">
      <c r="AA29747"/>
    </row>
    <row r="29748" spans="27:27" x14ac:dyDescent="0.25">
      <c r="AA29748"/>
    </row>
    <row r="29749" spans="27:27" x14ac:dyDescent="0.25">
      <c r="AA29749"/>
    </row>
    <row r="29750" spans="27:27" x14ac:dyDescent="0.25">
      <c r="AA29750"/>
    </row>
    <row r="29751" spans="27:27" x14ac:dyDescent="0.25">
      <c r="AA29751"/>
    </row>
    <row r="29752" spans="27:27" x14ac:dyDescent="0.25">
      <c r="AA29752"/>
    </row>
    <row r="29753" spans="27:27" x14ac:dyDescent="0.25">
      <c r="AA29753"/>
    </row>
    <row r="29754" spans="27:27" x14ac:dyDescent="0.25">
      <c r="AA29754"/>
    </row>
    <row r="29755" spans="27:27" x14ac:dyDescent="0.25">
      <c r="AA29755"/>
    </row>
    <row r="29756" spans="27:27" x14ac:dyDescent="0.25">
      <c r="AA29756"/>
    </row>
    <row r="29757" spans="27:27" x14ac:dyDescent="0.25">
      <c r="AA29757"/>
    </row>
    <row r="29758" spans="27:27" x14ac:dyDescent="0.25">
      <c r="AA29758"/>
    </row>
    <row r="29759" spans="27:27" x14ac:dyDescent="0.25">
      <c r="AA29759"/>
    </row>
    <row r="29760" spans="27:27" x14ac:dyDescent="0.25">
      <c r="AA29760"/>
    </row>
    <row r="29761" spans="27:27" x14ac:dyDescent="0.25">
      <c r="AA29761"/>
    </row>
    <row r="29762" spans="27:27" x14ac:dyDescent="0.25">
      <c r="AA29762"/>
    </row>
    <row r="29763" spans="27:27" x14ac:dyDescent="0.25">
      <c r="AA29763"/>
    </row>
    <row r="29764" spans="27:27" x14ac:dyDescent="0.25">
      <c r="AA29764"/>
    </row>
    <row r="29765" spans="27:27" x14ac:dyDescent="0.25">
      <c r="AA29765"/>
    </row>
    <row r="29766" spans="27:27" x14ac:dyDescent="0.25">
      <c r="AA29766"/>
    </row>
    <row r="29767" spans="27:27" x14ac:dyDescent="0.25">
      <c r="AA29767"/>
    </row>
    <row r="29768" spans="27:27" x14ac:dyDescent="0.25">
      <c r="AA29768"/>
    </row>
    <row r="29769" spans="27:27" x14ac:dyDescent="0.25">
      <c r="AA29769"/>
    </row>
    <row r="29770" spans="27:27" x14ac:dyDescent="0.25">
      <c r="AA29770"/>
    </row>
    <row r="29771" spans="27:27" x14ac:dyDescent="0.25">
      <c r="AA29771"/>
    </row>
    <row r="29772" spans="27:27" x14ac:dyDescent="0.25">
      <c r="AA29772"/>
    </row>
    <row r="29773" spans="27:27" x14ac:dyDescent="0.25">
      <c r="AA29773"/>
    </row>
    <row r="29774" spans="27:27" x14ac:dyDescent="0.25">
      <c r="AA29774"/>
    </row>
    <row r="29775" spans="27:27" x14ac:dyDescent="0.25">
      <c r="AA29775"/>
    </row>
    <row r="29776" spans="27:27" x14ac:dyDescent="0.25">
      <c r="AA29776"/>
    </row>
    <row r="29777" spans="27:27" x14ac:dyDescent="0.25">
      <c r="AA29777"/>
    </row>
    <row r="29778" spans="27:27" x14ac:dyDescent="0.25">
      <c r="AA29778"/>
    </row>
    <row r="29779" spans="27:27" x14ac:dyDescent="0.25">
      <c r="AA29779"/>
    </row>
    <row r="29780" spans="27:27" x14ac:dyDescent="0.25">
      <c r="AA29780"/>
    </row>
    <row r="29781" spans="27:27" x14ac:dyDescent="0.25">
      <c r="AA29781"/>
    </row>
    <row r="29782" spans="27:27" x14ac:dyDescent="0.25">
      <c r="AA29782"/>
    </row>
    <row r="29783" spans="27:27" x14ac:dyDescent="0.25">
      <c r="AA29783"/>
    </row>
    <row r="29784" spans="27:27" x14ac:dyDescent="0.25">
      <c r="AA29784"/>
    </row>
    <row r="29785" spans="27:27" x14ac:dyDescent="0.25">
      <c r="AA29785"/>
    </row>
    <row r="29786" spans="27:27" x14ac:dyDescent="0.25">
      <c r="AA29786"/>
    </row>
    <row r="29787" spans="27:27" x14ac:dyDescent="0.25">
      <c r="AA29787"/>
    </row>
    <row r="29788" spans="27:27" x14ac:dyDescent="0.25">
      <c r="AA29788"/>
    </row>
    <row r="29789" spans="27:27" x14ac:dyDescent="0.25">
      <c r="AA29789"/>
    </row>
    <row r="29790" spans="27:27" x14ac:dyDescent="0.25">
      <c r="AA29790"/>
    </row>
    <row r="29791" spans="27:27" x14ac:dyDescent="0.25">
      <c r="AA29791"/>
    </row>
    <row r="29792" spans="27:27" x14ac:dyDescent="0.25">
      <c r="AA29792"/>
    </row>
    <row r="29793" spans="27:27" x14ac:dyDescent="0.25">
      <c r="AA29793"/>
    </row>
    <row r="29794" spans="27:27" x14ac:dyDescent="0.25">
      <c r="AA29794"/>
    </row>
    <row r="29795" spans="27:27" x14ac:dyDescent="0.25">
      <c r="AA29795"/>
    </row>
    <row r="29796" spans="27:27" x14ac:dyDescent="0.25">
      <c r="AA29796"/>
    </row>
    <row r="29797" spans="27:27" x14ac:dyDescent="0.25">
      <c r="AA29797"/>
    </row>
    <row r="29798" spans="27:27" x14ac:dyDescent="0.25">
      <c r="AA29798"/>
    </row>
    <row r="29799" spans="27:27" x14ac:dyDescent="0.25">
      <c r="AA29799"/>
    </row>
    <row r="29800" spans="27:27" x14ac:dyDescent="0.25">
      <c r="AA29800"/>
    </row>
    <row r="29801" spans="27:27" x14ac:dyDescent="0.25">
      <c r="AA29801"/>
    </row>
    <row r="29802" spans="27:27" x14ac:dyDescent="0.25">
      <c r="AA29802"/>
    </row>
    <row r="29803" spans="27:27" x14ac:dyDescent="0.25">
      <c r="AA29803"/>
    </row>
    <row r="29804" spans="27:27" x14ac:dyDescent="0.25">
      <c r="AA29804"/>
    </row>
    <row r="29805" spans="27:27" x14ac:dyDescent="0.25">
      <c r="AA29805"/>
    </row>
    <row r="29806" spans="27:27" x14ac:dyDescent="0.25">
      <c r="AA29806"/>
    </row>
    <row r="29807" spans="27:27" x14ac:dyDescent="0.25">
      <c r="AA29807"/>
    </row>
    <row r="29808" spans="27:27" x14ac:dyDescent="0.25">
      <c r="AA29808"/>
    </row>
    <row r="29809" spans="27:27" x14ac:dyDescent="0.25">
      <c r="AA29809"/>
    </row>
    <row r="29810" spans="27:27" x14ac:dyDescent="0.25">
      <c r="AA29810"/>
    </row>
    <row r="29811" spans="27:27" x14ac:dyDescent="0.25">
      <c r="AA29811"/>
    </row>
    <row r="29812" spans="27:27" x14ac:dyDescent="0.25">
      <c r="AA29812"/>
    </row>
    <row r="29813" spans="27:27" x14ac:dyDescent="0.25">
      <c r="AA29813"/>
    </row>
    <row r="29814" spans="27:27" x14ac:dyDescent="0.25">
      <c r="AA29814"/>
    </row>
    <row r="29815" spans="27:27" x14ac:dyDescent="0.25">
      <c r="AA29815"/>
    </row>
    <row r="29816" spans="27:27" x14ac:dyDescent="0.25">
      <c r="AA29816"/>
    </row>
    <row r="29817" spans="27:27" x14ac:dyDescent="0.25">
      <c r="AA29817"/>
    </row>
    <row r="29818" spans="27:27" x14ac:dyDescent="0.25">
      <c r="AA29818"/>
    </row>
    <row r="29819" spans="27:27" x14ac:dyDescent="0.25">
      <c r="AA29819"/>
    </row>
    <row r="29820" spans="27:27" x14ac:dyDescent="0.25">
      <c r="AA29820"/>
    </row>
    <row r="29821" spans="27:27" x14ac:dyDescent="0.25">
      <c r="AA29821"/>
    </row>
    <row r="29822" spans="27:27" x14ac:dyDescent="0.25">
      <c r="AA29822"/>
    </row>
    <row r="29823" spans="27:27" x14ac:dyDescent="0.25">
      <c r="AA29823"/>
    </row>
    <row r="29824" spans="27:27" x14ac:dyDescent="0.25">
      <c r="AA29824"/>
    </row>
    <row r="29825" spans="27:27" x14ac:dyDescent="0.25">
      <c r="AA29825"/>
    </row>
    <row r="29826" spans="27:27" x14ac:dyDescent="0.25">
      <c r="AA29826"/>
    </row>
    <row r="29827" spans="27:27" x14ac:dyDescent="0.25">
      <c r="AA29827"/>
    </row>
    <row r="29828" spans="27:27" x14ac:dyDescent="0.25">
      <c r="AA29828"/>
    </row>
    <row r="29829" spans="27:27" x14ac:dyDescent="0.25">
      <c r="AA29829"/>
    </row>
    <row r="29830" spans="27:27" x14ac:dyDescent="0.25">
      <c r="AA29830"/>
    </row>
    <row r="29831" spans="27:27" x14ac:dyDescent="0.25">
      <c r="AA29831"/>
    </row>
    <row r="29832" spans="27:27" x14ac:dyDescent="0.25">
      <c r="AA29832"/>
    </row>
    <row r="29833" spans="27:27" x14ac:dyDescent="0.25">
      <c r="AA29833"/>
    </row>
    <row r="29834" spans="27:27" x14ac:dyDescent="0.25">
      <c r="AA29834"/>
    </row>
    <row r="29835" spans="27:27" x14ac:dyDescent="0.25">
      <c r="AA29835"/>
    </row>
    <row r="29836" spans="27:27" x14ac:dyDescent="0.25">
      <c r="AA29836"/>
    </row>
    <row r="29837" spans="27:27" x14ac:dyDescent="0.25">
      <c r="AA29837"/>
    </row>
    <row r="29838" spans="27:27" x14ac:dyDescent="0.25">
      <c r="AA29838"/>
    </row>
    <row r="29839" spans="27:27" x14ac:dyDescent="0.25">
      <c r="AA29839"/>
    </row>
    <row r="29840" spans="27:27" x14ac:dyDescent="0.25">
      <c r="AA29840"/>
    </row>
    <row r="29841" spans="27:27" x14ac:dyDescent="0.25">
      <c r="AA29841"/>
    </row>
    <row r="29842" spans="27:27" x14ac:dyDescent="0.25">
      <c r="AA29842"/>
    </row>
    <row r="29843" spans="27:27" x14ac:dyDescent="0.25">
      <c r="AA29843"/>
    </row>
    <row r="29844" spans="27:27" x14ac:dyDescent="0.25">
      <c r="AA29844"/>
    </row>
    <row r="29845" spans="27:27" x14ac:dyDescent="0.25">
      <c r="AA29845"/>
    </row>
    <row r="29846" spans="27:27" x14ac:dyDescent="0.25">
      <c r="AA29846"/>
    </row>
    <row r="29847" spans="27:27" x14ac:dyDescent="0.25">
      <c r="AA29847"/>
    </row>
    <row r="29848" spans="27:27" x14ac:dyDescent="0.25">
      <c r="AA29848"/>
    </row>
    <row r="29849" spans="27:27" x14ac:dyDescent="0.25">
      <c r="AA29849"/>
    </row>
    <row r="29850" spans="27:27" x14ac:dyDescent="0.25">
      <c r="AA29850"/>
    </row>
    <row r="29851" spans="27:27" x14ac:dyDescent="0.25">
      <c r="AA29851"/>
    </row>
    <row r="29852" spans="27:27" x14ac:dyDescent="0.25">
      <c r="AA29852"/>
    </row>
    <row r="29853" spans="27:27" x14ac:dyDescent="0.25">
      <c r="AA29853"/>
    </row>
    <row r="29854" spans="27:27" x14ac:dyDescent="0.25">
      <c r="AA29854"/>
    </row>
    <row r="29855" spans="27:27" x14ac:dyDescent="0.25">
      <c r="AA29855"/>
    </row>
    <row r="29856" spans="27:27" x14ac:dyDescent="0.25">
      <c r="AA29856"/>
    </row>
    <row r="29857" spans="27:27" x14ac:dyDescent="0.25">
      <c r="AA29857"/>
    </row>
    <row r="29858" spans="27:27" x14ac:dyDescent="0.25">
      <c r="AA29858"/>
    </row>
    <row r="29859" spans="27:27" x14ac:dyDescent="0.25">
      <c r="AA29859"/>
    </row>
    <row r="29860" spans="27:27" x14ac:dyDescent="0.25">
      <c r="AA29860"/>
    </row>
    <row r="29861" spans="27:27" x14ac:dyDescent="0.25">
      <c r="AA29861"/>
    </row>
    <row r="29862" spans="27:27" x14ac:dyDescent="0.25">
      <c r="AA29862"/>
    </row>
    <row r="29863" spans="27:27" x14ac:dyDescent="0.25">
      <c r="AA29863"/>
    </row>
    <row r="29864" spans="27:27" x14ac:dyDescent="0.25">
      <c r="AA29864"/>
    </row>
    <row r="29865" spans="27:27" x14ac:dyDescent="0.25">
      <c r="AA29865"/>
    </row>
    <row r="29866" spans="27:27" x14ac:dyDescent="0.25">
      <c r="AA29866"/>
    </row>
    <row r="29867" spans="27:27" x14ac:dyDescent="0.25">
      <c r="AA29867"/>
    </row>
    <row r="29868" spans="27:27" x14ac:dyDescent="0.25">
      <c r="AA29868"/>
    </row>
    <row r="29869" spans="27:27" x14ac:dyDescent="0.25">
      <c r="AA29869"/>
    </row>
    <row r="29870" spans="27:27" x14ac:dyDescent="0.25">
      <c r="AA29870"/>
    </row>
    <row r="29871" spans="27:27" x14ac:dyDescent="0.25">
      <c r="AA29871"/>
    </row>
    <row r="29872" spans="27:27" x14ac:dyDescent="0.25">
      <c r="AA29872"/>
    </row>
    <row r="29873" spans="27:27" x14ac:dyDescent="0.25">
      <c r="AA29873"/>
    </row>
    <row r="29874" spans="27:27" x14ac:dyDescent="0.25">
      <c r="AA29874"/>
    </row>
    <row r="29875" spans="27:27" x14ac:dyDescent="0.25">
      <c r="AA29875"/>
    </row>
    <row r="29876" spans="27:27" x14ac:dyDescent="0.25">
      <c r="AA29876"/>
    </row>
    <row r="29877" spans="27:27" x14ac:dyDescent="0.25">
      <c r="AA29877"/>
    </row>
    <row r="29878" spans="27:27" x14ac:dyDescent="0.25">
      <c r="AA29878"/>
    </row>
    <row r="29879" spans="27:27" x14ac:dyDescent="0.25">
      <c r="AA29879"/>
    </row>
    <row r="29880" spans="27:27" x14ac:dyDescent="0.25">
      <c r="AA29880"/>
    </row>
    <row r="29881" spans="27:27" x14ac:dyDescent="0.25">
      <c r="AA29881"/>
    </row>
    <row r="29882" spans="27:27" x14ac:dyDescent="0.25">
      <c r="AA29882"/>
    </row>
    <row r="29883" spans="27:27" x14ac:dyDescent="0.25">
      <c r="AA29883"/>
    </row>
    <row r="29884" spans="27:27" x14ac:dyDescent="0.25">
      <c r="AA29884"/>
    </row>
    <row r="29885" spans="27:27" x14ac:dyDescent="0.25">
      <c r="AA29885"/>
    </row>
    <row r="29886" spans="27:27" x14ac:dyDescent="0.25">
      <c r="AA29886"/>
    </row>
    <row r="29887" spans="27:27" x14ac:dyDescent="0.25">
      <c r="AA29887"/>
    </row>
    <row r="29888" spans="27:27" x14ac:dyDescent="0.25">
      <c r="AA29888"/>
    </row>
    <row r="29889" spans="27:27" x14ac:dyDescent="0.25">
      <c r="AA29889"/>
    </row>
    <row r="29890" spans="27:27" x14ac:dyDescent="0.25">
      <c r="AA29890"/>
    </row>
    <row r="29891" spans="27:27" x14ac:dyDescent="0.25">
      <c r="AA29891"/>
    </row>
    <row r="29892" spans="27:27" x14ac:dyDescent="0.25">
      <c r="AA29892"/>
    </row>
    <row r="29893" spans="27:27" x14ac:dyDescent="0.25">
      <c r="AA29893"/>
    </row>
    <row r="29894" spans="27:27" x14ac:dyDescent="0.25">
      <c r="AA29894"/>
    </row>
    <row r="29895" spans="27:27" x14ac:dyDescent="0.25">
      <c r="AA29895"/>
    </row>
    <row r="29896" spans="27:27" x14ac:dyDescent="0.25">
      <c r="AA29896"/>
    </row>
    <row r="29897" spans="27:27" x14ac:dyDescent="0.25">
      <c r="AA29897"/>
    </row>
    <row r="29898" spans="27:27" x14ac:dyDescent="0.25">
      <c r="AA29898"/>
    </row>
    <row r="29899" spans="27:27" x14ac:dyDescent="0.25">
      <c r="AA29899"/>
    </row>
    <row r="29900" spans="27:27" x14ac:dyDescent="0.25">
      <c r="AA29900"/>
    </row>
    <row r="29901" spans="27:27" x14ac:dyDescent="0.25">
      <c r="AA29901"/>
    </row>
    <row r="29902" spans="27:27" x14ac:dyDescent="0.25">
      <c r="AA29902"/>
    </row>
    <row r="29903" spans="27:27" x14ac:dyDescent="0.25">
      <c r="AA29903"/>
    </row>
    <row r="29904" spans="27:27" x14ac:dyDescent="0.25">
      <c r="AA29904"/>
    </row>
    <row r="29905" spans="27:27" x14ac:dyDescent="0.25">
      <c r="AA29905"/>
    </row>
    <row r="29906" spans="27:27" x14ac:dyDescent="0.25">
      <c r="AA29906"/>
    </row>
    <row r="29907" spans="27:27" x14ac:dyDescent="0.25">
      <c r="AA29907"/>
    </row>
    <row r="29908" spans="27:27" x14ac:dyDescent="0.25">
      <c r="AA29908"/>
    </row>
    <row r="29909" spans="27:27" x14ac:dyDescent="0.25">
      <c r="AA29909"/>
    </row>
    <row r="29910" spans="27:27" x14ac:dyDescent="0.25">
      <c r="AA29910"/>
    </row>
    <row r="29911" spans="27:27" x14ac:dyDescent="0.25">
      <c r="AA29911"/>
    </row>
    <row r="29912" spans="27:27" x14ac:dyDescent="0.25">
      <c r="AA29912"/>
    </row>
    <row r="29913" spans="27:27" x14ac:dyDescent="0.25">
      <c r="AA29913"/>
    </row>
    <row r="29914" spans="27:27" x14ac:dyDescent="0.25">
      <c r="AA29914"/>
    </row>
    <row r="29915" spans="27:27" x14ac:dyDescent="0.25">
      <c r="AA29915"/>
    </row>
    <row r="29916" spans="27:27" x14ac:dyDescent="0.25">
      <c r="AA29916"/>
    </row>
    <row r="29917" spans="27:27" x14ac:dyDescent="0.25">
      <c r="AA29917"/>
    </row>
    <row r="29918" spans="27:27" x14ac:dyDescent="0.25">
      <c r="AA29918"/>
    </row>
    <row r="29919" spans="27:27" x14ac:dyDescent="0.25">
      <c r="AA29919"/>
    </row>
    <row r="29920" spans="27:27" x14ac:dyDescent="0.25">
      <c r="AA29920"/>
    </row>
    <row r="29921" spans="27:27" x14ac:dyDescent="0.25">
      <c r="AA29921"/>
    </row>
    <row r="29922" spans="27:27" x14ac:dyDescent="0.25">
      <c r="AA29922"/>
    </row>
    <row r="29923" spans="27:27" x14ac:dyDescent="0.25">
      <c r="AA29923"/>
    </row>
    <row r="29924" spans="27:27" x14ac:dyDescent="0.25">
      <c r="AA29924"/>
    </row>
    <row r="29925" spans="27:27" x14ac:dyDescent="0.25">
      <c r="AA29925"/>
    </row>
    <row r="29926" spans="27:27" x14ac:dyDescent="0.25">
      <c r="AA29926"/>
    </row>
    <row r="29927" spans="27:27" x14ac:dyDescent="0.25">
      <c r="AA29927"/>
    </row>
    <row r="29928" spans="27:27" x14ac:dyDescent="0.25">
      <c r="AA29928"/>
    </row>
    <row r="29929" spans="27:27" x14ac:dyDescent="0.25">
      <c r="AA29929"/>
    </row>
    <row r="29930" spans="27:27" x14ac:dyDescent="0.25">
      <c r="AA29930"/>
    </row>
    <row r="29931" spans="27:27" x14ac:dyDescent="0.25">
      <c r="AA29931"/>
    </row>
    <row r="29932" spans="27:27" x14ac:dyDescent="0.25">
      <c r="AA29932"/>
    </row>
    <row r="29933" spans="27:27" x14ac:dyDescent="0.25">
      <c r="AA29933"/>
    </row>
    <row r="29934" spans="27:27" x14ac:dyDescent="0.25">
      <c r="AA29934"/>
    </row>
    <row r="29935" spans="27:27" x14ac:dyDescent="0.25">
      <c r="AA29935"/>
    </row>
    <row r="29936" spans="27:27" x14ac:dyDescent="0.25">
      <c r="AA29936"/>
    </row>
    <row r="29937" spans="27:27" x14ac:dyDescent="0.25">
      <c r="AA29937"/>
    </row>
    <row r="29938" spans="27:27" x14ac:dyDescent="0.25">
      <c r="AA29938"/>
    </row>
    <row r="29939" spans="27:27" x14ac:dyDescent="0.25">
      <c r="AA29939"/>
    </row>
    <row r="29940" spans="27:27" x14ac:dyDescent="0.25">
      <c r="AA29940"/>
    </row>
    <row r="29941" spans="27:27" x14ac:dyDescent="0.25">
      <c r="AA29941"/>
    </row>
    <row r="29942" spans="27:27" x14ac:dyDescent="0.25">
      <c r="AA29942"/>
    </row>
    <row r="29943" spans="27:27" x14ac:dyDescent="0.25">
      <c r="AA29943"/>
    </row>
    <row r="29944" spans="27:27" x14ac:dyDescent="0.25">
      <c r="AA29944"/>
    </row>
    <row r="29945" spans="27:27" x14ac:dyDescent="0.25">
      <c r="AA29945"/>
    </row>
    <row r="29946" spans="27:27" x14ac:dyDescent="0.25">
      <c r="AA29946"/>
    </row>
    <row r="29947" spans="27:27" x14ac:dyDescent="0.25">
      <c r="AA29947"/>
    </row>
    <row r="29948" spans="27:27" x14ac:dyDescent="0.25">
      <c r="AA29948"/>
    </row>
    <row r="29949" spans="27:27" x14ac:dyDescent="0.25">
      <c r="AA29949"/>
    </row>
    <row r="29950" spans="27:27" x14ac:dyDescent="0.25">
      <c r="AA29950"/>
    </row>
    <row r="29951" spans="27:27" x14ac:dyDescent="0.25">
      <c r="AA29951"/>
    </row>
    <row r="29952" spans="27:27" x14ac:dyDescent="0.25">
      <c r="AA29952"/>
    </row>
    <row r="29953" spans="27:27" x14ac:dyDescent="0.25">
      <c r="AA29953"/>
    </row>
    <row r="29954" spans="27:27" x14ac:dyDescent="0.25">
      <c r="AA29954"/>
    </row>
    <row r="29955" spans="27:27" x14ac:dyDescent="0.25">
      <c r="AA29955"/>
    </row>
    <row r="29956" spans="27:27" x14ac:dyDescent="0.25">
      <c r="AA29956"/>
    </row>
    <row r="29957" spans="27:27" x14ac:dyDescent="0.25">
      <c r="AA29957"/>
    </row>
    <row r="29958" spans="27:27" x14ac:dyDescent="0.25">
      <c r="AA29958"/>
    </row>
    <row r="29959" spans="27:27" x14ac:dyDescent="0.25">
      <c r="AA29959"/>
    </row>
    <row r="29960" spans="27:27" x14ac:dyDescent="0.25">
      <c r="AA29960"/>
    </row>
    <row r="29961" spans="27:27" x14ac:dyDescent="0.25">
      <c r="AA29961"/>
    </row>
    <row r="29962" spans="27:27" x14ac:dyDescent="0.25">
      <c r="AA29962"/>
    </row>
    <row r="29963" spans="27:27" x14ac:dyDescent="0.25">
      <c r="AA29963"/>
    </row>
    <row r="29964" spans="27:27" x14ac:dyDescent="0.25">
      <c r="AA29964"/>
    </row>
    <row r="29965" spans="27:27" x14ac:dyDescent="0.25">
      <c r="AA29965"/>
    </row>
    <row r="29966" spans="27:27" x14ac:dyDescent="0.25">
      <c r="AA29966"/>
    </row>
    <row r="29967" spans="27:27" x14ac:dyDescent="0.25">
      <c r="AA29967"/>
    </row>
    <row r="29968" spans="27:27" x14ac:dyDescent="0.25">
      <c r="AA29968"/>
    </row>
    <row r="29969" spans="27:27" x14ac:dyDescent="0.25">
      <c r="AA29969"/>
    </row>
    <row r="29970" spans="27:27" x14ac:dyDescent="0.25">
      <c r="AA29970"/>
    </row>
    <row r="29971" spans="27:27" x14ac:dyDescent="0.25">
      <c r="AA29971"/>
    </row>
    <row r="29972" spans="27:27" x14ac:dyDescent="0.25">
      <c r="AA29972"/>
    </row>
    <row r="29973" spans="27:27" x14ac:dyDescent="0.25">
      <c r="AA29973"/>
    </row>
    <row r="29974" spans="27:27" x14ac:dyDescent="0.25">
      <c r="AA29974"/>
    </row>
    <row r="29975" spans="27:27" x14ac:dyDescent="0.25">
      <c r="AA29975"/>
    </row>
    <row r="29976" spans="27:27" x14ac:dyDescent="0.25">
      <c r="AA29976"/>
    </row>
    <row r="29977" spans="27:27" x14ac:dyDescent="0.25">
      <c r="AA29977"/>
    </row>
    <row r="29978" spans="27:27" x14ac:dyDescent="0.25">
      <c r="AA29978"/>
    </row>
    <row r="29979" spans="27:27" x14ac:dyDescent="0.25">
      <c r="AA29979"/>
    </row>
    <row r="29980" spans="27:27" x14ac:dyDescent="0.25">
      <c r="AA29980"/>
    </row>
    <row r="29981" spans="27:27" x14ac:dyDescent="0.25">
      <c r="AA29981"/>
    </row>
    <row r="29982" spans="27:27" x14ac:dyDescent="0.25">
      <c r="AA29982"/>
    </row>
    <row r="29983" spans="27:27" x14ac:dyDescent="0.25">
      <c r="AA29983"/>
    </row>
    <row r="29984" spans="27:27" x14ac:dyDescent="0.25">
      <c r="AA29984"/>
    </row>
    <row r="29985" spans="27:27" x14ac:dyDescent="0.25">
      <c r="AA29985"/>
    </row>
    <row r="29986" spans="27:27" x14ac:dyDescent="0.25">
      <c r="AA29986"/>
    </row>
    <row r="29987" spans="27:27" x14ac:dyDescent="0.25">
      <c r="AA29987"/>
    </row>
    <row r="29988" spans="27:27" x14ac:dyDescent="0.25">
      <c r="AA29988"/>
    </row>
    <row r="29989" spans="27:27" x14ac:dyDescent="0.25">
      <c r="AA29989"/>
    </row>
    <row r="29990" spans="27:27" x14ac:dyDescent="0.25">
      <c r="AA29990"/>
    </row>
    <row r="29991" spans="27:27" x14ac:dyDescent="0.25">
      <c r="AA29991"/>
    </row>
    <row r="29992" spans="27:27" x14ac:dyDescent="0.25">
      <c r="AA29992"/>
    </row>
    <row r="29993" spans="27:27" x14ac:dyDescent="0.25">
      <c r="AA29993"/>
    </row>
    <row r="29994" spans="27:27" x14ac:dyDescent="0.25">
      <c r="AA29994"/>
    </row>
    <row r="29995" spans="27:27" x14ac:dyDescent="0.25">
      <c r="AA29995"/>
    </row>
    <row r="29996" spans="27:27" x14ac:dyDescent="0.25">
      <c r="AA29996"/>
    </row>
    <row r="29997" spans="27:27" x14ac:dyDescent="0.25">
      <c r="AA29997"/>
    </row>
    <row r="29998" spans="27:27" x14ac:dyDescent="0.25">
      <c r="AA29998"/>
    </row>
    <row r="29999" spans="27:27" x14ac:dyDescent="0.25">
      <c r="AA29999"/>
    </row>
    <row r="30000" spans="27:27" x14ac:dyDescent="0.25">
      <c r="AA30000"/>
    </row>
    <row r="30001" spans="27:27" x14ac:dyDescent="0.25">
      <c r="AA30001"/>
    </row>
    <row r="30002" spans="27:27" x14ac:dyDescent="0.25">
      <c r="AA30002"/>
    </row>
    <row r="30003" spans="27:27" x14ac:dyDescent="0.25">
      <c r="AA30003"/>
    </row>
    <row r="30004" spans="27:27" x14ac:dyDescent="0.25">
      <c r="AA30004"/>
    </row>
    <row r="30005" spans="27:27" x14ac:dyDescent="0.25">
      <c r="AA30005"/>
    </row>
    <row r="30006" spans="27:27" x14ac:dyDescent="0.25">
      <c r="AA30006"/>
    </row>
    <row r="30007" spans="27:27" x14ac:dyDescent="0.25">
      <c r="AA30007"/>
    </row>
    <row r="30008" spans="27:27" x14ac:dyDescent="0.25">
      <c r="AA30008"/>
    </row>
    <row r="30009" spans="27:27" x14ac:dyDescent="0.25">
      <c r="AA30009"/>
    </row>
    <row r="30010" spans="27:27" x14ac:dyDescent="0.25">
      <c r="AA30010"/>
    </row>
    <row r="30011" spans="27:27" x14ac:dyDescent="0.25">
      <c r="AA30011"/>
    </row>
    <row r="30012" spans="27:27" x14ac:dyDescent="0.25">
      <c r="AA30012"/>
    </row>
    <row r="30013" spans="27:27" x14ac:dyDescent="0.25">
      <c r="AA30013"/>
    </row>
    <row r="30014" spans="27:27" x14ac:dyDescent="0.25">
      <c r="AA30014"/>
    </row>
    <row r="30015" spans="27:27" x14ac:dyDescent="0.25">
      <c r="AA30015"/>
    </row>
    <row r="30016" spans="27:27" x14ac:dyDescent="0.25">
      <c r="AA30016"/>
    </row>
    <row r="30017" spans="27:27" x14ac:dyDescent="0.25">
      <c r="AA30017"/>
    </row>
    <row r="30018" spans="27:27" x14ac:dyDescent="0.25">
      <c r="AA30018"/>
    </row>
    <row r="30019" spans="27:27" x14ac:dyDescent="0.25">
      <c r="AA30019"/>
    </row>
    <row r="30020" spans="27:27" x14ac:dyDescent="0.25">
      <c r="AA30020"/>
    </row>
    <row r="30021" spans="27:27" x14ac:dyDescent="0.25">
      <c r="AA30021"/>
    </row>
    <row r="30022" spans="27:27" x14ac:dyDescent="0.25">
      <c r="AA30022"/>
    </row>
    <row r="30023" spans="27:27" x14ac:dyDescent="0.25">
      <c r="AA30023"/>
    </row>
    <row r="30024" spans="27:27" x14ac:dyDescent="0.25">
      <c r="AA30024"/>
    </row>
    <row r="30025" spans="27:27" x14ac:dyDescent="0.25">
      <c r="AA30025"/>
    </row>
    <row r="30026" spans="27:27" x14ac:dyDescent="0.25">
      <c r="AA30026"/>
    </row>
    <row r="30027" spans="27:27" x14ac:dyDescent="0.25">
      <c r="AA30027"/>
    </row>
    <row r="30028" spans="27:27" x14ac:dyDescent="0.25">
      <c r="AA30028"/>
    </row>
    <row r="30029" spans="27:27" x14ac:dyDescent="0.25">
      <c r="AA30029"/>
    </row>
    <row r="30030" spans="27:27" x14ac:dyDescent="0.25">
      <c r="AA30030"/>
    </row>
    <row r="30031" spans="27:27" x14ac:dyDescent="0.25">
      <c r="AA30031"/>
    </row>
    <row r="30032" spans="27:27" x14ac:dyDescent="0.25">
      <c r="AA30032"/>
    </row>
    <row r="30033" spans="27:27" x14ac:dyDescent="0.25">
      <c r="AA30033"/>
    </row>
    <row r="30034" spans="27:27" x14ac:dyDescent="0.25">
      <c r="AA30034"/>
    </row>
    <row r="30035" spans="27:27" x14ac:dyDescent="0.25">
      <c r="AA30035"/>
    </row>
    <row r="30036" spans="27:27" x14ac:dyDescent="0.25">
      <c r="AA30036"/>
    </row>
    <row r="30037" spans="27:27" x14ac:dyDescent="0.25">
      <c r="AA30037"/>
    </row>
    <row r="30038" spans="27:27" x14ac:dyDescent="0.25">
      <c r="AA30038"/>
    </row>
    <row r="30039" spans="27:27" x14ac:dyDescent="0.25">
      <c r="AA30039"/>
    </row>
    <row r="30040" spans="27:27" x14ac:dyDescent="0.25">
      <c r="AA30040"/>
    </row>
    <row r="30041" spans="27:27" x14ac:dyDescent="0.25">
      <c r="AA30041"/>
    </row>
    <row r="30042" spans="27:27" x14ac:dyDescent="0.25">
      <c r="AA30042"/>
    </row>
    <row r="30043" spans="27:27" x14ac:dyDescent="0.25">
      <c r="AA30043"/>
    </row>
    <row r="30044" spans="27:27" x14ac:dyDescent="0.25">
      <c r="AA30044"/>
    </row>
    <row r="30045" spans="27:27" x14ac:dyDescent="0.25">
      <c r="AA30045"/>
    </row>
    <row r="30046" spans="27:27" x14ac:dyDescent="0.25">
      <c r="AA30046"/>
    </row>
    <row r="30047" spans="27:27" x14ac:dyDescent="0.25">
      <c r="AA30047"/>
    </row>
    <row r="30048" spans="27:27" x14ac:dyDescent="0.25">
      <c r="AA30048"/>
    </row>
    <row r="30049" spans="27:27" x14ac:dyDescent="0.25">
      <c r="AA30049"/>
    </row>
    <row r="30050" spans="27:27" x14ac:dyDescent="0.25">
      <c r="AA30050"/>
    </row>
    <row r="30051" spans="27:27" x14ac:dyDescent="0.25">
      <c r="AA30051"/>
    </row>
    <row r="30052" spans="27:27" x14ac:dyDescent="0.25">
      <c r="AA30052"/>
    </row>
    <row r="30053" spans="27:27" x14ac:dyDescent="0.25">
      <c r="AA30053"/>
    </row>
    <row r="30054" spans="27:27" x14ac:dyDescent="0.25">
      <c r="AA30054"/>
    </row>
    <row r="30055" spans="27:27" x14ac:dyDescent="0.25">
      <c r="AA30055"/>
    </row>
    <row r="30056" spans="27:27" x14ac:dyDescent="0.25">
      <c r="AA30056"/>
    </row>
    <row r="30057" spans="27:27" x14ac:dyDescent="0.25">
      <c r="AA30057"/>
    </row>
    <row r="30058" spans="27:27" x14ac:dyDescent="0.25">
      <c r="AA30058"/>
    </row>
    <row r="30059" spans="27:27" x14ac:dyDescent="0.25">
      <c r="AA30059"/>
    </row>
    <row r="30060" spans="27:27" x14ac:dyDescent="0.25">
      <c r="AA30060"/>
    </row>
    <row r="30061" spans="27:27" x14ac:dyDescent="0.25">
      <c r="AA30061"/>
    </row>
    <row r="30062" spans="27:27" x14ac:dyDescent="0.25">
      <c r="AA30062"/>
    </row>
    <row r="30063" spans="27:27" x14ac:dyDescent="0.25">
      <c r="AA30063"/>
    </row>
    <row r="30064" spans="27:27" x14ac:dyDescent="0.25">
      <c r="AA30064"/>
    </row>
    <row r="30065" spans="27:27" x14ac:dyDescent="0.25">
      <c r="AA30065"/>
    </row>
    <row r="30066" spans="27:27" x14ac:dyDescent="0.25">
      <c r="AA30066"/>
    </row>
    <row r="30067" spans="27:27" x14ac:dyDescent="0.25">
      <c r="AA30067"/>
    </row>
    <row r="30068" spans="27:27" x14ac:dyDescent="0.25">
      <c r="AA30068"/>
    </row>
    <row r="30069" spans="27:27" x14ac:dyDescent="0.25">
      <c r="AA30069"/>
    </row>
    <row r="30070" spans="27:27" x14ac:dyDescent="0.25">
      <c r="AA30070"/>
    </row>
    <row r="30071" spans="27:27" x14ac:dyDescent="0.25">
      <c r="AA30071"/>
    </row>
    <row r="30072" spans="27:27" x14ac:dyDescent="0.25">
      <c r="AA30072"/>
    </row>
    <row r="30073" spans="27:27" x14ac:dyDescent="0.25">
      <c r="AA30073"/>
    </row>
    <row r="30074" spans="27:27" x14ac:dyDescent="0.25">
      <c r="AA30074"/>
    </row>
    <row r="30075" spans="27:27" x14ac:dyDescent="0.25">
      <c r="AA30075"/>
    </row>
    <row r="30076" spans="27:27" x14ac:dyDescent="0.25">
      <c r="AA30076"/>
    </row>
    <row r="30077" spans="27:27" x14ac:dyDescent="0.25">
      <c r="AA30077"/>
    </row>
    <row r="30078" spans="27:27" x14ac:dyDescent="0.25">
      <c r="AA30078"/>
    </row>
    <row r="30079" spans="27:27" x14ac:dyDescent="0.25">
      <c r="AA30079"/>
    </row>
    <row r="30080" spans="27:27" x14ac:dyDescent="0.25">
      <c r="AA30080"/>
    </row>
    <row r="30081" spans="27:27" x14ac:dyDescent="0.25">
      <c r="AA30081"/>
    </row>
    <row r="30082" spans="27:27" x14ac:dyDescent="0.25">
      <c r="AA30082"/>
    </row>
    <row r="30083" spans="27:27" x14ac:dyDescent="0.25">
      <c r="AA30083"/>
    </row>
    <row r="30084" spans="27:27" x14ac:dyDescent="0.25">
      <c r="AA30084"/>
    </row>
    <row r="30085" spans="27:27" x14ac:dyDescent="0.25">
      <c r="AA30085"/>
    </row>
    <row r="30086" spans="27:27" x14ac:dyDescent="0.25">
      <c r="AA30086"/>
    </row>
    <row r="30087" spans="27:27" x14ac:dyDescent="0.25">
      <c r="AA30087"/>
    </row>
    <row r="30088" spans="27:27" x14ac:dyDescent="0.25">
      <c r="AA30088"/>
    </row>
    <row r="30089" spans="27:27" x14ac:dyDescent="0.25">
      <c r="AA30089"/>
    </row>
    <row r="30090" spans="27:27" x14ac:dyDescent="0.25">
      <c r="AA30090"/>
    </row>
    <row r="30091" spans="27:27" x14ac:dyDescent="0.25">
      <c r="AA30091"/>
    </row>
    <row r="30092" spans="27:27" x14ac:dyDescent="0.25">
      <c r="AA30092"/>
    </row>
    <row r="30093" spans="27:27" x14ac:dyDescent="0.25">
      <c r="AA30093"/>
    </row>
    <row r="30094" spans="27:27" x14ac:dyDescent="0.25">
      <c r="AA30094"/>
    </row>
    <row r="30095" spans="27:27" x14ac:dyDescent="0.25">
      <c r="AA30095"/>
    </row>
    <row r="30096" spans="27:27" x14ac:dyDescent="0.25">
      <c r="AA30096"/>
    </row>
    <row r="30097" spans="27:27" x14ac:dyDescent="0.25">
      <c r="AA30097"/>
    </row>
    <row r="30098" spans="27:27" x14ac:dyDescent="0.25">
      <c r="AA30098"/>
    </row>
    <row r="30099" spans="27:27" x14ac:dyDescent="0.25">
      <c r="AA30099"/>
    </row>
    <row r="30100" spans="27:27" x14ac:dyDescent="0.25">
      <c r="AA30100"/>
    </row>
    <row r="30101" spans="27:27" x14ac:dyDescent="0.25">
      <c r="AA30101"/>
    </row>
    <row r="30102" spans="27:27" x14ac:dyDescent="0.25">
      <c r="AA30102"/>
    </row>
    <row r="30103" spans="27:27" x14ac:dyDescent="0.25">
      <c r="AA30103"/>
    </row>
    <row r="30104" spans="27:27" x14ac:dyDescent="0.25">
      <c r="AA30104"/>
    </row>
    <row r="30105" spans="27:27" x14ac:dyDescent="0.25">
      <c r="AA30105"/>
    </row>
    <row r="30106" spans="27:27" x14ac:dyDescent="0.25">
      <c r="AA30106"/>
    </row>
    <row r="30107" spans="27:27" x14ac:dyDescent="0.25">
      <c r="AA30107"/>
    </row>
    <row r="30108" spans="27:27" x14ac:dyDescent="0.25">
      <c r="AA30108"/>
    </row>
    <row r="30109" spans="27:27" x14ac:dyDescent="0.25">
      <c r="AA30109"/>
    </row>
    <row r="30110" spans="27:27" x14ac:dyDescent="0.25">
      <c r="AA30110"/>
    </row>
    <row r="30111" spans="27:27" x14ac:dyDescent="0.25">
      <c r="AA30111"/>
    </row>
    <row r="30112" spans="27:27" x14ac:dyDescent="0.25">
      <c r="AA30112"/>
    </row>
    <row r="30113" spans="27:27" x14ac:dyDescent="0.25">
      <c r="AA30113"/>
    </row>
    <row r="30114" spans="27:27" x14ac:dyDescent="0.25">
      <c r="AA30114"/>
    </row>
    <row r="30115" spans="27:27" x14ac:dyDescent="0.25">
      <c r="AA30115"/>
    </row>
    <row r="30116" spans="27:27" x14ac:dyDescent="0.25">
      <c r="AA30116"/>
    </row>
    <row r="30117" spans="27:27" x14ac:dyDescent="0.25">
      <c r="AA30117"/>
    </row>
    <row r="30118" spans="27:27" x14ac:dyDescent="0.25">
      <c r="AA30118"/>
    </row>
    <row r="30119" spans="27:27" x14ac:dyDescent="0.25">
      <c r="AA30119"/>
    </row>
    <row r="30120" spans="27:27" x14ac:dyDescent="0.25">
      <c r="AA30120"/>
    </row>
    <row r="30121" spans="27:27" x14ac:dyDescent="0.25">
      <c r="AA30121"/>
    </row>
    <row r="30122" spans="27:27" x14ac:dyDescent="0.25">
      <c r="AA30122"/>
    </row>
    <row r="30123" spans="27:27" x14ac:dyDescent="0.25">
      <c r="AA30123"/>
    </row>
    <row r="30124" spans="27:27" x14ac:dyDescent="0.25">
      <c r="AA30124"/>
    </row>
    <row r="30125" spans="27:27" x14ac:dyDescent="0.25">
      <c r="AA30125"/>
    </row>
    <row r="30126" spans="27:27" x14ac:dyDescent="0.25">
      <c r="AA30126"/>
    </row>
    <row r="30127" spans="27:27" x14ac:dyDescent="0.25">
      <c r="AA30127"/>
    </row>
    <row r="30128" spans="27:27" x14ac:dyDescent="0.25">
      <c r="AA30128"/>
    </row>
    <row r="30129" spans="27:27" x14ac:dyDescent="0.25">
      <c r="AA30129"/>
    </row>
    <row r="30130" spans="27:27" x14ac:dyDescent="0.25">
      <c r="AA30130"/>
    </row>
    <row r="30131" spans="27:27" x14ac:dyDescent="0.25">
      <c r="AA30131"/>
    </row>
    <row r="30132" spans="27:27" x14ac:dyDescent="0.25">
      <c r="AA30132"/>
    </row>
    <row r="30133" spans="27:27" x14ac:dyDescent="0.25">
      <c r="AA30133"/>
    </row>
    <row r="30134" spans="27:27" x14ac:dyDescent="0.25">
      <c r="AA30134"/>
    </row>
    <row r="30135" spans="27:27" x14ac:dyDescent="0.25">
      <c r="AA30135"/>
    </row>
    <row r="30136" spans="27:27" x14ac:dyDescent="0.25">
      <c r="AA30136"/>
    </row>
    <row r="30137" spans="27:27" x14ac:dyDescent="0.25">
      <c r="AA30137"/>
    </row>
    <row r="30138" spans="27:27" x14ac:dyDescent="0.25">
      <c r="AA30138"/>
    </row>
    <row r="30139" spans="27:27" x14ac:dyDescent="0.25">
      <c r="AA30139"/>
    </row>
    <row r="30140" spans="27:27" x14ac:dyDescent="0.25">
      <c r="AA30140"/>
    </row>
    <row r="30141" spans="27:27" x14ac:dyDescent="0.25">
      <c r="AA30141"/>
    </row>
    <row r="30142" spans="27:27" x14ac:dyDescent="0.25">
      <c r="AA30142"/>
    </row>
    <row r="30143" spans="27:27" x14ac:dyDescent="0.25">
      <c r="AA30143"/>
    </row>
    <row r="30144" spans="27:27" x14ac:dyDescent="0.25">
      <c r="AA30144"/>
    </row>
    <row r="30145" spans="27:27" x14ac:dyDescent="0.25">
      <c r="AA30145"/>
    </row>
    <row r="30146" spans="27:27" x14ac:dyDescent="0.25">
      <c r="AA30146"/>
    </row>
    <row r="30147" spans="27:27" x14ac:dyDescent="0.25">
      <c r="AA30147"/>
    </row>
    <row r="30148" spans="27:27" x14ac:dyDescent="0.25">
      <c r="AA30148"/>
    </row>
    <row r="30149" spans="27:27" x14ac:dyDescent="0.25">
      <c r="AA30149"/>
    </row>
    <row r="30150" spans="27:27" x14ac:dyDescent="0.25">
      <c r="AA30150"/>
    </row>
    <row r="30151" spans="27:27" x14ac:dyDescent="0.25">
      <c r="AA30151"/>
    </row>
    <row r="30152" spans="27:27" x14ac:dyDescent="0.25">
      <c r="AA30152"/>
    </row>
    <row r="30153" spans="27:27" x14ac:dyDescent="0.25">
      <c r="AA30153"/>
    </row>
    <row r="30154" spans="27:27" x14ac:dyDescent="0.25">
      <c r="AA30154"/>
    </row>
    <row r="30155" spans="27:27" x14ac:dyDescent="0.25">
      <c r="AA30155"/>
    </row>
    <row r="30156" spans="27:27" x14ac:dyDescent="0.25">
      <c r="AA30156"/>
    </row>
    <row r="30157" spans="27:27" x14ac:dyDescent="0.25">
      <c r="AA30157"/>
    </row>
    <row r="30158" spans="27:27" x14ac:dyDescent="0.25">
      <c r="AA30158"/>
    </row>
    <row r="30159" spans="27:27" x14ac:dyDescent="0.25">
      <c r="AA30159"/>
    </row>
    <row r="30160" spans="27:27" x14ac:dyDescent="0.25">
      <c r="AA30160"/>
    </row>
    <row r="30161" spans="27:27" x14ac:dyDescent="0.25">
      <c r="AA30161"/>
    </row>
    <row r="30162" spans="27:27" x14ac:dyDescent="0.25">
      <c r="AA30162"/>
    </row>
    <row r="30163" spans="27:27" x14ac:dyDescent="0.25">
      <c r="AA30163"/>
    </row>
    <row r="30164" spans="27:27" x14ac:dyDescent="0.25">
      <c r="AA30164"/>
    </row>
    <row r="30165" spans="27:27" x14ac:dyDescent="0.25">
      <c r="AA30165"/>
    </row>
    <row r="30166" spans="27:27" x14ac:dyDescent="0.25">
      <c r="AA30166"/>
    </row>
    <row r="30167" spans="27:27" x14ac:dyDescent="0.25">
      <c r="AA30167"/>
    </row>
    <row r="30168" spans="27:27" x14ac:dyDescent="0.25">
      <c r="AA30168"/>
    </row>
    <row r="30169" spans="27:27" x14ac:dyDescent="0.25">
      <c r="AA30169"/>
    </row>
    <row r="30170" spans="27:27" x14ac:dyDescent="0.25">
      <c r="AA30170"/>
    </row>
    <row r="30171" spans="27:27" x14ac:dyDescent="0.25">
      <c r="AA30171"/>
    </row>
    <row r="30172" spans="27:27" x14ac:dyDescent="0.25">
      <c r="AA30172"/>
    </row>
    <row r="30173" spans="27:27" x14ac:dyDescent="0.25">
      <c r="AA30173"/>
    </row>
    <row r="30174" spans="27:27" x14ac:dyDescent="0.25">
      <c r="AA30174"/>
    </row>
    <row r="30175" spans="27:27" x14ac:dyDescent="0.25">
      <c r="AA30175"/>
    </row>
    <row r="30176" spans="27:27" x14ac:dyDescent="0.25">
      <c r="AA30176"/>
    </row>
    <row r="30177" spans="27:27" x14ac:dyDescent="0.25">
      <c r="AA30177"/>
    </row>
    <row r="30178" spans="27:27" x14ac:dyDescent="0.25">
      <c r="AA30178"/>
    </row>
    <row r="30179" spans="27:27" x14ac:dyDescent="0.25">
      <c r="AA30179"/>
    </row>
    <row r="30180" spans="27:27" x14ac:dyDescent="0.25">
      <c r="AA30180"/>
    </row>
    <row r="30181" spans="27:27" x14ac:dyDescent="0.25">
      <c r="AA30181"/>
    </row>
    <row r="30182" spans="27:27" x14ac:dyDescent="0.25">
      <c r="AA30182"/>
    </row>
    <row r="30183" spans="27:27" x14ac:dyDescent="0.25">
      <c r="AA30183"/>
    </row>
    <row r="30184" spans="27:27" x14ac:dyDescent="0.25">
      <c r="AA30184"/>
    </row>
    <row r="30185" spans="27:27" x14ac:dyDescent="0.25">
      <c r="AA30185"/>
    </row>
    <row r="30186" spans="27:27" x14ac:dyDescent="0.25">
      <c r="AA30186"/>
    </row>
    <row r="30187" spans="27:27" x14ac:dyDescent="0.25">
      <c r="AA30187"/>
    </row>
    <row r="30188" spans="27:27" x14ac:dyDescent="0.25">
      <c r="AA30188"/>
    </row>
    <row r="30189" spans="27:27" x14ac:dyDescent="0.25">
      <c r="AA30189"/>
    </row>
    <row r="30190" spans="27:27" x14ac:dyDescent="0.25">
      <c r="AA30190"/>
    </row>
    <row r="30191" spans="27:27" x14ac:dyDescent="0.25">
      <c r="AA30191"/>
    </row>
    <row r="30192" spans="27:27" x14ac:dyDescent="0.25">
      <c r="AA30192"/>
    </row>
    <row r="30193" spans="27:27" x14ac:dyDescent="0.25">
      <c r="AA30193"/>
    </row>
    <row r="30194" spans="27:27" x14ac:dyDescent="0.25">
      <c r="AA30194"/>
    </row>
    <row r="30195" spans="27:27" x14ac:dyDescent="0.25">
      <c r="AA30195"/>
    </row>
    <row r="30196" spans="27:27" x14ac:dyDescent="0.25">
      <c r="AA30196"/>
    </row>
    <row r="30197" spans="27:27" x14ac:dyDescent="0.25">
      <c r="AA30197"/>
    </row>
    <row r="30198" spans="27:27" x14ac:dyDescent="0.25">
      <c r="AA30198"/>
    </row>
    <row r="30199" spans="27:27" x14ac:dyDescent="0.25">
      <c r="AA30199"/>
    </row>
    <row r="30200" spans="27:27" x14ac:dyDescent="0.25">
      <c r="AA30200"/>
    </row>
    <row r="30201" spans="27:27" x14ac:dyDescent="0.25">
      <c r="AA30201"/>
    </row>
    <row r="30202" spans="27:27" x14ac:dyDescent="0.25">
      <c r="AA30202"/>
    </row>
    <row r="30203" spans="27:27" x14ac:dyDescent="0.25">
      <c r="AA30203"/>
    </row>
    <row r="30204" spans="27:27" x14ac:dyDescent="0.25">
      <c r="AA30204"/>
    </row>
    <row r="30205" spans="27:27" x14ac:dyDescent="0.25">
      <c r="AA30205"/>
    </row>
    <row r="30206" spans="27:27" x14ac:dyDescent="0.25">
      <c r="AA30206"/>
    </row>
    <row r="30207" spans="27:27" x14ac:dyDescent="0.25">
      <c r="AA30207"/>
    </row>
    <row r="30208" spans="27:27" x14ac:dyDescent="0.25">
      <c r="AA30208"/>
    </row>
    <row r="30209" spans="27:27" x14ac:dyDescent="0.25">
      <c r="AA30209"/>
    </row>
    <row r="30210" spans="27:27" x14ac:dyDescent="0.25">
      <c r="AA30210"/>
    </row>
    <row r="30211" spans="27:27" x14ac:dyDescent="0.25">
      <c r="AA30211"/>
    </row>
    <row r="30212" spans="27:27" x14ac:dyDescent="0.25">
      <c r="AA30212"/>
    </row>
    <row r="30213" spans="27:27" x14ac:dyDescent="0.25">
      <c r="AA30213"/>
    </row>
    <row r="30214" spans="27:27" x14ac:dyDescent="0.25">
      <c r="AA30214"/>
    </row>
    <row r="30215" spans="27:27" x14ac:dyDescent="0.25">
      <c r="AA30215"/>
    </row>
    <row r="30216" spans="27:27" x14ac:dyDescent="0.25">
      <c r="AA30216"/>
    </row>
    <row r="30217" spans="27:27" x14ac:dyDescent="0.25">
      <c r="AA30217"/>
    </row>
    <row r="30218" spans="27:27" x14ac:dyDescent="0.25">
      <c r="AA30218"/>
    </row>
    <row r="30219" spans="27:27" x14ac:dyDescent="0.25">
      <c r="AA30219"/>
    </row>
    <row r="30220" spans="27:27" x14ac:dyDescent="0.25">
      <c r="AA30220"/>
    </row>
    <row r="30221" spans="27:27" x14ac:dyDescent="0.25">
      <c r="AA30221"/>
    </row>
    <row r="30222" spans="27:27" x14ac:dyDescent="0.25">
      <c r="AA30222"/>
    </row>
    <row r="30223" spans="27:27" x14ac:dyDescent="0.25">
      <c r="AA30223"/>
    </row>
    <row r="30224" spans="27:27" x14ac:dyDescent="0.25">
      <c r="AA30224"/>
    </row>
    <row r="30225" spans="27:27" x14ac:dyDescent="0.25">
      <c r="AA30225"/>
    </row>
    <row r="30226" spans="27:27" x14ac:dyDescent="0.25">
      <c r="AA30226"/>
    </row>
    <row r="30227" spans="27:27" x14ac:dyDescent="0.25">
      <c r="AA30227"/>
    </row>
    <row r="30228" spans="27:27" x14ac:dyDescent="0.25">
      <c r="AA30228"/>
    </row>
    <row r="30229" spans="27:27" x14ac:dyDescent="0.25">
      <c r="AA30229"/>
    </row>
    <row r="30230" spans="27:27" x14ac:dyDescent="0.25">
      <c r="AA30230"/>
    </row>
    <row r="30231" spans="27:27" x14ac:dyDescent="0.25">
      <c r="AA30231"/>
    </row>
    <row r="30232" spans="27:27" x14ac:dyDescent="0.25">
      <c r="AA30232"/>
    </row>
    <row r="30233" spans="27:27" x14ac:dyDescent="0.25">
      <c r="AA30233"/>
    </row>
    <row r="30234" spans="27:27" x14ac:dyDescent="0.25">
      <c r="AA30234"/>
    </row>
    <row r="30235" spans="27:27" x14ac:dyDescent="0.25">
      <c r="AA30235"/>
    </row>
    <row r="30236" spans="27:27" x14ac:dyDescent="0.25">
      <c r="AA30236"/>
    </row>
    <row r="30237" spans="27:27" x14ac:dyDescent="0.25">
      <c r="AA30237"/>
    </row>
    <row r="30238" spans="27:27" x14ac:dyDescent="0.25">
      <c r="AA30238"/>
    </row>
    <row r="30239" spans="27:27" x14ac:dyDescent="0.25">
      <c r="AA30239"/>
    </row>
    <row r="30240" spans="27:27" x14ac:dyDescent="0.25">
      <c r="AA30240"/>
    </row>
    <row r="30241" spans="27:27" x14ac:dyDescent="0.25">
      <c r="AA30241"/>
    </row>
    <row r="30242" spans="27:27" x14ac:dyDescent="0.25">
      <c r="AA30242"/>
    </row>
    <row r="30243" spans="27:27" x14ac:dyDescent="0.25">
      <c r="AA30243"/>
    </row>
    <row r="30244" spans="27:27" x14ac:dyDescent="0.25">
      <c r="AA30244"/>
    </row>
    <row r="30245" spans="27:27" x14ac:dyDescent="0.25">
      <c r="AA30245"/>
    </row>
    <row r="30246" spans="27:27" x14ac:dyDescent="0.25">
      <c r="AA30246"/>
    </row>
    <row r="30247" spans="27:27" x14ac:dyDescent="0.25">
      <c r="AA30247"/>
    </row>
    <row r="30248" spans="27:27" x14ac:dyDescent="0.25">
      <c r="AA30248"/>
    </row>
    <row r="30249" spans="27:27" x14ac:dyDescent="0.25">
      <c r="AA30249"/>
    </row>
    <row r="30250" spans="27:27" x14ac:dyDescent="0.25">
      <c r="AA30250"/>
    </row>
    <row r="30251" spans="27:27" x14ac:dyDescent="0.25">
      <c r="AA30251"/>
    </row>
    <row r="30252" spans="27:27" x14ac:dyDescent="0.25">
      <c r="AA30252"/>
    </row>
    <row r="30253" spans="27:27" x14ac:dyDescent="0.25">
      <c r="AA30253"/>
    </row>
    <row r="30254" spans="27:27" x14ac:dyDescent="0.25">
      <c r="AA30254"/>
    </row>
    <row r="30255" spans="27:27" x14ac:dyDescent="0.25">
      <c r="AA30255"/>
    </row>
    <row r="30256" spans="27:27" x14ac:dyDescent="0.25">
      <c r="AA30256"/>
    </row>
    <row r="30257" spans="27:27" x14ac:dyDescent="0.25">
      <c r="AA30257"/>
    </row>
    <row r="30258" spans="27:27" x14ac:dyDescent="0.25">
      <c r="AA30258"/>
    </row>
    <row r="30259" spans="27:27" x14ac:dyDescent="0.25">
      <c r="AA30259"/>
    </row>
    <row r="30260" spans="27:27" x14ac:dyDescent="0.25">
      <c r="AA30260"/>
    </row>
    <row r="30261" spans="27:27" x14ac:dyDescent="0.25">
      <c r="AA30261"/>
    </row>
    <row r="30262" spans="27:27" x14ac:dyDescent="0.25">
      <c r="AA30262"/>
    </row>
    <row r="30263" spans="27:27" x14ac:dyDescent="0.25">
      <c r="AA30263"/>
    </row>
    <row r="30264" spans="27:27" x14ac:dyDescent="0.25">
      <c r="AA30264"/>
    </row>
    <row r="30265" spans="27:27" x14ac:dyDescent="0.25">
      <c r="AA30265"/>
    </row>
    <row r="30266" spans="27:27" x14ac:dyDescent="0.25">
      <c r="AA30266"/>
    </row>
    <row r="30267" spans="27:27" x14ac:dyDescent="0.25">
      <c r="AA30267"/>
    </row>
    <row r="30268" spans="27:27" x14ac:dyDescent="0.25">
      <c r="AA30268"/>
    </row>
    <row r="30269" spans="27:27" x14ac:dyDescent="0.25">
      <c r="AA30269"/>
    </row>
    <row r="30270" spans="27:27" x14ac:dyDescent="0.25">
      <c r="AA30270"/>
    </row>
    <row r="30271" spans="27:27" x14ac:dyDescent="0.25">
      <c r="AA30271"/>
    </row>
    <row r="30272" spans="27:27" x14ac:dyDescent="0.25">
      <c r="AA30272"/>
    </row>
    <row r="30273" spans="27:27" x14ac:dyDescent="0.25">
      <c r="AA30273"/>
    </row>
    <row r="30274" spans="27:27" x14ac:dyDescent="0.25">
      <c r="AA30274"/>
    </row>
    <row r="30275" spans="27:27" x14ac:dyDescent="0.25">
      <c r="AA30275"/>
    </row>
    <row r="30276" spans="27:27" x14ac:dyDescent="0.25">
      <c r="AA30276"/>
    </row>
    <row r="30277" spans="27:27" x14ac:dyDescent="0.25">
      <c r="AA30277"/>
    </row>
    <row r="30278" spans="27:27" x14ac:dyDescent="0.25">
      <c r="AA30278"/>
    </row>
    <row r="30279" spans="27:27" x14ac:dyDescent="0.25">
      <c r="AA30279"/>
    </row>
    <row r="30280" spans="27:27" x14ac:dyDescent="0.25">
      <c r="AA30280"/>
    </row>
    <row r="30281" spans="27:27" x14ac:dyDescent="0.25">
      <c r="AA30281"/>
    </row>
    <row r="30282" spans="27:27" x14ac:dyDescent="0.25">
      <c r="AA30282"/>
    </row>
    <row r="30283" spans="27:27" x14ac:dyDescent="0.25">
      <c r="AA30283"/>
    </row>
    <row r="30284" spans="27:27" x14ac:dyDescent="0.25">
      <c r="AA30284"/>
    </row>
    <row r="30285" spans="27:27" x14ac:dyDescent="0.25">
      <c r="AA30285"/>
    </row>
    <row r="30286" spans="27:27" x14ac:dyDescent="0.25">
      <c r="AA30286"/>
    </row>
    <row r="30287" spans="27:27" x14ac:dyDescent="0.25">
      <c r="AA30287"/>
    </row>
    <row r="30288" spans="27:27" x14ac:dyDescent="0.25">
      <c r="AA30288"/>
    </row>
    <row r="30289" spans="27:27" x14ac:dyDescent="0.25">
      <c r="AA30289"/>
    </row>
    <row r="30290" spans="27:27" x14ac:dyDescent="0.25">
      <c r="AA30290"/>
    </row>
    <row r="30291" spans="27:27" x14ac:dyDescent="0.25">
      <c r="AA30291"/>
    </row>
    <row r="30292" spans="27:27" x14ac:dyDescent="0.25">
      <c r="AA30292"/>
    </row>
    <row r="30293" spans="27:27" x14ac:dyDescent="0.25">
      <c r="AA30293"/>
    </row>
    <row r="30294" spans="27:27" x14ac:dyDescent="0.25">
      <c r="AA30294"/>
    </row>
    <row r="30295" spans="27:27" x14ac:dyDescent="0.25">
      <c r="AA30295"/>
    </row>
    <row r="30296" spans="27:27" x14ac:dyDescent="0.25">
      <c r="AA30296"/>
    </row>
    <row r="30297" spans="27:27" x14ac:dyDescent="0.25">
      <c r="AA30297"/>
    </row>
    <row r="30298" spans="27:27" x14ac:dyDescent="0.25">
      <c r="AA30298"/>
    </row>
    <row r="30299" spans="27:27" x14ac:dyDescent="0.25">
      <c r="AA30299"/>
    </row>
    <row r="30300" spans="27:27" x14ac:dyDescent="0.25">
      <c r="AA30300"/>
    </row>
    <row r="30301" spans="27:27" x14ac:dyDescent="0.25">
      <c r="AA30301"/>
    </row>
    <row r="30302" spans="27:27" x14ac:dyDescent="0.25">
      <c r="AA30302"/>
    </row>
    <row r="30303" spans="27:27" x14ac:dyDescent="0.25">
      <c r="AA30303"/>
    </row>
    <row r="30304" spans="27:27" x14ac:dyDescent="0.25">
      <c r="AA30304"/>
    </row>
    <row r="30305" spans="27:27" x14ac:dyDescent="0.25">
      <c r="AA30305"/>
    </row>
    <row r="30306" spans="27:27" x14ac:dyDescent="0.25">
      <c r="AA30306"/>
    </row>
    <row r="30307" spans="27:27" x14ac:dyDescent="0.25">
      <c r="AA30307"/>
    </row>
    <row r="30308" spans="27:27" x14ac:dyDescent="0.25">
      <c r="AA30308"/>
    </row>
    <row r="30309" spans="27:27" x14ac:dyDescent="0.25">
      <c r="AA30309"/>
    </row>
    <row r="30310" spans="27:27" x14ac:dyDescent="0.25">
      <c r="AA30310"/>
    </row>
    <row r="30311" spans="27:27" x14ac:dyDescent="0.25">
      <c r="AA30311"/>
    </row>
    <row r="30312" spans="27:27" x14ac:dyDescent="0.25">
      <c r="AA30312"/>
    </row>
    <row r="30313" spans="27:27" x14ac:dyDescent="0.25">
      <c r="AA30313"/>
    </row>
    <row r="30314" spans="27:27" x14ac:dyDescent="0.25">
      <c r="AA30314"/>
    </row>
    <row r="30315" spans="27:27" x14ac:dyDescent="0.25">
      <c r="AA30315"/>
    </row>
    <row r="30316" spans="27:27" x14ac:dyDescent="0.25">
      <c r="AA30316"/>
    </row>
    <row r="30317" spans="27:27" x14ac:dyDescent="0.25">
      <c r="AA30317"/>
    </row>
    <row r="30318" spans="27:27" x14ac:dyDescent="0.25">
      <c r="AA30318"/>
    </row>
    <row r="30319" spans="27:27" x14ac:dyDescent="0.25">
      <c r="AA30319"/>
    </row>
    <row r="30320" spans="27:27" x14ac:dyDescent="0.25">
      <c r="AA30320"/>
    </row>
    <row r="30321" spans="27:27" x14ac:dyDescent="0.25">
      <c r="AA30321"/>
    </row>
    <row r="30322" spans="27:27" x14ac:dyDescent="0.25">
      <c r="AA30322"/>
    </row>
    <row r="30323" spans="27:27" x14ac:dyDescent="0.25">
      <c r="AA30323"/>
    </row>
    <row r="30324" spans="27:27" x14ac:dyDescent="0.25">
      <c r="AA30324"/>
    </row>
    <row r="30325" spans="27:27" x14ac:dyDescent="0.25">
      <c r="AA30325"/>
    </row>
    <row r="30326" spans="27:27" x14ac:dyDescent="0.25">
      <c r="AA30326"/>
    </row>
    <row r="30327" spans="27:27" x14ac:dyDescent="0.25">
      <c r="AA30327"/>
    </row>
    <row r="30328" spans="27:27" x14ac:dyDescent="0.25">
      <c r="AA30328"/>
    </row>
    <row r="30329" spans="27:27" x14ac:dyDescent="0.25">
      <c r="AA30329"/>
    </row>
    <row r="30330" spans="27:27" x14ac:dyDescent="0.25">
      <c r="AA30330"/>
    </row>
    <row r="30331" spans="27:27" x14ac:dyDescent="0.25">
      <c r="AA30331"/>
    </row>
    <row r="30332" spans="27:27" x14ac:dyDescent="0.25">
      <c r="AA30332"/>
    </row>
    <row r="30333" spans="27:27" x14ac:dyDescent="0.25">
      <c r="AA30333"/>
    </row>
    <row r="30334" spans="27:27" x14ac:dyDescent="0.25">
      <c r="AA30334"/>
    </row>
    <row r="30335" spans="27:27" x14ac:dyDescent="0.25">
      <c r="AA30335"/>
    </row>
    <row r="30336" spans="27:27" x14ac:dyDescent="0.25">
      <c r="AA30336"/>
    </row>
    <row r="30337" spans="27:27" x14ac:dyDescent="0.25">
      <c r="AA30337"/>
    </row>
    <row r="30338" spans="27:27" x14ac:dyDescent="0.25">
      <c r="AA30338"/>
    </row>
    <row r="30339" spans="27:27" x14ac:dyDescent="0.25">
      <c r="AA30339"/>
    </row>
    <row r="30340" spans="27:27" x14ac:dyDescent="0.25">
      <c r="AA30340"/>
    </row>
    <row r="30341" spans="27:27" x14ac:dyDescent="0.25">
      <c r="AA30341"/>
    </row>
    <row r="30342" spans="27:27" x14ac:dyDescent="0.25">
      <c r="AA30342"/>
    </row>
    <row r="30343" spans="27:27" x14ac:dyDescent="0.25">
      <c r="AA30343"/>
    </row>
    <row r="30344" spans="27:27" x14ac:dyDescent="0.25">
      <c r="AA30344"/>
    </row>
    <row r="30345" spans="27:27" x14ac:dyDescent="0.25">
      <c r="AA30345"/>
    </row>
    <row r="30346" spans="27:27" x14ac:dyDescent="0.25">
      <c r="AA30346"/>
    </row>
    <row r="30347" spans="27:27" x14ac:dyDescent="0.25">
      <c r="AA30347"/>
    </row>
    <row r="30348" spans="27:27" x14ac:dyDescent="0.25">
      <c r="AA30348"/>
    </row>
    <row r="30349" spans="27:27" x14ac:dyDescent="0.25">
      <c r="AA30349"/>
    </row>
    <row r="30350" spans="27:27" x14ac:dyDescent="0.25">
      <c r="AA30350"/>
    </row>
    <row r="30351" spans="27:27" x14ac:dyDescent="0.25">
      <c r="AA30351"/>
    </row>
    <row r="30352" spans="27:27" x14ac:dyDescent="0.25">
      <c r="AA30352"/>
    </row>
    <row r="30353" spans="27:27" x14ac:dyDescent="0.25">
      <c r="AA30353"/>
    </row>
    <row r="30354" spans="27:27" x14ac:dyDescent="0.25">
      <c r="AA30354"/>
    </row>
    <row r="30355" spans="27:27" x14ac:dyDescent="0.25">
      <c r="AA30355"/>
    </row>
    <row r="30356" spans="27:27" x14ac:dyDescent="0.25">
      <c r="AA30356"/>
    </row>
    <row r="30357" spans="27:27" x14ac:dyDescent="0.25">
      <c r="AA30357"/>
    </row>
    <row r="30358" spans="27:27" x14ac:dyDescent="0.25">
      <c r="AA30358"/>
    </row>
    <row r="30359" spans="27:27" x14ac:dyDescent="0.25">
      <c r="AA30359"/>
    </row>
    <row r="30360" spans="27:27" x14ac:dyDescent="0.25">
      <c r="AA30360"/>
    </row>
    <row r="30361" spans="27:27" x14ac:dyDescent="0.25">
      <c r="AA30361"/>
    </row>
    <row r="30362" spans="27:27" x14ac:dyDescent="0.25">
      <c r="AA30362"/>
    </row>
    <row r="30363" spans="27:27" x14ac:dyDescent="0.25">
      <c r="AA30363"/>
    </row>
    <row r="30364" spans="27:27" x14ac:dyDescent="0.25">
      <c r="AA30364"/>
    </row>
    <row r="30365" spans="27:27" x14ac:dyDescent="0.25">
      <c r="AA30365"/>
    </row>
    <row r="30366" spans="27:27" x14ac:dyDescent="0.25">
      <c r="AA30366"/>
    </row>
    <row r="30367" spans="27:27" x14ac:dyDescent="0.25">
      <c r="AA30367"/>
    </row>
    <row r="30368" spans="27:27" x14ac:dyDescent="0.25">
      <c r="AA30368"/>
    </row>
    <row r="30369" spans="27:27" x14ac:dyDescent="0.25">
      <c r="AA30369"/>
    </row>
    <row r="30370" spans="27:27" x14ac:dyDescent="0.25">
      <c r="AA30370"/>
    </row>
    <row r="30371" spans="27:27" x14ac:dyDescent="0.25">
      <c r="AA30371"/>
    </row>
    <row r="30372" spans="27:27" x14ac:dyDescent="0.25">
      <c r="AA30372"/>
    </row>
    <row r="30373" spans="27:27" x14ac:dyDescent="0.25">
      <c r="AA30373"/>
    </row>
    <row r="30374" spans="27:27" x14ac:dyDescent="0.25">
      <c r="AA30374"/>
    </row>
    <row r="30375" spans="27:27" x14ac:dyDescent="0.25">
      <c r="AA30375"/>
    </row>
    <row r="30376" spans="27:27" x14ac:dyDescent="0.25">
      <c r="AA30376"/>
    </row>
    <row r="30377" spans="27:27" x14ac:dyDescent="0.25">
      <c r="AA30377"/>
    </row>
    <row r="30378" spans="27:27" x14ac:dyDescent="0.25">
      <c r="AA30378"/>
    </row>
    <row r="30379" spans="27:27" x14ac:dyDescent="0.25">
      <c r="AA30379"/>
    </row>
    <row r="30380" spans="27:27" x14ac:dyDescent="0.25">
      <c r="AA30380"/>
    </row>
    <row r="30381" spans="27:27" x14ac:dyDescent="0.25">
      <c r="AA30381"/>
    </row>
    <row r="30382" spans="27:27" x14ac:dyDescent="0.25">
      <c r="AA30382"/>
    </row>
    <row r="30383" spans="27:27" x14ac:dyDescent="0.25">
      <c r="AA30383"/>
    </row>
    <row r="30384" spans="27:27" x14ac:dyDescent="0.25">
      <c r="AA30384"/>
    </row>
    <row r="30385" spans="27:27" x14ac:dyDescent="0.25">
      <c r="AA30385"/>
    </row>
    <row r="30386" spans="27:27" x14ac:dyDescent="0.25">
      <c r="AA30386"/>
    </row>
    <row r="30387" spans="27:27" x14ac:dyDescent="0.25">
      <c r="AA30387"/>
    </row>
    <row r="30388" spans="27:27" x14ac:dyDescent="0.25">
      <c r="AA30388"/>
    </row>
    <row r="30389" spans="27:27" x14ac:dyDescent="0.25">
      <c r="AA30389"/>
    </row>
    <row r="30390" spans="27:27" x14ac:dyDescent="0.25">
      <c r="AA30390"/>
    </row>
    <row r="30391" spans="27:27" x14ac:dyDescent="0.25">
      <c r="AA30391"/>
    </row>
    <row r="30392" spans="27:27" x14ac:dyDescent="0.25">
      <c r="AA30392"/>
    </row>
    <row r="30393" spans="27:27" x14ac:dyDescent="0.25">
      <c r="AA30393"/>
    </row>
    <row r="30394" spans="27:27" x14ac:dyDescent="0.25">
      <c r="AA30394"/>
    </row>
    <row r="30395" spans="27:27" x14ac:dyDescent="0.25">
      <c r="AA30395"/>
    </row>
    <row r="30396" spans="27:27" x14ac:dyDescent="0.25">
      <c r="AA30396"/>
    </row>
    <row r="30397" spans="27:27" x14ac:dyDescent="0.25">
      <c r="AA30397"/>
    </row>
    <row r="30398" spans="27:27" x14ac:dyDescent="0.25">
      <c r="AA30398"/>
    </row>
    <row r="30399" spans="27:27" x14ac:dyDescent="0.25">
      <c r="AA30399"/>
    </row>
    <row r="30400" spans="27:27" x14ac:dyDescent="0.25">
      <c r="AA30400"/>
    </row>
    <row r="30401" spans="27:27" x14ac:dyDescent="0.25">
      <c r="AA30401"/>
    </row>
    <row r="30402" spans="27:27" x14ac:dyDescent="0.25">
      <c r="AA30402"/>
    </row>
    <row r="30403" spans="27:27" x14ac:dyDescent="0.25">
      <c r="AA30403"/>
    </row>
    <row r="30404" spans="27:27" x14ac:dyDescent="0.25">
      <c r="AA30404"/>
    </row>
    <row r="30405" spans="27:27" x14ac:dyDescent="0.25">
      <c r="AA30405"/>
    </row>
    <row r="30406" spans="27:27" x14ac:dyDescent="0.25">
      <c r="AA30406"/>
    </row>
    <row r="30407" spans="27:27" x14ac:dyDescent="0.25">
      <c r="AA30407"/>
    </row>
    <row r="30408" spans="27:27" x14ac:dyDescent="0.25">
      <c r="AA30408"/>
    </row>
    <row r="30409" spans="27:27" x14ac:dyDescent="0.25">
      <c r="AA30409"/>
    </row>
    <row r="30410" spans="27:27" x14ac:dyDescent="0.25">
      <c r="AA30410"/>
    </row>
    <row r="30411" spans="27:27" x14ac:dyDescent="0.25">
      <c r="AA30411"/>
    </row>
    <row r="30412" spans="27:27" x14ac:dyDescent="0.25">
      <c r="AA30412"/>
    </row>
    <row r="30413" spans="27:27" x14ac:dyDescent="0.25">
      <c r="AA30413"/>
    </row>
    <row r="30414" spans="27:27" x14ac:dyDescent="0.25">
      <c r="AA30414"/>
    </row>
    <row r="30415" spans="27:27" x14ac:dyDescent="0.25">
      <c r="AA30415"/>
    </row>
    <row r="30416" spans="27:27" x14ac:dyDescent="0.25">
      <c r="AA30416"/>
    </row>
    <row r="30417" spans="27:27" x14ac:dyDescent="0.25">
      <c r="AA30417"/>
    </row>
    <row r="30418" spans="27:27" x14ac:dyDescent="0.25">
      <c r="AA30418"/>
    </row>
    <row r="30419" spans="27:27" x14ac:dyDescent="0.25">
      <c r="AA30419"/>
    </row>
    <row r="30420" spans="27:27" x14ac:dyDescent="0.25">
      <c r="AA30420"/>
    </row>
    <row r="30421" spans="27:27" x14ac:dyDescent="0.25">
      <c r="AA30421"/>
    </row>
    <row r="30422" spans="27:27" x14ac:dyDescent="0.25">
      <c r="AA30422"/>
    </row>
    <row r="30423" spans="27:27" x14ac:dyDescent="0.25">
      <c r="AA30423"/>
    </row>
    <row r="30424" spans="27:27" x14ac:dyDescent="0.25">
      <c r="AA30424"/>
    </row>
    <row r="30425" spans="27:27" x14ac:dyDescent="0.25">
      <c r="AA30425"/>
    </row>
    <row r="30426" spans="27:27" x14ac:dyDescent="0.25">
      <c r="AA30426"/>
    </row>
    <row r="30427" spans="27:27" x14ac:dyDescent="0.25">
      <c r="AA30427"/>
    </row>
    <row r="30428" spans="27:27" x14ac:dyDescent="0.25">
      <c r="AA30428"/>
    </row>
    <row r="30429" spans="27:27" x14ac:dyDescent="0.25">
      <c r="AA30429"/>
    </row>
    <row r="30430" spans="27:27" x14ac:dyDescent="0.25">
      <c r="AA30430"/>
    </row>
    <row r="30431" spans="27:27" x14ac:dyDescent="0.25">
      <c r="AA30431"/>
    </row>
    <row r="30432" spans="27:27" x14ac:dyDescent="0.25">
      <c r="AA30432"/>
    </row>
    <row r="30433" spans="27:27" x14ac:dyDescent="0.25">
      <c r="AA30433"/>
    </row>
    <row r="30434" spans="27:27" x14ac:dyDescent="0.25">
      <c r="AA30434"/>
    </row>
    <row r="30435" spans="27:27" x14ac:dyDescent="0.25">
      <c r="AA30435"/>
    </row>
    <row r="30436" spans="27:27" x14ac:dyDescent="0.25">
      <c r="AA30436"/>
    </row>
    <row r="30437" spans="27:27" x14ac:dyDescent="0.25">
      <c r="AA30437"/>
    </row>
    <row r="30438" spans="27:27" x14ac:dyDescent="0.25">
      <c r="AA30438"/>
    </row>
    <row r="30439" spans="27:27" x14ac:dyDescent="0.25">
      <c r="AA30439"/>
    </row>
    <row r="30440" spans="27:27" x14ac:dyDescent="0.25">
      <c r="AA30440"/>
    </row>
    <row r="30441" spans="27:27" x14ac:dyDescent="0.25">
      <c r="AA30441"/>
    </row>
    <row r="30442" spans="27:27" x14ac:dyDescent="0.25">
      <c r="AA30442"/>
    </row>
    <row r="30443" spans="27:27" x14ac:dyDescent="0.25">
      <c r="AA30443"/>
    </row>
    <row r="30444" spans="27:27" x14ac:dyDescent="0.25">
      <c r="AA30444"/>
    </row>
    <row r="30445" spans="27:27" x14ac:dyDescent="0.25">
      <c r="AA30445"/>
    </row>
    <row r="30446" spans="27:27" x14ac:dyDescent="0.25">
      <c r="AA30446"/>
    </row>
    <row r="30447" spans="27:27" x14ac:dyDescent="0.25">
      <c r="AA30447"/>
    </row>
    <row r="30448" spans="27:27" x14ac:dyDescent="0.25">
      <c r="AA30448"/>
    </row>
    <row r="30449" spans="27:27" x14ac:dyDescent="0.25">
      <c r="AA30449"/>
    </row>
    <row r="30450" spans="27:27" x14ac:dyDescent="0.25">
      <c r="AA30450"/>
    </row>
    <row r="30451" spans="27:27" x14ac:dyDescent="0.25">
      <c r="AA30451"/>
    </row>
    <row r="30452" spans="27:27" x14ac:dyDescent="0.25">
      <c r="AA30452"/>
    </row>
    <row r="30453" spans="27:27" x14ac:dyDescent="0.25">
      <c r="AA30453"/>
    </row>
    <row r="30454" spans="27:27" x14ac:dyDescent="0.25">
      <c r="AA30454"/>
    </row>
    <row r="30455" spans="27:27" x14ac:dyDescent="0.25">
      <c r="AA30455"/>
    </row>
    <row r="30456" spans="27:27" x14ac:dyDescent="0.25">
      <c r="AA30456"/>
    </row>
    <row r="30457" spans="27:27" x14ac:dyDescent="0.25">
      <c r="AA30457"/>
    </row>
    <row r="30458" spans="27:27" x14ac:dyDescent="0.25">
      <c r="AA30458"/>
    </row>
    <row r="30459" spans="27:27" x14ac:dyDescent="0.25">
      <c r="AA30459"/>
    </row>
    <row r="30460" spans="27:27" x14ac:dyDescent="0.25">
      <c r="AA30460"/>
    </row>
    <row r="30461" spans="27:27" x14ac:dyDescent="0.25">
      <c r="AA30461"/>
    </row>
    <row r="30462" spans="27:27" x14ac:dyDescent="0.25">
      <c r="AA30462"/>
    </row>
    <row r="30463" spans="27:27" x14ac:dyDescent="0.25">
      <c r="AA30463"/>
    </row>
    <row r="30464" spans="27:27" x14ac:dyDescent="0.25">
      <c r="AA30464"/>
    </row>
    <row r="30465" spans="27:27" x14ac:dyDescent="0.25">
      <c r="AA30465"/>
    </row>
    <row r="30466" spans="27:27" x14ac:dyDescent="0.25">
      <c r="AA30466"/>
    </row>
    <row r="30467" spans="27:27" x14ac:dyDescent="0.25">
      <c r="AA30467"/>
    </row>
    <row r="30468" spans="27:27" x14ac:dyDescent="0.25">
      <c r="AA30468"/>
    </row>
    <row r="30469" spans="27:27" x14ac:dyDescent="0.25">
      <c r="AA30469"/>
    </row>
    <row r="30470" spans="27:27" x14ac:dyDescent="0.25">
      <c r="AA30470"/>
    </row>
    <row r="30471" spans="27:27" x14ac:dyDescent="0.25">
      <c r="AA30471"/>
    </row>
    <row r="30472" spans="27:27" x14ac:dyDescent="0.25">
      <c r="AA30472"/>
    </row>
    <row r="30473" spans="27:27" x14ac:dyDescent="0.25">
      <c r="AA30473"/>
    </row>
    <row r="30474" spans="27:27" x14ac:dyDescent="0.25">
      <c r="AA30474"/>
    </row>
    <row r="30475" spans="27:27" x14ac:dyDescent="0.25">
      <c r="AA30475"/>
    </row>
    <row r="30476" spans="27:27" x14ac:dyDescent="0.25">
      <c r="AA30476"/>
    </row>
    <row r="30477" spans="27:27" x14ac:dyDescent="0.25">
      <c r="AA30477"/>
    </row>
    <row r="30478" spans="27:27" x14ac:dyDescent="0.25">
      <c r="AA30478"/>
    </row>
    <row r="30479" spans="27:27" x14ac:dyDescent="0.25">
      <c r="AA30479"/>
    </row>
    <row r="30480" spans="27:27" x14ac:dyDescent="0.25">
      <c r="AA30480"/>
    </row>
    <row r="30481" spans="27:27" x14ac:dyDescent="0.25">
      <c r="AA30481"/>
    </row>
    <row r="30482" spans="27:27" x14ac:dyDescent="0.25">
      <c r="AA30482"/>
    </row>
    <row r="30483" spans="27:27" x14ac:dyDescent="0.25">
      <c r="AA30483"/>
    </row>
    <row r="30484" spans="27:27" x14ac:dyDescent="0.25">
      <c r="AA30484"/>
    </row>
    <row r="30485" spans="27:27" x14ac:dyDescent="0.25">
      <c r="AA30485"/>
    </row>
    <row r="30486" spans="27:27" x14ac:dyDescent="0.25">
      <c r="AA30486"/>
    </row>
    <row r="30487" spans="27:27" x14ac:dyDescent="0.25">
      <c r="AA30487"/>
    </row>
    <row r="30488" spans="27:27" x14ac:dyDescent="0.25">
      <c r="AA30488"/>
    </row>
    <row r="30489" spans="27:27" x14ac:dyDescent="0.25">
      <c r="AA30489"/>
    </row>
    <row r="30490" spans="27:27" x14ac:dyDescent="0.25">
      <c r="AA30490"/>
    </row>
    <row r="30491" spans="27:27" x14ac:dyDescent="0.25">
      <c r="AA30491"/>
    </row>
    <row r="30492" spans="27:27" x14ac:dyDescent="0.25">
      <c r="AA30492"/>
    </row>
    <row r="30493" spans="27:27" x14ac:dyDescent="0.25">
      <c r="AA30493"/>
    </row>
    <row r="30494" spans="27:27" x14ac:dyDescent="0.25">
      <c r="AA30494"/>
    </row>
    <row r="30495" spans="27:27" x14ac:dyDescent="0.25">
      <c r="AA30495"/>
    </row>
    <row r="30496" spans="27:27" x14ac:dyDescent="0.25">
      <c r="AA30496"/>
    </row>
    <row r="30497" spans="27:27" x14ac:dyDescent="0.25">
      <c r="AA30497"/>
    </row>
    <row r="30498" spans="27:27" x14ac:dyDescent="0.25">
      <c r="AA30498"/>
    </row>
    <row r="30499" spans="27:27" x14ac:dyDescent="0.25">
      <c r="AA30499"/>
    </row>
    <row r="30500" spans="27:27" x14ac:dyDescent="0.25">
      <c r="AA30500"/>
    </row>
    <row r="30501" spans="27:27" x14ac:dyDescent="0.25">
      <c r="AA30501"/>
    </row>
    <row r="30502" spans="27:27" x14ac:dyDescent="0.25">
      <c r="AA30502"/>
    </row>
    <row r="30503" spans="27:27" x14ac:dyDescent="0.25">
      <c r="AA30503"/>
    </row>
    <row r="30504" spans="27:27" x14ac:dyDescent="0.25">
      <c r="AA30504"/>
    </row>
    <row r="30505" spans="27:27" x14ac:dyDescent="0.25">
      <c r="AA30505"/>
    </row>
    <row r="30506" spans="27:27" x14ac:dyDescent="0.25">
      <c r="AA30506"/>
    </row>
    <row r="30507" spans="27:27" x14ac:dyDescent="0.25">
      <c r="AA30507"/>
    </row>
    <row r="30508" spans="27:27" x14ac:dyDescent="0.25">
      <c r="AA30508"/>
    </row>
    <row r="30509" spans="27:27" x14ac:dyDescent="0.25">
      <c r="AA30509"/>
    </row>
    <row r="30510" spans="27:27" x14ac:dyDescent="0.25">
      <c r="AA30510"/>
    </row>
    <row r="30511" spans="27:27" x14ac:dyDescent="0.25">
      <c r="AA30511"/>
    </row>
    <row r="30512" spans="27:27" x14ac:dyDescent="0.25">
      <c r="AA30512"/>
    </row>
    <row r="30513" spans="27:27" x14ac:dyDescent="0.25">
      <c r="AA30513"/>
    </row>
    <row r="30514" spans="27:27" x14ac:dyDescent="0.25">
      <c r="AA30514"/>
    </row>
    <row r="30515" spans="27:27" x14ac:dyDescent="0.25">
      <c r="AA30515"/>
    </row>
    <row r="30516" spans="27:27" x14ac:dyDescent="0.25">
      <c r="AA30516"/>
    </row>
    <row r="30517" spans="27:27" x14ac:dyDescent="0.25">
      <c r="AA30517"/>
    </row>
    <row r="30518" spans="27:27" x14ac:dyDescent="0.25">
      <c r="AA30518"/>
    </row>
    <row r="30519" spans="27:27" x14ac:dyDescent="0.25">
      <c r="AA30519"/>
    </row>
    <row r="30520" spans="27:27" x14ac:dyDescent="0.25">
      <c r="AA30520"/>
    </row>
    <row r="30521" spans="27:27" x14ac:dyDescent="0.25">
      <c r="AA30521"/>
    </row>
    <row r="30522" spans="27:27" x14ac:dyDescent="0.25">
      <c r="AA30522"/>
    </row>
    <row r="30523" spans="27:27" x14ac:dyDescent="0.25">
      <c r="AA30523"/>
    </row>
    <row r="30524" spans="27:27" x14ac:dyDescent="0.25">
      <c r="AA30524"/>
    </row>
    <row r="30525" spans="27:27" x14ac:dyDescent="0.25">
      <c r="AA30525"/>
    </row>
    <row r="30526" spans="27:27" x14ac:dyDescent="0.25">
      <c r="AA30526"/>
    </row>
    <row r="30527" spans="27:27" x14ac:dyDescent="0.25">
      <c r="AA30527"/>
    </row>
    <row r="30528" spans="27:27" x14ac:dyDescent="0.25">
      <c r="AA30528"/>
    </row>
    <row r="30529" spans="27:27" x14ac:dyDescent="0.25">
      <c r="AA30529"/>
    </row>
    <row r="30530" spans="27:27" x14ac:dyDescent="0.25">
      <c r="AA30530"/>
    </row>
    <row r="30531" spans="27:27" x14ac:dyDescent="0.25">
      <c r="AA30531"/>
    </row>
    <row r="30532" spans="27:27" x14ac:dyDescent="0.25">
      <c r="AA30532"/>
    </row>
    <row r="30533" spans="27:27" x14ac:dyDescent="0.25">
      <c r="AA30533"/>
    </row>
    <row r="30534" spans="27:27" x14ac:dyDescent="0.25">
      <c r="AA30534"/>
    </row>
    <row r="30535" spans="27:27" x14ac:dyDescent="0.25">
      <c r="AA30535"/>
    </row>
    <row r="30536" spans="27:27" x14ac:dyDescent="0.25">
      <c r="AA30536"/>
    </row>
    <row r="30537" spans="27:27" x14ac:dyDescent="0.25">
      <c r="AA30537"/>
    </row>
    <row r="30538" spans="27:27" x14ac:dyDescent="0.25">
      <c r="AA30538"/>
    </row>
    <row r="30539" spans="27:27" x14ac:dyDescent="0.25">
      <c r="AA30539"/>
    </row>
    <row r="30540" spans="27:27" x14ac:dyDescent="0.25">
      <c r="AA30540"/>
    </row>
    <row r="30541" spans="27:27" x14ac:dyDescent="0.25">
      <c r="AA30541"/>
    </row>
    <row r="30542" spans="27:27" x14ac:dyDescent="0.25">
      <c r="AA30542"/>
    </row>
    <row r="30543" spans="27:27" x14ac:dyDescent="0.25">
      <c r="AA30543"/>
    </row>
    <row r="30544" spans="27:27" x14ac:dyDescent="0.25">
      <c r="AA30544"/>
    </row>
    <row r="30545" spans="27:27" x14ac:dyDescent="0.25">
      <c r="AA30545"/>
    </row>
    <row r="30546" spans="27:27" x14ac:dyDescent="0.25">
      <c r="AA30546"/>
    </row>
    <row r="30547" spans="27:27" x14ac:dyDescent="0.25">
      <c r="AA30547"/>
    </row>
    <row r="30548" spans="27:27" x14ac:dyDescent="0.25">
      <c r="AA30548"/>
    </row>
    <row r="30549" spans="27:27" x14ac:dyDescent="0.25">
      <c r="AA30549"/>
    </row>
    <row r="30550" spans="27:27" x14ac:dyDescent="0.25">
      <c r="AA30550"/>
    </row>
    <row r="30551" spans="27:27" x14ac:dyDescent="0.25">
      <c r="AA30551"/>
    </row>
    <row r="30552" spans="27:27" x14ac:dyDescent="0.25">
      <c r="AA30552"/>
    </row>
    <row r="30553" spans="27:27" x14ac:dyDescent="0.25">
      <c r="AA30553"/>
    </row>
    <row r="30554" spans="27:27" x14ac:dyDescent="0.25">
      <c r="AA30554"/>
    </row>
    <row r="30555" spans="27:27" x14ac:dyDescent="0.25">
      <c r="AA30555"/>
    </row>
    <row r="30556" spans="27:27" x14ac:dyDescent="0.25">
      <c r="AA30556"/>
    </row>
    <row r="30557" spans="27:27" x14ac:dyDescent="0.25">
      <c r="AA30557"/>
    </row>
    <row r="30558" spans="27:27" x14ac:dyDescent="0.25">
      <c r="AA30558"/>
    </row>
    <row r="30559" spans="27:27" x14ac:dyDescent="0.25">
      <c r="AA30559"/>
    </row>
    <row r="30560" spans="27:27" x14ac:dyDescent="0.25">
      <c r="AA30560"/>
    </row>
    <row r="30561" spans="27:27" x14ac:dyDescent="0.25">
      <c r="AA30561"/>
    </row>
    <row r="30562" spans="27:27" x14ac:dyDescent="0.25">
      <c r="AA30562"/>
    </row>
    <row r="30563" spans="27:27" x14ac:dyDescent="0.25">
      <c r="AA30563"/>
    </row>
    <row r="30564" spans="27:27" x14ac:dyDescent="0.25">
      <c r="AA30564"/>
    </row>
    <row r="30565" spans="27:27" x14ac:dyDescent="0.25">
      <c r="AA30565"/>
    </row>
    <row r="30566" spans="27:27" x14ac:dyDescent="0.25">
      <c r="AA30566"/>
    </row>
    <row r="30567" spans="27:27" x14ac:dyDescent="0.25">
      <c r="AA30567"/>
    </row>
    <row r="30568" spans="27:27" x14ac:dyDescent="0.25">
      <c r="AA30568"/>
    </row>
    <row r="30569" spans="27:27" x14ac:dyDescent="0.25">
      <c r="AA30569"/>
    </row>
    <row r="30570" spans="27:27" x14ac:dyDescent="0.25">
      <c r="AA30570"/>
    </row>
    <row r="30571" spans="27:27" x14ac:dyDescent="0.25">
      <c r="AA30571"/>
    </row>
    <row r="30572" spans="27:27" x14ac:dyDescent="0.25">
      <c r="AA30572"/>
    </row>
    <row r="30573" spans="27:27" x14ac:dyDescent="0.25">
      <c r="AA30573"/>
    </row>
    <row r="30574" spans="27:27" x14ac:dyDescent="0.25">
      <c r="AA30574"/>
    </row>
    <row r="30575" spans="27:27" x14ac:dyDescent="0.25">
      <c r="AA30575"/>
    </row>
    <row r="30576" spans="27:27" x14ac:dyDescent="0.25">
      <c r="AA30576"/>
    </row>
    <row r="30577" spans="27:27" x14ac:dyDescent="0.25">
      <c r="AA30577"/>
    </row>
    <row r="30578" spans="27:27" x14ac:dyDescent="0.25">
      <c r="AA30578"/>
    </row>
    <row r="30579" spans="27:27" x14ac:dyDescent="0.25">
      <c r="AA30579"/>
    </row>
    <row r="30580" spans="27:27" x14ac:dyDescent="0.25">
      <c r="AA30580"/>
    </row>
    <row r="30581" spans="27:27" x14ac:dyDescent="0.25">
      <c r="AA30581"/>
    </row>
    <row r="30582" spans="27:27" x14ac:dyDescent="0.25">
      <c r="AA30582"/>
    </row>
    <row r="30583" spans="27:27" x14ac:dyDescent="0.25">
      <c r="AA30583"/>
    </row>
    <row r="30584" spans="27:27" x14ac:dyDescent="0.25">
      <c r="AA30584"/>
    </row>
    <row r="30585" spans="27:27" x14ac:dyDescent="0.25">
      <c r="AA30585"/>
    </row>
    <row r="30586" spans="27:27" x14ac:dyDescent="0.25">
      <c r="AA30586"/>
    </row>
    <row r="30587" spans="27:27" x14ac:dyDescent="0.25">
      <c r="AA30587"/>
    </row>
    <row r="30588" spans="27:27" x14ac:dyDescent="0.25">
      <c r="AA30588"/>
    </row>
    <row r="30589" spans="27:27" x14ac:dyDescent="0.25">
      <c r="AA30589"/>
    </row>
    <row r="30590" spans="27:27" x14ac:dyDescent="0.25">
      <c r="AA30590"/>
    </row>
    <row r="30591" spans="27:27" x14ac:dyDescent="0.25">
      <c r="AA30591"/>
    </row>
    <row r="30592" spans="27:27" x14ac:dyDescent="0.25">
      <c r="AA30592"/>
    </row>
    <row r="30593" spans="27:27" x14ac:dyDescent="0.25">
      <c r="AA30593"/>
    </row>
    <row r="30594" spans="27:27" x14ac:dyDescent="0.25">
      <c r="AA30594"/>
    </row>
    <row r="30595" spans="27:27" x14ac:dyDescent="0.25">
      <c r="AA30595"/>
    </row>
    <row r="30596" spans="27:27" x14ac:dyDescent="0.25">
      <c r="AA30596"/>
    </row>
    <row r="30597" spans="27:27" x14ac:dyDescent="0.25">
      <c r="AA30597"/>
    </row>
    <row r="30598" spans="27:27" x14ac:dyDescent="0.25">
      <c r="AA30598"/>
    </row>
    <row r="30599" spans="27:27" x14ac:dyDescent="0.25">
      <c r="AA30599"/>
    </row>
    <row r="30600" spans="27:27" x14ac:dyDescent="0.25">
      <c r="AA30600"/>
    </row>
    <row r="30601" spans="27:27" x14ac:dyDescent="0.25">
      <c r="AA30601"/>
    </row>
    <row r="30602" spans="27:27" x14ac:dyDescent="0.25">
      <c r="AA30602"/>
    </row>
    <row r="30603" spans="27:27" x14ac:dyDescent="0.25">
      <c r="AA30603"/>
    </row>
    <row r="30604" spans="27:27" x14ac:dyDescent="0.25">
      <c r="AA30604"/>
    </row>
    <row r="30605" spans="27:27" x14ac:dyDescent="0.25">
      <c r="AA30605"/>
    </row>
    <row r="30606" spans="27:27" x14ac:dyDescent="0.25">
      <c r="AA30606"/>
    </row>
    <row r="30607" spans="27:27" x14ac:dyDescent="0.25">
      <c r="AA30607"/>
    </row>
    <row r="30608" spans="27:27" x14ac:dyDescent="0.25">
      <c r="AA30608"/>
    </row>
    <row r="30609" spans="27:27" x14ac:dyDescent="0.25">
      <c r="AA30609"/>
    </row>
    <row r="30610" spans="27:27" x14ac:dyDescent="0.25">
      <c r="AA30610"/>
    </row>
    <row r="30611" spans="27:27" x14ac:dyDescent="0.25">
      <c r="AA30611"/>
    </row>
    <row r="30612" spans="27:27" x14ac:dyDescent="0.25">
      <c r="AA30612"/>
    </row>
    <row r="30613" spans="27:27" x14ac:dyDescent="0.25">
      <c r="AA30613"/>
    </row>
    <row r="30614" spans="27:27" x14ac:dyDescent="0.25">
      <c r="AA30614"/>
    </row>
    <row r="30615" spans="27:27" x14ac:dyDescent="0.25">
      <c r="AA30615"/>
    </row>
    <row r="30616" spans="27:27" x14ac:dyDescent="0.25">
      <c r="AA30616"/>
    </row>
    <row r="30617" spans="27:27" x14ac:dyDescent="0.25">
      <c r="AA30617"/>
    </row>
    <row r="30618" spans="27:27" x14ac:dyDescent="0.25">
      <c r="AA30618"/>
    </row>
    <row r="30619" spans="27:27" x14ac:dyDescent="0.25">
      <c r="AA30619"/>
    </row>
    <row r="30620" spans="27:27" x14ac:dyDescent="0.25">
      <c r="AA30620"/>
    </row>
    <row r="30621" spans="27:27" x14ac:dyDescent="0.25">
      <c r="AA30621"/>
    </row>
    <row r="30622" spans="27:27" x14ac:dyDescent="0.25">
      <c r="AA30622"/>
    </row>
    <row r="30623" spans="27:27" x14ac:dyDescent="0.25">
      <c r="AA30623"/>
    </row>
    <row r="30624" spans="27:27" x14ac:dyDescent="0.25">
      <c r="AA30624"/>
    </row>
    <row r="30625" spans="27:27" x14ac:dyDescent="0.25">
      <c r="AA30625"/>
    </row>
    <row r="30626" spans="27:27" x14ac:dyDescent="0.25">
      <c r="AA30626"/>
    </row>
    <row r="30627" spans="27:27" x14ac:dyDescent="0.25">
      <c r="AA30627"/>
    </row>
    <row r="30628" spans="27:27" x14ac:dyDescent="0.25">
      <c r="AA30628"/>
    </row>
    <row r="30629" spans="27:27" x14ac:dyDescent="0.25">
      <c r="AA30629"/>
    </row>
    <row r="30630" spans="27:27" x14ac:dyDescent="0.25">
      <c r="AA30630"/>
    </row>
    <row r="30631" spans="27:27" x14ac:dyDescent="0.25">
      <c r="AA30631"/>
    </row>
    <row r="30632" spans="27:27" x14ac:dyDescent="0.25">
      <c r="AA30632"/>
    </row>
    <row r="30633" spans="27:27" x14ac:dyDescent="0.25">
      <c r="AA30633"/>
    </row>
    <row r="30634" spans="27:27" x14ac:dyDescent="0.25">
      <c r="AA30634"/>
    </row>
    <row r="30635" spans="27:27" x14ac:dyDescent="0.25">
      <c r="AA30635"/>
    </row>
    <row r="30636" spans="27:27" x14ac:dyDescent="0.25">
      <c r="AA30636"/>
    </row>
    <row r="30637" spans="27:27" x14ac:dyDescent="0.25">
      <c r="AA30637"/>
    </row>
    <row r="30638" spans="27:27" x14ac:dyDescent="0.25">
      <c r="AA30638"/>
    </row>
    <row r="30639" spans="27:27" x14ac:dyDescent="0.25">
      <c r="AA30639"/>
    </row>
    <row r="30640" spans="27:27" x14ac:dyDescent="0.25">
      <c r="AA30640"/>
    </row>
    <row r="30641" spans="27:27" x14ac:dyDescent="0.25">
      <c r="AA30641"/>
    </row>
    <row r="30642" spans="27:27" x14ac:dyDescent="0.25">
      <c r="AA30642"/>
    </row>
    <row r="30643" spans="27:27" x14ac:dyDescent="0.25">
      <c r="AA30643"/>
    </row>
    <row r="30644" spans="27:27" x14ac:dyDescent="0.25">
      <c r="AA30644"/>
    </row>
    <row r="30645" spans="27:27" x14ac:dyDescent="0.25">
      <c r="AA30645"/>
    </row>
    <row r="30646" spans="27:27" x14ac:dyDescent="0.25">
      <c r="AA30646"/>
    </row>
    <row r="30647" spans="27:27" x14ac:dyDescent="0.25">
      <c r="AA30647"/>
    </row>
    <row r="30648" spans="27:27" x14ac:dyDescent="0.25">
      <c r="AA30648"/>
    </row>
    <row r="30649" spans="27:27" x14ac:dyDescent="0.25">
      <c r="AA30649"/>
    </row>
    <row r="30650" spans="27:27" x14ac:dyDescent="0.25">
      <c r="AA30650"/>
    </row>
    <row r="30651" spans="27:27" x14ac:dyDescent="0.25">
      <c r="AA30651"/>
    </row>
    <row r="30652" spans="27:27" x14ac:dyDescent="0.25">
      <c r="AA30652"/>
    </row>
    <row r="30653" spans="27:27" x14ac:dyDescent="0.25">
      <c r="AA30653"/>
    </row>
    <row r="30654" spans="27:27" x14ac:dyDescent="0.25">
      <c r="AA30654"/>
    </row>
    <row r="30655" spans="27:27" x14ac:dyDescent="0.25">
      <c r="AA30655"/>
    </row>
    <row r="30656" spans="27:27" x14ac:dyDescent="0.25">
      <c r="AA30656"/>
    </row>
    <row r="30657" spans="27:27" x14ac:dyDescent="0.25">
      <c r="AA30657"/>
    </row>
    <row r="30658" spans="27:27" x14ac:dyDescent="0.25">
      <c r="AA30658"/>
    </row>
    <row r="30659" spans="27:27" x14ac:dyDescent="0.25">
      <c r="AA30659"/>
    </row>
    <row r="30660" spans="27:27" x14ac:dyDescent="0.25">
      <c r="AA30660"/>
    </row>
    <row r="30661" spans="27:27" x14ac:dyDescent="0.25">
      <c r="AA30661"/>
    </row>
    <row r="30662" spans="27:27" x14ac:dyDescent="0.25">
      <c r="AA30662"/>
    </row>
    <row r="30663" spans="27:27" x14ac:dyDescent="0.25">
      <c r="AA30663"/>
    </row>
    <row r="30664" spans="27:27" x14ac:dyDescent="0.25">
      <c r="AA30664"/>
    </row>
    <row r="30665" spans="27:27" x14ac:dyDescent="0.25">
      <c r="AA30665"/>
    </row>
    <row r="30666" spans="27:27" x14ac:dyDescent="0.25">
      <c r="AA30666"/>
    </row>
    <row r="30667" spans="27:27" x14ac:dyDescent="0.25">
      <c r="AA30667"/>
    </row>
    <row r="30668" spans="27:27" x14ac:dyDescent="0.25">
      <c r="AA30668"/>
    </row>
    <row r="30669" spans="27:27" x14ac:dyDescent="0.25">
      <c r="AA30669"/>
    </row>
    <row r="30670" spans="27:27" x14ac:dyDescent="0.25">
      <c r="AA30670"/>
    </row>
    <row r="30671" spans="27:27" x14ac:dyDescent="0.25">
      <c r="AA30671"/>
    </row>
    <row r="30672" spans="27:27" x14ac:dyDescent="0.25">
      <c r="AA30672"/>
    </row>
    <row r="30673" spans="27:27" x14ac:dyDescent="0.25">
      <c r="AA30673"/>
    </row>
    <row r="30674" spans="27:27" x14ac:dyDescent="0.25">
      <c r="AA30674"/>
    </row>
    <row r="30675" spans="27:27" x14ac:dyDescent="0.25">
      <c r="AA30675"/>
    </row>
    <row r="30676" spans="27:27" x14ac:dyDescent="0.25">
      <c r="AA30676"/>
    </row>
    <row r="30677" spans="27:27" x14ac:dyDescent="0.25">
      <c r="AA30677"/>
    </row>
    <row r="30678" spans="27:27" x14ac:dyDescent="0.25">
      <c r="AA30678"/>
    </row>
    <row r="30679" spans="27:27" x14ac:dyDescent="0.25">
      <c r="AA30679"/>
    </row>
    <row r="30680" spans="27:27" x14ac:dyDescent="0.25">
      <c r="AA30680"/>
    </row>
    <row r="30681" spans="27:27" x14ac:dyDescent="0.25">
      <c r="AA30681"/>
    </row>
    <row r="30682" spans="27:27" x14ac:dyDescent="0.25">
      <c r="AA30682"/>
    </row>
    <row r="30683" spans="27:27" x14ac:dyDescent="0.25">
      <c r="AA30683"/>
    </row>
    <row r="30684" spans="27:27" x14ac:dyDescent="0.25">
      <c r="AA30684"/>
    </row>
    <row r="30685" spans="27:27" x14ac:dyDescent="0.25">
      <c r="AA30685"/>
    </row>
    <row r="30686" spans="27:27" x14ac:dyDescent="0.25">
      <c r="AA30686"/>
    </row>
    <row r="30687" spans="27:27" x14ac:dyDescent="0.25">
      <c r="AA30687"/>
    </row>
    <row r="30688" spans="27:27" x14ac:dyDescent="0.25">
      <c r="AA30688"/>
    </row>
    <row r="30689" spans="27:27" x14ac:dyDescent="0.25">
      <c r="AA30689"/>
    </row>
    <row r="30690" spans="27:27" x14ac:dyDescent="0.25">
      <c r="AA30690"/>
    </row>
    <row r="30691" spans="27:27" x14ac:dyDescent="0.25">
      <c r="AA30691"/>
    </row>
    <row r="30692" spans="27:27" x14ac:dyDescent="0.25">
      <c r="AA30692"/>
    </row>
    <row r="30693" spans="27:27" x14ac:dyDescent="0.25">
      <c r="AA30693"/>
    </row>
    <row r="30694" spans="27:27" x14ac:dyDescent="0.25">
      <c r="AA30694"/>
    </row>
    <row r="30695" spans="27:27" x14ac:dyDescent="0.25">
      <c r="AA30695"/>
    </row>
    <row r="30696" spans="27:27" x14ac:dyDescent="0.25">
      <c r="AA30696"/>
    </row>
    <row r="30697" spans="27:27" x14ac:dyDescent="0.25">
      <c r="AA30697"/>
    </row>
    <row r="30698" spans="27:27" x14ac:dyDescent="0.25">
      <c r="AA30698"/>
    </row>
    <row r="30699" spans="27:27" x14ac:dyDescent="0.25">
      <c r="AA30699"/>
    </row>
    <row r="30700" spans="27:27" x14ac:dyDescent="0.25">
      <c r="AA30700"/>
    </row>
    <row r="30701" spans="27:27" x14ac:dyDescent="0.25">
      <c r="AA30701"/>
    </row>
    <row r="30702" spans="27:27" x14ac:dyDescent="0.25">
      <c r="AA30702"/>
    </row>
    <row r="30703" spans="27:27" x14ac:dyDescent="0.25">
      <c r="AA30703"/>
    </row>
    <row r="30704" spans="27:27" x14ac:dyDescent="0.25">
      <c r="AA30704"/>
    </row>
    <row r="30705" spans="27:27" x14ac:dyDescent="0.25">
      <c r="AA30705"/>
    </row>
    <row r="30706" spans="27:27" x14ac:dyDescent="0.25">
      <c r="AA30706"/>
    </row>
    <row r="30707" spans="27:27" x14ac:dyDescent="0.25">
      <c r="AA30707"/>
    </row>
    <row r="30708" spans="27:27" x14ac:dyDescent="0.25">
      <c r="AA30708"/>
    </row>
    <row r="30709" spans="27:27" x14ac:dyDescent="0.25">
      <c r="AA30709"/>
    </row>
    <row r="30710" spans="27:27" x14ac:dyDescent="0.25">
      <c r="AA30710"/>
    </row>
    <row r="30711" spans="27:27" x14ac:dyDescent="0.25">
      <c r="AA30711"/>
    </row>
    <row r="30712" spans="27:27" x14ac:dyDescent="0.25">
      <c r="AA30712"/>
    </row>
    <row r="30713" spans="27:27" x14ac:dyDescent="0.25">
      <c r="AA30713"/>
    </row>
    <row r="30714" spans="27:27" x14ac:dyDescent="0.25">
      <c r="AA30714"/>
    </row>
    <row r="30715" spans="27:27" x14ac:dyDescent="0.25">
      <c r="AA30715"/>
    </row>
    <row r="30716" spans="27:27" x14ac:dyDescent="0.25">
      <c r="AA30716"/>
    </row>
    <row r="30717" spans="27:27" x14ac:dyDescent="0.25">
      <c r="AA30717"/>
    </row>
    <row r="30718" spans="27:27" x14ac:dyDescent="0.25">
      <c r="AA30718"/>
    </row>
    <row r="30719" spans="27:27" x14ac:dyDescent="0.25">
      <c r="AA30719"/>
    </row>
    <row r="30720" spans="27:27" x14ac:dyDescent="0.25">
      <c r="AA30720"/>
    </row>
    <row r="30721" spans="27:27" x14ac:dyDescent="0.25">
      <c r="AA30721"/>
    </row>
    <row r="30722" spans="27:27" x14ac:dyDescent="0.25">
      <c r="AA30722"/>
    </row>
    <row r="30723" spans="27:27" x14ac:dyDescent="0.25">
      <c r="AA30723"/>
    </row>
    <row r="30724" spans="27:27" x14ac:dyDescent="0.25">
      <c r="AA30724"/>
    </row>
    <row r="30725" spans="27:27" x14ac:dyDescent="0.25">
      <c r="AA30725"/>
    </row>
    <row r="30726" spans="27:27" x14ac:dyDescent="0.25">
      <c r="AA30726"/>
    </row>
    <row r="30727" spans="27:27" x14ac:dyDescent="0.25">
      <c r="AA30727"/>
    </row>
    <row r="30728" spans="27:27" x14ac:dyDescent="0.25">
      <c r="AA30728"/>
    </row>
    <row r="30729" spans="27:27" x14ac:dyDescent="0.25">
      <c r="AA30729"/>
    </row>
    <row r="30730" spans="27:27" x14ac:dyDescent="0.25">
      <c r="AA30730"/>
    </row>
    <row r="30731" spans="27:27" x14ac:dyDescent="0.25">
      <c r="AA30731"/>
    </row>
    <row r="30732" spans="27:27" x14ac:dyDescent="0.25">
      <c r="AA30732"/>
    </row>
    <row r="30733" spans="27:27" x14ac:dyDescent="0.25">
      <c r="AA30733"/>
    </row>
    <row r="30734" spans="27:27" x14ac:dyDescent="0.25">
      <c r="AA30734"/>
    </row>
    <row r="30735" spans="27:27" x14ac:dyDescent="0.25">
      <c r="AA30735"/>
    </row>
    <row r="30736" spans="27:27" x14ac:dyDescent="0.25">
      <c r="AA30736"/>
    </row>
    <row r="30737" spans="27:27" x14ac:dyDescent="0.25">
      <c r="AA30737"/>
    </row>
    <row r="30738" spans="27:27" x14ac:dyDescent="0.25">
      <c r="AA30738"/>
    </row>
    <row r="30739" spans="27:27" x14ac:dyDescent="0.25">
      <c r="AA30739"/>
    </row>
    <row r="30740" spans="27:27" x14ac:dyDescent="0.25">
      <c r="AA30740"/>
    </row>
    <row r="30741" spans="27:27" x14ac:dyDescent="0.25">
      <c r="AA30741"/>
    </row>
    <row r="30742" spans="27:27" x14ac:dyDescent="0.25">
      <c r="AA30742"/>
    </row>
    <row r="30743" spans="27:27" x14ac:dyDescent="0.25">
      <c r="AA30743"/>
    </row>
    <row r="30744" spans="27:27" x14ac:dyDescent="0.25">
      <c r="AA30744"/>
    </row>
    <row r="30745" spans="27:27" x14ac:dyDescent="0.25">
      <c r="AA30745"/>
    </row>
    <row r="30746" spans="27:27" x14ac:dyDescent="0.25">
      <c r="AA30746"/>
    </row>
    <row r="30747" spans="27:27" x14ac:dyDescent="0.25">
      <c r="AA30747"/>
    </row>
    <row r="30748" spans="27:27" x14ac:dyDescent="0.25">
      <c r="AA30748"/>
    </row>
    <row r="30749" spans="27:27" x14ac:dyDescent="0.25">
      <c r="AA30749"/>
    </row>
    <row r="30750" spans="27:27" x14ac:dyDescent="0.25">
      <c r="AA30750"/>
    </row>
    <row r="30751" spans="27:27" x14ac:dyDescent="0.25">
      <c r="AA30751"/>
    </row>
    <row r="30752" spans="27:27" x14ac:dyDescent="0.25">
      <c r="AA30752"/>
    </row>
    <row r="30753" spans="27:27" x14ac:dyDescent="0.25">
      <c r="AA30753"/>
    </row>
    <row r="30754" spans="27:27" x14ac:dyDescent="0.25">
      <c r="AA30754"/>
    </row>
    <row r="30755" spans="27:27" x14ac:dyDescent="0.25">
      <c r="AA30755"/>
    </row>
    <row r="30756" spans="27:27" x14ac:dyDescent="0.25">
      <c r="AA30756"/>
    </row>
    <row r="30757" spans="27:27" x14ac:dyDescent="0.25">
      <c r="AA30757"/>
    </row>
    <row r="30758" spans="27:27" x14ac:dyDescent="0.25">
      <c r="AA30758"/>
    </row>
    <row r="30759" spans="27:27" x14ac:dyDescent="0.25">
      <c r="AA30759"/>
    </row>
    <row r="30760" spans="27:27" x14ac:dyDescent="0.25">
      <c r="AA30760"/>
    </row>
    <row r="30761" spans="27:27" x14ac:dyDescent="0.25">
      <c r="AA30761"/>
    </row>
    <row r="30762" spans="27:27" x14ac:dyDescent="0.25">
      <c r="AA30762"/>
    </row>
    <row r="30763" spans="27:27" x14ac:dyDescent="0.25">
      <c r="AA30763"/>
    </row>
    <row r="30764" spans="27:27" x14ac:dyDescent="0.25">
      <c r="AA30764"/>
    </row>
    <row r="30765" spans="27:27" x14ac:dyDescent="0.25">
      <c r="AA30765"/>
    </row>
    <row r="30766" spans="27:27" x14ac:dyDescent="0.25">
      <c r="AA30766"/>
    </row>
    <row r="30767" spans="27:27" x14ac:dyDescent="0.25">
      <c r="AA30767"/>
    </row>
    <row r="30768" spans="27:27" x14ac:dyDescent="0.25">
      <c r="AA30768"/>
    </row>
    <row r="30769" spans="27:27" x14ac:dyDescent="0.25">
      <c r="AA30769"/>
    </row>
    <row r="30770" spans="27:27" x14ac:dyDescent="0.25">
      <c r="AA30770"/>
    </row>
    <row r="30771" spans="27:27" x14ac:dyDescent="0.25">
      <c r="AA30771"/>
    </row>
    <row r="30772" spans="27:27" x14ac:dyDescent="0.25">
      <c r="AA30772"/>
    </row>
    <row r="30773" spans="27:27" x14ac:dyDescent="0.25">
      <c r="AA30773"/>
    </row>
    <row r="30774" spans="27:27" x14ac:dyDescent="0.25">
      <c r="AA30774"/>
    </row>
    <row r="30775" spans="27:27" x14ac:dyDescent="0.25">
      <c r="AA30775"/>
    </row>
    <row r="30776" spans="27:27" x14ac:dyDescent="0.25">
      <c r="AA30776"/>
    </row>
    <row r="30777" spans="27:27" x14ac:dyDescent="0.25">
      <c r="AA30777"/>
    </row>
    <row r="30778" spans="27:27" x14ac:dyDescent="0.25">
      <c r="AA30778"/>
    </row>
    <row r="30779" spans="27:27" x14ac:dyDescent="0.25">
      <c r="AA30779"/>
    </row>
    <row r="30780" spans="27:27" x14ac:dyDescent="0.25">
      <c r="AA30780"/>
    </row>
    <row r="30781" spans="27:27" x14ac:dyDescent="0.25">
      <c r="AA30781"/>
    </row>
    <row r="30782" spans="27:27" x14ac:dyDescent="0.25">
      <c r="AA30782"/>
    </row>
    <row r="30783" spans="27:27" x14ac:dyDescent="0.25">
      <c r="AA30783"/>
    </row>
    <row r="30784" spans="27:27" x14ac:dyDescent="0.25">
      <c r="AA30784"/>
    </row>
    <row r="30785" spans="27:27" x14ac:dyDescent="0.25">
      <c r="AA30785"/>
    </row>
    <row r="30786" spans="27:27" x14ac:dyDescent="0.25">
      <c r="AA30786"/>
    </row>
    <row r="30787" spans="27:27" x14ac:dyDescent="0.25">
      <c r="AA30787"/>
    </row>
    <row r="30788" spans="27:27" x14ac:dyDescent="0.25">
      <c r="AA30788"/>
    </row>
    <row r="30789" spans="27:27" x14ac:dyDescent="0.25">
      <c r="AA30789"/>
    </row>
    <row r="30790" spans="27:27" x14ac:dyDescent="0.25">
      <c r="AA30790"/>
    </row>
    <row r="30791" spans="27:27" x14ac:dyDescent="0.25">
      <c r="AA30791"/>
    </row>
    <row r="30792" spans="27:27" x14ac:dyDescent="0.25">
      <c r="AA30792"/>
    </row>
    <row r="30793" spans="27:27" x14ac:dyDescent="0.25">
      <c r="AA30793"/>
    </row>
    <row r="30794" spans="27:27" x14ac:dyDescent="0.25">
      <c r="AA30794"/>
    </row>
    <row r="30795" spans="27:27" x14ac:dyDescent="0.25">
      <c r="AA30795"/>
    </row>
    <row r="30796" spans="27:27" x14ac:dyDescent="0.25">
      <c r="AA30796"/>
    </row>
    <row r="30797" spans="27:27" x14ac:dyDescent="0.25">
      <c r="AA30797"/>
    </row>
    <row r="30798" spans="27:27" x14ac:dyDescent="0.25">
      <c r="AA30798"/>
    </row>
    <row r="30799" spans="27:27" x14ac:dyDescent="0.25">
      <c r="AA30799"/>
    </row>
    <row r="30800" spans="27:27" x14ac:dyDescent="0.25">
      <c r="AA30800"/>
    </row>
    <row r="30801" spans="27:27" x14ac:dyDescent="0.25">
      <c r="AA30801"/>
    </row>
    <row r="30802" spans="27:27" x14ac:dyDescent="0.25">
      <c r="AA30802"/>
    </row>
    <row r="30803" spans="27:27" x14ac:dyDescent="0.25">
      <c r="AA30803"/>
    </row>
    <row r="30804" spans="27:27" x14ac:dyDescent="0.25">
      <c r="AA30804"/>
    </row>
    <row r="30805" spans="27:27" x14ac:dyDescent="0.25">
      <c r="AA30805"/>
    </row>
    <row r="30806" spans="27:27" x14ac:dyDescent="0.25">
      <c r="AA30806"/>
    </row>
    <row r="30807" spans="27:27" x14ac:dyDescent="0.25">
      <c r="AA30807"/>
    </row>
    <row r="30808" spans="27:27" x14ac:dyDescent="0.25">
      <c r="AA30808"/>
    </row>
    <row r="30809" spans="27:27" x14ac:dyDescent="0.25">
      <c r="AA30809"/>
    </row>
    <row r="30810" spans="27:27" x14ac:dyDescent="0.25">
      <c r="AA30810"/>
    </row>
    <row r="30811" spans="27:27" x14ac:dyDescent="0.25">
      <c r="AA30811"/>
    </row>
    <row r="30812" spans="27:27" x14ac:dyDescent="0.25">
      <c r="AA30812"/>
    </row>
    <row r="30813" spans="27:27" x14ac:dyDescent="0.25">
      <c r="AA30813"/>
    </row>
    <row r="30814" spans="27:27" x14ac:dyDescent="0.25">
      <c r="AA30814"/>
    </row>
    <row r="30815" spans="27:27" x14ac:dyDescent="0.25">
      <c r="AA30815"/>
    </row>
    <row r="30816" spans="27:27" x14ac:dyDescent="0.25">
      <c r="AA30816"/>
    </row>
    <row r="30817" spans="27:27" x14ac:dyDescent="0.25">
      <c r="AA30817"/>
    </row>
    <row r="30818" spans="27:27" x14ac:dyDescent="0.25">
      <c r="AA30818"/>
    </row>
    <row r="30819" spans="27:27" x14ac:dyDescent="0.25">
      <c r="AA30819"/>
    </row>
    <row r="30820" spans="27:27" x14ac:dyDescent="0.25">
      <c r="AA30820"/>
    </row>
    <row r="30821" spans="27:27" x14ac:dyDescent="0.25">
      <c r="AA30821"/>
    </row>
    <row r="30822" spans="27:27" x14ac:dyDescent="0.25">
      <c r="AA30822"/>
    </row>
    <row r="30823" spans="27:27" x14ac:dyDescent="0.25">
      <c r="AA30823"/>
    </row>
    <row r="30824" spans="27:27" x14ac:dyDescent="0.25">
      <c r="AA30824"/>
    </row>
    <row r="30825" spans="27:27" x14ac:dyDescent="0.25">
      <c r="AA30825"/>
    </row>
    <row r="30826" spans="27:27" x14ac:dyDescent="0.25">
      <c r="AA30826"/>
    </row>
    <row r="30827" spans="27:27" x14ac:dyDescent="0.25">
      <c r="AA30827"/>
    </row>
    <row r="30828" spans="27:27" x14ac:dyDescent="0.25">
      <c r="AA30828"/>
    </row>
    <row r="30829" spans="27:27" x14ac:dyDescent="0.25">
      <c r="AA30829"/>
    </row>
    <row r="30830" spans="27:27" x14ac:dyDescent="0.25">
      <c r="AA30830"/>
    </row>
    <row r="30831" spans="27:27" x14ac:dyDescent="0.25">
      <c r="AA30831"/>
    </row>
    <row r="30832" spans="27:27" x14ac:dyDescent="0.25">
      <c r="AA30832"/>
    </row>
    <row r="30833" spans="27:27" x14ac:dyDescent="0.25">
      <c r="AA30833"/>
    </row>
    <row r="30834" spans="27:27" x14ac:dyDescent="0.25">
      <c r="AA30834"/>
    </row>
    <row r="30835" spans="27:27" x14ac:dyDescent="0.25">
      <c r="AA30835"/>
    </row>
    <row r="30836" spans="27:27" x14ac:dyDescent="0.25">
      <c r="AA30836"/>
    </row>
    <row r="30837" spans="27:27" x14ac:dyDescent="0.25">
      <c r="AA30837"/>
    </row>
    <row r="30838" spans="27:27" x14ac:dyDescent="0.25">
      <c r="AA30838"/>
    </row>
    <row r="30839" spans="27:27" x14ac:dyDescent="0.25">
      <c r="AA30839"/>
    </row>
    <row r="30840" spans="27:27" x14ac:dyDescent="0.25">
      <c r="AA30840"/>
    </row>
    <row r="30841" spans="27:27" x14ac:dyDescent="0.25">
      <c r="AA30841"/>
    </row>
    <row r="30842" spans="27:27" x14ac:dyDescent="0.25">
      <c r="AA30842"/>
    </row>
    <row r="30843" spans="27:27" x14ac:dyDescent="0.25">
      <c r="AA30843"/>
    </row>
    <row r="30844" spans="27:27" x14ac:dyDescent="0.25">
      <c r="AA30844"/>
    </row>
    <row r="30845" spans="27:27" x14ac:dyDescent="0.25">
      <c r="AA30845"/>
    </row>
    <row r="30846" spans="27:27" x14ac:dyDescent="0.25">
      <c r="AA30846"/>
    </row>
    <row r="30847" spans="27:27" x14ac:dyDescent="0.25">
      <c r="AA30847"/>
    </row>
    <row r="30848" spans="27:27" x14ac:dyDescent="0.25">
      <c r="AA30848"/>
    </row>
    <row r="30849" spans="27:27" x14ac:dyDescent="0.25">
      <c r="AA30849"/>
    </row>
    <row r="30850" spans="27:27" x14ac:dyDescent="0.25">
      <c r="AA30850"/>
    </row>
    <row r="30851" spans="27:27" x14ac:dyDescent="0.25">
      <c r="AA30851"/>
    </row>
    <row r="30852" spans="27:27" x14ac:dyDescent="0.25">
      <c r="AA30852"/>
    </row>
    <row r="30853" spans="27:27" x14ac:dyDescent="0.25">
      <c r="AA30853"/>
    </row>
    <row r="30854" spans="27:27" x14ac:dyDescent="0.25">
      <c r="AA30854"/>
    </row>
    <row r="30855" spans="27:27" x14ac:dyDescent="0.25">
      <c r="AA30855"/>
    </row>
    <row r="30856" spans="27:27" x14ac:dyDescent="0.25">
      <c r="AA30856"/>
    </row>
    <row r="30857" spans="27:27" x14ac:dyDescent="0.25">
      <c r="AA30857"/>
    </row>
    <row r="30858" spans="27:27" x14ac:dyDescent="0.25">
      <c r="AA30858"/>
    </row>
    <row r="30859" spans="27:27" x14ac:dyDescent="0.25">
      <c r="AA30859"/>
    </row>
    <row r="30860" spans="27:27" x14ac:dyDescent="0.25">
      <c r="AA30860"/>
    </row>
    <row r="30861" spans="27:27" x14ac:dyDescent="0.25">
      <c r="AA30861"/>
    </row>
    <row r="30862" spans="27:27" x14ac:dyDescent="0.25">
      <c r="AA30862"/>
    </row>
    <row r="30863" spans="27:27" x14ac:dyDescent="0.25">
      <c r="AA30863"/>
    </row>
    <row r="30864" spans="27:27" x14ac:dyDescent="0.25">
      <c r="AA30864"/>
    </row>
    <row r="30865" spans="27:27" x14ac:dyDescent="0.25">
      <c r="AA30865"/>
    </row>
    <row r="30866" spans="27:27" x14ac:dyDescent="0.25">
      <c r="AA30866"/>
    </row>
    <row r="30867" spans="27:27" x14ac:dyDescent="0.25">
      <c r="AA30867"/>
    </row>
    <row r="30868" spans="27:27" x14ac:dyDescent="0.25">
      <c r="AA30868"/>
    </row>
    <row r="30869" spans="27:27" x14ac:dyDescent="0.25">
      <c r="AA30869"/>
    </row>
    <row r="30870" spans="27:27" x14ac:dyDescent="0.25">
      <c r="AA30870"/>
    </row>
    <row r="30871" spans="27:27" x14ac:dyDescent="0.25">
      <c r="AA30871"/>
    </row>
    <row r="30872" spans="27:27" x14ac:dyDescent="0.25">
      <c r="AA30872"/>
    </row>
    <row r="30873" spans="27:27" x14ac:dyDescent="0.25">
      <c r="AA30873"/>
    </row>
    <row r="30874" spans="27:27" x14ac:dyDescent="0.25">
      <c r="AA30874"/>
    </row>
    <row r="30875" spans="27:27" x14ac:dyDescent="0.25">
      <c r="AA30875"/>
    </row>
    <row r="30876" spans="27:27" x14ac:dyDescent="0.25">
      <c r="AA30876"/>
    </row>
    <row r="30877" spans="27:27" x14ac:dyDescent="0.25">
      <c r="AA30877"/>
    </row>
    <row r="30878" spans="27:27" x14ac:dyDescent="0.25">
      <c r="AA30878"/>
    </row>
    <row r="30879" spans="27:27" x14ac:dyDescent="0.25">
      <c r="AA30879"/>
    </row>
    <row r="30880" spans="27:27" x14ac:dyDescent="0.25">
      <c r="AA30880"/>
    </row>
    <row r="30881" spans="27:27" x14ac:dyDescent="0.25">
      <c r="AA30881"/>
    </row>
    <row r="30882" spans="27:27" x14ac:dyDescent="0.25">
      <c r="AA30882"/>
    </row>
    <row r="30883" spans="27:27" x14ac:dyDescent="0.25">
      <c r="AA30883"/>
    </row>
    <row r="30884" spans="27:27" x14ac:dyDescent="0.25">
      <c r="AA30884"/>
    </row>
    <row r="30885" spans="27:27" x14ac:dyDescent="0.25">
      <c r="AA30885"/>
    </row>
    <row r="30886" spans="27:27" x14ac:dyDescent="0.25">
      <c r="AA30886"/>
    </row>
    <row r="30887" spans="27:27" x14ac:dyDescent="0.25">
      <c r="AA30887"/>
    </row>
    <row r="30888" spans="27:27" x14ac:dyDescent="0.25">
      <c r="AA30888"/>
    </row>
    <row r="30889" spans="27:27" x14ac:dyDescent="0.25">
      <c r="AA30889"/>
    </row>
    <row r="30890" spans="27:27" x14ac:dyDescent="0.25">
      <c r="AA30890"/>
    </row>
    <row r="30891" spans="27:27" x14ac:dyDescent="0.25">
      <c r="AA30891"/>
    </row>
    <row r="30892" spans="27:27" x14ac:dyDescent="0.25">
      <c r="AA30892"/>
    </row>
    <row r="30893" spans="27:27" x14ac:dyDescent="0.25">
      <c r="AA30893"/>
    </row>
    <row r="30894" spans="27:27" x14ac:dyDescent="0.25">
      <c r="AA30894"/>
    </row>
    <row r="30895" spans="27:27" x14ac:dyDescent="0.25">
      <c r="AA30895"/>
    </row>
    <row r="30896" spans="27:27" x14ac:dyDescent="0.25">
      <c r="AA30896"/>
    </row>
    <row r="30897" spans="27:27" x14ac:dyDescent="0.25">
      <c r="AA30897"/>
    </row>
    <row r="30898" spans="27:27" x14ac:dyDescent="0.25">
      <c r="AA30898"/>
    </row>
    <row r="30899" spans="27:27" x14ac:dyDescent="0.25">
      <c r="AA30899"/>
    </row>
    <row r="30900" spans="27:27" x14ac:dyDescent="0.25">
      <c r="AA30900"/>
    </row>
    <row r="30901" spans="27:27" x14ac:dyDescent="0.25">
      <c r="AA30901"/>
    </row>
    <row r="30902" spans="27:27" x14ac:dyDescent="0.25">
      <c r="AA30902"/>
    </row>
    <row r="30903" spans="27:27" x14ac:dyDescent="0.25">
      <c r="AA30903"/>
    </row>
    <row r="30904" spans="27:27" x14ac:dyDescent="0.25">
      <c r="AA30904"/>
    </row>
    <row r="30905" spans="27:27" x14ac:dyDescent="0.25">
      <c r="AA30905"/>
    </row>
    <row r="30906" spans="27:27" x14ac:dyDescent="0.25">
      <c r="AA30906"/>
    </row>
    <row r="30907" spans="27:27" x14ac:dyDescent="0.25">
      <c r="AA30907"/>
    </row>
    <row r="30908" spans="27:27" x14ac:dyDescent="0.25">
      <c r="AA30908"/>
    </row>
    <row r="30909" spans="27:27" x14ac:dyDescent="0.25">
      <c r="AA30909"/>
    </row>
    <row r="30910" spans="27:27" x14ac:dyDescent="0.25">
      <c r="AA30910"/>
    </row>
    <row r="30911" spans="27:27" x14ac:dyDescent="0.25">
      <c r="AA30911"/>
    </row>
    <row r="30912" spans="27:27" x14ac:dyDescent="0.25">
      <c r="AA30912"/>
    </row>
    <row r="30913" spans="27:27" x14ac:dyDescent="0.25">
      <c r="AA30913"/>
    </row>
    <row r="30914" spans="27:27" x14ac:dyDescent="0.25">
      <c r="AA30914"/>
    </row>
    <row r="30915" spans="27:27" x14ac:dyDescent="0.25">
      <c r="AA30915"/>
    </row>
    <row r="30916" spans="27:27" x14ac:dyDescent="0.25">
      <c r="AA30916"/>
    </row>
    <row r="30917" spans="27:27" x14ac:dyDescent="0.25">
      <c r="AA30917"/>
    </row>
    <row r="30918" spans="27:27" x14ac:dyDescent="0.25">
      <c r="AA30918"/>
    </row>
    <row r="30919" spans="27:27" x14ac:dyDescent="0.25">
      <c r="AA30919"/>
    </row>
    <row r="30920" spans="27:27" x14ac:dyDescent="0.25">
      <c r="AA30920"/>
    </row>
    <row r="30921" spans="27:27" x14ac:dyDescent="0.25">
      <c r="AA30921"/>
    </row>
    <row r="30922" spans="27:27" x14ac:dyDescent="0.25">
      <c r="AA30922"/>
    </row>
    <row r="30923" spans="27:27" x14ac:dyDescent="0.25">
      <c r="AA30923"/>
    </row>
    <row r="30924" spans="27:27" x14ac:dyDescent="0.25">
      <c r="AA30924"/>
    </row>
    <row r="30925" spans="27:27" x14ac:dyDescent="0.25">
      <c r="AA30925"/>
    </row>
    <row r="30926" spans="27:27" x14ac:dyDescent="0.25">
      <c r="AA30926"/>
    </row>
    <row r="30927" spans="27:27" x14ac:dyDescent="0.25">
      <c r="AA30927"/>
    </row>
    <row r="30928" spans="27:27" x14ac:dyDescent="0.25">
      <c r="AA30928"/>
    </row>
    <row r="30929" spans="27:27" x14ac:dyDescent="0.25">
      <c r="AA30929"/>
    </row>
    <row r="30930" spans="27:27" x14ac:dyDescent="0.25">
      <c r="AA30930"/>
    </row>
    <row r="30931" spans="27:27" x14ac:dyDescent="0.25">
      <c r="AA30931"/>
    </row>
    <row r="30932" spans="27:27" x14ac:dyDescent="0.25">
      <c r="AA30932"/>
    </row>
    <row r="30933" spans="27:27" x14ac:dyDescent="0.25">
      <c r="AA30933"/>
    </row>
    <row r="30934" spans="27:27" x14ac:dyDescent="0.25">
      <c r="AA30934"/>
    </row>
    <row r="30935" spans="27:27" x14ac:dyDescent="0.25">
      <c r="AA30935"/>
    </row>
    <row r="30936" spans="27:27" x14ac:dyDescent="0.25">
      <c r="AA30936"/>
    </row>
    <row r="30937" spans="27:27" x14ac:dyDescent="0.25">
      <c r="AA30937"/>
    </row>
    <row r="30938" spans="27:27" x14ac:dyDescent="0.25">
      <c r="AA30938"/>
    </row>
    <row r="30939" spans="27:27" x14ac:dyDescent="0.25">
      <c r="AA30939"/>
    </row>
    <row r="30940" spans="27:27" x14ac:dyDescent="0.25">
      <c r="AA30940"/>
    </row>
    <row r="30941" spans="27:27" x14ac:dyDescent="0.25">
      <c r="AA30941"/>
    </row>
    <row r="30942" spans="27:27" x14ac:dyDescent="0.25">
      <c r="AA30942"/>
    </row>
    <row r="30943" spans="27:27" x14ac:dyDescent="0.25">
      <c r="AA30943"/>
    </row>
    <row r="30944" spans="27:27" x14ac:dyDescent="0.25">
      <c r="AA30944"/>
    </row>
    <row r="30945" spans="27:27" x14ac:dyDescent="0.25">
      <c r="AA30945"/>
    </row>
    <row r="30946" spans="27:27" x14ac:dyDescent="0.25">
      <c r="AA30946"/>
    </row>
    <row r="30947" spans="27:27" x14ac:dyDescent="0.25">
      <c r="AA30947"/>
    </row>
    <row r="30948" spans="27:27" x14ac:dyDescent="0.25">
      <c r="AA30948"/>
    </row>
    <row r="30949" spans="27:27" x14ac:dyDescent="0.25">
      <c r="AA30949"/>
    </row>
    <row r="30950" spans="27:27" x14ac:dyDescent="0.25">
      <c r="AA30950"/>
    </row>
    <row r="30951" spans="27:27" x14ac:dyDescent="0.25">
      <c r="AA30951"/>
    </row>
    <row r="30952" spans="27:27" x14ac:dyDescent="0.25">
      <c r="AA30952"/>
    </row>
    <row r="30953" spans="27:27" x14ac:dyDescent="0.25">
      <c r="AA30953"/>
    </row>
    <row r="30954" spans="27:27" x14ac:dyDescent="0.25">
      <c r="AA30954"/>
    </row>
    <row r="30955" spans="27:27" x14ac:dyDescent="0.25">
      <c r="AA30955"/>
    </row>
    <row r="30956" spans="27:27" x14ac:dyDescent="0.25">
      <c r="AA30956"/>
    </row>
    <row r="30957" spans="27:27" x14ac:dyDescent="0.25">
      <c r="AA30957"/>
    </row>
    <row r="30958" spans="27:27" x14ac:dyDescent="0.25">
      <c r="AA30958"/>
    </row>
    <row r="30959" spans="27:27" x14ac:dyDescent="0.25">
      <c r="AA30959"/>
    </row>
    <row r="30960" spans="27:27" x14ac:dyDescent="0.25">
      <c r="AA30960"/>
    </row>
    <row r="30961" spans="27:27" x14ac:dyDescent="0.25">
      <c r="AA30961"/>
    </row>
    <row r="30962" spans="27:27" x14ac:dyDescent="0.25">
      <c r="AA30962"/>
    </row>
    <row r="30963" spans="27:27" x14ac:dyDescent="0.25">
      <c r="AA30963"/>
    </row>
    <row r="30964" spans="27:27" x14ac:dyDescent="0.25">
      <c r="AA30964"/>
    </row>
    <row r="30965" spans="27:27" x14ac:dyDescent="0.25">
      <c r="AA30965"/>
    </row>
    <row r="30966" spans="27:27" x14ac:dyDescent="0.25">
      <c r="AA30966"/>
    </row>
    <row r="30967" spans="27:27" x14ac:dyDescent="0.25">
      <c r="AA30967"/>
    </row>
    <row r="30968" spans="27:27" x14ac:dyDescent="0.25">
      <c r="AA30968"/>
    </row>
    <row r="30969" spans="27:27" x14ac:dyDescent="0.25">
      <c r="AA30969"/>
    </row>
    <row r="30970" spans="27:27" x14ac:dyDescent="0.25">
      <c r="AA30970"/>
    </row>
    <row r="30971" spans="27:27" x14ac:dyDescent="0.25">
      <c r="AA30971"/>
    </row>
    <row r="30972" spans="27:27" x14ac:dyDescent="0.25">
      <c r="AA30972"/>
    </row>
    <row r="30973" spans="27:27" x14ac:dyDescent="0.25">
      <c r="AA30973"/>
    </row>
    <row r="30974" spans="27:27" x14ac:dyDescent="0.25">
      <c r="AA30974"/>
    </row>
    <row r="30975" spans="27:27" x14ac:dyDescent="0.25">
      <c r="AA30975"/>
    </row>
    <row r="30976" spans="27:27" x14ac:dyDescent="0.25">
      <c r="AA30976"/>
    </row>
    <row r="30977" spans="27:27" x14ac:dyDescent="0.25">
      <c r="AA30977"/>
    </row>
    <row r="30978" spans="27:27" x14ac:dyDescent="0.25">
      <c r="AA30978"/>
    </row>
    <row r="30979" spans="27:27" x14ac:dyDescent="0.25">
      <c r="AA30979"/>
    </row>
    <row r="30980" spans="27:27" x14ac:dyDescent="0.25">
      <c r="AA30980"/>
    </row>
    <row r="30981" spans="27:27" x14ac:dyDescent="0.25">
      <c r="AA30981"/>
    </row>
    <row r="30982" spans="27:27" x14ac:dyDescent="0.25">
      <c r="AA30982"/>
    </row>
    <row r="30983" spans="27:27" x14ac:dyDescent="0.25">
      <c r="AA30983"/>
    </row>
    <row r="30984" spans="27:27" x14ac:dyDescent="0.25">
      <c r="AA30984"/>
    </row>
    <row r="30985" spans="27:27" x14ac:dyDescent="0.25">
      <c r="AA30985"/>
    </row>
    <row r="30986" spans="27:27" x14ac:dyDescent="0.25">
      <c r="AA30986"/>
    </row>
    <row r="30987" spans="27:27" x14ac:dyDescent="0.25">
      <c r="AA30987"/>
    </row>
    <row r="30988" spans="27:27" x14ac:dyDescent="0.25">
      <c r="AA30988"/>
    </row>
    <row r="30989" spans="27:27" x14ac:dyDescent="0.25">
      <c r="AA30989"/>
    </row>
    <row r="30990" spans="27:27" x14ac:dyDescent="0.25">
      <c r="AA30990"/>
    </row>
    <row r="30991" spans="27:27" x14ac:dyDescent="0.25">
      <c r="AA30991"/>
    </row>
    <row r="30992" spans="27:27" x14ac:dyDescent="0.25">
      <c r="AA30992"/>
    </row>
    <row r="30993" spans="27:27" x14ac:dyDescent="0.25">
      <c r="AA30993"/>
    </row>
    <row r="30994" spans="27:27" x14ac:dyDescent="0.25">
      <c r="AA30994"/>
    </row>
    <row r="30995" spans="27:27" x14ac:dyDescent="0.25">
      <c r="AA30995"/>
    </row>
    <row r="30996" spans="27:27" x14ac:dyDescent="0.25">
      <c r="AA30996"/>
    </row>
    <row r="30997" spans="27:27" x14ac:dyDescent="0.25">
      <c r="AA30997"/>
    </row>
    <row r="30998" spans="27:27" x14ac:dyDescent="0.25">
      <c r="AA30998"/>
    </row>
    <row r="30999" spans="27:27" x14ac:dyDescent="0.25">
      <c r="AA30999"/>
    </row>
    <row r="31000" spans="27:27" x14ac:dyDescent="0.25">
      <c r="AA31000"/>
    </row>
    <row r="31001" spans="27:27" x14ac:dyDescent="0.25">
      <c r="AA31001"/>
    </row>
    <row r="31002" spans="27:27" x14ac:dyDescent="0.25">
      <c r="AA31002"/>
    </row>
    <row r="31003" spans="27:27" x14ac:dyDescent="0.25">
      <c r="AA31003"/>
    </row>
    <row r="31004" spans="27:27" x14ac:dyDescent="0.25">
      <c r="AA31004"/>
    </row>
    <row r="31005" spans="27:27" x14ac:dyDescent="0.25">
      <c r="AA31005"/>
    </row>
    <row r="31006" spans="27:27" x14ac:dyDescent="0.25">
      <c r="AA31006"/>
    </row>
    <row r="31007" spans="27:27" x14ac:dyDescent="0.25">
      <c r="AA31007"/>
    </row>
    <row r="31008" spans="27:27" x14ac:dyDescent="0.25">
      <c r="AA31008"/>
    </row>
    <row r="31009" spans="27:27" x14ac:dyDescent="0.25">
      <c r="AA31009"/>
    </row>
    <row r="31010" spans="27:27" x14ac:dyDescent="0.25">
      <c r="AA31010"/>
    </row>
    <row r="31011" spans="27:27" x14ac:dyDescent="0.25">
      <c r="AA31011"/>
    </row>
    <row r="31012" spans="27:27" x14ac:dyDescent="0.25">
      <c r="AA31012"/>
    </row>
    <row r="31013" spans="27:27" x14ac:dyDescent="0.25">
      <c r="AA31013"/>
    </row>
    <row r="31014" spans="27:27" x14ac:dyDescent="0.25">
      <c r="AA31014"/>
    </row>
    <row r="31015" spans="27:27" x14ac:dyDescent="0.25">
      <c r="AA31015"/>
    </row>
    <row r="31016" spans="27:27" x14ac:dyDescent="0.25">
      <c r="AA31016"/>
    </row>
    <row r="31017" spans="27:27" x14ac:dyDescent="0.25">
      <c r="AA31017"/>
    </row>
    <row r="31018" spans="27:27" x14ac:dyDescent="0.25">
      <c r="AA31018"/>
    </row>
    <row r="31019" spans="27:27" x14ac:dyDescent="0.25">
      <c r="AA31019"/>
    </row>
    <row r="31020" spans="27:27" x14ac:dyDescent="0.25">
      <c r="AA31020"/>
    </row>
    <row r="31021" spans="27:27" x14ac:dyDescent="0.25">
      <c r="AA31021"/>
    </row>
    <row r="31022" spans="27:27" x14ac:dyDescent="0.25">
      <c r="AA31022"/>
    </row>
    <row r="31023" spans="27:27" x14ac:dyDescent="0.25">
      <c r="AA31023"/>
    </row>
    <row r="31024" spans="27:27" x14ac:dyDescent="0.25">
      <c r="AA31024"/>
    </row>
    <row r="31025" spans="27:27" x14ac:dyDescent="0.25">
      <c r="AA31025"/>
    </row>
    <row r="31026" spans="27:27" x14ac:dyDescent="0.25">
      <c r="AA31026"/>
    </row>
    <row r="31027" spans="27:27" x14ac:dyDescent="0.25">
      <c r="AA31027"/>
    </row>
    <row r="31028" spans="27:27" x14ac:dyDescent="0.25">
      <c r="AA31028"/>
    </row>
    <row r="31029" spans="27:27" x14ac:dyDescent="0.25">
      <c r="AA31029"/>
    </row>
    <row r="31030" spans="27:27" x14ac:dyDescent="0.25">
      <c r="AA31030"/>
    </row>
    <row r="31031" spans="27:27" x14ac:dyDescent="0.25">
      <c r="AA31031"/>
    </row>
    <row r="31032" spans="27:27" x14ac:dyDescent="0.25">
      <c r="AA31032"/>
    </row>
    <row r="31033" spans="27:27" x14ac:dyDescent="0.25">
      <c r="AA31033"/>
    </row>
    <row r="31034" spans="27:27" x14ac:dyDescent="0.25">
      <c r="AA31034"/>
    </row>
    <row r="31035" spans="27:27" x14ac:dyDescent="0.25">
      <c r="AA31035"/>
    </row>
    <row r="31036" spans="27:27" x14ac:dyDescent="0.25">
      <c r="AA31036"/>
    </row>
    <row r="31037" spans="27:27" x14ac:dyDescent="0.25">
      <c r="AA31037"/>
    </row>
    <row r="31038" spans="27:27" x14ac:dyDescent="0.25">
      <c r="AA31038"/>
    </row>
    <row r="31039" spans="27:27" x14ac:dyDescent="0.25">
      <c r="AA31039"/>
    </row>
    <row r="31040" spans="27:27" x14ac:dyDescent="0.25">
      <c r="AA31040"/>
    </row>
    <row r="31041" spans="27:27" x14ac:dyDescent="0.25">
      <c r="AA31041"/>
    </row>
    <row r="31042" spans="27:27" x14ac:dyDescent="0.25">
      <c r="AA31042"/>
    </row>
    <row r="31043" spans="27:27" x14ac:dyDescent="0.25">
      <c r="AA31043"/>
    </row>
    <row r="31044" spans="27:27" x14ac:dyDescent="0.25">
      <c r="AA31044"/>
    </row>
    <row r="31045" spans="27:27" x14ac:dyDescent="0.25">
      <c r="AA31045"/>
    </row>
    <row r="31046" spans="27:27" x14ac:dyDescent="0.25">
      <c r="AA31046"/>
    </row>
    <row r="31047" spans="27:27" x14ac:dyDescent="0.25">
      <c r="AA31047"/>
    </row>
    <row r="31048" spans="27:27" x14ac:dyDescent="0.25">
      <c r="AA31048"/>
    </row>
    <row r="31049" spans="27:27" x14ac:dyDescent="0.25">
      <c r="AA31049"/>
    </row>
    <row r="31050" spans="27:27" x14ac:dyDescent="0.25">
      <c r="AA31050"/>
    </row>
    <row r="31051" spans="27:27" x14ac:dyDescent="0.25">
      <c r="AA31051"/>
    </row>
    <row r="31052" spans="27:27" x14ac:dyDescent="0.25">
      <c r="AA31052"/>
    </row>
    <row r="31053" spans="27:27" x14ac:dyDescent="0.25">
      <c r="AA31053"/>
    </row>
    <row r="31054" spans="27:27" x14ac:dyDescent="0.25">
      <c r="AA31054"/>
    </row>
    <row r="31055" spans="27:27" x14ac:dyDescent="0.25">
      <c r="AA31055"/>
    </row>
    <row r="31056" spans="27:27" x14ac:dyDescent="0.25">
      <c r="AA31056"/>
    </row>
    <row r="31057" spans="27:27" x14ac:dyDescent="0.25">
      <c r="AA31057"/>
    </row>
    <row r="31058" spans="27:27" x14ac:dyDescent="0.25">
      <c r="AA31058"/>
    </row>
    <row r="31059" spans="27:27" x14ac:dyDescent="0.25">
      <c r="AA31059"/>
    </row>
    <row r="31060" spans="27:27" x14ac:dyDescent="0.25">
      <c r="AA31060"/>
    </row>
    <row r="31061" spans="27:27" x14ac:dyDescent="0.25">
      <c r="AA31061"/>
    </row>
    <row r="31062" spans="27:27" x14ac:dyDescent="0.25">
      <c r="AA31062"/>
    </row>
    <row r="31063" spans="27:27" x14ac:dyDescent="0.25">
      <c r="AA31063"/>
    </row>
    <row r="31064" spans="27:27" x14ac:dyDescent="0.25">
      <c r="AA31064"/>
    </row>
    <row r="31065" spans="27:27" x14ac:dyDescent="0.25">
      <c r="AA31065"/>
    </row>
    <row r="31066" spans="27:27" x14ac:dyDescent="0.25">
      <c r="AA31066"/>
    </row>
    <row r="31067" spans="27:27" x14ac:dyDescent="0.25">
      <c r="AA31067"/>
    </row>
    <row r="31068" spans="27:27" x14ac:dyDescent="0.25">
      <c r="AA31068"/>
    </row>
    <row r="31069" spans="27:27" x14ac:dyDescent="0.25">
      <c r="AA31069"/>
    </row>
    <row r="31070" spans="27:27" x14ac:dyDescent="0.25">
      <c r="AA31070"/>
    </row>
    <row r="31071" spans="27:27" x14ac:dyDescent="0.25">
      <c r="AA31071"/>
    </row>
    <row r="31072" spans="27:27" x14ac:dyDescent="0.25">
      <c r="AA31072"/>
    </row>
    <row r="31073" spans="27:27" x14ac:dyDescent="0.25">
      <c r="AA31073"/>
    </row>
    <row r="31074" spans="27:27" x14ac:dyDescent="0.25">
      <c r="AA31074"/>
    </row>
    <row r="31075" spans="27:27" x14ac:dyDescent="0.25">
      <c r="AA31075"/>
    </row>
    <row r="31076" spans="27:27" x14ac:dyDescent="0.25">
      <c r="AA31076"/>
    </row>
    <row r="31077" spans="27:27" x14ac:dyDescent="0.25">
      <c r="AA31077"/>
    </row>
    <row r="31078" spans="27:27" x14ac:dyDescent="0.25">
      <c r="AA31078"/>
    </row>
    <row r="31079" spans="27:27" x14ac:dyDescent="0.25">
      <c r="AA31079"/>
    </row>
    <row r="31080" spans="27:27" x14ac:dyDescent="0.25">
      <c r="AA31080"/>
    </row>
    <row r="31081" spans="27:27" x14ac:dyDescent="0.25">
      <c r="AA31081"/>
    </row>
    <row r="31082" spans="27:27" x14ac:dyDescent="0.25">
      <c r="AA31082"/>
    </row>
    <row r="31083" spans="27:27" x14ac:dyDescent="0.25">
      <c r="AA31083"/>
    </row>
    <row r="31084" spans="27:27" x14ac:dyDescent="0.25">
      <c r="AA31084"/>
    </row>
    <row r="31085" spans="27:27" x14ac:dyDescent="0.25">
      <c r="AA31085"/>
    </row>
    <row r="31086" spans="27:27" x14ac:dyDescent="0.25">
      <c r="AA31086"/>
    </row>
    <row r="31087" spans="27:27" x14ac:dyDescent="0.25">
      <c r="AA31087"/>
    </row>
    <row r="31088" spans="27:27" x14ac:dyDescent="0.25">
      <c r="AA31088"/>
    </row>
    <row r="31089" spans="27:27" x14ac:dyDescent="0.25">
      <c r="AA31089"/>
    </row>
    <row r="31090" spans="27:27" x14ac:dyDescent="0.25">
      <c r="AA31090"/>
    </row>
    <row r="31091" spans="27:27" x14ac:dyDescent="0.25">
      <c r="AA31091"/>
    </row>
    <row r="31092" spans="27:27" x14ac:dyDescent="0.25">
      <c r="AA31092"/>
    </row>
    <row r="31093" spans="27:27" x14ac:dyDescent="0.25">
      <c r="AA31093"/>
    </row>
    <row r="31094" spans="27:27" x14ac:dyDescent="0.25">
      <c r="AA31094"/>
    </row>
    <row r="31095" spans="27:27" x14ac:dyDescent="0.25">
      <c r="AA31095"/>
    </row>
    <row r="31096" spans="27:27" x14ac:dyDescent="0.25">
      <c r="AA31096"/>
    </row>
    <row r="31097" spans="27:27" x14ac:dyDescent="0.25">
      <c r="AA31097"/>
    </row>
    <row r="31098" spans="27:27" x14ac:dyDescent="0.25">
      <c r="AA31098"/>
    </row>
    <row r="31099" spans="27:27" x14ac:dyDescent="0.25">
      <c r="AA31099"/>
    </row>
    <row r="31100" spans="27:27" x14ac:dyDescent="0.25">
      <c r="AA31100"/>
    </row>
    <row r="31101" spans="27:27" x14ac:dyDescent="0.25">
      <c r="AA31101"/>
    </row>
    <row r="31102" spans="27:27" x14ac:dyDescent="0.25">
      <c r="AA31102"/>
    </row>
    <row r="31103" spans="27:27" x14ac:dyDescent="0.25">
      <c r="AA31103"/>
    </row>
    <row r="31104" spans="27:27" x14ac:dyDescent="0.25">
      <c r="AA31104"/>
    </row>
    <row r="31105" spans="27:27" x14ac:dyDescent="0.25">
      <c r="AA31105"/>
    </row>
    <row r="31106" spans="27:27" x14ac:dyDescent="0.25">
      <c r="AA31106"/>
    </row>
    <row r="31107" spans="27:27" x14ac:dyDescent="0.25">
      <c r="AA31107"/>
    </row>
    <row r="31108" spans="27:27" x14ac:dyDescent="0.25">
      <c r="AA31108"/>
    </row>
    <row r="31109" spans="27:27" x14ac:dyDescent="0.25">
      <c r="AA31109"/>
    </row>
    <row r="31110" spans="27:27" x14ac:dyDescent="0.25">
      <c r="AA31110"/>
    </row>
    <row r="31111" spans="27:27" x14ac:dyDescent="0.25">
      <c r="AA31111"/>
    </row>
    <row r="31112" spans="27:27" x14ac:dyDescent="0.25">
      <c r="AA31112"/>
    </row>
    <row r="31113" spans="27:27" x14ac:dyDescent="0.25">
      <c r="AA31113"/>
    </row>
    <row r="31114" spans="27:27" x14ac:dyDescent="0.25">
      <c r="AA31114"/>
    </row>
    <row r="31115" spans="27:27" x14ac:dyDescent="0.25">
      <c r="AA31115"/>
    </row>
    <row r="31116" spans="27:27" x14ac:dyDescent="0.25">
      <c r="AA31116"/>
    </row>
    <row r="31117" spans="27:27" x14ac:dyDescent="0.25">
      <c r="AA31117"/>
    </row>
    <row r="31118" spans="27:27" x14ac:dyDescent="0.25">
      <c r="AA31118"/>
    </row>
    <row r="31119" spans="27:27" x14ac:dyDescent="0.25">
      <c r="AA31119"/>
    </row>
    <row r="31120" spans="27:27" x14ac:dyDescent="0.25">
      <c r="AA31120"/>
    </row>
    <row r="31121" spans="27:27" x14ac:dyDescent="0.25">
      <c r="AA31121"/>
    </row>
    <row r="31122" spans="27:27" x14ac:dyDescent="0.25">
      <c r="AA31122"/>
    </row>
    <row r="31123" spans="27:27" x14ac:dyDescent="0.25">
      <c r="AA31123"/>
    </row>
    <row r="31124" spans="27:27" x14ac:dyDescent="0.25">
      <c r="AA31124"/>
    </row>
    <row r="31125" spans="27:27" x14ac:dyDescent="0.25">
      <c r="AA31125"/>
    </row>
    <row r="31126" spans="27:27" x14ac:dyDescent="0.25">
      <c r="AA31126"/>
    </row>
    <row r="31127" spans="27:27" x14ac:dyDescent="0.25">
      <c r="AA31127"/>
    </row>
    <row r="31128" spans="27:27" x14ac:dyDescent="0.25">
      <c r="AA31128"/>
    </row>
    <row r="31129" spans="27:27" x14ac:dyDescent="0.25">
      <c r="AA31129"/>
    </row>
    <row r="31130" spans="27:27" x14ac:dyDescent="0.25">
      <c r="AA31130"/>
    </row>
    <row r="31131" spans="27:27" x14ac:dyDescent="0.25">
      <c r="AA31131"/>
    </row>
    <row r="31132" spans="27:27" x14ac:dyDescent="0.25">
      <c r="AA31132"/>
    </row>
    <row r="31133" spans="27:27" x14ac:dyDescent="0.25">
      <c r="AA31133"/>
    </row>
    <row r="31134" spans="27:27" x14ac:dyDescent="0.25">
      <c r="AA31134"/>
    </row>
    <row r="31135" spans="27:27" x14ac:dyDescent="0.25">
      <c r="AA31135"/>
    </row>
    <row r="31136" spans="27:27" x14ac:dyDescent="0.25">
      <c r="AA31136"/>
    </row>
    <row r="31137" spans="27:27" x14ac:dyDescent="0.25">
      <c r="AA31137"/>
    </row>
    <row r="31138" spans="27:27" x14ac:dyDescent="0.25">
      <c r="AA31138"/>
    </row>
    <row r="31139" spans="27:27" x14ac:dyDescent="0.25">
      <c r="AA31139"/>
    </row>
    <row r="31140" spans="27:27" x14ac:dyDescent="0.25">
      <c r="AA31140"/>
    </row>
    <row r="31141" spans="27:27" x14ac:dyDescent="0.25">
      <c r="AA31141"/>
    </row>
    <row r="31142" spans="27:27" x14ac:dyDescent="0.25">
      <c r="AA31142"/>
    </row>
    <row r="31143" spans="27:27" x14ac:dyDescent="0.25">
      <c r="AA31143"/>
    </row>
    <row r="31144" spans="27:27" x14ac:dyDescent="0.25">
      <c r="AA31144"/>
    </row>
    <row r="31145" spans="27:27" x14ac:dyDescent="0.25">
      <c r="AA31145"/>
    </row>
    <row r="31146" spans="27:27" x14ac:dyDescent="0.25">
      <c r="AA31146"/>
    </row>
    <row r="31147" spans="27:27" x14ac:dyDescent="0.25">
      <c r="AA31147"/>
    </row>
    <row r="31148" spans="27:27" x14ac:dyDescent="0.25">
      <c r="AA31148"/>
    </row>
    <row r="31149" spans="27:27" x14ac:dyDescent="0.25">
      <c r="AA31149"/>
    </row>
    <row r="31150" spans="27:27" x14ac:dyDescent="0.25">
      <c r="AA31150"/>
    </row>
    <row r="31151" spans="27:27" x14ac:dyDescent="0.25">
      <c r="AA31151"/>
    </row>
    <row r="31152" spans="27:27" x14ac:dyDescent="0.25">
      <c r="AA31152"/>
    </row>
    <row r="31153" spans="27:27" x14ac:dyDescent="0.25">
      <c r="AA31153"/>
    </row>
    <row r="31154" spans="27:27" x14ac:dyDescent="0.25">
      <c r="AA31154"/>
    </row>
    <row r="31155" spans="27:27" x14ac:dyDescent="0.25">
      <c r="AA31155"/>
    </row>
    <row r="31156" spans="27:27" x14ac:dyDescent="0.25">
      <c r="AA31156"/>
    </row>
    <row r="31157" spans="27:27" x14ac:dyDescent="0.25">
      <c r="AA31157"/>
    </row>
    <row r="31158" spans="27:27" x14ac:dyDescent="0.25">
      <c r="AA31158"/>
    </row>
    <row r="31159" spans="27:27" x14ac:dyDescent="0.25">
      <c r="AA31159"/>
    </row>
    <row r="31160" spans="27:27" x14ac:dyDescent="0.25">
      <c r="AA31160"/>
    </row>
    <row r="31161" spans="27:27" x14ac:dyDescent="0.25">
      <c r="AA31161"/>
    </row>
    <row r="31162" spans="27:27" x14ac:dyDescent="0.25">
      <c r="AA31162"/>
    </row>
    <row r="31163" spans="27:27" x14ac:dyDescent="0.25">
      <c r="AA31163"/>
    </row>
    <row r="31164" spans="27:27" x14ac:dyDescent="0.25">
      <c r="AA31164"/>
    </row>
    <row r="31165" spans="27:27" x14ac:dyDescent="0.25">
      <c r="AA31165"/>
    </row>
    <row r="31166" spans="27:27" x14ac:dyDescent="0.25">
      <c r="AA31166"/>
    </row>
    <row r="31167" spans="27:27" x14ac:dyDescent="0.25">
      <c r="AA31167"/>
    </row>
    <row r="31168" spans="27:27" x14ac:dyDescent="0.25">
      <c r="AA31168"/>
    </row>
    <row r="31169" spans="27:27" x14ac:dyDescent="0.25">
      <c r="AA31169"/>
    </row>
    <row r="31170" spans="27:27" x14ac:dyDescent="0.25">
      <c r="AA31170"/>
    </row>
    <row r="31171" spans="27:27" x14ac:dyDescent="0.25">
      <c r="AA31171"/>
    </row>
    <row r="31172" spans="27:27" x14ac:dyDescent="0.25">
      <c r="AA31172"/>
    </row>
    <row r="31173" spans="27:27" x14ac:dyDescent="0.25">
      <c r="AA31173"/>
    </row>
    <row r="31174" spans="27:27" x14ac:dyDescent="0.25">
      <c r="AA31174"/>
    </row>
    <row r="31175" spans="27:27" x14ac:dyDescent="0.25">
      <c r="AA31175"/>
    </row>
    <row r="31176" spans="27:27" x14ac:dyDescent="0.25">
      <c r="AA31176"/>
    </row>
    <row r="31177" spans="27:27" x14ac:dyDescent="0.25">
      <c r="AA31177"/>
    </row>
    <row r="31178" spans="27:27" x14ac:dyDescent="0.25">
      <c r="AA31178"/>
    </row>
    <row r="31179" spans="27:27" x14ac:dyDescent="0.25">
      <c r="AA31179"/>
    </row>
    <row r="31180" spans="27:27" x14ac:dyDescent="0.25">
      <c r="AA31180"/>
    </row>
    <row r="31181" spans="27:27" x14ac:dyDescent="0.25">
      <c r="AA31181"/>
    </row>
    <row r="31182" spans="27:27" x14ac:dyDescent="0.25">
      <c r="AA31182"/>
    </row>
    <row r="31183" spans="27:27" x14ac:dyDescent="0.25">
      <c r="AA31183"/>
    </row>
    <row r="31184" spans="27:27" x14ac:dyDescent="0.25">
      <c r="AA31184"/>
    </row>
    <row r="31185" spans="27:27" x14ac:dyDescent="0.25">
      <c r="AA31185"/>
    </row>
    <row r="31186" spans="27:27" x14ac:dyDescent="0.25">
      <c r="AA31186"/>
    </row>
    <row r="31187" spans="27:27" x14ac:dyDescent="0.25">
      <c r="AA31187"/>
    </row>
    <row r="31188" spans="27:27" x14ac:dyDescent="0.25">
      <c r="AA31188"/>
    </row>
    <row r="31189" spans="27:27" x14ac:dyDescent="0.25">
      <c r="AA31189"/>
    </row>
    <row r="31190" spans="27:27" x14ac:dyDescent="0.25">
      <c r="AA31190"/>
    </row>
    <row r="31191" spans="27:27" x14ac:dyDescent="0.25">
      <c r="AA31191"/>
    </row>
    <row r="31192" spans="27:27" x14ac:dyDescent="0.25">
      <c r="AA31192"/>
    </row>
    <row r="31193" spans="27:27" x14ac:dyDescent="0.25">
      <c r="AA31193"/>
    </row>
    <row r="31194" spans="27:27" x14ac:dyDescent="0.25">
      <c r="AA31194"/>
    </row>
    <row r="31195" spans="27:27" x14ac:dyDescent="0.25">
      <c r="AA31195"/>
    </row>
    <row r="31196" spans="27:27" x14ac:dyDescent="0.25">
      <c r="AA31196"/>
    </row>
    <row r="31197" spans="27:27" x14ac:dyDescent="0.25">
      <c r="AA31197"/>
    </row>
    <row r="31198" spans="27:27" x14ac:dyDescent="0.25">
      <c r="AA31198"/>
    </row>
    <row r="31199" spans="27:27" x14ac:dyDescent="0.25">
      <c r="AA31199"/>
    </row>
    <row r="31200" spans="27:27" x14ac:dyDescent="0.25">
      <c r="AA31200"/>
    </row>
    <row r="31201" spans="27:27" x14ac:dyDescent="0.25">
      <c r="AA31201"/>
    </row>
    <row r="31202" spans="27:27" x14ac:dyDescent="0.25">
      <c r="AA31202"/>
    </row>
    <row r="31203" spans="27:27" x14ac:dyDescent="0.25">
      <c r="AA31203"/>
    </row>
    <row r="31204" spans="27:27" x14ac:dyDescent="0.25">
      <c r="AA31204"/>
    </row>
    <row r="31205" spans="27:27" x14ac:dyDescent="0.25">
      <c r="AA31205"/>
    </row>
    <row r="31206" spans="27:27" x14ac:dyDescent="0.25">
      <c r="AA31206"/>
    </row>
    <row r="31207" spans="27:27" x14ac:dyDescent="0.25">
      <c r="AA31207"/>
    </row>
    <row r="31208" spans="27:27" x14ac:dyDescent="0.25">
      <c r="AA31208"/>
    </row>
    <row r="31209" spans="27:27" x14ac:dyDescent="0.25">
      <c r="AA31209"/>
    </row>
    <row r="31210" spans="27:27" x14ac:dyDescent="0.25">
      <c r="AA31210"/>
    </row>
    <row r="31211" spans="27:27" x14ac:dyDescent="0.25">
      <c r="AA31211"/>
    </row>
    <row r="31212" spans="27:27" x14ac:dyDescent="0.25">
      <c r="AA31212"/>
    </row>
    <row r="31213" spans="27:27" x14ac:dyDescent="0.25">
      <c r="AA31213"/>
    </row>
    <row r="31214" spans="27:27" x14ac:dyDescent="0.25">
      <c r="AA31214"/>
    </row>
    <row r="31215" spans="27:27" x14ac:dyDescent="0.25">
      <c r="AA31215"/>
    </row>
    <row r="31216" spans="27:27" x14ac:dyDescent="0.25">
      <c r="AA31216"/>
    </row>
    <row r="31217" spans="27:27" x14ac:dyDescent="0.25">
      <c r="AA31217"/>
    </row>
    <row r="31218" spans="27:27" x14ac:dyDescent="0.25">
      <c r="AA31218"/>
    </row>
    <row r="31219" spans="27:27" x14ac:dyDescent="0.25">
      <c r="AA31219"/>
    </row>
    <row r="31220" spans="27:27" x14ac:dyDescent="0.25">
      <c r="AA31220"/>
    </row>
    <row r="31221" spans="27:27" x14ac:dyDescent="0.25">
      <c r="AA31221"/>
    </row>
    <row r="31222" spans="27:27" x14ac:dyDescent="0.25">
      <c r="AA31222"/>
    </row>
    <row r="31223" spans="27:27" x14ac:dyDescent="0.25">
      <c r="AA31223"/>
    </row>
    <row r="31224" spans="27:27" x14ac:dyDescent="0.25">
      <c r="AA31224"/>
    </row>
    <row r="31225" spans="27:27" x14ac:dyDescent="0.25">
      <c r="AA31225"/>
    </row>
    <row r="31226" spans="27:27" x14ac:dyDescent="0.25">
      <c r="AA31226"/>
    </row>
    <row r="31227" spans="27:27" x14ac:dyDescent="0.25">
      <c r="AA31227"/>
    </row>
    <row r="31228" spans="27:27" x14ac:dyDescent="0.25">
      <c r="AA31228"/>
    </row>
    <row r="31229" spans="27:27" x14ac:dyDescent="0.25">
      <c r="AA31229"/>
    </row>
    <row r="31230" spans="27:27" x14ac:dyDescent="0.25">
      <c r="AA31230"/>
    </row>
    <row r="31231" spans="27:27" x14ac:dyDescent="0.25">
      <c r="AA31231"/>
    </row>
    <row r="31232" spans="27:27" x14ac:dyDescent="0.25">
      <c r="AA31232"/>
    </row>
    <row r="31233" spans="27:27" x14ac:dyDescent="0.25">
      <c r="AA31233"/>
    </row>
    <row r="31234" spans="27:27" x14ac:dyDescent="0.25">
      <c r="AA31234"/>
    </row>
    <row r="31235" spans="27:27" x14ac:dyDescent="0.25">
      <c r="AA31235"/>
    </row>
    <row r="31236" spans="27:27" x14ac:dyDescent="0.25">
      <c r="AA31236"/>
    </row>
    <row r="31237" spans="27:27" x14ac:dyDescent="0.25">
      <c r="AA31237"/>
    </row>
    <row r="31238" spans="27:27" x14ac:dyDescent="0.25">
      <c r="AA31238"/>
    </row>
    <row r="31239" spans="27:27" x14ac:dyDescent="0.25">
      <c r="AA31239"/>
    </row>
    <row r="31240" spans="27:27" x14ac:dyDescent="0.25">
      <c r="AA31240"/>
    </row>
    <row r="31241" spans="27:27" x14ac:dyDescent="0.25">
      <c r="AA31241"/>
    </row>
    <row r="31242" spans="27:27" x14ac:dyDescent="0.25">
      <c r="AA31242"/>
    </row>
    <row r="31243" spans="27:27" x14ac:dyDescent="0.25">
      <c r="AA31243"/>
    </row>
    <row r="31244" spans="27:27" x14ac:dyDescent="0.25">
      <c r="AA31244"/>
    </row>
    <row r="31245" spans="27:27" x14ac:dyDescent="0.25">
      <c r="AA31245"/>
    </row>
    <row r="31246" spans="27:27" x14ac:dyDescent="0.25">
      <c r="AA31246"/>
    </row>
    <row r="31247" spans="27:27" x14ac:dyDescent="0.25">
      <c r="AA31247"/>
    </row>
    <row r="31248" spans="27:27" x14ac:dyDescent="0.25">
      <c r="AA31248"/>
    </row>
    <row r="31249" spans="27:27" x14ac:dyDescent="0.25">
      <c r="AA31249"/>
    </row>
    <row r="31250" spans="27:27" x14ac:dyDescent="0.25">
      <c r="AA31250"/>
    </row>
    <row r="31251" spans="27:27" x14ac:dyDescent="0.25">
      <c r="AA31251"/>
    </row>
    <row r="31252" spans="27:27" x14ac:dyDescent="0.25">
      <c r="AA31252"/>
    </row>
    <row r="31253" spans="27:27" x14ac:dyDescent="0.25">
      <c r="AA31253"/>
    </row>
    <row r="31254" spans="27:27" x14ac:dyDescent="0.25">
      <c r="AA31254"/>
    </row>
    <row r="31255" spans="27:27" x14ac:dyDescent="0.25">
      <c r="AA31255"/>
    </row>
    <row r="31256" spans="27:27" x14ac:dyDescent="0.25">
      <c r="AA31256"/>
    </row>
    <row r="31257" spans="27:27" x14ac:dyDescent="0.25">
      <c r="AA31257"/>
    </row>
    <row r="31258" spans="27:27" x14ac:dyDescent="0.25">
      <c r="AA31258"/>
    </row>
    <row r="31259" spans="27:27" x14ac:dyDescent="0.25">
      <c r="AA31259"/>
    </row>
    <row r="31260" spans="27:27" x14ac:dyDescent="0.25">
      <c r="AA31260"/>
    </row>
    <row r="31261" spans="27:27" x14ac:dyDescent="0.25">
      <c r="AA31261"/>
    </row>
    <row r="31262" spans="27:27" x14ac:dyDescent="0.25">
      <c r="AA31262"/>
    </row>
    <row r="31263" spans="27:27" x14ac:dyDescent="0.25">
      <c r="AA31263"/>
    </row>
    <row r="31264" spans="27:27" x14ac:dyDescent="0.25">
      <c r="AA31264"/>
    </row>
    <row r="31265" spans="27:27" x14ac:dyDescent="0.25">
      <c r="AA31265"/>
    </row>
    <row r="31266" spans="27:27" x14ac:dyDescent="0.25">
      <c r="AA31266"/>
    </row>
    <row r="31267" spans="27:27" x14ac:dyDescent="0.25">
      <c r="AA31267"/>
    </row>
    <row r="31268" spans="27:27" x14ac:dyDescent="0.25">
      <c r="AA31268"/>
    </row>
    <row r="31269" spans="27:27" x14ac:dyDescent="0.25">
      <c r="AA31269"/>
    </row>
    <row r="31270" spans="27:27" x14ac:dyDescent="0.25">
      <c r="AA31270"/>
    </row>
    <row r="31271" spans="27:27" x14ac:dyDescent="0.25">
      <c r="AA31271"/>
    </row>
    <row r="31272" spans="27:27" x14ac:dyDescent="0.25">
      <c r="AA31272"/>
    </row>
    <row r="31273" spans="27:27" x14ac:dyDescent="0.25">
      <c r="AA31273"/>
    </row>
    <row r="31274" spans="27:27" x14ac:dyDescent="0.25">
      <c r="AA31274"/>
    </row>
    <row r="31275" spans="27:27" x14ac:dyDescent="0.25">
      <c r="AA31275"/>
    </row>
    <row r="31276" spans="27:27" x14ac:dyDescent="0.25">
      <c r="AA31276"/>
    </row>
    <row r="31277" spans="27:27" x14ac:dyDescent="0.25">
      <c r="AA31277"/>
    </row>
    <row r="31278" spans="27:27" x14ac:dyDescent="0.25">
      <c r="AA31278"/>
    </row>
    <row r="31279" spans="27:27" x14ac:dyDescent="0.25">
      <c r="AA31279"/>
    </row>
    <row r="31280" spans="27:27" x14ac:dyDescent="0.25">
      <c r="AA31280"/>
    </row>
    <row r="31281" spans="27:27" x14ac:dyDescent="0.25">
      <c r="AA31281"/>
    </row>
    <row r="31282" spans="27:27" x14ac:dyDescent="0.25">
      <c r="AA31282"/>
    </row>
    <row r="31283" spans="27:27" x14ac:dyDescent="0.25">
      <c r="AA31283"/>
    </row>
    <row r="31284" spans="27:27" x14ac:dyDescent="0.25">
      <c r="AA31284"/>
    </row>
    <row r="31285" spans="27:27" x14ac:dyDescent="0.25">
      <c r="AA31285"/>
    </row>
    <row r="31286" spans="27:27" x14ac:dyDescent="0.25">
      <c r="AA31286"/>
    </row>
    <row r="31287" spans="27:27" x14ac:dyDescent="0.25">
      <c r="AA31287"/>
    </row>
    <row r="31288" spans="27:27" x14ac:dyDescent="0.25">
      <c r="AA31288"/>
    </row>
    <row r="31289" spans="27:27" x14ac:dyDescent="0.25">
      <c r="AA31289"/>
    </row>
    <row r="31290" spans="27:27" x14ac:dyDescent="0.25">
      <c r="AA31290"/>
    </row>
    <row r="31291" spans="27:27" x14ac:dyDescent="0.25">
      <c r="AA31291"/>
    </row>
    <row r="31292" spans="27:27" x14ac:dyDescent="0.25">
      <c r="AA31292"/>
    </row>
    <row r="31293" spans="27:27" x14ac:dyDescent="0.25">
      <c r="AA31293"/>
    </row>
    <row r="31294" spans="27:27" x14ac:dyDescent="0.25">
      <c r="AA31294"/>
    </row>
    <row r="31295" spans="27:27" x14ac:dyDescent="0.25">
      <c r="AA31295"/>
    </row>
    <row r="31296" spans="27:27" x14ac:dyDescent="0.25">
      <c r="AA31296"/>
    </row>
    <row r="31297" spans="27:27" x14ac:dyDescent="0.25">
      <c r="AA31297"/>
    </row>
    <row r="31298" spans="27:27" x14ac:dyDescent="0.25">
      <c r="AA31298"/>
    </row>
    <row r="31299" spans="27:27" x14ac:dyDescent="0.25">
      <c r="AA31299"/>
    </row>
    <row r="31300" spans="27:27" x14ac:dyDescent="0.25">
      <c r="AA31300"/>
    </row>
    <row r="31301" spans="27:27" x14ac:dyDescent="0.25">
      <c r="AA31301"/>
    </row>
    <row r="31302" spans="27:27" x14ac:dyDescent="0.25">
      <c r="AA31302"/>
    </row>
    <row r="31303" spans="27:27" x14ac:dyDescent="0.25">
      <c r="AA31303"/>
    </row>
    <row r="31304" spans="27:27" x14ac:dyDescent="0.25">
      <c r="AA31304"/>
    </row>
    <row r="31305" spans="27:27" x14ac:dyDescent="0.25">
      <c r="AA31305"/>
    </row>
    <row r="31306" spans="27:27" x14ac:dyDescent="0.25">
      <c r="AA31306"/>
    </row>
    <row r="31307" spans="27:27" x14ac:dyDescent="0.25">
      <c r="AA31307"/>
    </row>
    <row r="31308" spans="27:27" x14ac:dyDescent="0.25">
      <c r="AA31308"/>
    </row>
    <row r="31309" spans="27:27" x14ac:dyDescent="0.25">
      <c r="AA31309"/>
    </row>
    <row r="31310" spans="27:27" x14ac:dyDescent="0.25">
      <c r="AA31310"/>
    </row>
    <row r="31311" spans="27:27" x14ac:dyDescent="0.25">
      <c r="AA31311"/>
    </row>
    <row r="31312" spans="27:27" x14ac:dyDescent="0.25">
      <c r="AA31312"/>
    </row>
    <row r="31313" spans="27:27" x14ac:dyDescent="0.25">
      <c r="AA31313"/>
    </row>
    <row r="31314" spans="27:27" x14ac:dyDescent="0.25">
      <c r="AA31314"/>
    </row>
    <row r="31315" spans="27:27" x14ac:dyDescent="0.25">
      <c r="AA31315"/>
    </row>
    <row r="31316" spans="27:27" x14ac:dyDescent="0.25">
      <c r="AA31316"/>
    </row>
    <row r="31317" spans="27:27" x14ac:dyDescent="0.25">
      <c r="AA31317"/>
    </row>
    <row r="31318" spans="27:27" x14ac:dyDescent="0.25">
      <c r="AA31318"/>
    </row>
    <row r="31319" spans="27:27" x14ac:dyDescent="0.25">
      <c r="AA31319"/>
    </row>
    <row r="31320" spans="27:27" x14ac:dyDescent="0.25">
      <c r="AA31320"/>
    </row>
    <row r="31321" spans="27:27" x14ac:dyDescent="0.25">
      <c r="AA31321"/>
    </row>
    <row r="31322" spans="27:27" x14ac:dyDescent="0.25">
      <c r="AA31322"/>
    </row>
    <row r="31323" spans="27:27" x14ac:dyDescent="0.25">
      <c r="AA31323"/>
    </row>
    <row r="31324" spans="27:27" x14ac:dyDescent="0.25">
      <c r="AA31324"/>
    </row>
    <row r="31325" spans="27:27" x14ac:dyDescent="0.25">
      <c r="AA31325"/>
    </row>
    <row r="31326" spans="27:27" x14ac:dyDescent="0.25">
      <c r="AA31326"/>
    </row>
    <row r="31327" spans="27:27" x14ac:dyDescent="0.25">
      <c r="AA31327"/>
    </row>
    <row r="31328" spans="27:27" x14ac:dyDescent="0.25">
      <c r="AA31328"/>
    </row>
    <row r="31329" spans="27:27" x14ac:dyDescent="0.25">
      <c r="AA31329"/>
    </row>
    <row r="31330" spans="27:27" x14ac:dyDescent="0.25">
      <c r="AA31330"/>
    </row>
    <row r="31331" spans="27:27" x14ac:dyDescent="0.25">
      <c r="AA31331"/>
    </row>
    <row r="31332" spans="27:27" x14ac:dyDescent="0.25">
      <c r="AA31332"/>
    </row>
    <row r="31333" spans="27:27" x14ac:dyDescent="0.25">
      <c r="AA31333"/>
    </row>
    <row r="31334" spans="27:27" x14ac:dyDescent="0.25">
      <c r="AA31334"/>
    </row>
    <row r="31335" spans="27:27" x14ac:dyDescent="0.25">
      <c r="AA31335"/>
    </row>
    <row r="31336" spans="27:27" x14ac:dyDescent="0.25">
      <c r="AA31336"/>
    </row>
    <row r="31337" spans="27:27" x14ac:dyDescent="0.25">
      <c r="AA31337"/>
    </row>
    <row r="31338" spans="27:27" x14ac:dyDescent="0.25">
      <c r="AA31338"/>
    </row>
    <row r="31339" spans="27:27" x14ac:dyDescent="0.25">
      <c r="AA31339"/>
    </row>
    <row r="31340" spans="27:27" x14ac:dyDescent="0.25">
      <c r="AA31340"/>
    </row>
    <row r="31341" spans="27:27" x14ac:dyDescent="0.25">
      <c r="AA31341"/>
    </row>
    <row r="31342" spans="27:27" x14ac:dyDescent="0.25">
      <c r="AA31342"/>
    </row>
    <row r="31343" spans="27:27" x14ac:dyDescent="0.25">
      <c r="AA31343"/>
    </row>
    <row r="31344" spans="27:27" x14ac:dyDescent="0.25">
      <c r="AA31344"/>
    </row>
    <row r="31345" spans="27:27" x14ac:dyDescent="0.25">
      <c r="AA31345"/>
    </row>
    <row r="31346" spans="27:27" x14ac:dyDescent="0.25">
      <c r="AA31346"/>
    </row>
    <row r="31347" spans="27:27" x14ac:dyDescent="0.25">
      <c r="AA31347"/>
    </row>
    <row r="31348" spans="27:27" x14ac:dyDescent="0.25">
      <c r="AA31348"/>
    </row>
    <row r="31349" spans="27:27" x14ac:dyDescent="0.25">
      <c r="AA31349"/>
    </row>
    <row r="31350" spans="27:27" x14ac:dyDescent="0.25">
      <c r="AA31350"/>
    </row>
    <row r="31351" spans="27:27" x14ac:dyDescent="0.25">
      <c r="AA31351"/>
    </row>
    <row r="31352" spans="27:27" x14ac:dyDescent="0.25">
      <c r="AA31352"/>
    </row>
    <row r="31353" spans="27:27" x14ac:dyDescent="0.25">
      <c r="AA31353"/>
    </row>
    <row r="31354" spans="27:27" x14ac:dyDescent="0.25">
      <c r="AA31354"/>
    </row>
    <row r="31355" spans="27:27" x14ac:dyDescent="0.25">
      <c r="AA31355"/>
    </row>
    <row r="31356" spans="27:27" x14ac:dyDescent="0.25">
      <c r="AA31356"/>
    </row>
    <row r="31357" spans="27:27" x14ac:dyDescent="0.25">
      <c r="AA31357"/>
    </row>
    <row r="31358" spans="27:27" x14ac:dyDescent="0.25">
      <c r="AA31358"/>
    </row>
    <row r="31359" spans="27:27" x14ac:dyDescent="0.25">
      <c r="AA31359"/>
    </row>
    <row r="31360" spans="27:27" x14ac:dyDescent="0.25">
      <c r="AA31360"/>
    </row>
    <row r="31361" spans="27:27" x14ac:dyDescent="0.25">
      <c r="AA31361"/>
    </row>
    <row r="31362" spans="27:27" x14ac:dyDescent="0.25">
      <c r="AA31362"/>
    </row>
    <row r="31363" spans="27:27" x14ac:dyDescent="0.25">
      <c r="AA31363"/>
    </row>
    <row r="31364" spans="27:27" x14ac:dyDescent="0.25">
      <c r="AA31364"/>
    </row>
    <row r="31365" spans="27:27" x14ac:dyDescent="0.25">
      <c r="AA31365"/>
    </row>
    <row r="31366" spans="27:27" x14ac:dyDescent="0.25">
      <c r="AA31366"/>
    </row>
    <row r="31367" spans="27:27" x14ac:dyDescent="0.25">
      <c r="AA31367"/>
    </row>
    <row r="31368" spans="27:27" x14ac:dyDescent="0.25">
      <c r="AA31368"/>
    </row>
    <row r="31369" spans="27:27" x14ac:dyDescent="0.25">
      <c r="AA31369"/>
    </row>
    <row r="31370" spans="27:27" x14ac:dyDescent="0.25">
      <c r="AA31370"/>
    </row>
    <row r="31371" spans="27:27" x14ac:dyDescent="0.25">
      <c r="AA31371"/>
    </row>
    <row r="31372" spans="27:27" x14ac:dyDescent="0.25">
      <c r="AA31372"/>
    </row>
    <row r="31373" spans="27:27" x14ac:dyDescent="0.25">
      <c r="AA31373"/>
    </row>
    <row r="31374" spans="27:27" x14ac:dyDescent="0.25">
      <c r="AA31374"/>
    </row>
    <row r="31375" spans="27:27" x14ac:dyDescent="0.25">
      <c r="AA31375"/>
    </row>
    <row r="31376" spans="27:27" x14ac:dyDescent="0.25">
      <c r="AA31376"/>
    </row>
    <row r="31377" spans="27:27" x14ac:dyDescent="0.25">
      <c r="AA31377"/>
    </row>
    <row r="31378" spans="27:27" x14ac:dyDescent="0.25">
      <c r="AA31378"/>
    </row>
    <row r="31379" spans="27:27" x14ac:dyDescent="0.25">
      <c r="AA31379"/>
    </row>
    <row r="31380" spans="27:27" x14ac:dyDescent="0.25">
      <c r="AA31380"/>
    </row>
    <row r="31381" spans="27:27" x14ac:dyDescent="0.25">
      <c r="AA31381"/>
    </row>
    <row r="31382" spans="27:27" x14ac:dyDescent="0.25">
      <c r="AA31382"/>
    </row>
    <row r="31383" spans="27:27" x14ac:dyDescent="0.25">
      <c r="AA31383"/>
    </row>
    <row r="31384" spans="27:27" x14ac:dyDescent="0.25">
      <c r="AA31384"/>
    </row>
    <row r="31385" spans="27:27" x14ac:dyDescent="0.25">
      <c r="AA31385"/>
    </row>
    <row r="31386" spans="27:27" x14ac:dyDescent="0.25">
      <c r="AA31386"/>
    </row>
    <row r="31387" spans="27:27" x14ac:dyDescent="0.25">
      <c r="AA31387"/>
    </row>
    <row r="31388" spans="27:27" x14ac:dyDescent="0.25">
      <c r="AA31388"/>
    </row>
    <row r="31389" spans="27:27" x14ac:dyDescent="0.25">
      <c r="AA31389"/>
    </row>
    <row r="31390" spans="27:27" x14ac:dyDescent="0.25">
      <c r="AA31390"/>
    </row>
    <row r="31391" spans="27:27" x14ac:dyDescent="0.25">
      <c r="AA31391"/>
    </row>
    <row r="31392" spans="27:27" x14ac:dyDescent="0.25">
      <c r="AA31392"/>
    </row>
    <row r="31393" spans="27:27" x14ac:dyDescent="0.25">
      <c r="AA31393"/>
    </row>
    <row r="31394" spans="27:27" x14ac:dyDescent="0.25">
      <c r="AA31394"/>
    </row>
    <row r="31395" spans="27:27" x14ac:dyDescent="0.25">
      <c r="AA31395"/>
    </row>
    <row r="31396" spans="27:27" x14ac:dyDescent="0.25">
      <c r="AA31396"/>
    </row>
    <row r="31397" spans="27:27" x14ac:dyDescent="0.25">
      <c r="AA31397"/>
    </row>
    <row r="31398" spans="27:27" x14ac:dyDescent="0.25">
      <c r="AA31398"/>
    </row>
    <row r="31399" spans="27:27" x14ac:dyDescent="0.25">
      <c r="AA31399"/>
    </row>
    <row r="31400" spans="27:27" x14ac:dyDescent="0.25">
      <c r="AA31400"/>
    </row>
    <row r="31401" spans="27:27" x14ac:dyDescent="0.25">
      <c r="AA31401"/>
    </row>
    <row r="31402" spans="27:27" x14ac:dyDescent="0.25">
      <c r="AA31402"/>
    </row>
    <row r="31403" spans="27:27" x14ac:dyDescent="0.25">
      <c r="AA31403"/>
    </row>
    <row r="31404" spans="27:27" x14ac:dyDescent="0.25">
      <c r="AA31404"/>
    </row>
    <row r="31405" spans="27:27" x14ac:dyDescent="0.25">
      <c r="AA31405"/>
    </row>
    <row r="31406" spans="27:27" x14ac:dyDescent="0.25">
      <c r="AA31406"/>
    </row>
    <row r="31407" spans="27:27" x14ac:dyDescent="0.25">
      <c r="AA31407"/>
    </row>
    <row r="31408" spans="27:27" x14ac:dyDescent="0.25">
      <c r="AA31408"/>
    </row>
    <row r="31409" spans="27:27" x14ac:dyDescent="0.25">
      <c r="AA31409"/>
    </row>
    <row r="31410" spans="27:27" x14ac:dyDescent="0.25">
      <c r="AA31410"/>
    </row>
    <row r="31411" spans="27:27" x14ac:dyDescent="0.25">
      <c r="AA31411"/>
    </row>
    <row r="31412" spans="27:27" x14ac:dyDescent="0.25">
      <c r="AA31412"/>
    </row>
    <row r="31413" spans="27:27" x14ac:dyDescent="0.25">
      <c r="AA31413"/>
    </row>
    <row r="31414" spans="27:27" x14ac:dyDescent="0.25">
      <c r="AA31414"/>
    </row>
    <row r="31415" spans="27:27" x14ac:dyDescent="0.25">
      <c r="AA31415"/>
    </row>
    <row r="31416" spans="27:27" x14ac:dyDescent="0.25">
      <c r="AA31416"/>
    </row>
    <row r="31417" spans="27:27" x14ac:dyDescent="0.25">
      <c r="AA31417"/>
    </row>
    <row r="31418" spans="27:27" x14ac:dyDescent="0.25">
      <c r="AA31418"/>
    </row>
    <row r="31419" spans="27:27" x14ac:dyDescent="0.25">
      <c r="AA31419"/>
    </row>
    <row r="31420" spans="27:27" x14ac:dyDescent="0.25">
      <c r="AA31420"/>
    </row>
    <row r="31421" spans="27:27" x14ac:dyDescent="0.25">
      <c r="AA31421"/>
    </row>
    <row r="31422" spans="27:27" x14ac:dyDescent="0.25">
      <c r="AA31422"/>
    </row>
    <row r="31423" spans="27:27" x14ac:dyDescent="0.25">
      <c r="AA31423"/>
    </row>
    <row r="31424" spans="27:27" x14ac:dyDescent="0.25">
      <c r="AA31424"/>
    </row>
    <row r="31425" spans="27:27" x14ac:dyDescent="0.25">
      <c r="AA31425"/>
    </row>
    <row r="31426" spans="27:27" x14ac:dyDescent="0.25">
      <c r="AA31426"/>
    </row>
    <row r="31427" spans="27:27" x14ac:dyDescent="0.25">
      <c r="AA31427"/>
    </row>
    <row r="31428" spans="27:27" x14ac:dyDescent="0.25">
      <c r="AA31428"/>
    </row>
    <row r="31429" spans="27:27" x14ac:dyDescent="0.25">
      <c r="AA31429"/>
    </row>
    <row r="31430" spans="27:27" x14ac:dyDescent="0.25">
      <c r="AA31430"/>
    </row>
    <row r="31431" spans="27:27" x14ac:dyDescent="0.25">
      <c r="AA31431"/>
    </row>
    <row r="31432" spans="27:27" x14ac:dyDescent="0.25">
      <c r="AA31432"/>
    </row>
    <row r="31433" spans="27:27" x14ac:dyDescent="0.25">
      <c r="AA31433"/>
    </row>
    <row r="31434" spans="27:27" x14ac:dyDescent="0.25">
      <c r="AA31434"/>
    </row>
    <row r="31435" spans="27:27" x14ac:dyDescent="0.25">
      <c r="AA31435"/>
    </row>
    <row r="31436" spans="27:27" x14ac:dyDescent="0.25">
      <c r="AA31436"/>
    </row>
    <row r="31437" spans="27:27" x14ac:dyDescent="0.25">
      <c r="AA31437"/>
    </row>
    <row r="31438" spans="27:27" x14ac:dyDescent="0.25">
      <c r="AA31438"/>
    </row>
    <row r="31439" spans="27:27" x14ac:dyDescent="0.25">
      <c r="AA31439"/>
    </row>
    <row r="31440" spans="27:27" x14ac:dyDescent="0.25">
      <c r="AA31440"/>
    </row>
    <row r="31441" spans="27:27" x14ac:dyDescent="0.25">
      <c r="AA31441"/>
    </row>
    <row r="31442" spans="27:27" x14ac:dyDescent="0.25">
      <c r="AA31442"/>
    </row>
    <row r="31443" spans="27:27" x14ac:dyDescent="0.25">
      <c r="AA31443"/>
    </row>
    <row r="31444" spans="27:27" x14ac:dyDescent="0.25">
      <c r="AA31444"/>
    </row>
    <row r="31445" spans="27:27" x14ac:dyDescent="0.25">
      <c r="AA31445"/>
    </row>
    <row r="31446" spans="27:27" x14ac:dyDescent="0.25">
      <c r="AA31446"/>
    </row>
    <row r="31447" spans="27:27" x14ac:dyDescent="0.25">
      <c r="AA31447"/>
    </row>
    <row r="31448" spans="27:27" x14ac:dyDescent="0.25">
      <c r="AA31448"/>
    </row>
    <row r="31449" spans="27:27" x14ac:dyDescent="0.25">
      <c r="AA31449"/>
    </row>
    <row r="31450" spans="27:27" x14ac:dyDescent="0.25">
      <c r="AA31450"/>
    </row>
    <row r="31451" spans="27:27" x14ac:dyDescent="0.25">
      <c r="AA31451"/>
    </row>
    <row r="31452" spans="27:27" x14ac:dyDescent="0.25">
      <c r="AA31452"/>
    </row>
    <row r="31453" spans="27:27" x14ac:dyDescent="0.25">
      <c r="AA31453"/>
    </row>
    <row r="31454" spans="27:27" x14ac:dyDescent="0.25">
      <c r="AA31454"/>
    </row>
    <row r="31455" spans="27:27" x14ac:dyDescent="0.25">
      <c r="AA31455"/>
    </row>
    <row r="31456" spans="27:27" x14ac:dyDescent="0.25">
      <c r="AA31456"/>
    </row>
    <row r="31457" spans="27:27" x14ac:dyDescent="0.25">
      <c r="AA31457"/>
    </row>
    <row r="31458" spans="27:27" x14ac:dyDescent="0.25">
      <c r="AA31458"/>
    </row>
    <row r="31459" spans="27:27" x14ac:dyDescent="0.25">
      <c r="AA31459"/>
    </row>
    <row r="31460" spans="27:27" x14ac:dyDescent="0.25">
      <c r="AA31460"/>
    </row>
    <row r="31461" spans="27:27" x14ac:dyDescent="0.25">
      <c r="AA31461"/>
    </row>
    <row r="31462" spans="27:27" x14ac:dyDescent="0.25">
      <c r="AA31462"/>
    </row>
    <row r="31463" spans="27:27" x14ac:dyDescent="0.25">
      <c r="AA31463"/>
    </row>
    <row r="31464" spans="27:27" x14ac:dyDescent="0.25">
      <c r="AA31464"/>
    </row>
    <row r="31465" spans="27:27" x14ac:dyDescent="0.25">
      <c r="AA31465"/>
    </row>
    <row r="31466" spans="27:27" x14ac:dyDescent="0.25">
      <c r="AA31466"/>
    </row>
    <row r="31467" spans="27:27" x14ac:dyDescent="0.25">
      <c r="AA31467"/>
    </row>
    <row r="31468" spans="27:27" x14ac:dyDescent="0.25">
      <c r="AA31468"/>
    </row>
    <row r="31469" spans="27:27" x14ac:dyDescent="0.25">
      <c r="AA31469"/>
    </row>
    <row r="31470" spans="27:27" x14ac:dyDescent="0.25">
      <c r="AA31470"/>
    </row>
    <row r="31471" spans="27:27" x14ac:dyDescent="0.25">
      <c r="AA31471"/>
    </row>
    <row r="31472" spans="27:27" x14ac:dyDescent="0.25">
      <c r="AA31472"/>
    </row>
    <row r="31473" spans="27:27" x14ac:dyDescent="0.25">
      <c r="AA31473"/>
    </row>
    <row r="31474" spans="27:27" x14ac:dyDescent="0.25">
      <c r="AA31474"/>
    </row>
    <row r="31475" spans="27:27" x14ac:dyDescent="0.25">
      <c r="AA31475"/>
    </row>
    <row r="31476" spans="27:27" x14ac:dyDescent="0.25">
      <c r="AA31476"/>
    </row>
    <row r="31477" spans="27:27" x14ac:dyDescent="0.25">
      <c r="AA31477"/>
    </row>
    <row r="31478" spans="27:27" x14ac:dyDescent="0.25">
      <c r="AA31478"/>
    </row>
    <row r="31479" spans="27:27" x14ac:dyDescent="0.25">
      <c r="AA31479"/>
    </row>
    <row r="31480" spans="27:27" x14ac:dyDescent="0.25">
      <c r="AA31480"/>
    </row>
    <row r="31481" spans="27:27" x14ac:dyDescent="0.25">
      <c r="AA31481"/>
    </row>
    <row r="31482" spans="27:27" x14ac:dyDescent="0.25">
      <c r="AA31482"/>
    </row>
    <row r="31483" spans="27:27" x14ac:dyDescent="0.25">
      <c r="AA31483"/>
    </row>
    <row r="31484" spans="27:27" x14ac:dyDescent="0.25">
      <c r="AA31484"/>
    </row>
    <row r="31485" spans="27:27" x14ac:dyDescent="0.25">
      <c r="AA31485"/>
    </row>
    <row r="31486" spans="27:27" x14ac:dyDescent="0.25">
      <c r="AA31486"/>
    </row>
    <row r="31487" spans="27:27" x14ac:dyDescent="0.25">
      <c r="AA31487"/>
    </row>
    <row r="31488" spans="27:27" x14ac:dyDescent="0.25">
      <c r="AA31488"/>
    </row>
    <row r="31489" spans="27:27" x14ac:dyDescent="0.25">
      <c r="AA31489"/>
    </row>
    <row r="31490" spans="27:27" x14ac:dyDescent="0.25">
      <c r="AA31490"/>
    </row>
    <row r="31491" spans="27:27" x14ac:dyDescent="0.25">
      <c r="AA31491"/>
    </row>
    <row r="31492" spans="27:27" x14ac:dyDescent="0.25">
      <c r="AA31492"/>
    </row>
    <row r="31493" spans="27:27" x14ac:dyDescent="0.25">
      <c r="AA31493"/>
    </row>
    <row r="31494" spans="27:27" x14ac:dyDescent="0.25">
      <c r="AA31494"/>
    </row>
    <row r="31495" spans="27:27" x14ac:dyDescent="0.25">
      <c r="AA31495"/>
    </row>
    <row r="31496" spans="27:27" x14ac:dyDescent="0.25">
      <c r="AA31496"/>
    </row>
    <row r="31497" spans="27:27" x14ac:dyDescent="0.25">
      <c r="AA31497"/>
    </row>
    <row r="31498" spans="27:27" x14ac:dyDescent="0.25">
      <c r="AA31498"/>
    </row>
    <row r="31499" spans="27:27" x14ac:dyDescent="0.25">
      <c r="AA31499"/>
    </row>
    <row r="31500" spans="27:27" x14ac:dyDescent="0.25">
      <c r="AA31500"/>
    </row>
    <row r="31501" spans="27:27" x14ac:dyDescent="0.25">
      <c r="AA31501"/>
    </row>
    <row r="31502" spans="27:27" x14ac:dyDescent="0.25">
      <c r="AA31502"/>
    </row>
    <row r="31503" spans="27:27" x14ac:dyDescent="0.25">
      <c r="AA31503"/>
    </row>
    <row r="31504" spans="27:27" x14ac:dyDescent="0.25">
      <c r="AA31504"/>
    </row>
    <row r="31505" spans="27:27" x14ac:dyDescent="0.25">
      <c r="AA31505"/>
    </row>
    <row r="31506" spans="27:27" x14ac:dyDescent="0.25">
      <c r="AA31506"/>
    </row>
    <row r="31507" spans="27:27" x14ac:dyDescent="0.25">
      <c r="AA31507"/>
    </row>
    <row r="31508" spans="27:27" x14ac:dyDescent="0.25">
      <c r="AA31508"/>
    </row>
    <row r="31509" spans="27:27" x14ac:dyDescent="0.25">
      <c r="AA31509"/>
    </row>
    <row r="31510" spans="27:27" x14ac:dyDescent="0.25">
      <c r="AA31510"/>
    </row>
    <row r="31511" spans="27:27" x14ac:dyDescent="0.25">
      <c r="AA31511"/>
    </row>
    <row r="31512" spans="27:27" x14ac:dyDescent="0.25">
      <c r="AA31512"/>
    </row>
    <row r="31513" spans="27:27" x14ac:dyDescent="0.25">
      <c r="AA31513"/>
    </row>
    <row r="31514" spans="27:27" x14ac:dyDescent="0.25">
      <c r="AA31514"/>
    </row>
    <row r="31515" spans="27:27" x14ac:dyDescent="0.25">
      <c r="AA31515"/>
    </row>
    <row r="31516" spans="27:27" x14ac:dyDescent="0.25">
      <c r="AA31516"/>
    </row>
    <row r="31517" spans="27:27" x14ac:dyDescent="0.25">
      <c r="AA31517"/>
    </row>
    <row r="31518" spans="27:27" x14ac:dyDescent="0.25">
      <c r="AA31518"/>
    </row>
    <row r="31519" spans="27:27" x14ac:dyDescent="0.25">
      <c r="AA31519"/>
    </row>
    <row r="31520" spans="27:27" x14ac:dyDescent="0.25">
      <c r="AA31520"/>
    </row>
    <row r="31521" spans="27:27" x14ac:dyDescent="0.25">
      <c r="AA31521"/>
    </row>
    <row r="31522" spans="27:27" x14ac:dyDescent="0.25">
      <c r="AA31522"/>
    </row>
    <row r="31523" spans="27:27" x14ac:dyDescent="0.25">
      <c r="AA31523"/>
    </row>
    <row r="31524" spans="27:27" x14ac:dyDescent="0.25">
      <c r="AA31524"/>
    </row>
    <row r="31525" spans="27:27" x14ac:dyDescent="0.25">
      <c r="AA31525"/>
    </row>
    <row r="31526" spans="27:27" x14ac:dyDescent="0.25">
      <c r="AA31526"/>
    </row>
    <row r="31527" spans="27:27" x14ac:dyDescent="0.25">
      <c r="AA31527"/>
    </row>
    <row r="31528" spans="27:27" x14ac:dyDescent="0.25">
      <c r="AA31528"/>
    </row>
    <row r="31529" spans="27:27" x14ac:dyDescent="0.25">
      <c r="AA31529"/>
    </row>
    <row r="31530" spans="27:27" x14ac:dyDescent="0.25">
      <c r="AA31530"/>
    </row>
    <row r="31531" spans="27:27" x14ac:dyDescent="0.25">
      <c r="AA31531"/>
    </row>
    <row r="31532" spans="27:27" x14ac:dyDescent="0.25">
      <c r="AA31532"/>
    </row>
    <row r="31533" spans="27:27" x14ac:dyDescent="0.25">
      <c r="AA31533"/>
    </row>
    <row r="31534" spans="27:27" x14ac:dyDescent="0.25">
      <c r="AA31534"/>
    </row>
    <row r="31535" spans="27:27" x14ac:dyDescent="0.25">
      <c r="AA31535"/>
    </row>
    <row r="31536" spans="27:27" x14ac:dyDescent="0.25">
      <c r="AA31536"/>
    </row>
    <row r="31537" spans="27:27" x14ac:dyDescent="0.25">
      <c r="AA31537"/>
    </row>
    <row r="31538" spans="27:27" x14ac:dyDescent="0.25">
      <c r="AA31538"/>
    </row>
    <row r="31539" spans="27:27" x14ac:dyDescent="0.25">
      <c r="AA31539"/>
    </row>
    <row r="31540" spans="27:27" x14ac:dyDescent="0.25">
      <c r="AA31540"/>
    </row>
    <row r="31541" spans="27:27" x14ac:dyDescent="0.25">
      <c r="AA31541"/>
    </row>
    <row r="31542" spans="27:27" x14ac:dyDescent="0.25">
      <c r="AA31542"/>
    </row>
    <row r="31543" spans="27:27" x14ac:dyDescent="0.25">
      <c r="AA31543"/>
    </row>
    <row r="31544" spans="27:27" x14ac:dyDescent="0.25">
      <c r="AA31544"/>
    </row>
    <row r="31545" spans="27:27" x14ac:dyDescent="0.25">
      <c r="AA31545"/>
    </row>
    <row r="31546" spans="27:27" x14ac:dyDescent="0.25">
      <c r="AA31546"/>
    </row>
    <row r="31547" spans="27:27" x14ac:dyDescent="0.25">
      <c r="AA31547"/>
    </row>
    <row r="31548" spans="27:27" x14ac:dyDescent="0.25">
      <c r="AA31548"/>
    </row>
    <row r="31549" spans="27:27" x14ac:dyDescent="0.25">
      <c r="AA31549"/>
    </row>
    <row r="31550" spans="27:27" x14ac:dyDescent="0.25">
      <c r="AA31550"/>
    </row>
    <row r="31551" spans="27:27" x14ac:dyDescent="0.25">
      <c r="AA31551"/>
    </row>
    <row r="31552" spans="27:27" x14ac:dyDescent="0.25">
      <c r="AA31552"/>
    </row>
    <row r="31553" spans="27:27" x14ac:dyDescent="0.25">
      <c r="AA31553"/>
    </row>
    <row r="31554" spans="27:27" x14ac:dyDescent="0.25">
      <c r="AA31554"/>
    </row>
    <row r="31555" spans="27:27" x14ac:dyDescent="0.25">
      <c r="AA31555"/>
    </row>
    <row r="31556" spans="27:27" x14ac:dyDescent="0.25">
      <c r="AA31556"/>
    </row>
    <row r="31557" spans="27:27" x14ac:dyDescent="0.25">
      <c r="AA31557"/>
    </row>
    <row r="31558" spans="27:27" x14ac:dyDescent="0.25">
      <c r="AA31558"/>
    </row>
    <row r="31559" spans="27:27" x14ac:dyDescent="0.25">
      <c r="AA31559"/>
    </row>
    <row r="31560" spans="27:27" x14ac:dyDescent="0.25">
      <c r="AA31560"/>
    </row>
    <row r="31561" spans="27:27" x14ac:dyDescent="0.25">
      <c r="AA31561"/>
    </row>
    <row r="31562" spans="27:27" x14ac:dyDescent="0.25">
      <c r="AA31562"/>
    </row>
    <row r="31563" spans="27:27" x14ac:dyDescent="0.25">
      <c r="AA31563"/>
    </row>
    <row r="31564" spans="27:27" x14ac:dyDescent="0.25">
      <c r="AA31564"/>
    </row>
    <row r="31565" spans="27:27" x14ac:dyDescent="0.25">
      <c r="AA31565"/>
    </row>
    <row r="31566" spans="27:27" x14ac:dyDescent="0.25">
      <c r="AA31566"/>
    </row>
    <row r="31567" spans="27:27" x14ac:dyDescent="0.25">
      <c r="AA31567"/>
    </row>
    <row r="31568" spans="27:27" x14ac:dyDescent="0.25">
      <c r="AA31568"/>
    </row>
    <row r="31569" spans="27:27" x14ac:dyDescent="0.25">
      <c r="AA31569"/>
    </row>
    <row r="31570" spans="27:27" x14ac:dyDescent="0.25">
      <c r="AA31570"/>
    </row>
    <row r="31571" spans="27:27" x14ac:dyDescent="0.25">
      <c r="AA31571"/>
    </row>
    <row r="31572" spans="27:27" x14ac:dyDescent="0.25">
      <c r="AA31572"/>
    </row>
    <row r="31573" spans="27:27" x14ac:dyDescent="0.25">
      <c r="AA31573"/>
    </row>
    <row r="31574" spans="27:27" x14ac:dyDescent="0.25">
      <c r="AA31574"/>
    </row>
    <row r="31575" spans="27:27" x14ac:dyDescent="0.25">
      <c r="AA31575"/>
    </row>
    <row r="31576" spans="27:27" x14ac:dyDescent="0.25">
      <c r="AA31576"/>
    </row>
    <row r="31577" spans="27:27" x14ac:dyDescent="0.25">
      <c r="AA31577"/>
    </row>
    <row r="31578" spans="27:27" x14ac:dyDescent="0.25">
      <c r="AA31578"/>
    </row>
    <row r="31579" spans="27:27" x14ac:dyDescent="0.25">
      <c r="AA31579"/>
    </row>
    <row r="31580" spans="27:27" x14ac:dyDescent="0.25">
      <c r="AA31580"/>
    </row>
    <row r="31581" spans="27:27" x14ac:dyDescent="0.25">
      <c r="AA31581"/>
    </row>
    <row r="31582" spans="27:27" x14ac:dyDescent="0.25">
      <c r="AA31582"/>
    </row>
    <row r="31583" spans="27:27" x14ac:dyDescent="0.25">
      <c r="AA31583"/>
    </row>
    <row r="31584" spans="27:27" x14ac:dyDescent="0.25">
      <c r="AA31584"/>
    </row>
    <row r="31585" spans="27:27" x14ac:dyDescent="0.25">
      <c r="AA31585"/>
    </row>
    <row r="31586" spans="27:27" x14ac:dyDescent="0.25">
      <c r="AA31586"/>
    </row>
    <row r="31587" spans="27:27" x14ac:dyDescent="0.25">
      <c r="AA31587"/>
    </row>
    <row r="31588" spans="27:27" x14ac:dyDescent="0.25">
      <c r="AA31588"/>
    </row>
    <row r="31589" spans="27:27" x14ac:dyDescent="0.25">
      <c r="AA31589"/>
    </row>
    <row r="31590" spans="27:27" x14ac:dyDescent="0.25">
      <c r="AA31590"/>
    </row>
    <row r="31591" spans="27:27" x14ac:dyDescent="0.25">
      <c r="AA31591"/>
    </row>
    <row r="31592" spans="27:27" x14ac:dyDescent="0.25">
      <c r="AA31592"/>
    </row>
    <row r="31593" spans="27:27" x14ac:dyDescent="0.25">
      <c r="AA31593"/>
    </row>
    <row r="31594" spans="27:27" x14ac:dyDescent="0.25">
      <c r="AA31594"/>
    </row>
    <row r="31595" spans="27:27" x14ac:dyDescent="0.25">
      <c r="AA31595"/>
    </row>
    <row r="31596" spans="27:27" x14ac:dyDescent="0.25">
      <c r="AA31596"/>
    </row>
    <row r="31597" spans="27:27" x14ac:dyDescent="0.25">
      <c r="AA31597"/>
    </row>
    <row r="31598" spans="27:27" x14ac:dyDescent="0.25">
      <c r="AA31598"/>
    </row>
    <row r="31599" spans="27:27" x14ac:dyDescent="0.25">
      <c r="AA31599"/>
    </row>
    <row r="31600" spans="27:27" x14ac:dyDescent="0.25">
      <c r="AA31600"/>
    </row>
    <row r="31601" spans="27:27" x14ac:dyDescent="0.25">
      <c r="AA31601"/>
    </row>
    <row r="31602" spans="27:27" x14ac:dyDescent="0.25">
      <c r="AA31602"/>
    </row>
    <row r="31603" spans="27:27" x14ac:dyDescent="0.25">
      <c r="AA31603"/>
    </row>
    <row r="31604" spans="27:27" x14ac:dyDescent="0.25">
      <c r="AA31604"/>
    </row>
    <row r="31605" spans="27:27" x14ac:dyDescent="0.25">
      <c r="AA31605"/>
    </row>
    <row r="31606" spans="27:27" x14ac:dyDescent="0.25">
      <c r="AA31606"/>
    </row>
    <row r="31607" spans="27:27" x14ac:dyDescent="0.25">
      <c r="AA31607"/>
    </row>
    <row r="31608" spans="27:27" x14ac:dyDescent="0.25">
      <c r="AA31608"/>
    </row>
    <row r="31609" spans="27:27" x14ac:dyDescent="0.25">
      <c r="AA31609"/>
    </row>
    <row r="31610" spans="27:27" x14ac:dyDescent="0.25">
      <c r="AA31610"/>
    </row>
    <row r="31611" spans="27:27" x14ac:dyDescent="0.25">
      <c r="AA31611"/>
    </row>
    <row r="31612" spans="27:27" x14ac:dyDescent="0.25">
      <c r="AA31612"/>
    </row>
    <row r="31613" spans="27:27" x14ac:dyDescent="0.25">
      <c r="AA31613"/>
    </row>
    <row r="31614" spans="27:27" x14ac:dyDescent="0.25">
      <c r="AA31614"/>
    </row>
    <row r="31615" spans="27:27" x14ac:dyDescent="0.25">
      <c r="AA31615"/>
    </row>
    <row r="31616" spans="27:27" x14ac:dyDescent="0.25">
      <c r="AA31616"/>
    </row>
    <row r="31617" spans="27:27" x14ac:dyDescent="0.25">
      <c r="AA31617"/>
    </row>
    <row r="31618" spans="27:27" x14ac:dyDescent="0.25">
      <c r="AA31618"/>
    </row>
    <row r="31619" spans="27:27" x14ac:dyDescent="0.25">
      <c r="AA31619"/>
    </row>
    <row r="31620" spans="27:27" x14ac:dyDescent="0.25">
      <c r="AA31620"/>
    </row>
    <row r="31621" spans="27:27" x14ac:dyDescent="0.25">
      <c r="AA31621"/>
    </row>
    <row r="31622" spans="27:27" x14ac:dyDescent="0.25">
      <c r="AA31622"/>
    </row>
    <row r="31623" spans="27:27" x14ac:dyDescent="0.25">
      <c r="AA31623"/>
    </row>
    <row r="31624" spans="27:27" x14ac:dyDescent="0.25">
      <c r="AA31624"/>
    </row>
    <row r="31625" spans="27:27" x14ac:dyDescent="0.25">
      <c r="AA31625"/>
    </row>
    <row r="31626" spans="27:27" x14ac:dyDescent="0.25">
      <c r="AA31626"/>
    </row>
    <row r="31627" spans="27:27" x14ac:dyDescent="0.25">
      <c r="AA31627"/>
    </row>
    <row r="31628" spans="27:27" x14ac:dyDescent="0.25">
      <c r="AA31628"/>
    </row>
    <row r="31629" spans="27:27" x14ac:dyDescent="0.25">
      <c r="AA31629"/>
    </row>
    <row r="31630" spans="27:27" x14ac:dyDescent="0.25">
      <c r="AA31630"/>
    </row>
    <row r="31631" spans="27:27" x14ac:dyDescent="0.25">
      <c r="AA31631"/>
    </row>
    <row r="31632" spans="27:27" x14ac:dyDescent="0.25">
      <c r="AA31632"/>
    </row>
    <row r="31633" spans="27:27" x14ac:dyDescent="0.25">
      <c r="AA31633"/>
    </row>
    <row r="31634" spans="27:27" x14ac:dyDescent="0.25">
      <c r="AA31634"/>
    </row>
    <row r="31635" spans="27:27" x14ac:dyDescent="0.25">
      <c r="AA31635"/>
    </row>
    <row r="31636" spans="27:27" x14ac:dyDescent="0.25">
      <c r="AA31636"/>
    </row>
    <row r="31637" spans="27:27" x14ac:dyDescent="0.25">
      <c r="AA31637"/>
    </row>
    <row r="31638" spans="27:27" x14ac:dyDescent="0.25">
      <c r="AA31638"/>
    </row>
    <row r="31639" spans="27:27" x14ac:dyDescent="0.25">
      <c r="AA31639"/>
    </row>
    <row r="31640" spans="27:27" x14ac:dyDescent="0.25">
      <c r="AA31640"/>
    </row>
    <row r="31641" spans="27:27" x14ac:dyDescent="0.25">
      <c r="AA31641"/>
    </row>
    <row r="31642" spans="27:27" x14ac:dyDescent="0.25">
      <c r="AA31642"/>
    </row>
    <row r="31643" spans="27:27" x14ac:dyDescent="0.25">
      <c r="AA31643"/>
    </row>
    <row r="31644" spans="27:27" x14ac:dyDescent="0.25">
      <c r="AA31644"/>
    </row>
    <row r="31645" spans="27:27" x14ac:dyDescent="0.25">
      <c r="AA31645"/>
    </row>
    <row r="31646" spans="27:27" x14ac:dyDescent="0.25">
      <c r="AA31646"/>
    </row>
    <row r="31647" spans="27:27" x14ac:dyDescent="0.25">
      <c r="AA31647"/>
    </row>
    <row r="31648" spans="27:27" x14ac:dyDescent="0.25">
      <c r="AA31648"/>
    </row>
    <row r="31649" spans="27:27" x14ac:dyDescent="0.25">
      <c r="AA31649"/>
    </row>
    <row r="31650" spans="27:27" x14ac:dyDescent="0.25">
      <c r="AA31650"/>
    </row>
    <row r="31651" spans="27:27" x14ac:dyDescent="0.25">
      <c r="AA31651"/>
    </row>
    <row r="31652" spans="27:27" x14ac:dyDescent="0.25">
      <c r="AA31652"/>
    </row>
    <row r="31653" spans="27:27" x14ac:dyDescent="0.25">
      <c r="AA31653"/>
    </row>
    <row r="31654" spans="27:27" x14ac:dyDescent="0.25">
      <c r="AA31654"/>
    </row>
    <row r="31655" spans="27:27" x14ac:dyDescent="0.25">
      <c r="AA31655"/>
    </row>
    <row r="31656" spans="27:27" x14ac:dyDescent="0.25">
      <c r="AA31656"/>
    </row>
    <row r="31657" spans="27:27" x14ac:dyDescent="0.25">
      <c r="AA31657"/>
    </row>
    <row r="31658" spans="27:27" x14ac:dyDescent="0.25">
      <c r="AA31658"/>
    </row>
    <row r="31659" spans="27:27" x14ac:dyDescent="0.25">
      <c r="AA31659"/>
    </row>
    <row r="31660" spans="27:27" x14ac:dyDescent="0.25">
      <c r="AA31660"/>
    </row>
    <row r="31661" spans="27:27" x14ac:dyDescent="0.25">
      <c r="AA31661"/>
    </row>
    <row r="31662" spans="27:27" x14ac:dyDescent="0.25">
      <c r="AA31662"/>
    </row>
    <row r="31663" spans="27:27" x14ac:dyDescent="0.25">
      <c r="AA31663"/>
    </row>
    <row r="31664" spans="27:27" x14ac:dyDescent="0.25">
      <c r="AA31664"/>
    </row>
    <row r="31665" spans="27:27" x14ac:dyDescent="0.25">
      <c r="AA31665"/>
    </row>
    <row r="31666" spans="27:27" x14ac:dyDescent="0.25">
      <c r="AA31666"/>
    </row>
    <row r="31667" spans="27:27" x14ac:dyDescent="0.25">
      <c r="AA31667"/>
    </row>
    <row r="31668" spans="27:27" x14ac:dyDescent="0.25">
      <c r="AA31668"/>
    </row>
    <row r="31669" spans="27:27" x14ac:dyDescent="0.25">
      <c r="AA31669"/>
    </row>
    <row r="31670" spans="27:27" x14ac:dyDescent="0.25">
      <c r="AA31670"/>
    </row>
    <row r="31671" spans="27:27" x14ac:dyDescent="0.25">
      <c r="AA31671"/>
    </row>
    <row r="31672" spans="27:27" x14ac:dyDescent="0.25">
      <c r="AA31672"/>
    </row>
    <row r="31673" spans="27:27" x14ac:dyDescent="0.25">
      <c r="AA31673"/>
    </row>
    <row r="31674" spans="27:27" x14ac:dyDescent="0.25">
      <c r="AA31674"/>
    </row>
    <row r="31675" spans="27:27" x14ac:dyDescent="0.25">
      <c r="AA31675"/>
    </row>
    <row r="31676" spans="27:27" x14ac:dyDescent="0.25">
      <c r="AA31676"/>
    </row>
    <row r="31677" spans="27:27" x14ac:dyDescent="0.25">
      <c r="AA31677"/>
    </row>
    <row r="31678" spans="27:27" x14ac:dyDescent="0.25">
      <c r="AA31678"/>
    </row>
    <row r="31679" spans="27:27" x14ac:dyDescent="0.25">
      <c r="AA31679"/>
    </row>
    <row r="31680" spans="27:27" x14ac:dyDescent="0.25">
      <c r="AA31680"/>
    </row>
    <row r="31681" spans="27:27" x14ac:dyDescent="0.25">
      <c r="AA31681"/>
    </row>
    <row r="31682" spans="27:27" x14ac:dyDescent="0.25">
      <c r="AA31682"/>
    </row>
    <row r="31683" spans="27:27" x14ac:dyDescent="0.25">
      <c r="AA31683"/>
    </row>
    <row r="31684" spans="27:27" x14ac:dyDescent="0.25">
      <c r="AA31684"/>
    </row>
    <row r="31685" spans="27:27" x14ac:dyDescent="0.25">
      <c r="AA31685"/>
    </row>
    <row r="31686" spans="27:27" x14ac:dyDescent="0.25">
      <c r="AA31686"/>
    </row>
    <row r="31687" spans="27:27" x14ac:dyDescent="0.25">
      <c r="AA31687"/>
    </row>
    <row r="31688" spans="27:27" x14ac:dyDescent="0.25">
      <c r="AA31688"/>
    </row>
    <row r="31689" spans="27:27" x14ac:dyDescent="0.25">
      <c r="AA31689"/>
    </row>
    <row r="31690" spans="27:27" x14ac:dyDescent="0.25">
      <c r="AA31690"/>
    </row>
    <row r="31691" spans="27:27" x14ac:dyDescent="0.25">
      <c r="AA31691"/>
    </row>
    <row r="31692" spans="27:27" x14ac:dyDescent="0.25">
      <c r="AA31692"/>
    </row>
    <row r="31693" spans="27:27" x14ac:dyDescent="0.25">
      <c r="AA31693"/>
    </row>
    <row r="31694" spans="27:27" x14ac:dyDescent="0.25">
      <c r="AA31694"/>
    </row>
    <row r="31695" spans="27:27" x14ac:dyDescent="0.25">
      <c r="AA31695"/>
    </row>
    <row r="31696" spans="27:27" x14ac:dyDescent="0.25">
      <c r="AA31696"/>
    </row>
    <row r="31697" spans="27:27" x14ac:dyDescent="0.25">
      <c r="AA31697"/>
    </row>
    <row r="31698" spans="27:27" x14ac:dyDescent="0.25">
      <c r="AA31698"/>
    </row>
    <row r="31699" spans="27:27" x14ac:dyDescent="0.25">
      <c r="AA31699"/>
    </row>
    <row r="31700" spans="27:27" x14ac:dyDescent="0.25">
      <c r="AA31700"/>
    </row>
    <row r="31701" spans="27:27" x14ac:dyDescent="0.25">
      <c r="AA31701"/>
    </row>
    <row r="31702" spans="27:27" x14ac:dyDescent="0.25">
      <c r="AA31702"/>
    </row>
    <row r="31703" spans="27:27" x14ac:dyDescent="0.25">
      <c r="AA31703"/>
    </row>
    <row r="31704" spans="27:27" x14ac:dyDescent="0.25">
      <c r="AA31704"/>
    </row>
    <row r="31705" spans="27:27" x14ac:dyDescent="0.25">
      <c r="AA31705"/>
    </row>
    <row r="31706" spans="27:27" x14ac:dyDescent="0.25">
      <c r="AA31706"/>
    </row>
    <row r="31707" spans="27:27" x14ac:dyDescent="0.25">
      <c r="AA31707"/>
    </row>
    <row r="31708" spans="27:27" x14ac:dyDescent="0.25">
      <c r="AA31708"/>
    </row>
    <row r="31709" spans="27:27" x14ac:dyDescent="0.25">
      <c r="AA31709"/>
    </row>
    <row r="31710" spans="27:27" x14ac:dyDescent="0.25">
      <c r="AA31710"/>
    </row>
    <row r="31711" spans="27:27" x14ac:dyDescent="0.25">
      <c r="AA31711"/>
    </row>
    <row r="31712" spans="27:27" x14ac:dyDescent="0.25">
      <c r="AA31712"/>
    </row>
    <row r="31713" spans="27:27" x14ac:dyDescent="0.25">
      <c r="AA31713"/>
    </row>
    <row r="31714" spans="27:27" x14ac:dyDescent="0.25">
      <c r="AA31714"/>
    </row>
    <row r="31715" spans="27:27" x14ac:dyDescent="0.25">
      <c r="AA31715"/>
    </row>
    <row r="31716" spans="27:27" x14ac:dyDescent="0.25">
      <c r="AA31716"/>
    </row>
    <row r="31717" spans="27:27" x14ac:dyDescent="0.25">
      <c r="AA31717"/>
    </row>
    <row r="31718" spans="27:27" x14ac:dyDescent="0.25">
      <c r="AA31718"/>
    </row>
    <row r="31719" spans="27:27" x14ac:dyDescent="0.25">
      <c r="AA31719"/>
    </row>
    <row r="31720" spans="27:27" x14ac:dyDescent="0.25">
      <c r="AA31720"/>
    </row>
    <row r="31721" spans="27:27" x14ac:dyDescent="0.25">
      <c r="AA31721"/>
    </row>
    <row r="31722" spans="27:27" x14ac:dyDescent="0.25">
      <c r="AA31722"/>
    </row>
    <row r="31723" spans="27:27" x14ac:dyDescent="0.25">
      <c r="AA31723"/>
    </row>
    <row r="31724" spans="27:27" x14ac:dyDescent="0.25">
      <c r="AA31724"/>
    </row>
    <row r="31725" spans="27:27" x14ac:dyDescent="0.25">
      <c r="AA31725"/>
    </row>
    <row r="31726" spans="27:27" x14ac:dyDescent="0.25">
      <c r="AA31726"/>
    </row>
    <row r="31727" spans="27:27" x14ac:dyDescent="0.25">
      <c r="AA31727"/>
    </row>
    <row r="31728" spans="27:27" x14ac:dyDescent="0.25">
      <c r="AA31728"/>
    </row>
    <row r="31729" spans="27:27" x14ac:dyDescent="0.25">
      <c r="AA31729"/>
    </row>
    <row r="31730" spans="27:27" x14ac:dyDescent="0.25">
      <c r="AA31730"/>
    </row>
    <row r="31731" spans="27:27" x14ac:dyDescent="0.25">
      <c r="AA31731"/>
    </row>
    <row r="31732" spans="27:27" x14ac:dyDescent="0.25">
      <c r="AA31732"/>
    </row>
    <row r="31733" spans="27:27" x14ac:dyDescent="0.25">
      <c r="AA31733"/>
    </row>
    <row r="31734" spans="27:27" x14ac:dyDescent="0.25">
      <c r="AA31734"/>
    </row>
    <row r="31735" spans="27:27" x14ac:dyDescent="0.25">
      <c r="AA31735"/>
    </row>
    <row r="31736" spans="27:27" x14ac:dyDescent="0.25">
      <c r="AA31736"/>
    </row>
    <row r="31737" spans="27:27" x14ac:dyDescent="0.25">
      <c r="AA31737"/>
    </row>
    <row r="31738" spans="27:27" x14ac:dyDescent="0.25">
      <c r="AA31738"/>
    </row>
    <row r="31739" spans="27:27" x14ac:dyDescent="0.25">
      <c r="AA31739"/>
    </row>
    <row r="31740" spans="27:27" x14ac:dyDescent="0.25">
      <c r="AA31740"/>
    </row>
    <row r="31741" spans="27:27" x14ac:dyDescent="0.25">
      <c r="AA31741"/>
    </row>
    <row r="31742" spans="27:27" x14ac:dyDescent="0.25">
      <c r="AA31742"/>
    </row>
    <row r="31743" spans="27:27" x14ac:dyDescent="0.25">
      <c r="AA31743"/>
    </row>
    <row r="31744" spans="27:27" x14ac:dyDescent="0.25">
      <c r="AA31744"/>
    </row>
    <row r="31745" spans="27:27" x14ac:dyDescent="0.25">
      <c r="AA31745"/>
    </row>
    <row r="31746" spans="27:27" x14ac:dyDescent="0.25">
      <c r="AA31746"/>
    </row>
    <row r="31747" spans="27:27" x14ac:dyDescent="0.25">
      <c r="AA31747"/>
    </row>
    <row r="31748" spans="27:27" x14ac:dyDescent="0.25">
      <c r="AA31748"/>
    </row>
    <row r="31749" spans="27:27" x14ac:dyDescent="0.25">
      <c r="AA31749"/>
    </row>
    <row r="31750" spans="27:27" x14ac:dyDescent="0.25">
      <c r="AA31750"/>
    </row>
    <row r="31751" spans="27:27" x14ac:dyDescent="0.25">
      <c r="AA31751"/>
    </row>
    <row r="31752" spans="27:27" x14ac:dyDescent="0.25">
      <c r="AA31752"/>
    </row>
    <row r="31753" spans="27:27" x14ac:dyDescent="0.25">
      <c r="AA31753"/>
    </row>
    <row r="31754" spans="27:27" x14ac:dyDescent="0.25">
      <c r="AA31754"/>
    </row>
    <row r="31755" spans="27:27" x14ac:dyDescent="0.25">
      <c r="AA31755"/>
    </row>
    <row r="31756" spans="27:27" x14ac:dyDescent="0.25">
      <c r="AA31756"/>
    </row>
    <row r="31757" spans="27:27" x14ac:dyDescent="0.25">
      <c r="AA31757"/>
    </row>
    <row r="31758" spans="27:27" x14ac:dyDescent="0.25">
      <c r="AA31758"/>
    </row>
    <row r="31759" spans="27:27" x14ac:dyDescent="0.25">
      <c r="AA31759"/>
    </row>
    <row r="31760" spans="27:27" x14ac:dyDescent="0.25">
      <c r="AA31760"/>
    </row>
    <row r="31761" spans="27:27" x14ac:dyDescent="0.25">
      <c r="AA31761"/>
    </row>
    <row r="31762" spans="27:27" x14ac:dyDescent="0.25">
      <c r="AA31762"/>
    </row>
    <row r="31763" spans="27:27" x14ac:dyDescent="0.25">
      <c r="AA31763"/>
    </row>
    <row r="31764" spans="27:27" x14ac:dyDescent="0.25">
      <c r="AA31764"/>
    </row>
    <row r="31765" spans="27:27" x14ac:dyDescent="0.25">
      <c r="AA31765"/>
    </row>
    <row r="31766" spans="27:27" x14ac:dyDescent="0.25">
      <c r="AA31766"/>
    </row>
    <row r="31767" spans="27:27" x14ac:dyDescent="0.25">
      <c r="AA31767"/>
    </row>
    <row r="31768" spans="27:27" x14ac:dyDescent="0.25">
      <c r="AA31768"/>
    </row>
    <row r="31769" spans="27:27" x14ac:dyDescent="0.25">
      <c r="AA31769"/>
    </row>
    <row r="31770" spans="27:27" x14ac:dyDescent="0.25">
      <c r="AA31770"/>
    </row>
    <row r="31771" spans="27:27" x14ac:dyDescent="0.25">
      <c r="AA31771"/>
    </row>
    <row r="31772" spans="27:27" x14ac:dyDescent="0.25">
      <c r="AA31772"/>
    </row>
    <row r="31773" spans="27:27" x14ac:dyDescent="0.25">
      <c r="AA31773"/>
    </row>
    <row r="31774" spans="27:27" x14ac:dyDescent="0.25">
      <c r="AA31774"/>
    </row>
    <row r="31775" spans="27:27" x14ac:dyDescent="0.25">
      <c r="AA31775"/>
    </row>
    <row r="31776" spans="27:27" x14ac:dyDescent="0.25">
      <c r="AA31776"/>
    </row>
    <row r="31777" spans="27:27" x14ac:dyDescent="0.25">
      <c r="AA31777"/>
    </row>
    <row r="31778" spans="27:27" x14ac:dyDescent="0.25">
      <c r="AA31778"/>
    </row>
    <row r="31779" spans="27:27" x14ac:dyDescent="0.25">
      <c r="AA31779"/>
    </row>
    <row r="31780" spans="27:27" x14ac:dyDescent="0.25">
      <c r="AA31780"/>
    </row>
    <row r="31781" spans="27:27" x14ac:dyDescent="0.25">
      <c r="AA31781"/>
    </row>
    <row r="31782" spans="27:27" x14ac:dyDescent="0.25">
      <c r="AA31782"/>
    </row>
    <row r="31783" spans="27:27" x14ac:dyDescent="0.25">
      <c r="AA31783"/>
    </row>
    <row r="31784" spans="27:27" x14ac:dyDescent="0.25">
      <c r="AA31784"/>
    </row>
    <row r="31785" spans="27:27" x14ac:dyDescent="0.25">
      <c r="AA31785"/>
    </row>
    <row r="31786" spans="27:27" x14ac:dyDescent="0.25">
      <c r="AA31786"/>
    </row>
    <row r="31787" spans="27:27" x14ac:dyDescent="0.25">
      <c r="AA31787"/>
    </row>
    <row r="31788" spans="27:27" x14ac:dyDescent="0.25">
      <c r="AA31788"/>
    </row>
    <row r="31789" spans="27:27" x14ac:dyDescent="0.25">
      <c r="AA31789"/>
    </row>
    <row r="31790" spans="27:27" x14ac:dyDescent="0.25">
      <c r="AA31790"/>
    </row>
    <row r="31791" spans="27:27" x14ac:dyDescent="0.25">
      <c r="AA31791"/>
    </row>
    <row r="31792" spans="27:27" x14ac:dyDescent="0.25">
      <c r="AA31792"/>
    </row>
    <row r="31793" spans="27:27" x14ac:dyDescent="0.25">
      <c r="AA31793"/>
    </row>
    <row r="31794" spans="27:27" x14ac:dyDescent="0.25">
      <c r="AA31794"/>
    </row>
    <row r="31795" spans="27:27" x14ac:dyDescent="0.25">
      <c r="AA31795"/>
    </row>
    <row r="31796" spans="27:27" x14ac:dyDescent="0.25">
      <c r="AA31796"/>
    </row>
    <row r="31797" spans="27:27" x14ac:dyDescent="0.25">
      <c r="AA31797"/>
    </row>
    <row r="31798" spans="27:27" x14ac:dyDescent="0.25">
      <c r="AA31798"/>
    </row>
    <row r="31799" spans="27:27" x14ac:dyDescent="0.25">
      <c r="AA31799"/>
    </row>
    <row r="31800" spans="27:27" x14ac:dyDescent="0.25">
      <c r="AA31800"/>
    </row>
    <row r="31801" spans="27:27" x14ac:dyDescent="0.25">
      <c r="AA31801"/>
    </row>
    <row r="31802" spans="27:27" x14ac:dyDescent="0.25">
      <c r="AA31802"/>
    </row>
    <row r="31803" spans="27:27" x14ac:dyDescent="0.25">
      <c r="AA31803"/>
    </row>
    <row r="31804" spans="27:27" x14ac:dyDescent="0.25">
      <c r="AA31804"/>
    </row>
    <row r="31805" spans="27:27" x14ac:dyDescent="0.25">
      <c r="AA31805"/>
    </row>
    <row r="31806" spans="27:27" x14ac:dyDescent="0.25">
      <c r="AA31806"/>
    </row>
    <row r="31807" spans="27:27" x14ac:dyDescent="0.25">
      <c r="AA31807"/>
    </row>
    <row r="31808" spans="27:27" x14ac:dyDescent="0.25">
      <c r="AA31808"/>
    </row>
    <row r="31809" spans="27:27" x14ac:dyDescent="0.25">
      <c r="AA31809"/>
    </row>
    <row r="31810" spans="27:27" x14ac:dyDescent="0.25">
      <c r="AA31810"/>
    </row>
    <row r="31811" spans="27:27" x14ac:dyDescent="0.25">
      <c r="AA31811"/>
    </row>
    <row r="31812" spans="27:27" x14ac:dyDescent="0.25">
      <c r="AA31812"/>
    </row>
    <row r="31813" spans="27:27" x14ac:dyDescent="0.25">
      <c r="AA31813"/>
    </row>
    <row r="31814" spans="27:27" x14ac:dyDescent="0.25">
      <c r="AA31814"/>
    </row>
    <row r="31815" spans="27:27" x14ac:dyDescent="0.25">
      <c r="AA31815"/>
    </row>
    <row r="31816" spans="27:27" x14ac:dyDescent="0.25">
      <c r="AA31816"/>
    </row>
    <row r="31817" spans="27:27" x14ac:dyDescent="0.25">
      <c r="AA31817"/>
    </row>
    <row r="31818" spans="27:27" x14ac:dyDescent="0.25">
      <c r="AA31818"/>
    </row>
    <row r="31819" spans="27:27" x14ac:dyDescent="0.25">
      <c r="AA31819"/>
    </row>
    <row r="31820" spans="27:27" x14ac:dyDescent="0.25">
      <c r="AA31820"/>
    </row>
    <row r="31821" spans="27:27" x14ac:dyDescent="0.25">
      <c r="AA31821"/>
    </row>
    <row r="31822" spans="27:27" x14ac:dyDescent="0.25">
      <c r="AA31822"/>
    </row>
    <row r="31823" spans="27:27" x14ac:dyDescent="0.25">
      <c r="AA31823"/>
    </row>
    <row r="31824" spans="27:27" x14ac:dyDescent="0.25">
      <c r="AA31824"/>
    </row>
    <row r="31825" spans="27:27" x14ac:dyDescent="0.25">
      <c r="AA31825"/>
    </row>
    <row r="31826" spans="27:27" x14ac:dyDescent="0.25">
      <c r="AA31826"/>
    </row>
    <row r="31827" spans="27:27" x14ac:dyDescent="0.25">
      <c r="AA31827"/>
    </row>
    <row r="31828" spans="27:27" x14ac:dyDescent="0.25">
      <c r="AA31828"/>
    </row>
    <row r="31829" spans="27:27" x14ac:dyDescent="0.25">
      <c r="AA31829"/>
    </row>
    <row r="31830" spans="27:27" x14ac:dyDescent="0.25">
      <c r="AA31830"/>
    </row>
    <row r="31831" spans="27:27" x14ac:dyDescent="0.25">
      <c r="AA31831"/>
    </row>
    <row r="31832" spans="27:27" x14ac:dyDescent="0.25">
      <c r="AA31832"/>
    </row>
    <row r="31833" spans="27:27" x14ac:dyDescent="0.25">
      <c r="AA31833"/>
    </row>
    <row r="31834" spans="27:27" x14ac:dyDescent="0.25">
      <c r="AA31834"/>
    </row>
    <row r="31835" spans="27:27" x14ac:dyDescent="0.25">
      <c r="AA31835"/>
    </row>
    <row r="31836" spans="27:27" x14ac:dyDescent="0.25">
      <c r="AA31836"/>
    </row>
    <row r="31837" spans="27:27" x14ac:dyDescent="0.25">
      <c r="AA31837"/>
    </row>
    <row r="31838" spans="27:27" x14ac:dyDescent="0.25">
      <c r="AA31838"/>
    </row>
    <row r="31839" spans="27:27" x14ac:dyDescent="0.25">
      <c r="AA31839"/>
    </row>
    <row r="31840" spans="27:27" x14ac:dyDescent="0.25">
      <c r="AA31840"/>
    </row>
    <row r="31841" spans="27:27" x14ac:dyDescent="0.25">
      <c r="AA31841"/>
    </row>
    <row r="31842" spans="27:27" x14ac:dyDescent="0.25">
      <c r="AA31842"/>
    </row>
    <row r="31843" spans="27:27" x14ac:dyDescent="0.25">
      <c r="AA31843"/>
    </row>
    <row r="31844" spans="27:27" x14ac:dyDescent="0.25">
      <c r="AA31844"/>
    </row>
    <row r="31845" spans="27:27" x14ac:dyDescent="0.25">
      <c r="AA31845"/>
    </row>
    <row r="31846" spans="27:27" x14ac:dyDescent="0.25">
      <c r="AA31846"/>
    </row>
    <row r="31847" spans="27:27" x14ac:dyDescent="0.25">
      <c r="AA31847"/>
    </row>
    <row r="31848" spans="27:27" x14ac:dyDescent="0.25">
      <c r="AA31848"/>
    </row>
    <row r="31849" spans="27:27" x14ac:dyDescent="0.25">
      <c r="AA31849"/>
    </row>
    <row r="31850" spans="27:27" x14ac:dyDescent="0.25">
      <c r="AA31850"/>
    </row>
    <row r="31851" spans="27:27" x14ac:dyDescent="0.25">
      <c r="AA31851"/>
    </row>
    <row r="31852" spans="27:27" x14ac:dyDescent="0.25">
      <c r="AA31852"/>
    </row>
    <row r="31853" spans="27:27" x14ac:dyDescent="0.25">
      <c r="AA31853"/>
    </row>
    <row r="31854" spans="27:27" x14ac:dyDescent="0.25">
      <c r="AA31854"/>
    </row>
    <row r="31855" spans="27:27" x14ac:dyDescent="0.25">
      <c r="AA31855"/>
    </row>
    <row r="31856" spans="27:27" x14ac:dyDescent="0.25">
      <c r="AA31856"/>
    </row>
    <row r="31857" spans="27:27" x14ac:dyDescent="0.25">
      <c r="AA31857"/>
    </row>
    <row r="31858" spans="27:27" x14ac:dyDescent="0.25">
      <c r="AA31858"/>
    </row>
    <row r="31859" spans="27:27" x14ac:dyDescent="0.25">
      <c r="AA31859"/>
    </row>
    <row r="31860" spans="27:27" x14ac:dyDescent="0.25">
      <c r="AA31860"/>
    </row>
    <row r="31861" spans="27:27" x14ac:dyDescent="0.25">
      <c r="AA31861"/>
    </row>
    <row r="31862" spans="27:27" x14ac:dyDescent="0.25">
      <c r="AA31862"/>
    </row>
    <row r="31863" spans="27:27" x14ac:dyDescent="0.25">
      <c r="AA31863"/>
    </row>
    <row r="31864" spans="27:27" x14ac:dyDescent="0.25">
      <c r="AA31864"/>
    </row>
    <row r="31865" spans="27:27" x14ac:dyDescent="0.25">
      <c r="AA31865"/>
    </row>
    <row r="31866" spans="27:27" x14ac:dyDescent="0.25">
      <c r="AA31866"/>
    </row>
    <row r="31867" spans="27:27" x14ac:dyDescent="0.25">
      <c r="AA31867"/>
    </row>
    <row r="31868" spans="27:27" x14ac:dyDescent="0.25">
      <c r="AA31868"/>
    </row>
    <row r="31869" spans="27:27" x14ac:dyDescent="0.25">
      <c r="AA31869"/>
    </row>
    <row r="31870" spans="27:27" x14ac:dyDescent="0.25">
      <c r="AA31870"/>
    </row>
    <row r="31871" spans="27:27" x14ac:dyDescent="0.25">
      <c r="AA31871"/>
    </row>
    <row r="31872" spans="27:27" x14ac:dyDescent="0.25">
      <c r="AA31872"/>
    </row>
    <row r="31873" spans="27:27" x14ac:dyDescent="0.25">
      <c r="AA31873"/>
    </row>
    <row r="31874" spans="27:27" x14ac:dyDescent="0.25">
      <c r="AA31874"/>
    </row>
    <row r="31875" spans="27:27" x14ac:dyDescent="0.25">
      <c r="AA31875"/>
    </row>
    <row r="31876" spans="27:27" x14ac:dyDescent="0.25">
      <c r="AA31876"/>
    </row>
    <row r="31877" spans="27:27" x14ac:dyDescent="0.25">
      <c r="AA31877"/>
    </row>
    <row r="31878" spans="27:27" x14ac:dyDescent="0.25">
      <c r="AA31878"/>
    </row>
    <row r="31879" spans="27:27" x14ac:dyDescent="0.25">
      <c r="AA31879"/>
    </row>
    <row r="31880" spans="27:27" x14ac:dyDescent="0.25">
      <c r="AA31880"/>
    </row>
    <row r="31881" spans="27:27" x14ac:dyDescent="0.25">
      <c r="AA31881"/>
    </row>
    <row r="31882" spans="27:27" x14ac:dyDescent="0.25">
      <c r="AA31882"/>
    </row>
    <row r="31883" spans="27:27" x14ac:dyDescent="0.25">
      <c r="AA31883"/>
    </row>
    <row r="31884" spans="27:27" x14ac:dyDescent="0.25">
      <c r="AA31884"/>
    </row>
    <row r="31885" spans="27:27" x14ac:dyDescent="0.25">
      <c r="AA31885"/>
    </row>
    <row r="31886" spans="27:27" x14ac:dyDescent="0.25">
      <c r="AA31886"/>
    </row>
    <row r="31887" spans="27:27" x14ac:dyDescent="0.25">
      <c r="AA31887"/>
    </row>
    <row r="31888" spans="27:27" x14ac:dyDescent="0.25">
      <c r="AA31888"/>
    </row>
    <row r="31889" spans="27:27" x14ac:dyDescent="0.25">
      <c r="AA31889"/>
    </row>
    <row r="31890" spans="27:27" x14ac:dyDescent="0.25">
      <c r="AA31890"/>
    </row>
    <row r="31891" spans="27:27" x14ac:dyDescent="0.25">
      <c r="AA31891"/>
    </row>
    <row r="31892" spans="27:27" x14ac:dyDescent="0.25">
      <c r="AA31892"/>
    </row>
    <row r="31893" spans="27:27" x14ac:dyDescent="0.25">
      <c r="AA31893"/>
    </row>
    <row r="31894" spans="27:27" x14ac:dyDescent="0.25">
      <c r="AA31894"/>
    </row>
    <row r="31895" spans="27:27" x14ac:dyDescent="0.25">
      <c r="AA31895"/>
    </row>
    <row r="31896" spans="27:27" x14ac:dyDescent="0.25">
      <c r="AA31896"/>
    </row>
    <row r="31897" spans="27:27" x14ac:dyDescent="0.25">
      <c r="AA31897"/>
    </row>
    <row r="31898" spans="27:27" x14ac:dyDescent="0.25">
      <c r="AA31898"/>
    </row>
    <row r="31899" spans="27:27" x14ac:dyDescent="0.25">
      <c r="AA31899"/>
    </row>
    <row r="31900" spans="27:27" x14ac:dyDescent="0.25">
      <c r="AA31900"/>
    </row>
    <row r="31901" spans="27:27" x14ac:dyDescent="0.25">
      <c r="AA31901"/>
    </row>
    <row r="31902" spans="27:27" x14ac:dyDescent="0.25">
      <c r="AA31902"/>
    </row>
    <row r="31903" spans="27:27" x14ac:dyDescent="0.25">
      <c r="AA31903"/>
    </row>
    <row r="31904" spans="27:27" x14ac:dyDescent="0.25">
      <c r="AA31904"/>
    </row>
    <row r="31905" spans="27:27" x14ac:dyDescent="0.25">
      <c r="AA31905"/>
    </row>
    <row r="31906" spans="27:27" x14ac:dyDescent="0.25">
      <c r="AA31906"/>
    </row>
    <row r="31907" spans="27:27" x14ac:dyDescent="0.25">
      <c r="AA31907"/>
    </row>
    <row r="31908" spans="27:27" x14ac:dyDescent="0.25">
      <c r="AA31908"/>
    </row>
    <row r="31909" spans="27:27" x14ac:dyDescent="0.25">
      <c r="AA31909"/>
    </row>
    <row r="31910" spans="27:27" x14ac:dyDescent="0.25">
      <c r="AA31910"/>
    </row>
    <row r="31911" spans="27:27" x14ac:dyDescent="0.25">
      <c r="AA31911"/>
    </row>
    <row r="31912" spans="27:27" x14ac:dyDescent="0.25">
      <c r="AA31912"/>
    </row>
    <row r="31913" spans="27:27" x14ac:dyDescent="0.25">
      <c r="AA31913"/>
    </row>
    <row r="31914" spans="27:27" x14ac:dyDescent="0.25">
      <c r="AA31914"/>
    </row>
    <row r="31915" spans="27:27" x14ac:dyDescent="0.25">
      <c r="AA31915"/>
    </row>
    <row r="31916" spans="27:27" x14ac:dyDescent="0.25">
      <c r="AA31916"/>
    </row>
    <row r="31917" spans="27:27" x14ac:dyDescent="0.25">
      <c r="AA31917"/>
    </row>
    <row r="31918" spans="27:27" x14ac:dyDescent="0.25">
      <c r="AA31918"/>
    </row>
    <row r="31919" spans="27:27" x14ac:dyDescent="0.25">
      <c r="AA31919"/>
    </row>
    <row r="31920" spans="27:27" x14ac:dyDescent="0.25">
      <c r="AA31920"/>
    </row>
    <row r="31921" spans="27:27" x14ac:dyDescent="0.25">
      <c r="AA31921"/>
    </row>
    <row r="31922" spans="27:27" x14ac:dyDescent="0.25">
      <c r="AA31922"/>
    </row>
    <row r="31923" spans="27:27" x14ac:dyDescent="0.25">
      <c r="AA31923"/>
    </row>
    <row r="31924" spans="27:27" x14ac:dyDescent="0.25">
      <c r="AA31924"/>
    </row>
    <row r="31925" spans="27:27" x14ac:dyDescent="0.25">
      <c r="AA31925"/>
    </row>
    <row r="31926" spans="27:27" x14ac:dyDescent="0.25">
      <c r="AA31926"/>
    </row>
    <row r="31927" spans="27:27" x14ac:dyDescent="0.25">
      <c r="AA31927"/>
    </row>
    <row r="31928" spans="27:27" x14ac:dyDescent="0.25">
      <c r="AA31928"/>
    </row>
    <row r="31929" spans="27:27" x14ac:dyDescent="0.25">
      <c r="AA31929"/>
    </row>
    <row r="31930" spans="27:27" x14ac:dyDescent="0.25">
      <c r="AA31930"/>
    </row>
    <row r="31931" spans="27:27" x14ac:dyDescent="0.25">
      <c r="AA31931"/>
    </row>
    <row r="31932" spans="27:27" x14ac:dyDescent="0.25">
      <c r="AA31932"/>
    </row>
    <row r="31933" spans="27:27" x14ac:dyDescent="0.25">
      <c r="AA31933"/>
    </row>
    <row r="31934" spans="27:27" x14ac:dyDescent="0.25">
      <c r="AA31934"/>
    </row>
    <row r="31935" spans="27:27" x14ac:dyDescent="0.25">
      <c r="AA31935"/>
    </row>
    <row r="31936" spans="27:27" x14ac:dyDescent="0.25">
      <c r="AA31936"/>
    </row>
    <row r="31937" spans="27:27" x14ac:dyDescent="0.25">
      <c r="AA31937"/>
    </row>
    <row r="31938" spans="27:27" x14ac:dyDescent="0.25">
      <c r="AA31938"/>
    </row>
    <row r="31939" spans="27:27" x14ac:dyDescent="0.25">
      <c r="AA31939"/>
    </row>
    <row r="31940" spans="27:27" x14ac:dyDescent="0.25">
      <c r="AA31940"/>
    </row>
    <row r="31941" spans="27:27" x14ac:dyDescent="0.25">
      <c r="AA31941"/>
    </row>
    <row r="31942" spans="27:27" x14ac:dyDescent="0.25">
      <c r="AA31942"/>
    </row>
    <row r="31943" spans="27:27" x14ac:dyDescent="0.25">
      <c r="AA31943"/>
    </row>
    <row r="31944" spans="27:27" x14ac:dyDescent="0.25">
      <c r="AA31944"/>
    </row>
    <row r="31945" spans="27:27" x14ac:dyDescent="0.25">
      <c r="AA31945"/>
    </row>
    <row r="31946" spans="27:27" x14ac:dyDescent="0.25">
      <c r="AA31946"/>
    </row>
    <row r="31947" spans="27:27" x14ac:dyDescent="0.25">
      <c r="AA31947"/>
    </row>
    <row r="31948" spans="27:27" x14ac:dyDescent="0.25">
      <c r="AA31948"/>
    </row>
    <row r="31949" spans="27:27" x14ac:dyDescent="0.25">
      <c r="AA31949"/>
    </row>
    <row r="31950" spans="27:27" x14ac:dyDescent="0.25">
      <c r="AA31950"/>
    </row>
    <row r="31951" spans="27:27" x14ac:dyDescent="0.25">
      <c r="AA31951"/>
    </row>
    <row r="31952" spans="27:27" x14ac:dyDescent="0.25">
      <c r="AA31952"/>
    </row>
    <row r="31953" spans="27:27" x14ac:dyDescent="0.25">
      <c r="AA31953"/>
    </row>
    <row r="31954" spans="27:27" x14ac:dyDescent="0.25">
      <c r="AA31954"/>
    </row>
    <row r="31955" spans="27:27" x14ac:dyDescent="0.25">
      <c r="AA31955"/>
    </row>
    <row r="31956" spans="27:27" x14ac:dyDescent="0.25">
      <c r="AA31956"/>
    </row>
    <row r="31957" spans="27:27" x14ac:dyDescent="0.25">
      <c r="AA31957"/>
    </row>
    <row r="31958" spans="27:27" x14ac:dyDescent="0.25">
      <c r="AA31958"/>
    </row>
    <row r="31959" spans="27:27" x14ac:dyDescent="0.25">
      <c r="AA31959"/>
    </row>
    <row r="31960" spans="27:27" x14ac:dyDescent="0.25">
      <c r="AA31960"/>
    </row>
    <row r="31961" spans="27:27" x14ac:dyDescent="0.25">
      <c r="AA31961"/>
    </row>
    <row r="31962" spans="27:27" x14ac:dyDescent="0.25">
      <c r="AA31962"/>
    </row>
    <row r="31963" spans="27:27" x14ac:dyDescent="0.25">
      <c r="AA31963"/>
    </row>
    <row r="31964" spans="27:27" x14ac:dyDescent="0.25">
      <c r="AA31964"/>
    </row>
    <row r="31965" spans="27:27" x14ac:dyDescent="0.25">
      <c r="AA31965"/>
    </row>
    <row r="31966" spans="27:27" x14ac:dyDescent="0.25">
      <c r="AA31966"/>
    </row>
    <row r="31967" spans="27:27" x14ac:dyDescent="0.25">
      <c r="AA31967"/>
    </row>
    <row r="31968" spans="27:27" x14ac:dyDescent="0.25">
      <c r="AA31968"/>
    </row>
    <row r="31969" spans="27:27" x14ac:dyDescent="0.25">
      <c r="AA31969"/>
    </row>
    <row r="31970" spans="27:27" x14ac:dyDescent="0.25">
      <c r="AA31970"/>
    </row>
    <row r="31971" spans="27:27" x14ac:dyDescent="0.25">
      <c r="AA31971"/>
    </row>
    <row r="31972" spans="27:27" x14ac:dyDescent="0.25">
      <c r="AA31972"/>
    </row>
    <row r="31973" spans="27:27" x14ac:dyDescent="0.25">
      <c r="AA31973"/>
    </row>
    <row r="31974" spans="27:27" x14ac:dyDescent="0.25">
      <c r="AA31974"/>
    </row>
    <row r="31975" spans="27:27" x14ac:dyDescent="0.25">
      <c r="AA31975"/>
    </row>
    <row r="31976" spans="27:27" x14ac:dyDescent="0.25">
      <c r="AA31976"/>
    </row>
    <row r="31977" spans="27:27" x14ac:dyDescent="0.25">
      <c r="AA31977"/>
    </row>
    <row r="31978" spans="27:27" x14ac:dyDescent="0.25">
      <c r="AA31978"/>
    </row>
    <row r="31979" spans="27:27" x14ac:dyDescent="0.25">
      <c r="AA31979"/>
    </row>
    <row r="31980" spans="27:27" x14ac:dyDescent="0.25">
      <c r="AA31980"/>
    </row>
    <row r="31981" spans="27:27" x14ac:dyDescent="0.25">
      <c r="AA31981"/>
    </row>
    <row r="31982" spans="27:27" x14ac:dyDescent="0.25">
      <c r="AA31982"/>
    </row>
    <row r="31983" spans="27:27" x14ac:dyDescent="0.25">
      <c r="AA31983"/>
    </row>
    <row r="31984" spans="27:27" x14ac:dyDescent="0.25">
      <c r="AA31984"/>
    </row>
    <row r="31985" spans="27:27" x14ac:dyDescent="0.25">
      <c r="AA31985"/>
    </row>
    <row r="31986" spans="27:27" x14ac:dyDescent="0.25">
      <c r="AA31986"/>
    </row>
    <row r="31987" spans="27:27" x14ac:dyDescent="0.25">
      <c r="AA31987"/>
    </row>
    <row r="31988" spans="27:27" x14ac:dyDescent="0.25">
      <c r="AA31988"/>
    </row>
    <row r="31989" spans="27:27" x14ac:dyDescent="0.25">
      <c r="AA31989"/>
    </row>
    <row r="31990" spans="27:27" x14ac:dyDescent="0.25">
      <c r="AA31990"/>
    </row>
    <row r="31991" spans="27:27" x14ac:dyDescent="0.25">
      <c r="AA31991"/>
    </row>
    <row r="31992" spans="27:27" x14ac:dyDescent="0.25">
      <c r="AA31992"/>
    </row>
    <row r="31993" spans="27:27" x14ac:dyDescent="0.25">
      <c r="AA31993"/>
    </row>
    <row r="31994" spans="27:27" x14ac:dyDescent="0.25">
      <c r="AA31994"/>
    </row>
    <row r="31995" spans="27:27" x14ac:dyDescent="0.25">
      <c r="AA31995"/>
    </row>
    <row r="31996" spans="27:27" x14ac:dyDescent="0.25">
      <c r="AA31996"/>
    </row>
    <row r="31997" spans="27:27" x14ac:dyDescent="0.25">
      <c r="AA31997"/>
    </row>
    <row r="31998" spans="27:27" x14ac:dyDescent="0.25">
      <c r="AA31998"/>
    </row>
    <row r="31999" spans="27:27" x14ac:dyDescent="0.25">
      <c r="AA31999"/>
    </row>
    <row r="32000" spans="27:27" x14ac:dyDescent="0.25">
      <c r="AA32000"/>
    </row>
    <row r="32001" spans="27:27" x14ac:dyDescent="0.25">
      <c r="AA32001"/>
    </row>
    <row r="32002" spans="27:27" x14ac:dyDescent="0.25">
      <c r="AA32002"/>
    </row>
    <row r="32003" spans="27:27" x14ac:dyDescent="0.25">
      <c r="AA32003"/>
    </row>
    <row r="32004" spans="27:27" x14ac:dyDescent="0.25">
      <c r="AA32004"/>
    </row>
    <row r="32005" spans="27:27" x14ac:dyDescent="0.25">
      <c r="AA32005"/>
    </row>
    <row r="32006" spans="27:27" x14ac:dyDescent="0.25">
      <c r="AA32006"/>
    </row>
    <row r="32007" spans="27:27" x14ac:dyDescent="0.25">
      <c r="AA32007"/>
    </row>
    <row r="32008" spans="27:27" x14ac:dyDescent="0.25">
      <c r="AA32008"/>
    </row>
    <row r="32009" spans="27:27" x14ac:dyDescent="0.25">
      <c r="AA32009"/>
    </row>
    <row r="32010" spans="27:27" x14ac:dyDescent="0.25">
      <c r="AA32010"/>
    </row>
    <row r="32011" spans="27:27" x14ac:dyDescent="0.25">
      <c r="AA32011"/>
    </row>
    <row r="32012" spans="27:27" x14ac:dyDescent="0.25">
      <c r="AA32012"/>
    </row>
    <row r="32013" spans="27:27" x14ac:dyDescent="0.25">
      <c r="AA32013"/>
    </row>
    <row r="32014" spans="27:27" x14ac:dyDescent="0.25">
      <c r="AA32014"/>
    </row>
    <row r="32015" spans="27:27" x14ac:dyDescent="0.25">
      <c r="AA32015"/>
    </row>
    <row r="32016" spans="27:27" x14ac:dyDescent="0.25">
      <c r="AA32016"/>
    </row>
    <row r="32017" spans="27:27" x14ac:dyDescent="0.25">
      <c r="AA32017"/>
    </row>
    <row r="32018" spans="27:27" x14ac:dyDescent="0.25">
      <c r="AA32018"/>
    </row>
    <row r="32019" spans="27:27" x14ac:dyDescent="0.25">
      <c r="AA32019"/>
    </row>
    <row r="32020" spans="27:27" x14ac:dyDescent="0.25">
      <c r="AA32020"/>
    </row>
    <row r="32021" spans="27:27" x14ac:dyDescent="0.25">
      <c r="AA32021"/>
    </row>
    <row r="32022" spans="27:27" x14ac:dyDescent="0.25">
      <c r="AA32022"/>
    </row>
    <row r="32023" spans="27:27" x14ac:dyDescent="0.25">
      <c r="AA32023"/>
    </row>
    <row r="32024" spans="27:27" x14ac:dyDescent="0.25">
      <c r="AA32024"/>
    </row>
    <row r="32025" spans="27:27" x14ac:dyDescent="0.25">
      <c r="AA32025"/>
    </row>
    <row r="32026" spans="27:27" x14ac:dyDescent="0.25">
      <c r="AA32026"/>
    </row>
    <row r="32027" spans="27:27" x14ac:dyDescent="0.25">
      <c r="AA32027"/>
    </row>
    <row r="32028" spans="27:27" x14ac:dyDescent="0.25">
      <c r="AA32028"/>
    </row>
    <row r="32029" spans="27:27" x14ac:dyDescent="0.25">
      <c r="AA32029"/>
    </row>
    <row r="32030" spans="27:27" x14ac:dyDescent="0.25">
      <c r="AA32030"/>
    </row>
    <row r="32031" spans="27:27" x14ac:dyDescent="0.25">
      <c r="AA32031"/>
    </row>
    <row r="32032" spans="27:27" x14ac:dyDescent="0.25">
      <c r="AA32032"/>
    </row>
    <row r="32033" spans="27:27" x14ac:dyDescent="0.25">
      <c r="AA32033"/>
    </row>
    <row r="32034" spans="27:27" x14ac:dyDescent="0.25">
      <c r="AA32034"/>
    </row>
    <row r="32035" spans="27:27" x14ac:dyDescent="0.25">
      <c r="AA32035"/>
    </row>
    <row r="32036" spans="27:27" x14ac:dyDescent="0.25">
      <c r="AA32036"/>
    </row>
    <row r="32037" spans="27:27" x14ac:dyDescent="0.25">
      <c r="AA32037"/>
    </row>
    <row r="32038" spans="27:27" x14ac:dyDescent="0.25">
      <c r="AA32038"/>
    </row>
    <row r="32039" spans="27:27" x14ac:dyDescent="0.25">
      <c r="AA32039"/>
    </row>
    <row r="32040" spans="27:27" x14ac:dyDescent="0.25">
      <c r="AA32040"/>
    </row>
    <row r="32041" spans="27:27" x14ac:dyDescent="0.25">
      <c r="AA32041"/>
    </row>
    <row r="32042" spans="27:27" x14ac:dyDescent="0.25">
      <c r="AA32042"/>
    </row>
    <row r="32043" spans="27:27" x14ac:dyDescent="0.25">
      <c r="AA32043"/>
    </row>
    <row r="32044" spans="27:27" x14ac:dyDescent="0.25">
      <c r="AA32044"/>
    </row>
    <row r="32045" spans="27:27" x14ac:dyDescent="0.25">
      <c r="AA32045"/>
    </row>
    <row r="32046" spans="27:27" x14ac:dyDescent="0.25">
      <c r="AA32046"/>
    </row>
    <row r="32047" spans="27:27" x14ac:dyDescent="0.25">
      <c r="AA32047"/>
    </row>
    <row r="32048" spans="27:27" x14ac:dyDescent="0.25">
      <c r="AA32048"/>
    </row>
    <row r="32049" spans="27:27" x14ac:dyDescent="0.25">
      <c r="AA32049"/>
    </row>
    <row r="32050" spans="27:27" x14ac:dyDescent="0.25">
      <c r="AA32050"/>
    </row>
    <row r="32051" spans="27:27" x14ac:dyDescent="0.25">
      <c r="AA32051"/>
    </row>
    <row r="32052" spans="27:27" x14ac:dyDescent="0.25">
      <c r="AA32052"/>
    </row>
    <row r="32053" spans="27:27" x14ac:dyDescent="0.25">
      <c r="AA32053"/>
    </row>
    <row r="32054" spans="27:27" x14ac:dyDescent="0.25">
      <c r="AA32054"/>
    </row>
    <row r="32055" spans="27:27" x14ac:dyDescent="0.25">
      <c r="AA32055"/>
    </row>
    <row r="32056" spans="27:27" x14ac:dyDescent="0.25">
      <c r="AA32056"/>
    </row>
    <row r="32057" spans="27:27" x14ac:dyDescent="0.25">
      <c r="AA32057"/>
    </row>
    <row r="32058" spans="27:27" x14ac:dyDescent="0.25">
      <c r="AA32058"/>
    </row>
    <row r="32059" spans="27:27" x14ac:dyDescent="0.25">
      <c r="AA32059"/>
    </row>
    <row r="32060" spans="27:27" x14ac:dyDescent="0.25">
      <c r="AA32060"/>
    </row>
    <row r="32061" spans="27:27" x14ac:dyDescent="0.25">
      <c r="AA32061"/>
    </row>
    <row r="32062" spans="27:27" x14ac:dyDescent="0.25">
      <c r="AA32062"/>
    </row>
    <row r="32063" spans="27:27" x14ac:dyDescent="0.25">
      <c r="AA32063"/>
    </row>
    <row r="32064" spans="27:27" x14ac:dyDescent="0.25">
      <c r="AA32064"/>
    </row>
    <row r="32065" spans="27:27" x14ac:dyDescent="0.25">
      <c r="AA32065"/>
    </row>
    <row r="32066" spans="27:27" x14ac:dyDescent="0.25">
      <c r="AA32066"/>
    </row>
    <row r="32067" spans="27:27" x14ac:dyDescent="0.25">
      <c r="AA32067"/>
    </row>
    <row r="32068" spans="27:27" x14ac:dyDescent="0.25">
      <c r="AA32068"/>
    </row>
    <row r="32069" spans="27:27" x14ac:dyDescent="0.25">
      <c r="AA32069"/>
    </row>
    <row r="32070" spans="27:27" x14ac:dyDescent="0.25">
      <c r="AA32070"/>
    </row>
    <row r="32071" spans="27:27" x14ac:dyDescent="0.25">
      <c r="AA32071"/>
    </row>
    <row r="32072" spans="27:27" x14ac:dyDescent="0.25">
      <c r="AA32072"/>
    </row>
    <row r="32073" spans="27:27" x14ac:dyDescent="0.25">
      <c r="AA32073"/>
    </row>
    <row r="32074" spans="27:27" x14ac:dyDescent="0.25">
      <c r="AA32074"/>
    </row>
    <row r="32075" spans="27:27" x14ac:dyDescent="0.25">
      <c r="AA32075"/>
    </row>
    <row r="32076" spans="27:27" x14ac:dyDescent="0.25">
      <c r="AA32076"/>
    </row>
    <row r="32077" spans="27:27" x14ac:dyDescent="0.25">
      <c r="AA32077"/>
    </row>
    <row r="32078" spans="27:27" x14ac:dyDescent="0.25">
      <c r="AA32078"/>
    </row>
    <row r="32079" spans="27:27" x14ac:dyDescent="0.25">
      <c r="AA32079"/>
    </row>
    <row r="32080" spans="27:27" x14ac:dyDescent="0.25">
      <c r="AA32080"/>
    </row>
    <row r="32081" spans="27:27" x14ac:dyDescent="0.25">
      <c r="AA32081"/>
    </row>
    <row r="32082" spans="27:27" x14ac:dyDescent="0.25">
      <c r="AA32082"/>
    </row>
    <row r="32083" spans="27:27" x14ac:dyDescent="0.25">
      <c r="AA32083"/>
    </row>
    <row r="32084" spans="27:27" x14ac:dyDescent="0.25">
      <c r="AA32084"/>
    </row>
    <row r="32085" spans="27:27" x14ac:dyDescent="0.25">
      <c r="AA32085"/>
    </row>
    <row r="32086" spans="27:27" x14ac:dyDescent="0.25">
      <c r="AA32086"/>
    </row>
    <row r="32087" spans="27:27" x14ac:dyDescent="0.25">
      <c r="AA32087"/>
    </row>
    <row r="32088" spans="27:27" x14ac:dyDescent="0.25">
      <c r="AA32088"/>
    </row>
    <row r="32089" spans="27:27" x14ac:dyDescent="0.25">
      <c r="AA32089"/>
    </row>
    <row r="32090" spans="27:27" x14ac:dyDescent="0.25">
      <c r="AA32090"/>
    </row>
    <row r="32091" spans="27:27" x14ac:dyDescent="0.25">
      <c r="AA32091"/>
    </row>
    <row r="32092" spans="27:27" x14ac:dyDescent="0.25">
      <c r="AA32092"/>
    </row>
    <row r="32093" spans="27:27" x14ac:dyDescent="0.25">
      <c r="AA32093"/>
    </row>
    <row r="32094" spans="27:27" x14ac:dyDescent="0.25">
      <c r="AA32094"/>
    </row>
    <row r="32095" spans="27:27" x14ac:dyDescent="0.25">
      <c r="AA32095"/>
    </row>
    <row r="32096" spans="27:27" x14ac:dyDescent="0.25">
      <c r="AA32096"/>
    </row>
    <row r="32097" spans="27:27" x14ac:dyDescent="0.25">
      <c r="AA32097"/>
    </row>
    <row r="32098" spans="27:27" x14ac:dyDescent="0.25">
      <c r="AA32098"/>
    </row>
    <row r="32099" spans="27:27" x14ac:dyDescent="0.25">
      <c r="AA32099"/>
    </row>
    <row r="32100" spans="27:27" x14ac:dyDescent="0.25">
      <c r="AA32100"/>
    </row>
    <row r="32101" spans="27:27" x14ac:dyDescent="0.25">
      <c r="AA32101"/>
    </row>
    <row r="32102" spans="27:27" x14ac:dyDescent="0.25">
      <c r="AA32102"/>
    </row>
    <row r="32103" spans="27:27" x14ac:dyDescent="0.25">
      <c r="AA32103"/>
    </row>
    <row r="32104" spans="27:27" x14ac:dyDescent="0.25">
      <c r="AA32104"/>
    </row>
    <row r="32105" spans="27:27" x14ac:dyDescent="0.25">
      <c r="AA32105"/>
    </row>
    <row r="32106" spans="27:27" x14ac:dyDescent="0.25">
      <c r="AA32106"/>
    </row>
    <row r="32107" spans="27:27" x14ac:dyDescent="0.25">
      <c r="AA32107"/>
    </row>
    <row r="32108" spans="27:27" x14ac:dyDescent="0.25">
      <c r="AA32108"/>
    </row>
    <row r="32109" spans="27:27" x14ac:dyDescent="0.25">
      <c r="AA32109"/>
    </row>
    <row r="32110" spans="27:27" x14ac:dyDescent="0.25">
      <c r="AA32110"/>
    </row>
    <row r="32111" spans="27:27" x14ac:dyDescent="0.25">
      <c r="AA32111"/>
    </row>
    <row r="32112" spans="27:27" x14ac:dyDescent="0.25">
      <c r="AA32112"/>
    </row>
    <row r="32113" spans="27:27" x14ac:dyDescent="0.25">
      <c r="AA32113"/>
    </row>
    <row r="32114" spans="27:27" x14ac:dyDescent="0.25">
      <c r="AA32114"/>
    </row>
    <row r="32115" spans="27:27" x14ac:dyDescent="0.25">
      <c r="AA32115"/>
    </row>
    <row r="32116" spans="27:27" x14ac:dyDescent="0.25">
      <c r="AA32116"/>
    </row>
    <row r="32117" spans="27:27" x14ac:dyDescent="0.25">
      <c r="AA32117"/>
    </row>
    <row r="32118" spans="27:27" x14ac:dyDescent="0.25">
      <c r="AA32118"/>
    </row>
    <row r="32119" spans="27:27" x14ac:dyDescent="0.25">
      <c r="AA32119"/>
    </row>
    <row r="32120" spans="27:27" x14ac:dyDescent="0.25">
      <c r="AA32120"/>
    </row>
    <row r="32121" spans="27:27" x14ac:dyDescent="0.25">
      <c r="AA32121"/>
    </row>
    <row r="32122" spans="27:27" x14ac:dyDescent="0.25">
      <c r="AA32122"/>
    </row>
    <row r="32123" spans="27:27" x14ac:dyDescent="0.25">
      <c r="AA32123"/>
    </row>
    <row r="32124" spans="27:27" x14ac:dyDescent="0.25">
      <c r="AA32124"/>
    </row>
    <row r="32125" spans="27:27" x14ac:dyDescent="0.25">
      <c r="AA32125"/>
    </row>
    <row r="32126" spans="27:27" x14ac:dyDescent="0.25">
      <c r="AA32126"/>
    </row>
    <row r="32127" spans="27:27" x14ac:dyDescent="0.25">
      <c r="AA32127"/>
    </row>
    <row r="32128" spans="27:27" x14ac:dyDescent="0.25">
      <c r="AA32128"/>
    </row>
    <row r="32129" spans="27:27" x14ac:dyDescent="0.25">
      <c r="AA32129"/>
    </row>
    <row r="32130" spans="27:27" x14ac:dyDescent="0.25">
      <c r="AA32130"/>
    </row>
    <row r="32131" spans="27:27" x14ac:dyDescent="0.25">
      <c r="AA32131"/>
    </row>
    <row r="32132" spans="27:27" x14ac:dyDescent="0.25">
      <c r="AA32132"/>
    </row>
    <row r="32133" spans="27:27" x14ac:dyDescent="0.25">
      <c r="AA32133"/>
    </row>
    <row r="32134" spans="27:27" x14ac:dyDescent="0.25">
      <c r="AA32134"/>
    </row>
    <row r="32135" spans="27:27" x14ac:dyDescent="0.25">
      <c r="AA32135"/>
    </row>
    <row r="32136" spans="27:27" x14ac:dyDescent="0.25">
      <c r="AA32136"/>
    </row>
    <row r="32137" spans="27:27" x14ac:dyDescent="0.25">
      <c r="AA32137"/>
    </row>
    <row r="32138" spans="27:27" x14ac:dyDescent="0.25">
      <c r="AA32138"/>
    </row>
    <row r="32139" spans="27:27" x14ac:dyDescent="0.25">
      <c r="AA32139"/>
    </row>
    <row r="32140" spans="27:27" x14ac:dyDescent="0.25">
      <c r="AA32140"/>
    </row>
    <row r="32141" spans="27:27" x14ac:dyDescent="0.25">
      <c r="AA32141"/>
    </row>
    <row r="32142" spans="27:27" x14ac:dyDescent="0.25">
      <c r="AA32142"/>
    </row>
    <row r="32143" spans="27:27" x14ac:dyDescent="0.25">
      <c r="AA32143"/>
    </row>
    <row r="32144" spans="27:27" x14ac:dyDescent="0.25">
      <c r="AA32144"/>
    </row>
    <row r="32145" spans="27:27" x14ac:dyDescent="0.25">
      <c r="AA32145"/>
    </row>
    <row r="32146" spans="27:27" x14ac:dyDescent="0.25">
      <c r="AA32146"/>
    </row>
    <row r="32147" spans="27:27" x14ac:dyDescent="0.25">
      <c r="AA32147"/>
    </row>
    <row r="32148" spans="27:27" x14ac:dyDescent="0.25">
      <c r="AA32148"/>
    </row>
    <row r="32149" spans="27:27" x14ac:dyDescent="0.25">
      <c r="AA32149"/>
    </row>
    <row r="32150" spans="27:27" x14ac:dyDescent="0.25">
      <c r="AA32150"/>
    </row>
    <row r="32151" spans="27:27" x14ac:dyDescent="0.25">
      <c r="AA32151"/>
    </row>
    <row r="32152" spans="27:27" x14ac:dyDescent="0.25">
      <c r="AA32152"/>
    </row>
    <row r="32153" spans="27:27" x14ac:dyDescent="0.25">
      <c r="AA32153"/>
    </row>
    <row r="32154" spans="27:27" x14ac:dyDescent="0.25">
      <c r="AA32154"/>
    </row>
    <row r="32155" spans="27:27" x14ac:dyDescent="0.25">
      <c r="AA32155"/>
    </row>
    <row r="32156" spans="27:27" x14ac:dyDescent="0.25">
      <c r="AA32156"/>
    </row>
    <row r="32157" spans="27:27" x14ac:dyDescent="0.25">
      <c r="AA32157"/>
    </row>
    <row r="32158" spans="27:27" x14ac:dyDescent="0.25">
      <c r="AA32158"/>
    </row>
    <row r="32159" spans="27:27" x14ac:dyDescent="0.25">
      <c r="AA32159"/>
    </row>
    <row r="32160" spans="27:27" x14ac:dyDescent="0.25">
      <c r="AA32160"/>
    </row>
    <row r="32161" spans="27:27" x14ac:dyDescent="0.25">
      <c r="AA32161"/>
    </row>
    <row r="32162" spans="27:27" x14ac:dyDescent="0.25">
      <c r="AA32162"/>
    </row>
    <row r="32163" spans="27:27" x14ac:dyDescent="0.25">
      <c r="AA32163"/>
    </row>
    <row r="32164" spans="27:27" x14ac:dyDescent="0.25">
      <c r="AA32164"/>
    </row>
    <row r="32165" spans="27:27" x14ac:dyDescent="0.25">
      <c r="AA32165"/>
    </row>
    <row r="32166" spans="27:27" x14ac:dyDescent="0.25">
      <c r="AA32166"/>
    </row>
    <row r="32167" spans="27:27" x14ac:dyDescent="0.25">
      <c r="AA32167"/>
    </row>
    <row r="32168" spans="27:27" x14ac:dyDescent="0.25">
      <c r="AA32168"/>
    </row>
    <row r="32169" spans="27:27" x14ac:dyDescent="0.25">
      <c r="AA32169"/>
    </row>
    <row r="32170" spans="27:27" x14ac:dyDescent="0.25">
      <c r="AA32170"/>
    </row>
    <row r="32171" spans="27:27" x14ac:dyDescent="0.25">
      <c r="AA32171"/>
    </row>
    <row r="32172" spans="27:27" x14ac:dyDescent="0.25">
      <c r="AA32172"/>
    </row>
    <row r="32173" spans="27:27" x14ac:dyDescent="0.25">
      <c r="AA32173"/>
    </row>
    <row r="32174" spans="27:27" x14ac:dyDescent="0.25">
      <c r="AA32174"/>
    </row>
    <row r="32175" spans="27:27" x14ac:dyDescent="0.25">
      <c r="AA32175"/>
    </row>
    <row r="32176" spans="27:27" x14ac:dyDescent="0.25">
      <c r="AA32176"/>
    </row>
    <row r="32177" spans="27:27" x14ac:dyDescent="0.25">
      <c r="AA32177"/>
    </row>
    <row r="32178" spans="27:27" x14ac:dyDescent="0.25">
      <c r="AA32178"/>
    </row>
    <row r="32179" spans="27:27" x14ac:dyDescent="0.25">
      <c r="AA32179"/>
    </row>
    <row r="32180" spans="27:27" x14ac:dyDescent="0.25">
      <c r="AA32180"/>
    </row>
    <row r="32181" spans="27:27" x14ac:dyDescent="0.25">
      <c r="AA32181"/>
    </row>
    <row r="32182" spans="27:27" x14ac:dyDescent="0.25">
      <c r="AA32182"/>
    </row>
    <row r="32183" spans="27:27" x14ac:dyDescent="0.25">
      <c r="AA32183"/>
    </row>
    <row r="32184" spans="27:27" x14ac:dyDescent="0.25">
      <c r="AA32184"/>
    </row>
    <row r="32185" spans="27:27" x14ac:dyDescent="0.25">
      <c r="AA32185"/>
    </row>
    <row r="32186" spans="27:27" x14ac:dyDescent="0.25">
      <c r="AA32186"/>
    </row>
    <row r="32187" spans="27:27" x14ac:dyDescent="0.25">
      <c r="AA32187"/>
    </row>
    <row r="32188" spans="27:27" x14ac:dyDescent="0.25">
      <c r="AA32188"/>
    </row>
    <row r="32189" spans="27:27" x14ac:dyDescent="0.25">
      <c r="AA32189"/>
    </row>
    <row r="32190" spans="27:27" x14ac:dyDescent="0.25">
      <c r="AA32190"/>
    </row>
    <row r="32191" spans="27:27" x14ac:dyDescent="0.25">
      <c r="AA32191"/>
    </row>
    <row r="32192" spans="27:27" x14ac:dyDescent="0.25">
      <c r="AA32192"/>
    </row>
    <row r="32193" spans="27:27" x14ac:dyDescent="0.25">
      <c r="AA32193"/>
    </row>
    <row r="32194" spans="27:27" x14ac:dyDescent="0.25">
      <c r="AA32194"/>
    </row>
    <row r="32195" spans="27:27" x14ac:dyDescent="0.25">
      <c r="AA32195"/>
    </row>
    <row r="32196" spans="27:27" x14ac:dyDescent="0.25">
      <c r="AA32196"/>
    </row>
    <row r="32197" spans="27:27" x14ac:dyDescent="0.25">
      <c r="AA32197"/>
    </row>
    <row r="32198" spans="27:27" x14ac:dyDescent="0.25">
      <c r="AA32198"/>
    </row>
    <row r="32199" spans="27:27" x14ac:dyDescent="0.25">
      <c r="AA32199"/>
    </row>
    <row r="32200" spans="27:27" x14ac:dyDescent="0.25">
      <c r="AA32200"/>
    </row>
    <row r="32201" spans="27:27" x14ac:dyDescent="0.25">
      <c r="AA32201"/>
    </row>
    <row r="32202" spans="27:27" x14ac:dyDescent="0.25">
      <c r="AA32202"/>
    </row>
    <row r="32203" spans="27:27" x14ac:dyDescent="0.25">
      <c r="AA32203"/>
    </row>
    <row r="32204" spans="27:27" x14ac:dyDescent="0.25">
      <c r="AA32204"/>
    </row>
    <row r="32205" spans="27:27" x14ac:dyDescent="0.25">
      <c r="AA32205"/>
    </row>
    <row r="32206" spans="27:27" x14ac:dyDescent="0.25">
      <c r="AA32206"/>
    </row>
    <row r="32207" spans="27:27" x14ac:dyDescent="0.25">
      <c r="AA32207"/>
    </row>
    <row r="32208" spans="27:27" x14ac:dyDescent="0.25">
      <c r="AA32208"/>
    </row>
    <row r="32209" spans="27:27" x14ac:dyDescent="0.25">
      <c r="AA32209"/>
    </row>
    <row r="32210" spans="27:27" x14ac:dyDescent="0.25">
      <c r="AA32210"/>
    </row>
    <row r="32211" spans="27:27" x14ac:dyDescent="0.25">
      <c r="AA32211"/>
    </row>
    <row r="32212" spans="27:27" x14ac:dyDescent="0.25">
      <c r="AA32212"/>
    </row>
    <row r="32213" spans="27:27" x14ac:dyDescent="0.25">
      <c r="AA32213"/>
    </row>
    <row r="32214" spans="27:27" x14ac:dyDescent="0.25">
      <c r="AA32214"/>
    </row>
    <row r="32215" spans="27:27" x14ac:dyDescent="0.25">
      <c r="AA32215"/>
    </row>
    <row r="32216" spans="27:27" x14ac:dyDescent="0.25">
      <c r="AA32216"/>
    </row>
    <row r="32217" spans="27:27" x14ac:dyDescent="0.25">
      <c r="AA32217"/>
    </row>
    <row r="32218" spans="27:27" x14ac:dyDescent="0.25">
      <c r="AA32218"/>
    </row>
    <row r="32219" spans="27:27" x14ac:dyDescent="0.25">
      <c r="AA32219"/>
    </row>
    <row r="32220" spans="27:27" x14ac:dyDescent="0.25">
      <c r="AA32220"/>
    </row>
    <row r="32221" spans="27:27" x14ac:dyDescent="0.25">
      <c r="AA32221"/>
    </row>
    <row r="32222" spans="27:27" x14ac:dyDescent="0.25">
      <c r="AA32222"/>
    </row>
    <row r="32223" spans="27:27" x14ac:dyDescent="0.25">
      <c r="AA32223"/>
    </row>
    <row r="32224" spans="27:27" x14ac:dyDescent="0.25">
      <c r="AA32224"/>
    </row>
    <row r="32225" spans="27:27" x14ac:dyDescent="0.25">
      <c r="AA32225"/>
    </row>
    <row r="32226" spans="27:27" x14ac:dyDescent="0.25">
      <c r="AA32226"/>
    </row>
    <row r="32227" spans="27:27" x14ac:dyDescent="0.25">
      <c r="AA32227"/>
    </row>
    <row r="32228" spans="27:27" x14ac:dyDescent="0.25">
      <c r="AA32228"/>
    </row>
    <row r="32229" spans="27:27" x14ac:dyDescent="0.25">
      <c r="AA32229"/>
    </row>
    <row r="32230" spans="27:27" x14ac:dyDescent="0.25">
      <c r="AA32230"/>
    </row>
    <row r="32231" spans="27:27" x14ac:dyDescent="0.25">
      <c r="AA32231"/>
    </row>
    <row r="32232" spans="27:27" x14ac:dyDescent="0.25">
      <c r="AA32232"/>
    </row>
    <row r="32233" spans="27:27" x14ac:dyDescent="0.25">
      <c r="AA32233"/>
    </row>
    <row r="32234" spans="27:27" x14ac:dyDescent="0.25">
      <c r="AA32234"/>
    </row>
    <row r="32235" spans="27:27" x14ac:dyDescent="0.25">
      <c r="AA32235"/>
    </row>
    <row r="32236" spans="27:27" x14ac:dyDescent="0.25">
      <c r="AA32236"/>
    </row>
    <row r="32237" spans="27:27" x14ac:dyDescent="0.25">
      <c r="AA32237"/>
    </row>
    <row r="32238" spans="27:27" x14ac:dyDescent="0.25">
      <c r="AA32238"/>
    </row>
    <row r="32239" spans="27:27" x14ac:dyDescent="0.25">
      <c r="AA32239"/>
    </row>
    <row r="32240" spans="27:27" x14ac:dyDescent="0.25">
      <c r="AA32240"/>
    </row>
    <row r="32241" spans="27:27" x14ac:dyDescent="0.25">
      <c r="AA32241"/>
    </row>
    <row r="32242" spans="27:27" x14ac:dyDescent="0.25">
      <c r="AA32242"/>
    </row>
    <row r="32243" spans="27:27" x14ac:dyDescent="0.25">
      <c r="AA32243"/>
    </row>
    <row r="32244" spans="27:27" x14ac:dyDescent="0.25">
      <c r="AA32244"/>
    </row>
    <row r="32245" spans="27:27" x14ac:dyDescent="0.25">
      <c r="AA32245"/>
    </row>
    <row r="32246" spans="27:27" x14ac:dyDescent="0.25">
      <c r="AA32246"/>
    </row>
    <row r="32247" spans="27:27" x14ac:dyDescent="0.25">
      <c r="AA32247"/>
    </row>
    <row r="32248" spans="27:27" x14ac:dyDescent="0.25">
      <c r="AA32248"/>
    </row>
    <row r="32249" spans="27:27" x14ac:dyDescent="0.25">
      <c r="AA32249"/>
    </row>
    <row r="32250" spans="27:27" x14ac:dyDescent="0.25">
      <c r="AA32250"/>
    </row>
    <row r="32251" spans="27:27" x14ac:dyDescent="0.25">
      <c r="AA32251"/>
    </row>
    <row r="32252" spans="27:27" x14ac:dyDescent="0.25">
      <c r="AA32252"/>
    </row>
    <row r="32253" spans="27:27" x14ac:dyDescent="0.25">
      <c r="AA32253"/>
    </row>
    <row r="32254" spans="27:27" x14ac:dyDescent="0.25">
      <c r="AA32254"/>
    </row>
    <row r="32255" spans="27:27" x14ac:dyDescent="0.25">
      <c r="AA32255"/>
    </row>
    <row r="32256" spans="27:27" x14ac:dyDescent="0.25">
      <c r="AA32256"/>
    </row>
    <row r="32257" spans="27:27" x14ac:dyDescent="0.25">
      <c r="AA32257"/>
    </row>
    <row r="32258" spans="27:27" x14ac:dyDescent="0.25">
      <c r="AA32258"/>
    </row>
    <row r="32259" spans="27:27" x14ac:dyDescent="0.25">
      <c r="AA32259"/>
    </row>
    <row r="32260" spans="27:27" x14ac:dyDescent="0.25">
      <c r="AA32260"/>
    </row>
    <row r="32261" spans="27:27" x14ac:dyDescent="0.25">
      <c r="AA32261"/>
    </row>
    <row r="32262" spans="27:27" x14ac:dyDescent="0.25">
      <c r="AA32262"/>
    </row>
    <row r="32263" spans="27:27" x14ac:dyDescent="0.25">
      <c r="AA32263"/>
    </row>
    <row r="32264" spans="27:27" x14ac:dyDescent="0.25">
      <c r="AA32264"/>
    </row>
    <row r="32265" spans="27:27" x14ac:dyDescent="0.25">
      <c r="AA32265"/>
    </row>
    <row r="32266" spans="27:27" x14ac:dyDescent="0.25">
      <c r="AA32266"/>
    </row>
    <row r="32267" spans="27:27" x14ac:dyDescent="0.25">
      <c r="AA32267"/>
    </row>
    <row r="32268" spans="27:27" x14ac:dyDescent="0.25">
      <c r="AA32268"/>
    </row>
    <row r="32269" spans="27:27" x14ac:dyDescent="0.25">
      <c r="AA32269"/>
    </row>
    <row r="32270" spans="27:27" x14ac:dyDescent="0.25">
      <c r="AA32270"/>
    </row>
    <row r="32271" spans="27:27" x14ac:dyDescent="0.25">
      <c r="AA32271"/>
    </row>
    <row r="32272" spans="27:27" x14ac:dyDescent="0.25">
      <c r="AA32272"/>
    </row>
    <row r="32273" spans="27:27" x14ac:dyDescent="0.25">
      <c r="AA32273"/>
    </row>
    <row r="32274" spans="27:27" x14ac:dyDescent="0.25">
      <c r="AA32274"/>
    </row>
    <row r="32275" spans="27:27" x14ac:dyDescent="0.25">
      <c r="AA32275"/>
    </row>
    <row r="32276" spans="27:27" x14ac:dyDescent="0.25">
      <c r="AA32276"/>
    </row>
    <row r="32277" spans="27:27" x14ac:dyDescent="0.25">
      <c r="AA32277"/>
    </row>
    <row r="32278" spans="27:27" x14ac:dyDescent="0.25">
      <c r="AA32278"/>
    </row>
    <row r="32279" spans="27:27" x14ac:dyDescent="0.25">
      <c r="AA32279"/>
    </row>
    <row r="32280" spans="27:27" x14ac:dyDescent="0.25">
      <c r="AA32280"/>
    </row>
    <row r="32281" spans="27:27" x14ac:dyDescent="0.25">
      <c r="AA32281"/>
    </row>
    <row r="32282" spans="27:27" x14ac:dyDescent="0.25">
      <c r="AA32282"/>
    </row>
    <row r="32283" spans="27:27" x14ac:dyDescent="0.25">
      <c r="AA32283"/>
    </row>
    <row r="32284" spans="27:27" x14ac:dyDescent="0.25">
      <c r="AA32284"/>
    </row>
    <row r="32285" spans="27:27" x14ac:dyDescent="0.25">
      <c r="AA32285"/>
    </row>
    <row r="32286" spans="27:27" x14ac:dyDescent="0.25">
      <c r="AA32286"/>
    </row>
    <row r="32287" spans="27:27" x14ac:dyDescent="0.25">
      <c r="AA32287"/>
    </row>
    <row r="32288" spans="27:27" x14ac:dyDescent="0.25">
      <c r="AA32288"/>
    </row>
    <row r="32289" spans="27:27" x14ac:dyDescent="0.25">
      <c r="AA32289"/>
    </row>
    <row r="32290" spans="27:27" x14ac:dyDescent="0.25">
      <c r="AA32290"/>
    </row>
    <row r="32291" spans="27:27" x14ac:dyDescent="0.25">
      <c r="AA32291"/>
    </row>
    <row r="32292" spans="27:27" x14ac:dyDescent="0.25">
      <c r="AA32292"/>
    </row>
    <row r="32293" spans="27:27" x14ac:dyDescent="0.25">
      <c r="AA32293"/>
    </row>
    <row r="32294" spans="27:27" x14ac:dyDescent="0.25">
      <c r="AA32294"/>
    </row>
    <row r="32295" spans="27:27" x14ac:dyDescent="0.25">
      <c r="AA32295"/>
    </row>
    <row r="32296" spans="27:27" x14ac:dyDescent="0.25">
      <c r="AA32296"/>
    </row>
    <row r="32297" spans="27:27" x14ac:dyDescent="0.25">
      <c r="AA32297"/>
    </row>
    <row r="32298" spans="27:27" x14ac:dyDescent="0.25">
      <c r="AA32298"/>
    </row>
    <row r="32299" spans="27:27" x14ac:dyDescent="0.25">
      <c r="AA32299"/>
    </row>
    <row r="32300" spans="27:27" x14ac:dyDescent="0.25">
      <c r="AA32300"/>
    </row>
    <row r="32301" spans="27:27" x14ac:dyDescent="0.25">
      <c r="AA32301"/>
    </row>
    <row r="32302" spans="27:27" x14ac:dyDescent="0.25">
      <c r="AA32302"/>
    </row>
    <row r="32303" spans="27:27" x14ac:dyDescent="0.25">
      <c r="AA32303"/>
    </row>
    <row r="32304" spans="27:27" x14ac:dyDescent="0.25">
      <c r="AA32304"/>
    </row>
    <row r="32305" spans="27:27" x14ac:dyDescent="0.25">
      <c r="AA32305"/>
    </row>
    <row r="32306" spans="27:27" x14ac:dyDescent="0.25">
      <c r="AA32306"/>
    </row>
    <row r="32307" spans="27:27" x14ac:dyDescent="0.25">
      <c r="AA32307"/>
    </row>
    <row r="32308" spans="27:27" x14ac:dyDescent="0.25">
      <c r="AA32308"/>
    </row>
    <row r="32309" spans="27:27" x14ac:dyDescent="0.25">
      <c r="AA32309"/>
    </row>
    <row r="32310" spans="27:27" x14ac:dyDescent="0.25">
      <c r="AA32310"/>
    </row>
    <row r="32311" spans="27:27" x14ac:dyDescent="0.25">
      <c r="AA32311"/>
    </row>
    <row r="32312" spans="27:27" x14ac:dyDescent="0.25">
      <c r="AA32312"/>
    </row>
    <row r="32313" spans="27:27" x14ac:dyDescent="0.25">
      <c r="AA32313"/>
    </row>
    <row r="32314" spans="27:27" x14ac:dyDescent="0.25">
      <c r="AA32314"/>
    </row>
    <row r="32315" spans="27:27" x14ac:dyDescent="0.25">
      <c r="AA32315"/>
    </row>
    <row r="32316" spans="27:27" x14ac:dyDescent="0.25">
      <c r="AA32316"/>
    </row>
    <row r="32317" spans="27:27" x14ac:dyDescent="0.25">
      <c r="AA32317"/>
    </row>
    <row r="32318" spans="27:27" x14ac:dyDescent="0.25">
      <c r="AA32318"/>
    </row>
    <row r="32319" spans="27:27" x14ac:dyDescent="0.25">
      <c r="AA32319"/>
    </row>
    <row r="32320" spans="27:27" x14ac:dyDescent="0.25">
      <c r="AA32320"/>
    </row>
    <row r="32321" spans="27:27" x14ac:dyDescent="0.25">
      <c r="AA32321"/>
    </row>
    <row r="32322" spans="27:27" x14ac:dyDescent="0.25">
      <c r="AA32322"/>
    </row>
    <row r="32323" spans="27:27" x14ac:dyDescent="0.25">
      <c r="AA32323"/>
    </row>
    <row r="32324" spans="27:27" x14ac:dyDescent="0.25">
      <c r="AA32324"/>
    </row>
    <row r="32325" spans="27:27" x14ac:dyDescent="0.25">
      <c r="AA32325"/>
    </row>
    <row r="32326" spans="27:27" x14ac:dyDescent="0.25">
      <c r="AA32326"/>
    </row>
    <row r="32327" spans="27:27" x14ac:dyDescent="0.25">
      <c r="AA32327"/>
    </row>
    <row r="32328" spans="27:27" x14ac:dyDescent="0.25">
      <c r="AA32328"/>
    </row>
    <row r="32329" spans="27:27" x14ac:dyDescent="0.25">
      <c r="AA32329"/>
    </row>
    <row r="32330" spans="27:27" x14ac:dyDescent="0.25">
      <c r="AA32330"/>
    </row>
    <row r="32331" spans="27:27" x14ac:dyDescent="0.25">
      <c r="AA32331"/>
    </row>
    <row r="32332" spans="27:27" x14ac:dyDescent="0.25">
      <c r="AA32332"/>
    </row>
    <row r="32333" spans="27:27" x14ac:dyDescent="0.25">
      <c r="AA32333"/>
    </row>
    <row r="32334" spans="27:27" x14ac:dyDescent="0.25">
      <c r="AA32334"/>
    </row>
    <row r="32335" spans="27:27" x14ac:dyDescent="0.25">
      <c r="AA32335"/>
    </row>
    <row r="32336" spans="27:27" x14ac:dyDescent="0.25">
      <c r="AA32336"/>
    </row>
    <row r="32337" spans="27:27" x14ac:dyDescent="0.25">
      <c r="AA32337"/>
    </row>
    <row r="32338" spans="27:27" x14ac:dyDescent="0.25">
      <c r="AA32338"/>
    </row>
    <row r="32339" spans="27:27" x14ac:dyDescent="0.25">
      <c r="AA32339"/>
    </row>
    <row r="32340" spans="27:27" x14ac:dyDescent="0.25">
      <c r="AA32340"/>
    </row>
    <row r="32341" spans="27:27" x14ac:dyDescent="0.25">
      <c r="AA32341"/>
    </row>
    <row r="32342" spans="27:27" x14ac:dyDescent="0.25">
      <c r="AA32342"/>
    </row>
    <row r="32343" spans="27:27" x14ac:dyDescent="0.25">
      <c r="AA32343"/>
    </row>
    <row r="32344" spans="27:27" x14ac:dyDescent="0.25">
      <c r="AA32344"/>
    </row>
    <row r="32345" spans="27:27" x14ac:dyDescent="0.25">
      <c r="AA32345"/>
    </row>
    <row r="32346" spans="27:27" x14ac:dyDescent="0.25">
      <c r="AA32346"/>
    </row>
    <row r="32347" spans="27:27" x14ac:dyDescent="0.25">
      <c r="AA32347"/>
    </row>
    <row r="32348" spans="27:27" x14ac:dyDescent="0.25">
      <c r="AA32348"/>
    </row>
    <row r="32349" spans="27:27" x14ac:dyDescent="0.25">
      <c r="AA32349"/>
    </row>
    <row r="32350" spans="27:27" x14ac:dyDescent="0.25">
      <c r="AA32350"/>
    </row>
    <row r="32351" spans="27:27" x14ac:dyDescent="0.25">
      <c r="AA32351"/>
    </row>
    <row r="32352" spans="27:27" x14ac:dyDescent="0.25">
      <c r="AA32352"/>
    </row>
    <row r="32353" spans="27:27" x14ac:dyDescent="0.25">
      <c r="AA32353"/>
    </row>
    <row r="32354" spans="27:27" x14ac:dyDescent="0.25">
      <c r="AA32354"/>
    </row>
    <row r="32355" spans="27:27" x14ac:dyDescent="0.25">
      <c r="AA32355"/>
    </row>
    <row r="32356" spans="27:27" x14ac:dyDescent="0.25">
      <c r="AA32356"/>
    </row>
    <row r="32357" spans="27:27" x14ac:dyDescent="0.25">
      <c r="AA32357"/>
    </row>
    <row r="32358" spans="27:27" x14ac:dyDescent="0.25">
      <c r="AA32358"/>
    </row>
    <row r="32359" spans="27:27" x14ac:dyDescent="0.25">
      <c r="AA32359"/>
    </row>
    <row r="32360" spans="27:27" x14ac:dyDescent="0.25">
      <c r="AA32360"/>
    </row>
    <row r="32361" spans="27:27" x14ac:dyDescent="0.25">
      <c r="AA32361"/>
    </row>
    <row r="32362" spans="27:27" x14ac:dyDescent="0.25">
      <c r="AA32362"/>
    </row>
    <row r="32363" spans="27:27" x14ac:dyDescent="0.25">
      <c r="AA32363"/>
    </row>
    <row r="32364" spans="27:27" x14ac:dyDescent="0.25">
      <c r="AA32364"/>
    </row>
    <row r="32365" spans="27:27" x14ac:dyDescent="0.25">
      <c r="AA32365"/>
    </row>
    <row r="32366" spans="27:27" x14ac:dyDescent="0.25">
      <c r="AA32366"/>
    </row>
    <row r="32367" spans="27:27" x14ac:dyDescent="0.25">
      <c r="AA32367"/>
    </row>
    <row r="32368" spans="27:27" x14ac:dyDescent="0.25">
      <c r="AA32368"/>
    </row>
    <row r="32369" spans="27:27" x14ac:dyDescent="0.25">
      <c r="AA32369"/>
    </row>
    <row r="32370" spans="27:27" x14ac:dyDescent="0.25">
      <c r="AA32370"/>
    </row>
    <row r="32371" spans="27:27" x14ac:dyDescent="0.25">
      <c r="AA32371"/>
    </row>
    <row r="32372" spans="27:27" x14ac:dyDescent="0.25">
      <c r="AA32372"/>
    </row>
    <row r="32373" spans="27:27" x14ac:dyDescent="0.25">
      <c r="AA32373"/>
    </row>
    <row r="32374" spans="27:27" x14ac:dyDescent="0.25">
      <c r="AA32374"/>
    </row>
    <row r="32375" spans="27:27" x14ac:dyDescent="0.25">
      <c r="AA32375"/>
    </row>
    <row r="32376" spans="27:27" x14ac:dyDescent="0.25">
      <c r="AA32376"/>
    </row>
    <row r="32377" spans="27:27" x14ac:dyDescent="0.25">
      <c r="AA32377"/>
    </row>
    <row r="32378" spans="27:27" x14ac:dyDescent="0.25">
      <c r="AA32378"/>
    </row>
    <row r="32379" spans="27:27" x14ac:dyDescent="0.25">
      <c r="AA32379"/>
    </row>
    <row r="32380" spans="27:27" x14ac:dyDescent="0.25">
      <c r="AA32380"/>
    </row>
    <row r="32381" spans="27:27" x14ac:dyDescent="0.25">
      <c r="AA32381"/>
    </row>
    <row r="32382" spans="27:27" x14ac:dyDescent="0.25">
      <c r="AA32382"/>
    </row>
    <row r="32383" spans="27:27" x14ac:dyDescent="0.25">
      <c r="AA32383"/>
    </row>
    <row r="32384" spans="27:27" x14ac:dyDescent="0.25">
      <c r="AA32384"/>
    </row>
    <row r="32385" spans="27:27" x14ac:dyDescent="0.25">
      <c r="AA32385"/>
    </row>
    <row r="32386" spans="27:27" x14ac:dyDescent="0.25">
      <c r="AA32386"/>
    </row>
    <row r="32387" spans="27:27" x14ac:dyDescent="0.25">
      <c r="AA32387"/>
    </row>
    <row r="32388" spans="27:27" x14ac:dyDescent="0.25">
      <c r="AA32388"/>
    </row>
    <row r="32389" spans="27:27" x14ac:dyDescent="0.25">
      <c r="AA32389"/>
    </row>
    <row r="32390" spans="27:27" x14ac:dyDescent="0.25">
      <c r="AA32390"/>
    </row>
    <row r="32391" spans="27:27" x14ac:dyDescent="0.25">
      <c r="AA32391"/>
    </row>
    <row r="32392" spans="27:27" x14ac:dyDescent="0.25">
      <c r="AA32392"/>
    </row>
    <row r="32393" spans="27:27" x14ac:dyDescent="0.25">
      <c r="AA32393"/>
    </row>
    <row r="32394" spans="27:27" x14ac:dyDescent="0.25">
      <c r="AA32394"/>
    </row>
    <row r="32395" spans="27:27" x14ac:dyDescent="0.25">
      <c r="AA32395"/>
    </row>
    <row r="32396" spans="27:27" x14ac:dyDescent="0.25">
      <c r="AA32396"/>
    </row>
    <row r="32397" spans="27:27" x14ac:dyDescent="0.25">
      <c r="AA32397"/>
    </row>
    <row r="32398" spans="27:27" x14ac:dyDescent="0.25">
      <c r="AA32398"/>
    </row>
    <row r="32399" spans="27:27" x14ac:dyDescent="0.25">
      <c r="AA32399"/>
    </row>
    <row r="32400" spans="27:27" x14ac:dyDescent="0.25">
      <c r="AA32400"/>
    </row>
    <row r="32401" spans="27:27" x14ac:dyDescent="0.25">
      <c r="AA32401"/>
    </row>
    <row r="32402" spans="27:27" x14ac:dyDescent="0.25">
      <c r="AA32402"/>
    </row>
    <row r="32403" spans="27:27" x14ac:dyDescent="0.25">
      <c r="AA32403"/>
    </row>
    <row r="32404" spans="27:27" x14ac:dyDescent="0.25">
      <c r="AA32404"/>
    </row>
    <row r="32405" spans="27:27" x14ac:dyDescent="0.25">
      <c r="AA32405"/>
    </row>
    <row r="32406" spans="27:27" x14ac:dyDescent="0.25">
      <c r="AA32406"/>
    </row>
    <row r="32407" spans="27:27" x14ac:dyDescent="0.25">
      <c r="AA32407"/>
    </row>
    <row r="32408" spans="27:27" x14ac:dyDescent="0.25">
      <c r="AA32408"/>
    </row>
    <row r="32409" spans="27:27" x14ac:dyDescent="0.25">
      <c r="AA32409"/>
    </row>
    <row r="32410" spans="27:27" x14ac:dyDescent="0.25">
      <c r="AA32410"/>
    </row>
    <row r="32411" spans="27:27" x14ac:dyDescent="0.25">
      <c r="AA32411"/>
    </row>
    <row r="32412" spans="27:27" x14ac:dyDescent="0.25">
      <c r="AA32412"/>
    </row>
    <row r="32413" spans="27:27" x14ac:dyDescent="0.25">
      <c r="AA32413"/>
    </row>
    <row r="32414" spans="27:27" x14ac:dyDescent="0.25">
      <c r="AA32414"/>
    </row>
    <row r="32415" spans="27:27" x14ac:dyDescent="0.25">
      <c r="AA32415"/>
    </row>
    <row r="32416" spans="27:27" x14ac:dyDescent="0.25">
      <c r="AA32416"/>
    </row>
    <row r="32417" spans="27:27" x14ac:dyDescent="0.25">
      <c r="AA32417"/>
    </row>
    <row r="32418" spans="27:27" x14ac:dyDescent="0.25">
      <c r="AA32418"/>
    </row>
    <row r="32419" spans="27:27" x14ac:dyDescent="0.25">
      <c r="AA32419"/>
    </row>
    <row r="32420" spans="27:27" x14ac:dyDescent="0.25">
      <c r="AA32420"/>
    </row>
    <row r="32421" spans="27:27" x14ac:dyDescent="0.25">
      <c r="AA32421"/>
    </row>
    <row r="32422" spans="27:27" x14ac:dyDescent="0.25">
      <c r="AA32422"/>
    </row>
    <row r="32423" spans="27:27" x14ac:dyDescent="0.25">
      <c r="AA32423"/>
    </row>
    <row r="32424" spans="27:27" x14ac:dyDescent="0.25">
      <c r="AA32424"/>
    </row>
    <row r="32425" spans="27:27" x14ac:dyDescent="0.25">
      <c r="AA32425"/>
    </row>
    <row r="32426" spans="27:27" x14ac:dyDescent="0.25">
      <c r="AA32426"/>
    </row>
    <row r="32427" spans="27:27" x14ac:dyDescent="0.25">
      <c r="AA32427"/>
    </row>
    <row r="32428" spans="27:27" x14ac:dyDescent="0.25">
      <c r="AA32428"/>
    </row>
    <row r="32429" spans="27:27" x14ac:dyDescent="0.25">
      <c r="AA32429"/>
    </row>
    <row r="32430" spans="27:27" x14ac:dyDescent="0.25">
      <c r="AA32430"/>
    </row>
    <row r="32431" spans="27:27" x14ac:dyDescent="0.25">
      <c r="AA32431"/>
    </row>
    <row r="32432" spans="27:27" x14ac:dyDescent="0.25">
      <c r="AA32432"/>
    </row>
    <row r="32433" spans="27:27" x14ac:dyDescent="0.25">
      <c r="AA32433"/>
    </row>
    <row r="32434" spans="27:27" x14ac:dyDescent="0.25">
      <c r="AA32434"/>
    </row>
    <row r="32435" spans="27:27" x14ac:dyDescent="0.25">
      <c r="AA32435"/>
    </row>
    <row r="32436" spans="27:27" x14ac:dyDescent="0.25">
      <c r="AA32436"/>
    </row>
    <row r="32437" spans="27:27" x14ac:dyDescent="0.25">
      <c r="AA32437"/>
    </row>
    <row r="32438" spans="27:27" x14ac:dyDescent="0.25">
      <c r="AA32438"/>
    </row>
    <row r="32439" spans="27:27" x14ac:dyDescent="0.25">
      <c r="AA32439"/>
    </row>
    <row r="32440" spans="27:27" x14ac:dyDescent="0.25">
      <c r="AA32440"/>
    </row>
    <row r="32441" spans="27:27" x14ac:dyDescent="0.25">
      <c r="AA32441"/>
    </row>
    <row r="32442" spans="27:27" x14ac:dyDescent="0.25">
      <c r="AA32442"/>
    </row>
    <row r="32443" spans="27:27" x14ac:dyDescent="0.25">
      <c r="AA32443"/>
    </row>
    <row r="32444" spans="27:27" x14ac:dyDescent="0.25">
      <c r="AA32444"/>
    </row>
    <row r="32445" spans="27:27" x14ac:dyDescent="0.25">
      <c r="AA32445"/>
    </row>
    <row r="32446" spans="27:27" x14ac:dyDescent="0.25">
      <c r="AA32446"/>
    </row>
    <row r="32447" spans="27:27" x14ac:dyDescent="0.25">
      <c r="AA32447"/>
    </row>
    <row r="32448" spans="27:27" x14ac:dyDescent="0.25">
      <c r="AA32448"/>
    </row>
    <row r="32449" spans="27:27" x14ac:dyDescent="0.25">
      <c r="AA32449"/>
    </row>
    <row r="32450" spans="27:27" x14ac:dyDescent="0.25">
      <c r="AA32450"/>
    </row>
    <row r="32451" spans="27:27" x14ac:dyDescent="0.25">
      <c r="AA32451"/>
    </row>
    <row r="32452" spans="27:27" x14ac:dyDescent="0.25">
      <c r="AA32452"/>
    </row>
    <row r="32453" spans="27:27" x14ac:dyDescent="0.25">
      <c r="AA32453"/>
    </row>
    <row r="32454" spans="27:27" x14ac:dyDescent="0.25">
      <c r="AA32454"/>
    </row>
    <row r="32455" spans="27:27" x14ac:dyDescent="0.25">
      <c r="AA32455"/>
    </row>
    <row r="32456" spans="27:27" x14ac:dyDescent="0.25">
      <c r="AA32456"/>
    </row>
    <row r="32457" spans="27:27" x14ac:dyDescent="0.25">
      <c r="AA32457"/>
    </row>
    <row r="32458" spans="27:27" x14ac:dyDescent="0.25">
      <c r="AA32458"/>
    </row>
    <row r="32459" spans="27:27" x14ac:dyDescent="0.25">
      <c r="AA32459"/>
    </row>
    <row r="32460" spans="27:27" x14ac:dyDescent="0.25">
      <c r="AA32460"/>
    </row>
    <row r="32461" spans="27:27" x14ac:dyDescent="0.25">
      <c r="AA32461"/>
    </row>
    <row r="32462" spans="27:27" x14ac:dyDescent="0.25">
      <c r="AA32462"/>
    </row>
    <row r="32463" spans="27:27" x14ac:dyDescent="0.25">
      <c r="AA32463"/>
    </row>
    <row r="32464" spans="27:27" x14ac:dyDescent="0.25">
      <c r="AA32464"/>
    </row>
    <row r="32465" spans="27:27" x14ac:dyDescent="0.25">
      <c r="AA32465"/>
    </row>
    <row r="32466" spans="27:27" x14ac:dyDescent="0.25">
      <c r="AA32466"/>
    </row>
    <row r="32467" spans="27:27" x14ac:dyDescent="0.25">
      <c r="AA32467"/>
    </row>
    <row r="32468" spans="27:27" x14ac:dyDescent="0.25">
      <c r="AA32468"/>
    </row>
    <row r="32469" spans="27:27" x14ac:dyDescent="0.25">
      <c r="AA32469"/>
    </row>
    <row r="32470" spans="27:27" x14ac:dyDescent="0.25">
      <c r="AA32470"/>
    </row>
    <row r="32471" spans="27:27" x14ac:dyDescent="0.25">
      <c r="AA32471"/>
    </row>
    <row r="32472" spans="27:27" x14ac:dyDescent="0.25">
      <c r="AA32472"/>
    </row>
    <row r="32473" spans="27:27" x14ac:dyDescent="0.25">
      <c r="AA32473"/>
    </row>
    <row r="32474" spans="27:27" x14ac:dyDescent="0.25">
      <c r="AA32474"/>
    </row>
    <row r="32475" spans="27:27" x14ac:dyDescent="0.25">
      <c r="AA32475"/>
    </row>
    <row r="32476" spans="27:27" x14ac:dyDescent="0.25">
      <c r="AA32476"/>
    </row>
    <row r="32477" spans="27:27" x14ac:dyDescent="0.25">
      <c r="AA32477"/>
    </row>
    <row r="32478" spans="27:27" x14ac:dyDescent="0.25">
      <c r="AA32478"/>
    </row>
    <row r="32479" spans="27:27" x14ac:dyDescent="0.25">
      <c r="AA32479"/>
    </row>
    <row r="32480" spans="27:27" x14ac:dyDescent="0.25">
      <c r="AA32480"/>
    </row>
    <row r="32481" spans="27:27" x14ac:dyDescent="0.25">
      <c r="AA32481"/>
    </row>
    <row r="32482" spans="27:27" x14ac:dyDescent="0.25">
      <c r="AA32482"/>
    </row>
    <row r="32483" spans="27:27" x14ac:dyDescent="0.25">
      <c r="AA32483"/>
    </row>
    <row r="32484" spans="27:27" x14ac:dyDescent="0.25">
      <c r="AA32484"/>
    </row>
    <row r="32485" spans="27:27" x14ac:dyDescent="0.25">
      <c r="AA32485"/>
    </row>
    <row r="32486" spans="27:27" x14ac:dyDescent="0.25">
      <c r="AA32486"/>
    </row>
    <row r="32487" spans="27:27" x14ac:dyDescent="0.25">
      <c r="AA32487"/>
    </row>
    <row r="32488" spans="27:27" x14ac:dyDescent="0.25">
      <c r="AA32488"/>
    </row>
    <row r="32489" spans="27:27" x14ac:dyDescent="0.25">
      <c r="AA32489"/>
    </row>
    <row r="32490" spans="27:27" x14ac:dyDescent="0.25">
      <c r="AA32490"/>
    </row>
    <row r="32491" spans="27:27" x14ac:dyDescent="0.25">
      <c r="AA32491"/>
    </row>
    <row r="32492" spans="27:27" x14ac:dyDescent="0.25">
      <c r="AA32492"/>
    </row>
    <row r="32493" spans="27:27" x14ac:dyDescent="0.25">
      <c r="AA32493"/>
    </row>
    <row r="32494" spans="27:27" x14ac:dyDescent="0.25">
      <c r="AA32494"/>
    </row>
    <row r="32495" spans="27:27" x14ac:dyDescent="0.25">
      <c r="AA32495"/>
    </row>
    <row r="32496" spans="27:27" x14ac:dyDescent="0.25">
      <c r="AA32496"/>
    </row>
    <row r="32497" spans="27:27" x14ac:dyDescent="0.25">
      <c r="AA32497"/>
    </row>
    <row r="32498" spans="27:27" x14ac:dyDescent="0.25">
      <c r="AA32498"/>
    </row>
    <row r="32499" spans="27:27" x14ac:dyDescent="0.25">
      <c r="AA32499"/>
    </row>
    <row r="32500" spans="27:27" x14ac:dyDescent="0.25">
      <c r="AA32500"/>
    </row>
    <row r="32501" spans="27:27" x14ac:dyDescent="0.25">
      <c r="AA32501"/>
    </row>
    <row r="32502" spans="27:27" x14ac:dyDescent="0.25">
      <c r="AA32502"/>
    </row>
    <row r="32503" spans="27:27" x14ac:dyDescent="0.25">
      <c r="AA32503"/>
    </row>
    <row r="32504" spans="27:27" x14ac:dyDescent="0.25">
      <c r="AA32504"/>
    </row>
    <row r="32505" spans="27:27" x14ac:dyDescent="0.25">
      <c r="AA32505"/>
    </row>
    <row r="32506" spans="27:27" x14ac:dyDescent="0.25">
      <c r="AA32506"/>
    </row>
    <row r="32507" spans="27:27" x14ac:dyDescent="0.25">
      <c r="AA32507"/>
    </row>
    <row r="32508" spans="27:27" x14ac:dyDescent="0.25">
      <c r="AA32508"/>
    </row>
    <row r="32509" spans="27:27" x14ac:dyDescent="0.25">
      <c r="AA32509"/>
    </row>
    <row r="32510" spans="27:27" x14ac:dyDescent="0.25">
      <c r="AA32510"/>
    </row>
    <row r="32511" spans="27:27" x14ac:dyDescent="0.25">
      <c r="AA32511"/>
    </row>
    <row r="32512" spans="27:27" x14ac:dyDescent="0.25">
      <c r="AA32512"/>
    </row>
    <row r="32513" spans="27:27" x14ac:dyDescent="0.25">
      <c r="AA32513"/>
    </row>
    <row r="32514" spans="27:27" x14ac:dyDescent="0.25">
      <c r="AA32514"/>
    </row>
    <row r="32515" spans="27:27" x14ac:dyDescent="0.25">
      <c r="AA32515"/>
    </row>
    <row r="32516" spans="27:27" x14ac:dyDescent="0.25">
      <c r="AA32516"/>
    </row>
    <row r="32517" spans="27:27" x14ac:dyDescent="0.25">
      <c r="AA32517"/>
    </row>
    <row r="32518" spans="27:27" x14ac:dyDescent="0.25">
      <c r="AA32518"/>
    </row>
    <row r="32519" spans="27:27" x14ac:dyDescent="0.25">
      <c r="AA32519"/>
    </row>
    <row r="32520" spans="27:27" x14ac:dyDescent="0.25">
      <c r="AA32520"/>
    </row>
    <row r="32521" spans="27:27" x14ac:dyDescent="0.25">
      <c r="AA32521"/>
    </row>
    <row r="32522" spans="27:27" x14ac:dyDescent="0.25">
      <c r="AA32522"/>
    </row>
    <row r="32523" spans="27:27" x14ac:dyDescent="0.25">
      <c r="AA32523"/>
    </row>
    <row r="32524" spans="27:27" x14ac:dyDescent="0.25">
      <c r="AA32524"/>
    </row>
    <row r="32525" spans="27:27" x14ac:dyDescent="0.25">
      <c r="AA32525"/>
    </row>
    <row r="32526" spans="27:27" x14ac:dyDescent="0.25">
      <c r="AA32526"/>
    </row>
    <row r="32527" spans="27:27" x14ac:dyDescent="0.25">
      <c r="AA32527"/>
    </row>
    <row r="32528" spans="27:27" x14ac:dyDescent="0.25">
      <c r="AA32528"/>
    </row>
    <row r="32529" spans="27:27" x14ac:dyDescent="0.25">
      <c r="AA32529"/>
    </row>
    <row r="32530" spans="27:27" x14ac:dyDescent="0.25">
      <c r="AA32530"/>
    </row>
    <row r="32531" spans="27:27" x14ac:dyDescent="0.25">
      <c r="AA32531"/>
    </row>
    <row r="32532" spans="27:27" x14ac:dyDescent="0.25">
      <c r="AA32532"/>
    </row>
    <row r="32533" spans="27:27" x14ac:dyDescent="0.25">
      <c r="AA32533"/>
    </row>
    <row r="32534" spans="27:27" x14ac:dyDescent="0.25">
      <c r="AA32534"/>
    </row>
    <row r="32535" spans="27:27" x14ac:dyDescent="0.25">
      <c r="AA32535"/>
    </row>
    <row r="32536" spans="27:27" x14ac:dyDescent="0.25">
      <c r="AA32536"/>
    </row>
    <row r="32537" spans="27:27" x14ac:dyDescent="0.25">
      <c r="AA32537"/>
    </row>
    <row r="32538" spans="27:27" x14ac:dyDescent="0.25">
      <c r="AA32538"/>
    </row>
    <row r="32539" spans="27:27" x14ac:dyDescent="0.25">
      <c r="AA32539"/>
    </row>
    <row r="32540" spans="27:27" x14ac:dyDescent="0.25">
      <c r="AA32540"/>
    </row>
    <row r="32541" spans="27:27" x14ac:dyDescent="0.25">
      <c r="AA32541"/>
    </row>
    <row r="32542" spans="27:27" x14ac:dyDescent="0.25">
      <c r="AA32542"/>
    </row>
    <row r="32543" spans="27:27" x14ac:dyDescent="0.25">
      <c r="AA32543"/>
    </row>
    <row r="32544" spans="27:27" x14ac:dyDescent="0.25">
      <c r="AA32544"/>
    </row>
    <row r="32545" spans="27:27" x14ac:dyDescent="0.25">
      <c r="AA32545"/>
    </row>
    <row r="32546" spans="27:27" x14ac:dyDescent="0.25">
      <c r="AA32546"/>
    </row>
    <row r="32547" spans="27:27" x14ac:dyDescent="0.25">
      <c r="AA32547"/>
    </row>
    <row r="32548" spans="27:27" x14ac:dyDescent="0.25">
      <c r="AA32548"/>
    </row>
    <row r="32549" spans="27:27" x14ac:dyDescent="0.25">
      <c r="AA32549"/>
    </row>
    <row r="32550" spans="27:27" x14ac:dyDescent="0.25">
      <c r="AA32550"/>
    </row>
    <row r="32551" spans="27:27" x14ac:dyDescent="0.25">
      <c r="AA32551"/>
    </row>
    <row r="32552" spans="27:27" x14ac:dyDescent="0.25">
      <c r="AA32552"/>
    </row>
    <row r="32553" spans="27:27" x14ac:dyDescent="0.25">
      <c r="AA32553"/>
    </row>
    <row r="32554" spans="27:27" x14ac:dyDescent="0.25">
      <c r="AA32554"/>
    </row>
    <row r="32555" spans="27:27" x14ac:dyDescent="0.25">
      <c r="AA32555"/>
    </row>
    <row r="32556" spans="27:27" x14ac:dyDescent="0.25">
      <c r="AA32556"/>
    </row>
    <row r="32557" spans="27:27" x14ac:dyDescent="0.25">
      <c r="AA32557"/>
    </row>
    <row r="32558" spans="27:27" x14ac:dyDescent="0.25">
      <c r="AA32558"/>
    </row>
    <row r="32559" spans="27:27" x14ac:dyDescent="0.25">
      <c r="AA32559"/>
    </row>
    <row r="32560" spans="27:27" x14ac:dyDescent="0.25">
      <c r="AA32560"/>
    </row>
    <row r="32561" spans="27:27" x14ac:dyDescent="0.25">
      <c r="AA32561"/>
    </row>
    <row r="32562" spans="27:27" x14ac:dyDescent="0.25">
      <c r="AA32562"/>
    </row>
    <row r="32563" spans="27:27" x14ac:dyDescent="0.25">
      <c r="AA32563"/>
    </row>
    <row r="32564" spans="27:27" x14ac:dyDescent="0.25">
      <c r="AA32564"/>
    </row>
    <row r="32565" spans="27:27" x14ac:dyDescent="0.25">
      <c r="AA32565"/>
    </row>
    <row r="32566" spans="27:27" x14ac:dyDescent="0.25">
      <c r="AA32566"/>
    </row>
    <row r="32567" spans="27:27" x14ac:dyDescent="0.25">
      <c r="AA32567"/>
    </row>
    <row r="32568" spans="27:27" x14ac:dyDescent="0.25">
      <c r="AA32568"/>
    </row>
    <row r="32569" spans="27:27" x14ac:dyDescent="0.25">
      <c r="AA32569"/>
    </row>
    <row r="32570" spans="27:27" x14ac:dyDescent="0.25">
      <c r="AA32570"/>
    </row>
    <row r="32571" spans="27:27" x14ac:dyDescent="0.25">
      <c r="AA32571"/>
    </row>
    <row r="32572" spans="27:27" x14ac:dyDescent="0.25">
      <c r="AA32572"/>
    </row>
    <row r="32573" spans="27:27" x14ac:dyDescent="0.25">
      <c r="AA32573"/>
    </row>
    <row r="32574" spans="27:27" x14ac:dyDescent="0.25">
      <c r="AA32574"/>
    </row>
    <row r="32575" spans="27:27" x14ac:dyDescent="0.25">
      <c r="AA32575"/>
    </row>
    <row r="32576" spans="27:27" x14ac:dyDescent="0.25">
      <c r="AA32576"/>
    </row>
    <row r="32577" spans="27:27" x14ac:dyDescent="0.25">
      <c r="AA32577"/>
    </row>
    <row r="32578" spans="27:27" x14ac:dyDescent="0.25">
      <c r="AA32578"/>
    </row>
    <row r="32579" spans="27:27" x14ac:dyDescent="0.25">
      <c r="AA32579"/>
    </row>
    <row r="32580" spans="27:27" x14ac:dyDescent="0.25">
      <c r="AA32580"/>
    </row>
    <row r="32581" spans="27:27" x14ac:dyDescent="0.25">
      <c r="AA32581"/>
    </row>
    <row r="32582" spans="27:27" x14ac:dyDescent="0.25">
      <c r="AA32582"/>
    </row>
    <row r="32583" spans="27:27" x14ac:dyDescent="0.25">
      <c r="AA32583"/>
    </row>
    <row r="32584" spans="27:27" x14ac:dyDescent="0.25">
      <c r="AA32584"/>
    </row>
    <row r="32585" spans="27:27" x14ac:dyDescent="0.25">
      <c r="AA32585"/>
    </row>
    <row r="32586" spans="27:27" x14ac:dyDescent="0.25">
      <c r="AA32586"/>
    </row>
    <row r="32587" spans="27:27" x14ac:dyDescent="0.25">
      <c r="AA32587"/>
    </row>
    <row r="32588" spans="27:27" x14ac:dyDescent="0.25">
      <c r="AA32588"/>
    </row>
    <row r="32589" spans="27:27" x14ac:dyDescent="0.25">
      <c r="AA32589"/>
    </row>
    <row r="32590" spans="27:27" x14ac:dyDescent="0.25">
      <c r="AA32590"/>
    </row>
    <row r="32591" spans="27:27" x14ac:dyDescent="0.25">
      <c r="AA32591"/>
    </row>
    <row r="32592" spans="27:27" x14ac:dyDescent="0.25">
      <c r="AA32592"/>
    </row>
    <row r="32593" spans="27:27" x14ac:dyDescent="0.25">
      <c r="AA32593"/>
    </row>
    <row r="32594" spans="27:27" x14ac:dyDescent="0.25">
      <c r="AA32594"/>
    </row>
    <row r="32595" spans="27:27" x14ac:dyDescent="0.25">
      <c r="AA32595"/>
    </row>
    <row r="32596" spans="27:27" x14ac:dyDescent="0.25">
      <c r="AA32596"/>
    </row>
    <row r="32597" spans="27:27" x14ac:dyDescent="0.25">
      <c r="AA32597"/>
    </row>
    <row r="32598" spans="27:27" x14ac:dyDescent="0.25">
      <c r="AA32598"/>
    </row>
    <row r="32599" spans="27:27" x14ac:dyDescent="0.25">
      <c r="AA32599"/>
    </row>
    <row r="32600" spans="27:27" x14ac:dyDescent="0.25">
      <c r="AA32600"/>
    </row>
    <row r="32601" spans="27:27" x14ac:dyDescent="0.25">
      <c r="AA32601"/>
    </row>
    <row r="32602" spans="27:27" x14ac:dyDescent="0.25">
      <c r="AA32602"/>
    </row>
    <row r="32603" spans="27:27" x14ac:dyDescent="0.25">
      <c r="AA32603"/>
    </row>
    <row r="32604" spans="27:27" x14ac:dyDescent="0.25">
      <c r="AA32604"/>
    </row>
    <row r="32605" spans="27:27" x14ac:dyDescent="0.25">
      <c r="AA32605"/>
    </row>
    <row r="32606" spans="27:27" x14ac:dyDescent="0.25">
      <c r="AA32606"/>
    </row>
    <row r="32607" spans="27:27" x14ac:dyDescent="0.25">
      <c r="AA32607"/>
    </row>
    <row r="32608" spans="27:27" x14ac:dyDescent="0.25">
      <c r="AA32608"/>
    </row>
    <row r="32609" spans="27:27" x14ac:dyDescent="0.25">
      <c r="AA32609"/>
    </row>
    <row r="32610" spans="27:27" x14ac:dyDescent="0.25">
      <c r="AA32610"/>
    </row>
    <row r="32611" spans="27:27" x14ac:dyDescent="0.25">
      <c r="AA32611"/>
    </row>
    <row r="32612" spans="27:27" x14ac:dyDescent="0.25">
      <c r="AA32612"/>
    </row>
    <row r="32613" spans="27:27" x14ac:dyDescent="0.25">
      <c r="AA32613"/>
    </row>
    <row r="32614" spans="27:27" x14ac:dyDescent="0.25">
      <c r="AA32614"/>
    </row>
    <row r="32615" spans="27:27" x14ac:dyDescent="0.25">
      <c r="AA32615"/>
    </row>
    <row r="32616" spans="27:27" x14ac:dyDescent="0.25">
      <c r="AA32616"/>
    </row>
    <row r="32617" spans="27:27" x14ac:dyDescent="0.25">
      <c r="AA32617"/>
    </row>
    <row r="32618" spans="27:27" x14ac:dyDescent="0.25">
      <c r="AA32618"/>
    </row>
    <row r="32619" spans="27:27" x14ac:dyDescent="0.25">
      <c r="AA32619"/>
    </row>
    <row r="32620" spans="27:27" x14ac:dyDescent="0.25">
      <c r="AA32620"/>
    </row>
    <row r="32621" spans="27:27" x14ac:dyDescent="0.25">
      <c r="AA32621"/>
    </row>
    <row r="32622" spans="27:27" x14ac:dyDescent="0.25">
      <c r="AA32622"/>
    </row>
    <row r="32623" spans="27:27" x14ac:dyDescent="0.25">
      <c r="AA32623"/>
    </row>
    <row r="32624" spans="27:27" x14ac:dyDescent="0.25">
      <c r="AA32624"/>
    </row>
    <row r="32625" spans="27:27" x14ac:dyDescent="0.25">
      <c r="AA32625"/>
    </row>
    <row r="32626" spans="27:27" x14ac:dyDescent="0.25">
      <c r="AA32626"/>
    </row>
    <row r="32627" spans="27:27" x14ac:dyDescent="0.25">
      <c r="AA32627"/>
    </row>
    <row r="32628" spans="27:27" x14ac:dyDescent="0.25">
      <c r="AA32628"/>
    </row>
    <row r="32629" spans="27:27" x14ac:dyDescent="0.25">
      <c r="AA32629"/>
    </row>
    <row r="32630" spans="27:27" x14ac:dyDescent="0.25">
      <c r="AA32630"/>
    </row>
    <row r="32631" spans="27:27" x14ac:dyDescent="0.25">
      <c r="AA32631"/>
    </row>
    <row r="32632" spans="27:27" x14ac:dyDescent="0.25">
      <c r="AA32632"/>
    </row>
    <row r="32633" spans="27:27" x14ac:dyDescent="0.25">
      <c r="AA32633"/>
    </row>
    <row r="32634" spans="27:27" x14ac:dyDescent="0.25">
      <c r="AA32634"/>
    </row>
    <row r="32635" spans="27:27" x14ac:dyDescent="0.25">
      <c r="AA32635"/>
    </row>
    <row r="32636" spans="27:27" x14ac:dyDescent="0.25">
      <c r="AA32636"/>
    </row>
    <row r="32637" spans="27:27" x14ac:dyDescent="0.25">
      <c r="AA32637"/>
    </row>
    <row r="32638" spans="27:27" x14ac:dyDescent="0.25">
      <c r="AA32638"/>
    </row>
    <row r="32639" spans="27:27" x14ac:dyDescent="0.25">
      <c r="AA32639"/>
    </row>
    <row r="32640" spans="27:27" x14ac:dyDescent="0.25">
      <c r="AA32640"/>
    </row>
    <row r="32641" spans="27:27" x14ac:dyDescent="0.25">
      <c r="AA32641"/>
    </row>
    <row r="32642" spans="27:27" x14ac:dyDescent="0.25">
      <c r="AA32642"/>
    </row>
    <row r="32643" spans="27:27" x14ac:dyDescent="0.25">
      <c r="AA32643"/>
    </row>
    <row r="32644" spans="27:27" x14ac:dyDescent="0.25">
      <c r="AA32644"/>
    </row>
    <row r="32645" spans="27:27" x14ac:dyDescent="0.25">
      <c r="AA32645"/>
    </row>
    <row r="32646" spans="27:27" x14ac:dyDescent="0.25">
      <c r="AA32646"/>
    </row>
    <row r="32647" spans="27:27" x14ac:dyDescent="0.25">
      <c r="AA32647"/>
    </row>
    <row r="32648" spans="27:27" x14ac:dyDescent="0.25">
      <c r="AA32648"/>
    </row>
    <row r="32649" spans="27:27" x14ac:dyDescent="0.25">
      <c r="AA32649"/>
    </row>
    <row r="32650" spans="27:27" x14ac:dyDescent="0.25">
      <c r="AA32650"/>
    </row>
    <row r="32651" spans="27:27" x14ac:dyDescent="0.25">
      <c r="AA32651"/>
    </row>
    <row r="32652" spans="27:27" x14ac:dyDescent="0.25">
      <c r="AA32652"/>
    </row>
    <row r="32653" spans="27:27" x14ac:dyDescent="0.25">
      <c r="AA32653"/>
    </row>
    <row r="32654" spans="27:27" x14ac:dyDescent="0.25">
      <c r="AA32654"/>
    </row>
    <row r="32655" spans="27:27" x14ac:dyDescent="0.25">
      <c r="AA32655"/>
    </row>
    <row r="32656" spans="27:27" x14ac:dyDescent="0.25">
      <c r="AA32656"/>
    </row>
    <row r="32657" spans="27:27" x14ac:dyDescent="0.25">
      <c r="AA32657"/>
    </row>
    <row r="32658" spans="27:27" x14ac:dyDescent="0.25">
      <c r="AA32658"/>
    </row>
    <row r="32659" spans="27:27" x14ac:dyDescent="0.25">
      <c r="AA32659"/>
    </row>
    <row r="32660" spans="27:27" x14ac:dyDescent="0.25">
      <c r="AA32660"/>
    </row>
    <row r="32661" spans="27:27" x14ac:dyDescent="0.25">
      <c r="AA32661"/>
    </row>
    <row r="32662" spans="27:27" x14ac:dyDescent="0.25">
      <c r="AA32662"/>
    </row>
    <row r="32663" spans="27:27" x14ac:dyDescent="0.25">
      <c r="AA32663"/>
    </row>
    <row r="32664" spans="27:27" x14ac:dyDescent="0.25">
      <c r="AA32664"/>
    </row>
    <row r="32665" spans="27:27" x14ac:dyDescent="0.25">
      <c r="AA32665"/>
    </row>
    <row r="32666" spans="27:27" x14ac:dyDescent="0.25">
      <c r="AA32666"/>
    </row>
    <row r="32667" spans="27:27" x14ac:dyDescent="0.25">
      <c r="AA32667"/>
    </row>
    <row r="32668" spans="27:27" x14ac:dyDescent="0.25">
      <c r="AA32668"/>
    </row>
    <row r="32669" spans="27:27" x14ac:dyDescent="0.25">
      <c r="AA32669"/>
    </row>
    <row r="32670" spans="27:27" x14ac:dyDescent="0.25">
      <c r="AA32670"/>
    </row>
    <row r="32671" spans="27:27" x14ac:dyDescent="0.25">
      <c r="AA32671"/>
    </row>
    <row r="32672" spans="27:27" x14ac:dyDescent="0.25">
      <c r="AA32672"/>
    </row>
    <row r="32673" spans="27:27" x14ac:dyDescent="0.25">
      <c r="AA32673"/>
    </row>
    <row r="32674" spans="27:27" x14ac:dyDescent="0.25">
      <c r="AA32674"/>
    </row>
    <row r="32675" spans="27:27" x14ac:dyDescent="0.25">
      <c r="AA32675"/>
    </row>
    <row r="32676" spans="27:27" x14ac:dyDescent="0.25">
      <c r="AA32676"/>
    </row>
    <row r="32677" spans="27:27" x14ac:dyDescent="0.25">
      <c r="AA32677"/>
    </row>
    <row r="32678" spans="27:27" x14ac:dyDescent="0.25">
      <c r="AA32678"/>
    </row>
    <row r="32679" spans="27:27" x14ac:dyDescent="0.25">
      <c r="AA32679"/>
    </row>
    <row r="32680" spans="27:27" x14ac:dyDescent="0.25">
      <c r="AA32680"/>
    </row>
    <row r="32681" spans="27:27" x14ac:dyDescent="0.25">
      <c r="AA32681"/>
    </row>
    <row r="32682" spans="27:27" x14ac:dyDescent="0.25">
      <c r="AA32682"/>
    </row>
    <row r="32683" spans="27:27" x14ac:dyDescent="0.25">
      <c r="AA32683"/>
    </row>
    <row r="32684" spans="27:27" x14ac:dyDescent="0.25">
      <c r="AA32684"/>
    </row>
    <row r="32685" spans="27:27" x14ac:dyDescent="0.25">
      <c r="AA32685"/>
    </row>
    <row r="32686" spans="27:27" x14ac:dyDescent="0.25">
      <c r="AA32686"/>
    </row>
    <row r="32687" spans="27:27" x14ac:dyDescent="0.25">
      <c r="AA32687"/>
    </row>
    <row r="32688" spans="27:27" x14ac:dyDescent="0.25">
      <c r="AA32688"/>
    </row>
    <row r="32689" spans="27:27" x14ac:dyDescent="0.25">
      <c r="AA32689"/>
    </row>
    <row r="32690" spans="27:27" x14ac:dyDescent="0.25">
      <c r="AA32690"/>
    </row>
    <row r="32691" spans="27:27" x14ac:dyDescent="0.25">
      <c r="AA32691"/>
    </row>
    <row r="32692" spans="27:27" x14ac:dyDescent="0.25">
      <c r="AA32692"/>
    </row>
    <row r="32693" spans="27:27" x14ac:dyDescent="0.25">
      <c r="AA32693"/>
    </row>
    <row r="32694" spans="27:27" x14ac:dyDescent="0.25">
      <c r="AA32694"/>
    </row>
    <row r="32695" spans="27:27" x14ac:dyDescent="0.25">
      <c r="AA32695"/>
    </row>
    <row r="32696" spans="27:27" x14ac:dyDescent="0.25">
      <c r="AA32696"/>
    </row>
    <row r="32697" spans="27:27" x14ac:dyDescent="0.25">
      <c r="AA32697"/>
    </row>
    <row r="32698" spans="27:27" x14ac:dyDescent="0.25">
      <c r="AA32698"/>
    </row>
    <row r="32699" spans="27:27" x14ac:dyDescent="0.25">
      <c r="AA32699"/>
    </row>
    <row r="32700" spans="27:27" x14ac:dyDescent="0.25">
      <c r="AA32700"/>
    </row>
    <row r="32701" spans="27:27" x14ac:dyDescent="0.25">
      <c r="AA32701"/>
    </row>
    <row r="32702" spans="27:27" x14ac:dyDescent="0.25">
      <c r="AA32702"/>
    </row>
    <row r="32703" spans="27:27" x14ac:dyDescent="0.25">
      <c r="AA32703"/>
    </row>
    <row r="32704" spans="27:27" x14ac:dyDescent="0.25">
      <c r="AA32704"/>
    </row>
    <row r="32705" spans="27:27" x14ac:dyDescent="0.25">
      <c r="AA32705"/>
    </row>
    <row r="32706" spans="27:27" x14ac:dyDescent="0.25">
      <c r="AA32706"/>
    </row>
    <row r="32707" spans="27:27" x14ac:dyDescent="0.25">
      <c r="AA32707"/>
    </row>
    <row r="32708" spans="27:27" x14ac:dyDescent="0.25">
      <c r="AA32708"/>
    </row>
    <row r="32709" spans="27:27" x14ac:dyDescent="0.25">
      <c r="AA32709"/>
    </row>
    <row r="32710" spans="27:27" x14ac:dyDescent="0.25">
      <c r="AA32710"/>
    </row>
    <row r="32711" spans="27:27" x14ac:dyDescent="0.25">
      <c r="AA32711"/>
    </row>
    <row r="32712" spans="27:27" x14ac:dyDescent="0.25">
      <c r="AA32712"/>
    </row>
    <row r="32713" spans="27:27" x14ac:dyDescent="0.25">
      <c r="AA32713"/>
    </row>
    <row r="32714" spans="27:27" x14ac:dyDescent="0.25">
      <c r="AA32714"/>
    </row>
    <row r="32715" spans="27:27" x14ac:dyDescent="0.25">
      <c r="AA32715"/>
    </row>
    <row r="32716" spans="27:27" x14ac:dyDescent="0.25">
      <c r="AA32716"/>
    </row>
    <row r="32717" spans="27:27" x14ac:dyDescent="0.25">
      <c r="AA32717"/>
    </row>
    <row r="32718" spans="27:27" x14ac:dyDescent="0.25">
      <c r="AA32718"/>
    </row>
    <row r="32719" spans="27:27" x14ac:dyDescent="0.25">
      <c r="AA32719"/>
    </row>
    <row r="32720" spans="27:27" x14ac:dyDescent="0.25">
      <c r="AA32720"/>
    </row>
    <row r="32721" spans="27:27" x14ac:dyDescent="0.25">
      <c r="AA32721"/>
    </row>
    <row r="32722" spans="27:27" x14ac:dyDescent="0.25">
      <c r="AA32722"/>
    </row>
    <row r="32723" spans="27:27" x14ac:dyDescent="0.25">
      <c r="AA32723"/>
    </row>
    <row r="32724" spans="27:27" x14ac:dyDescent="0.25">
      <c r="AA32724"/>
    </row>
    <row r="32725" spans="27:27" x14ac:dyDescent="0.25">
      <c r="AA32725"/>
    </row>
    <row r="32726" spans="27:27" x14ac:dyDescent="0.25">
      <c r="AA32726"/>
    </row>
    <row r="32727" spans="27:27" x14ac:dyDescent="0.25">
      <c r="AA32727"/>
    </row>
    <row r="32728" spans="27:27" x14ac:dyDescent="0.25">
      <c r="AA32728"/>
    </row>
    <row r="32729" spans="27:27" x14ac:dyDescent="0.25">
      <c r="AA32729"/>
    </row>
    <row r="32730" spans="27:27" x14ac:dyDescent="0.25">
      <c r="AA32730"/>
    </row>
    <row r="32731" spans="27:27" x14ac:dyDescent="0.25">
      <c r="AA32731"/>
    </row>
    <row r="32732" spans="27:27" x14ac:dyDescent="0.25">
      <c r="AA32732"/>
    </row>
    <row r="32733" spans="27:27" x14ac:dyDescent="0.25">
      <c r="AA32733"/>
    </row>
    <row r="32734" spans="27:27" x14ac:dyDescent="0.25">
      <c r="AA32734"/>
    </row>
    <row r="32735" spans="27:27" x14ac:dyDescent="0.25">
      <c r="AA32735"/>
    </row>
    <row r="32736" spans="27:27" x14ac:dyDescent="0.25">
      <c r="AA32736"/>
    </row>
    <row r="32737" spans="27:27" x14ac:dyDescent="0.25">
      <c r="AA32737"/>
    </row>
    <row r="32738" spans="27:27" x14ac:dyDescent="0.25">
      <c r="AA32738"/>
    </row>
    <row r="32739" spans="27:27" x14ac:dyDescent="0.25">
      <c r="AA32739"/>
    </row>
    <row r="32740" spans="27:27" x14ac:dyDescent="0.25">
      <c r="AA32740"/>
    </row>
    <row r="32741" spans="27:27" x14ac:dyDescent="0.25">
      <c r="AA32741"/>
    </row>
    <row r="32742" spans="27:27" x14ac:dyDescent="0.25">
      <c r="AA32742"/>
    </row>
    <row r="32743" spans="27:27" x14ac:dyDescent="0.25">
      <c r="AA32743"/>
    </row>
    <row r="32744" spans="27:27" x14ac:dyDescent="0.25">
      <c r="AA32744"/>
    </row>
    <row r="32745" spans="27:27" x14ac:dyDescent="0.25">
      <c r="AA32745"/>
    </row>
    <row r="32746" spans="27:27" x14ac:dyDescent="0.25">
      <c r="AA32746"/>
    </row>
    <row r="32747" spans="27:27" x14ac:dyDescent="0.25">
      <c r="AA32747"/>
    </row>
    <row r="32748" spans="27:27" x14ac:dyDescent="0.25">
      <c r="AA32748"/>
    </row>
    <row r="32749" spans="27:27" x14ac:dyDescent="0.25">
      <c r="AA32749"/>
    </row>
    <row r="32750" spans="27:27" x14ac:dyDescent="0.25">
      <c r="AA32750"/>
    </row>
    <row r="32751" spans="27:27" x14ac:dyDescent="0.25">
      <c r="AA32751"/>
    </row>
    <row r="32752" spans="27:27" x14ac:dyDescent="0.25">
      <c r="AA32752"/>
    </row>
    <row r="32753" spans="27:27" x14ac:dyDescent="0.25">
      <c r="AA32753"/>
    </row>
    <row r="32754" spans="27:27" x14ac:dyDescent="0.25">
      <c r="AA32754"/>
    </row>
    <row r="32755" spans="27:27" x14ac:dyDescent="0.25">
      <c r="AA32755"/>
    </row>
    <row r="32756" spans="27:27" x14ac:dyDescent="0.25">
      <c r="AA32756"/>
    </row>
    <row r="32757" spans="27:27" x14ac:dyDescent="0.25">
      <c r="AA32757"/>
    </row>
    <row r="32758" spans="27:27" x14ac:dyDescent="0.25">
      <c r="AA32758"/>
    </row>
    <row r="32759" spans="27:27" x14ac:dyDescent="0.25">
      <c r="AA32759"/>
    </row>
    <row r="32760" spans="27:27" x14ac:dyDescent="0.25">
      <c r="AA32760"/>
    </row>
    <row r="32761" spans="27:27" x14ac:dyDescent="0.25">
      <c r="AA32761"/>
    </row>
    <row r="32762" spans="27:27" x14ac:dyDescent="0.25">
      <c r="AA32762"/>
    </row>
    <row r="32763" spans="27:27" x14ac:dyDescent="0.25">
      <c r="AA32763"/>
    </row>
    <row r="32764" spans="27:27" x14ac:dyDescent="0.25">
      <c r="AA32764"/>
    </row>
    <row r="32765" spans="27:27" x14ac:dyDescent="0.25">
      <c r="AA32765"/>
    </row>
    <row r="32766" spans="27:27" x14ac:dyDescent="0.25">
      <c r="AA32766"/>
    </row>
    <row r="32767" spans="27:27" x14ac:dyDescent="0.25">
      <c r="AA32767"/>
    </row>
    <row r="32768" spans="27:27" x14ac:dyDescent="0.25">
      <c r="AA32768"/>
    </row>
    <row r="1048426" spans="18:18" x14ac:dyDescent="0.25">
      <c r="R1048426" s="298"/>
    </row>
    <row r="1048576" spans="18:18" x14ac:dyDescent="0.25">
      <c r="R1048576" s="298"/>
    </row>
  </sheetData>
  <sheetProtection selectLockedCells="1"/>
  <phoneticPr fontId="0" type="noConversion"/>
  <conditionalFormatting sqref="M4:N4">
    <cfRule type="colorScale" priority="1">
      <colorScale>
        <cfvo type="min"/>
        <cfvo type="percentile" val="50"/>
        <cfvo type="max"/>
        <color rgb="FFF8696B"/>
        <color rgb="FFFCFCFF"/>
        <color rgb="FF63BE7B"/>
      </colorScale>
    </cfRule>
  </conditionalFormatting>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NV_MEM_Generate">
                <anchor moveWithCells="1" sizeWithCells="1">
                  <from>
                    <xdr:col>0</xdr:col>
                    <xdr:colOff>243840</xdr:colOff>
                    <xdr:row>1</xdr:row>
                    <xdr:rowOff>15240</xdr:rowOff>
                  </from>
                  <to>
                    <xdr:col>0</xdr:col>
                    <xdr:colOff>1386840</xdr:colOff>
                    <xdr:row>2</xdr:row>
                    <xdr:rowOff>91440</xdr:rowOff>
                  </to>
                </anchor>
              </controlPr>
            </control>
          </mc:Choice>
        </mc:AlternateContent>
        <mc:AlternateContent xmlns:mc="http://schemas.openxmlformats.org/markup-compatibility/2006">
          <mc:Choice Requires="x14">
            <control shapeId="2054" r:id="rId5" name="Button 6">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mc:AlternateContent xmlns:mc="http://schemas.openxmlformats.org/markup-compatibility/2006">
          <mc:Choice Requires="x14">
            <control shapeId="2061" r:id="rId6" name="Button 13">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tint="-0.249977111117893"/>
  </sheetPr>
  <dimension ref="A1:AI87"/>
  <sheetViews>
    <sheetView zoomScale="85" zoomScaleNormal="85" workbookViewId="0">
      <pane ySplit="8" topLeftCell="A36" activePane="bottomLeft" state="frozen"/>
      <selection activeCell="AB78" sqref="AB78"/>
      <selection pane="bottomLeft" activeCell="AI59" sqref="AI59"/>
    </sheetView>
  </sheetViews>
  <sheetFormatPr defaultColWidth="9.21875" defaultRowHeight="13.2" x14ac:dyDescent="0.25"/>
  <cols>
    <col min="1" max="1" width="44.77734375" customWidth="1"/>
    <col min="2" max="2" width="61" customWidth="1"/>
    <col min="3" max="4" width="7" style="32" customWidth="1"/>
    <col min="5" max="5" width="3.21875" bestFit="1" customWidth="1"/>
    <col min="6" max="6" width="7" customWidth="1"/>
    <col min="7" max="26" width="2" hidden="1" customWidth="1"/>
    <col min="27" max="27" width="5.77734375" style="32" customWidth="1"/>
    <col min="28" max="29" width="3.21875" customWidth="1"/>
    <col min="30" max="30" width="17.21875" customWidth="1"/>
    <col min="31" max="38" width="3.21875" customWidth="1"/>
    <col min="39" max="40" width="8.77734375" customWidth="1"/>
    <col min="46" max="46" width="18.44140625" customWidth="1"/>
    <col min="48" max="48" width="20.77734375" customWidth="1"/>
    <col min="50" max="50" width="22.77734375" customWidth="1"/>
  </cols>
  <sheetData>
    <row r="1" spans="1:35" x14ac:dyDescent="0.25">
      <c r="A1" s="31" t="s">
        <v>2190</v>
      </c>
      <c r="B1" s="401" t="str">
        <f>'DCI Descriptors'!B1:E1</f>
        <v>..\Code\BFData\</v>
      </c>
      <c r="C1" s="401"/>
      <c r="D1" s="401"/>
      <c r="E1" s="401"/>
      <c r="F1" s="46" t="s">
        <v>2213</v>
      </c>
      <c r="AH1" s="45" t="s">
        <v>2214</v>
      </c>
      <c r="AI1" s="48" t="s">
        <v>2257</v>
      </c>
    </row>
    <row r="2" spans="1:35" x14ac:dyDescent="0.25">
      <c r="A2" s="31" t="s">
        <v>1128</v>
      </c>
      <c r="B2" s="400" t="s">
        <v>184</v>
      </c>
      <c r="C2" s="400"/>
      <c r="D2" s="400"/>
      <c r="E2" s="400"/>
      <c r="AH2" s="45" t="s">
        <v>2215</v>
      </c>
      <c r="AI2" s="48" t="s">
        <v>2261</v>
      </c>
    </row>
    <row r="3" spans="1:35" x14ac:dyDescent="0.25">
      <c r="A3" s="31" t="s">
        <v>1129</v>
      </c>
      <c r="B3" s="401" t="str">
        <f>B1&amp;B2&amp;".cpp"</f>
        <v>..\Code\BFData\Modbus_DCI_Data.cpp</v>
      </c>
      <c r="C3" s="401"/>
      <c r="D3" s="401"/>
      <c r="E3" s="401"/>
      <c r="F3" s="32"/>
      <c r="AH3" s="45" t="s">
        <v>2216</v>
      </c>
      <c r="AI3" s="48" t="s">
        <v>8801</v>
      </c>
    </row>
    <row r="4" spans="1:35" x14ac:dyDescent="0.25">
      <c r="A4" s="31" t="s">
        <v>1130</v>
      </c>
      <c r="B4" s="401" t="str">
        <f>B1&amp;B2&amp;".h"</f>
        <v>..\Code\BFData\Modbus_DCI_Data.h</v>
      </c>
      <c r="C4" s="401"/>
      <c r="D4" s="401"/>
      <c r="E4" s="401"/>
      <c r="AH4" s="45" t="s">
        <v>2220</v>
      </c>
      <c r="AI4" s="48" t="s">
        <v>2263</v>
      </c>
    </row>
    <row r="5" spans="1:35" x14ac:dyDescent="0.25">
      <c r="A5" s="31"/>
      <c r="B5" s="399"/>
      <c r="C5" s="400"/>
      <c r="D5" s="400"/>
      <c r="E5" s="400"/>
      <c r="AH5" s="45" t="s">
        <v>2217</v>
      </c>
      <c r="AI5" s="48" t="s">
        <v>2265</v>
      </c>
    </row>
    <row r="6" spans="1:35" x14ac:dyDescent="0.25">
      <c r="A6" s="31"/>
      <c r="B6" s="400"/>
      <c r="C6" s="400"/>
      <c r="D6" s="400"/>
      <c r="E6" s="400"/>
      <c r="AH6" s="45" t="s">
        <v>2218</v>
      </c>
      <c r="AI6" s="48" t="s">
        <v>2267</v>
      </c>
    </row>
    <row r="7" spans="1:35" x14ac:dyDescent="0.25">
      <c r="A7" s="31"/>
      <c r="B7" s="400"/>
      <c r="C7" s="400"/>
      <c r="D7" s="400"/>
      <c r="E7" s="400"/>
      <c r="AH7" s="45" t="s">
        <v>2219</v>
      </c>
      <c r="AI7" s="48" t="s">
        <v>2269</v>
      </c>
    </row>
    <row r="8" spans="1:35" s="34" customFormat="1" ht="58.5" customHeight="1" x14ac:dyDescent="0.25">
      <c r="A8" s="34" t="s">
        <v>1125</v>
      </c>
      <c r="B8" s="34" t="s">
        <v>1126</v>
      </c>
      <c r="C8" s="36" t="s">
        <v>1161</v>
      </c>
      <c r="D8" s="36" t="s">
        <v>1158</v>
      </c>
      <c r="E8" s="51"/>
      <c r="F8" s="42"/>
      <c r="AA8" s="36" t="s">
        <v>13</v>
      </c>
      <c r="AD8" s="35"/>
    </row>
    <row r="9" spans="1:35" x14ac:dyDescent="0.25">
      <c r="A9" s="48" t="s">
        <v>2254</v>
      </c>
      <c r="B9" t="s">
        <v>2255</v>
      </c>
      <c r="C9" s="32">
        <v>4</v>
      </c>
      <c r="D9" s="32">
        <v>0</v>
      </c>
      <c r="AA9" s="32" t="s">
        <v>2239</v>
      </c>
    </row>
    <row r="10" spans="1:35" x14ac:dyDescent="0.25">
      <c r="A10" s="48" t="s">
        <v>2256</v>
      </c>
      <c r="B10" t="s">
        <v>2257</v>
      </c>
      <c r="C10" s="32">
        <v>12</v>
      </c>
      <c r="D10" s="32">
        <f t="shared" ref="D10:D41" si="0">D9+TRUNC((C9+1)/2)</f>
        <v>2</v>
      </c>
      <c r="AA10" s="32" t="s">
        <v>2239</v>
      </c>
    </row>
    <row r="11" spans="1:35" x14ac:dyDescent="0.25">
      <c r="A11" s="48" t="s">
        <v>2258</v>
      </c>
      <c r="B11" t="s">
        <v>2259</v>
      </c>
      <c r="C11" s="32">
        <v>2</v>
      </c>
      <c r="D11" s="32">
        <f t="shared" si="0"/>
        <v>8</v>
      </c>
      <c r="AA11" s="32" t="s">
        <v>2239</v>
      </c>
    </row>
    <row r="12" spans="1:35" x14ac:dyDescent="0.25">
      <c r="A12" s="48" t="s">
        <v>2260</v>
      </c>
      <c r="B12" t="s">
        <v>2261</v>
      </c>
      <c r="C12" s="32">
        <v>7</v>
      </c>
      <c r="D12" s="32">
        <f t="shared" si="0"/>
        <v>9</v>
      </c>
      <c r="AA12" s="32" t="s">
        <v>2239</v>
      </c>
    </row>
    <row r="13" spans="1:35" x14ac:dyDescent="0.25">
      <c r="A13" s="48" t="s">
        <v>2262</v>
      </c>
      <c r="B13" t="s">
        <v>2263</v>
      </c>
      <c r="C13" s="32">
        <v>14</v>
      </c>
      <c r="D13" s="32">
        <f t="shared" si="0"/>
        <v>13</v>
      </c>
      <c r="AA13" s="32" t="s">
        <v>2239</v>
      </c>
    </row>
    <row r="14" spans="1:35" x14ac:dyDescent="0.25">
      <c r="A14" s="48" t="s">
        <v>2264</v>
      </c>
      <c r="B14" t="s">
        <v>2265</v>
      </c>
      <c r="C14" s="32">
        <v>32</v>
      </c>
      <c r="D14" s="32">
        <f t="shared" si="0"/>
        <v>20</v>
      </c>
      <c r="AA14" s="32" t="s">
        <v>2239</v>
      </c>
    </row>
    <row r="15" spans="1:35" x14ac:dyDescent="0.25">
      <c r="A15" s="48" t="s">
        <v>2266</v>
      </c>
      <c r="B15" t="s">
        <v>2267</v>
      </c>
      <c r="C15" s="32">
        <v>10</v>
      </c>
      <c r="D15" s="32">
        <f t="shared" si="0"/>
        <v>36</v>
      </c>
      <c r="AA15" s="32" t="s">
        <v>2239</v>
      </c>
    </row>
    <row r="16" spans="1:35" x14ac:dyDescent="0.25">
      <c r="A16" s="48" t="s">
        <v>2268</v>
      </c>
      <c r="B16" t="s">
        <v>2269</v>
      </c>
      <c r="C16" s="32">
        <v>32</v>
      </c>
      <c r="D16" s="32">
        <f t="shared" si="0"/>
        <v>41</v>
      </c>
      <c r="AA16" s="32" t="s">
        <v>2239</v>
      </c>
    </row>
    <row r="17" spans="1:27" x14ac:dyDescent="0.25">
      <c r="A17" s="48" t="s">
        <v>8800</v>
      </c>
      <c r="B17" s="48" t="s">
        <v>8801</v>
      </c>
      <c r="C17" s="32">
        <v>4</v>
      </c>
      <c r="D17" s="32">
        <f t="shared" si="0"/>
        <v>57</v>
      </c>
      <c r="AA17" s="32" t="s">
        <v>2239</v>
      </c>
    </row>
    <row r="18" spans="1:27" x14ac:dyDescent="0.25">
      <c r="A18" s="48" t="s">
        <v>8812</v>
      </c>
      <c r="B18" t="s">
        <v>2755</v>
      </c>
      <c r="C18" s="32">
        <v>14</v>
      </c>
      <c r="D18" s="32">
        <f t="shared" si="0"/>
        <v>59</v>
      </c>
      <c r="AA18" s="32" t="s">
        <v>2239</v>
      </c>
    </row>
    <row r="19" spans="1:27" x14ac:dyDescent="0.25">
      <c r="A19" s="48" t="s">
        <v>2272</v>
      </c>
      <c r="B19" t="s">
        <v>2273</v>
      </c>
      <c r="C19" s="32">
        <v>1</v>
      </c>
      <c r="D19" s="32">
        <f t="shared" si="0"/>
        <v>66</v>
      </c>
      <c r="AA19" s="32" t="s">
        <v>2239</v>
      </c>
    </row>
    <row r="20" spans="1:27" x14ac:dyDescent="0.25">
      <c r="A20" s="48" t="s">
        <v>1047</v>
      </c>
      <c r="B20" t="s">
        <v>2274</v>
      </c>
      <c r="C20" s="32">
        <v>1</v>
      </c>
      <c r="D20" s="32">
        <f t="shared" si="0"/>
        <v>67</v>
      </c>
      <c r="AA20" s="32" t="s">
        <v>2239</v>
      </c>
    </row>
    <row r="21" spans="1:27" x14ac:dyDescent="0.25">
      <c r="A21" s="48" t="s">
        <v>2275</v>
      </c>
      <c r="B21" t="s">
        <v>2276</v>
      </c>
      <c r="C21" s="32">
        <v>2</v>
      </c>
      <c r="D21" s="32">
        <f t="shared" si="0"/>
        <v>68</v>
      </c>
      <c r="AA21" s="32" t="s">
        <v>2239</v>
      </c>
    </row>
    <row r="22" spans="1:27" x14ac:dyDescent="0.25">
      <c r="A22" s="48" t="s">
        <v>2277</v>
      </c>
      <c r="B22" t="s">
        <v>2278</v>
      </c>
      <c r="C22" s="32">
        <v>1</v>
      </c>
      <c r="D22" s="32">
        <f t="shared" si="0"/>
        <v>69</v>
      </c>
      <c r="AA22" s="32" t="s">
        <v>2239</v>
      </c>
    </row>
    <row r="23" spans="1:27" x14ac:dyDescent="0.25">
      <c r="A23" s="48" t="s">
        <v>2279</v>
      </c>
      <c r="B23" t="s">
        <v>2280</v>
      </c>
      <c r="C23" s="32">
        <v>1</v>
      </c>
      <c r="D23" s="32">
        <f t="shared" si="0"/>
        <v>70</v>
      </c>
      <c r="AA23" s="32" t="s">
        <v>2239</v>
      </c>
    </row>
    <row r="24" spans="1:27" x14ac:dyDescent="0.25">
      <c r="A24" s="48" t="s">
        <v>2281</v>
      </c>
      <c r="B24" t="s">
        <v>2282</v>
      </c>
      <c r="C24" s="32">
        <v>1</v>
      </c>
      <c r="D24" s="32">
        <f t="shared" si="0"/>
        <v>71</v>
      </c>
      <c r="AA24" s="32" t="s">
        <v>2239</v>
      </c>
    </row>
    <row r="25" spans="1:27" x14ac:dyDescent="0.25">
      <c r="A25" s="48" t="s">
        <v>2283</v>
      </c>
      <c r="B25" t="s">
        <v>2284</v>
      </c>
      <c r="C25" s="32">
        <v>2</v>
      </c>
      <c r="D25" s="32">
        <f t="shared" si="0"/>
        <v>72</v>
      </c>
      <c r="AA25" s="32" t="s">
        <v>2239</v>
      </c>
    </row>
    <row r="26" spans="1:27" x14ac:dyDescent="0.25">
      <c r="A26" s="48" t="s">
        <v>2285</v>
      </c>
      <c r="B26" t="s">
        <v>0</v>
      </c>
      <c r="C26" s="32">
        <v>2</v>
      </c>
      <c r="D26" s="32">
        <f t="shared" si="0"/>
        <v>73</v>
      </c>
      <c r="AA26" s="32" t="s">
        <v>2239</v>
      </c>
    </row>
    <row r="27" spans="1:27" x14ac:dyDescent="0.25">
      <c r="A27" s="48" t="s">
        <v>3</v>
      </c>
      <c r="B27" t="s">
        <v>4</v>
      </c>
      <c r="C27" s="32">
        <v>2</v>
      </c>
      <c r="D27" s="32">
        <f t="shared" si="0"/>
        <v>74</v>
      </c>
      <c r="AA27" s="32" t="s">
        <v>2239</v>
      </c>
    </row>
    <row r="28" spans="1:27" x14ac:dyDescent="0.25">
      <c r="A28" s="48" t="s">
        <v>6</v>
      </c>
      <c r="B28" t="s">
        <v>7</v>
      </c>
      <c r="C28" s="32">
        <v>2</v>
      </c>
      <c r="D28" s="32">
        <f t="shared" si="0"/>
        <v>75</v>
      </c>
      <c r="AA28" s="32" t="s">
        <v>2239</v>
      </c>
    </row>
    <row r="29" spans="1:27" ht="12.75" customHeight="1" x14ac:dyDescent="0.25">
      <c r="A29" s="48" t="s">
        <v>2414</v>
      </c>
      <c r="B29" s="48" t="s">
        <v>2415</v>
      </c>
      <c r="C29" s="32">
        <v>1</v>
      </c>
      <c r="D29" s="32">
        <f t="shared" si="0"/>
        <v>76</v>
      </c>
      <c r="AA29" s="32" t="s">
        <v>2239</v>
      </c>
    </row>
    <row r="30" spans="1:27" ht="12.75" customHeight="1" x14ac:dyDescent="0.25">
      <c r="A30" s="48" t="s">
        <v>2412</v>
      </c>
      <c r="B30" s="48" t="s">
        <v>2413</v>
      </c>
      <c r="C30" s="32">
        <v>1</v>
      </c>
      <c r="D30" s="32">
        <f t="shared" si="0"/>
        <v>77</v>
      </c>
      <c r="AA30" s="32" t="s">
        <v>2239</v>
      </c>
    </row>
    <row r="31" spans="1:27" x14ac:dyDescent="0.25">
      <c r="A31" s="48" t="s">
        <v>2416</v>
      </c>
      <c r="B31" s="48" t="s">
        <v>2417</v>
      </c>
      <c r="C31" s="32">
        <v>4</v>
      </c>
      <c r="D31" s="32">
        <f t="shared" si="0"/>
        <v>78</v>
      </c>
      <c r="AA31" s="32" t="s">
        <v>2239</v>
      </c>
    </row>
    <row r="32" spans="1:27" x14ac:dyDescent="0.25">
      <c r="A32" s="48" t="s">
        <v>2419</v>
      </c>
      <c r="B32" s="48" t="s">
        <v>2420</v>
      </c>
      <c r="C32" s="32">
        <v>4</v>
      </c>
      <c r="D32" s="32">
        <f t="shared" si="0"/>
        <v>80</v>
      </c>
      <c r="AA32" s="32" t="s">
        <v>2239</v>
      </c>
    </row>
    <row r="33" spans="1:30" x14ac:dyDescent="0.25">
      <c r="A33" s="48" t="s">
        <v>2421</v>
      </c>
      <c r="B33" s="48" t="s">
        <v>2422</v>
      </c>
      <c r="C33" s="32">
        <v>4</v>
      </c>
      <c r="D33" s="32">
        <f t="shared" si="0"/>
        <v>82</v>
      </c>
      <c r="AA33" s="32" t="s">
        <v>2239</v>
      </c>
    </row>
    <row r="34" spans="1:30" x14ac:dyDescent="0.25">
      <c r="A34" s="48" t="s">
        <v>2423</v>
      </c>
      <c r="B34" s="48" t="s">
        <v>2424</v>
      </c>
      <c r="C34" s="32">
        <v>4</v>
      </c>
      <c r="D34" s="32">
        <f t="shared" si="0"/>
        <v>84</v>
      </c>
      <c r="AA34" s="32" t="s">
        <v>2239</v>
      </c>
    </row>
    <row r="35" spans="1:30" x14ac:dyDescent="0.25">
      <c r="A35" s="48" t="s">
        <v>2423</v>
      </c>
      <c r="B35" s="48" t="s">
        <v>2427</v>
      </c>
      <c r="C35" s="32">
        <v>4</v>
      </c>
      <c r="D35" s="32">
        <f t="shared" si="0"/>
        <v>86</v>
      </c>
      <c r="AA35" s="32" t="s">
        <v>2239</v>
      </c>
    </row>
    <row r="36" spans="1:30" x14ac:dyDescent="0.25">
      <c r="A36" s="48" t="s">
        <v>2428</v>
      </c>
      <c r="B36" s="48" t="s">
        <v>2429</v>
      </c>
      <c r="C36" s="32">
        <v>4</v>
      </c>
      <c r="D36" s="32">
        <f t="shared" si="0"/>
        <v>88</v>
      </c>
      <c r="AA36" s="32" t="s">
        <v>2239</v>
      </c>
    </row>
    <row r="37" spans="1:30" x14ac:dyDescent="0.25">
      <c r="A37" s="48" t="s">
        <v>2396</v>
      </c>
      <c r="B37" s="48" t="s">
        <v>2397</v>
      </c>
      <c r="C37" s="32">
        <v>2</v>
      </c>
      <c r="D37" s="32">
        <f t="shared" si="0"/>
        <v>90</v>
      </c>
      <c r="AA37" s="32" t="s">
        <v>2239</v>
      </c>
    </row>
    <row r="38" spans="1:30" x14ac:dyDescent="0.25">
      <c r="A38" s="48" t="s">
        <v>2398</v>
      </c>
      <c r="B38" s="48" t="s">
        <v>2399</v>
      </c>
      <c r="C38" s="32">
        <v>2</v>
      </c>
      <c r="D38" s="32">
        <f t="shared" si="0"/>
        <v>91</v>
      </c>
      <c r="AA38" s="32" t="s">
        <v>2239</v>
      </c>
    </row>
    <row r="39" spans="1:30" x14ac:dyDescent="0.25">
      <c r="A39" s="48" t="s">
        <v>2400</v>
      </c>
      <c r="B39" s="48" t="s">
        <v>2401</v>
      </c>
      <c r="C39" s="32">
        <v>1</v>
      </c>
      <c r="D39" s="32">
        <f t="shared" si="0"/>
        <v>92</v>
      </c>
      <c r="AA39" s="32" t="s">
        <v>2239</v>
      </c>
    </row>
    <row r="40" spans="1:30" x14ac:dyDescent="0.25">
      <c r="A40" s="48" t="s">
        <v>2402</v>
      </c>
      <c r="B40" s="48" t="s">
        <v>2403</v>
      </c>
      <c r="C40" s="32">
        <v>1</v>
      </c>
      <c r="D40" s="32">
        <f t="shared" si="0"/>
        <v>93</v>
      </c>
      <c r="AA40" s="32" t="s">
        <v>2239</v>
      </c>
      <c r="AD40" s="48"/>
    </row>
    <row r="41" spans="1:30" x14ac:dyDescent="0.25">
      <c r="A41" s="48" t="s">
        <v>2404</v>
      </c>
      <c r="B41" s="48" t="s">
        <v>2405</v>
      </c>
      <c r="C41" s="32">
        <v>1</v>
      </c>
      <c r="D41" s="32">
        <f t="shared" si="0"/>
        <v>94</v>
      </c>
      <c r="AA41" s="32" t="s">
        <v>2239</v>
      </c>
      <c r="AD41" s="48"/>
    </row>
    <row r="42" spans="1:30" x14ac:dyDescent="0.25">
      <c r="A42" s="48" t="s">
        <v>2406</v>
      </c>
      <c r="B42" s="48" t="s">
        <v>2407</v>
      </c>
      <c r="C42" s="32">
        <v>1</v>
      </c>
      <c r="D42" s="32">
        <f t="shared" ref="D42:D73" si="1">D41+TRUNC((C41+1)/2)</f>
        <v>95</v>
      </c>
      <c r="AD42" s="48"/>
    </row>
    <row r="43" spans="1:30" x14ac:dyDescent="0.25">
      <c r="A43" s="48" t="s">
        <v>2408</v>
      </c>
      <c r="B43" s="61" t="s">
        <v>2409</v>
      </c>
      <c r="C43" s="32">
        <v>1</v>
      </c>
      <c r="D43" s="32">
        <f t="shared" si="1"/>
        <v>96</v>
      </c>
      <c r="AA43" s="32" t="s">
        <v>2239</v>
      </c>
      <c r="AD43" s="48"/>
    </row>
    <row r="44" spans="1:30" x14ac:dyDescent="0.25">
      <c r="A44" s="48" t="s">
        <v>2446</v>
      </c>
      <c r="B44" s="48" t="s">
        <v>2447</v>
      </c>
      <c r="C44" s="32">
        <v>4</v>
      </c>
      <c r="D44" s="32">
        <f t="shared" si="1"/>
        <v>97</v>
      </c>
    </row>
    <row r="45" spans="1:30" x14ac:dyDescent="0.25">
      <c r="A45" s="48" t="s">
        <v>2448</v>
      </c>
      <c r="B45" s="48" t="s">
        <v>2449</v>
      </c>
      <c r="C45" s="32">
        <v>4</v>
      </c>
      <c r="D45" s="32">
        <f t="shared" si="1"/>
        <v>99</v>
      </c>
    </row>
    <row r="46" spans="1:30" x14ac:dyDescent="0.25">
      <c r="A46" s="48" t="s">
        <v>2530</v>
      </c>
      <c r="B46" s="48" t="s">
        <v>2445</v>
      </c>
      <c r="C46" s="32">
        <v>2</v>
      </c>
      <c r="D46" s="32">
        <f t="shared" si="1"/>
        <v>101</v>
      </c>
    </row>
    <row r="47" spans="1:30" x14ac:dyDescent="0.25">
      <c r="A47" s="48" t="s">
        <v>2534</v>
      </c>
      <c r="B47" s="48" t="s">
        <v>2535</v>
      </c>
      <c r="C47" s="32">
        <v>2</v>
      </c>
      <c r="D47" s="32">
        <f t="shared" si="1"/>
        <v>102</v>
      </c>
    </row>
    <row r="48" spans="1:30" x14ac:dyDescent="0.25">
      <c r="A48" s="48" t="s">
        <v>4433</v>
      </c>
      <c r="B48" s="48" t="s">
        <v>2454</v>
      </c>
      <c r="C48" s="32">
        <v>2</v>
      </c>
      <c r="D48" s="32">
        <f t="shared" si="1"/>
        <v>103</v>
      </c>
    </row>
    <row r="49" spans="1:4" x14ac:dyDescent="0.25">
      <c r="A49" s="48" t="s">
        <v>4434</v>
      </c>
      <c r="B49" s="48" t="s">
        <v>2456</v>
      </c>
      <c r="C49" s="32">
        <v>2</v>
      </c>
      <c r="D49" s="32">
        <f t="shared" si="1"/>
        <v>104</v>
      </c>
    </row>
    <row r="50" spans="1:4" x14ac:dyDescent="0.25">
      <c r="A50" s="48" t="s">
        <v>2626</v>
      </c>
      <c r="B50" s="48" t="s">
        <v>8803</v>
      </c>
      <c r="C50" s="32">
        <v>19</v>
      </c>
      <c r="D50" s="32">
        <f t="shared" si="1"/>
        <v>105</v>
      </c>
    </row>
    <row r="51" spans="1:4" x14ac:dyDescent="0.25">
      <c r="A51" s="48" t="s">
        <v>2642</v>
      </c>
      <c r="B51" s="48" t="s">
        <v>2643</v>
      </c>
      <c r="C51" s="32">
        <v>1</v>
      </c>
      <c r="D51" s="32">
        <f t="shared" si="1"/>
        <v>115</v>
      </c>
    </row>
    <row r="52" spans="1:4" x14ac:dyDescent="0.25">
      <c r="A52" s="48" t="s">
        <v>2599</v>
      </c>
      <c r="B52" s="48" t="s">
        <v>2600</v>
      </c>
      <c r="C52" s="32">
        <v>4</v>
      </c>
      <c r="D52" s="32">
        <f t="shared" si="1"/>
        <v>116</v>
      </c>
    </row>
    <row r="53" spans="1:4" x14ac:dyDescent="0.25">
      <c r="A53" s="48" t="s">
        <v>2602</v>
      </c>
      <c r="B53" s="61" t="s">
        <v>2603</v>
      </c>
      <c r="C53" s="32">
        <v>2</v>
      </c>
      <c r="D53" s="32">
        <f t="shared" si="1"/>
        <v>118</v>
      </c>
    </row>
    <row r="54" spans="1:4" x14ac:dyDescent="0.25">
      <c r="A54" s="48" t="s">
        <v>2605</v>
      </c>
      <c r="B54" s="61" t="s">
        <v>2606</v>
      </c>
      <c r="C54" s="32">
        <v>2</v>
      </c>
      <c r="D54" s="32">
        <f t="shared" si="1"/>
        <v>119</v>
      </c>
    </row>
    <row r="55" spans="1:4" x14ac:dyDescent="0.25">
      <c r="A55" t="s">
        <v>3227</v>
      </c>
      <c r="B55" s="48" t="s">
        <v>3234</v>
      </c>
      <c r="C55" s="32">
        <v>1</v>
      </c>
      <c r="D55" s="32">
        <f t="shared" si="1"/>
        <v>120</v>
      </c>
    </row>
    <row r="56" spans="1:4" x14ac:dyDescent="0.25">
      <c r="A56" t="s">
        <v>3239</v>
      </c>
      <c r="B56" t="s">
        <v>3235</v>
      </c>
      <c r="C56" s="32">
        <v>2</v>
      </c>
      <c r="D56" s="32">
        <f t="shared" si="1"/>
        <v>121</v>
      </c>
    </row>
    <row r="57" spans="1:4" x14ac:dyDescent="0.25">
      <c r="A57" t="s">
        <v>3240</v>
      </c>
      <c r="B57" t="s">
        <v>3236</v>
      </c>
      <c r="C57" s="32">
        <v>2</v>
      </c>
      <c r="D57" s="32">
        <f t="shared" si="1"/>
        <v>122</v>
      </c>
    </row>
    <row r="58" spans="1:4" x14ac:dyDescent="0.25">
      <c r="A58" t="s">
        <v>3241</v>
      </c>
      <c r="B58" t="s">
        <v>3237</v>
      </c>
      <c r="C58" s="32">
        <v>2</v>
      </c>
      <c r="D58" s="32">
        <f t="shared" si="1"/>
        <v>123</v>
      </c>
    </row>
    <row r="59" spans="1:4" x14ac:dyDescent="0.25">
      <c r="A59" t="s">
        <v>3242</v>
      </c>
      <c r="B59" t="s">
        <v>3238</v>
      </c>
      <c r="C59" s="32">
        <v>2</v>
      </c>
      <c r="D59" s="32">
        <f t="shared" si="1"/>
        <v>124</v>
      </c>
    </row>
    <row r="60" spans="1:4" x14ac:dyDescent="0.25">
      <c r="A60" t="s">
        <v>3602</v>
      </c>
      <c r="B60" s="48" t="s">
        <v>3603</v>
      </c>
      <c r="C60" s="32">
        <v>4</v>
      </c>
      <c r="D60" s="32">
        <f t="shared" si="1"/>
        <v>125</v>
      </c>
    </row>
    <row r="61" spans="1:4" x14ac:dyDescent="0.25">
      <c r="A61" t="s">
        <v>2629</v>
      </c>
      <c r="B61" t="s">
        <v>2630</v>
      </c>
      <c r="C61" s="32">
        <v>4</v>
      </c>
      <c r="D61" s="32">
        <f t="shared" si="1"/>
        <v>127</v>
      </c>
    </row>
    <row r="62" spans="1:4" x14ac:dyDescent="0.25">
      <c r="A62" s="48" t="s">
        <v>3750</v>
      </c>
      <c r="B62" t="s">
        <v>3751</v>
      </c>
      <c r="C62" s="32">
        <v>4</v>
      </c>
      <c r="D62" s="32">
        <f t="shared" si="1"/>
        <v>129</v>
      </c>
    </row>
    <row r="63" spans="1:4" x14ac:dyDescent="0.25">
      <c r="A63" s="48" t="s">
        <v>3754</v>
      </c>
      <c r="B63" t="s">
        <v>3755</v>
      </c>
      <c r="C63" s="32">
        <v>1</v>
      </c>
      <c r="D63" s="32">
        <f t="shared" si="1"/>
        <v>131</v>
      </c>
    </row>
    <row r="64" spans="1:4" x14ac:dyDescent="0.25">
      <c r="A64" s="48" t="s">
        <v>3757</v>
      </c>
      <c r="B64" t="s">
        <v>3758</v>
      </c>
      <c r="C64" s="32">
        <v>1</v>
      </c>
      <c r="D64" s="32">
        <f t="shared" si="1"/>
        <v>132</v>
      </c>
    </row>
    <row r="65" spans="1:4" x14ac:dyDescent="0.25">
      <c r="A65" s="48" t="s">
        <v>3761</v>
      </c>
      <c r="B65" t="s">
        <v>3762</v>
      </c>
      <c r="C65" s="32">
        <v>4</v>
      </c>
      <c r="D65" s="32">
        <f t="shared" si="1"/>
        <v>133</v>
      </c>
    </row>
    <row r="66" spans="1:4" x14ac:dyDescent="0.25">
      <c r="A66" t="s">
        <v>4021</v>
      </c>
      <c r="B66" s="48" t="s">
        <v>4022</v>
      </c>
      <c r="C66" s="32">
        <v>1</v>
      </c>
      <c r="D66" s="32">
        <f t="shared" si="1"/>
        <v>135</v>
      </c>
    </row>
    <row r="67" spans="1:4" x14ac:dyDescent="0.25">
      <c r="A67" t="s">
        <v>4024</v>
      </c>
      <c r="B67" s="48" t="s">
        <v>4025</v>
      </c>
      <c r="C67" s="32">
        <v>1</v>
      </c>
      <c r="D67" s="32">
        <f t="shared" si="1"/>
        <v>136</v>
      </c>
    </row>
    <row r="68" spans="1:4" x14ac:dyDescent="0.25">
      <c r="A68" t="s">
        <v>4527</v>
      </c>
      <c r="B68" s="48" t="s">
        <v>4528</v>
      </c>
      <c r="C68" s="32">
        <v>4</v>
      </c>
      <c r="D68" s="32">
        <f t="shared" si="1"/>
        <v>137</v>
      </c>
    </row>
    <row r="69" spans="1:4" x14ac:dyDescent="0.25">
      <c r="A69" t="s">
        <v>4530</v>
      </c>
      <c r="B69" s="48" t="s">
        <v>4531</v>
      </c>
      <c r="C69" s="32">
        <v>20</v>
      </c>
      <c r="D69" s="32">
        <f t="shared" si="1"/>
        <v>139</v>
      </c>
    </row>
    <row r="70" spans="1:4" x14ac:dyDescent="0.25">
      <c r="A70" t="s">
        <v>4533</v>
      </c>
      <c r="B70" s="48" t="s">
        <v>4534</v>
      </c>
      <c r="C70" s="32">
        <v>20</v>
      </c>
      <c r="D70" s="32">
        <f t="shared" si="1"/>
        <v>149</v>
      </c>
    </row>
    <row r="71" spans="1:4" x14ac:dyDescent="0.25">
      <c r="A71" t="s">
        <v>4536</v>
      </c>
      <c r="B71" s="48" t="s">
        <v>4537</v>
      </c>
      <c r="C71" s="32">
        <v>4</v>
      </c>
      <c r="D71" s="32">
        <f t="shared" si="1"/>
        <v>159</v>
      </c>
    </row>
    <row r="72" spans="1:4" x14ac:dyDescent="0.25">
      <c r="A72" t="s">
        <v>4539</v>
      </c>
      <c r="B72" s="48" t="s">
        <v>4540</v>
      </c>
      <c r="C72" s="32">
        <v>4</v>
      </c>
      <c r="D72" s="32">
        <f t="shared" si="1"/>
        <v>161</v>
      </c>
    </row>
    <row r="73" spans="1:4" x14ac:dyDescent="0.25">
      <c r="A73" t="s">
        <v>4542</v>
      </c>
      <c r="B73" s="48" t="s">
        <v>4543</v>
      </c>
      <c r="C73" s="32">
        <v>4</v>
      </c>
      <c r="D73" s="32">
        <f t="shared" si="1"/>
        <v>163</v>
      </c>
    </row>
    <row r="74" spans="1:4" x14ac:dyDescent="0.25">
      <c r="A74" t="s">
        <v>4546</v>
      </c>
      <c r="B74" s="48" t="s">
        <v>4547</v>
      </c>
      <c r="C74" s="32">
        <v>4</v>
      </c>
      <c r="D74" s="32">
        <f t="shared" ref="D74:D83" si="2">D73+TRUNC((C73+1)/2)</f>
        <v>165</v>
      </c>
    </row>
    <row r="75" spans="1:4" x14ac:dyDescent="0.25">
      <c r="A75" t="s">
        <v>4549</v>
      </c>
      <c r="B75" s="48" t="s">
        <v>4550</v>
      </c>
      <c r="C75" s="32">
        <v>4</v>
      </c>
      <c r="D75" s="32">
        <f t="shared" si="2"/>
        <v>167</v>
      </c>
    </row>
    <row r="76" spans="1:4" x14ac:dyDescent="0.25">
      <c r="A76" t="s">
        <v>4552</v>
      </c>
      <c r="B76" s="48" t="s">
        <v>4553</v>
      </c>
      <c r="C76" s="32">
        <v>4</v>
      </c>
      <c r="D76" s="32">
        <f t="shared" si="2"/>
        <v>169</v>
      </c>
    </row>
    <row r="77" spans="1:4" x14ac:dyDescent="0.25">
      <c r="A77" t="s">
        <v>4555</v>
      </c>
      <c r="B77" s="48" t="s">
        <v>4556</v>
      </c>
      <c r="C77" s="32">
        <v>20</v>
      </c>
      <c r="D77" s="32">
        <f t="shared" si="2"/>
        <v>171</v>
      </c>
    </row>
    <row r="78" spans="1:4" x14ac:dyDescent="0.25">
      <c r="A78" t="s">
        <v>4558</v>
      </c>
      <c r="B78" s="48" t="s">
        <v>4559</v>
      </c>
      <c r="C78" s="32">
        <v>4</v>
      </c>
      <c r="D78" s="32">
        <f t="shared" si="2"/>
        <v>181</v>
      </c>
    </row>
    <row r="79" spans="1:4" x14ac:dyDescent="0.25">
      <c r="A79" t="s">
        <v>4561</v>
      </c>
      <c r="B79" s="48" t="s">
        <v>4562</v>
      </c>
      <c r="C79" s="32">
        <v>4</v>
      </c>
      <c r="D79" s="32">
        <f t="shared" si="2"/>
        <v>183</v>
      </c>
    </row>
    <row r="80" spans="1:4" x14ac:dyDescent="0.25">
      <c r="A80" t="s">
        <v>3655</v>
      </c>
      <c r="B80" t="s">
        <v>3656</v>
      </c>
      <c r="C80" s="32">
        <v>1</v>
      </c>
      <c r="D80" s="32">
        <f t="shared" si="2"/>
        <v>185</v>
      </c>
    </row>
    <row r="81" spans="1:4" x14ac:dyDescent="0.25">
      <c r="A81" t="s">
        <v>3658</v>
      </c>
      <c r="B81" t="s">
        <v>3659</v>
      </c>
      <c r="C81" s="32">
        <v>1</v>
      </c>
      <c r="D81" s="32">
        <f t="shared" si="2"/>
        <v>186</v>
      </c>
    </row>
    <row r="82" spans="1:4" x14ac:dyDescent="0.25">
      <c r="A82" t="s">
        <v>3685</v>
      </c>
      <c r="B82" t="s">
        <v>3686</v>
      </c>
      <c r="C82" s="32">
        <v>1</v>
      </c>
      <c r="D82" s="32">
        <f t="shared" si="2"/>
        <v>187</v>
      </c>
    </row>
    <row r="83" spans="1:4" x14ac:dyDescent="0.25">
      <c r="A83" t="s">
        <v>3688</v>
      </c>
      <c r="B83" t="s">
        <v>3689</v>
      </c>
      <c r="C83" s="32">
        <v>1</v>
      </c>
      <c r="D83" s="32">
        <f t="shared" si="2"/>
        <v>188</v>
      </c>
    </row>
    <row r="84" spans="1:4" x14ac:dyDescent="0.25">
      <c r="A84" t="s">
        <v>5062</v>
      </c>
      <c r="B84" t="s">
        <v>5063</v>
      </c>
      <c r="C84" s="32">
        <v>1</v>
      </c>
      <c r="D84" s="32" t="e">
        <f>#REF!+TRUNC((#REF!+1)/2)</f>
        <v>#REF!</v>
      </c>
    </row>
    <row r="85" spans="1:4" x14ac:dyDescent="0.25">
      <c r="A85" t="s">
        <v>12359</v>
      </c>
      <c r="B85" t="s">
        <v>12361</v>
      </c>
      <c r="C85" s="32">
        <v>4</v>
      </c>
      <c r="D85" s="32" t="e">
        <f>D84+TRUNC((C84+1)/2)</f>
        <v>#REF!</v>
      </c>
    </row>
    <row r="86" spans="1:4" x14ac:dyDescent="0.25">
      <c r="A86" t="s">
        <v>12360</v>
      </c>
      <c r="B86" t="s">
        <v>12362</v>
      </c>
      <c r="C86" s="32">
        <v>4</v>
      </c>
      <c r="D86" s="32" t="e">
        <f>D85+TRUNC((C85+1)/2)</f>
        <v>#REF!</v>
      </c>
    </row>
    <row r="87" spans="1:4" x14ac:dyDescent="0.25">
      <c r="B87" s="57" t="s">
        <v>2191</v>
      </c>
    </row>
  </sheetData>
  <sheetProtection selectLockedCells="1"/>
  <sortState xmlns:xlrd2="http://schemas.microsoft.com/office/spreadsheetml/2017/richdata2" ref="A9:XFD86">
    <sortCondition ref="D9"/>
  </sortState>
  <mergeCells count="7">
    <mergeCell ref="B5:E5"/>
    <mergeCell ref="B6:E6"/>
    <mergeCell ref="B7:E7"/>
    <mergeCell ref="B1:E1"/>
    <mergeCell ref="B2:E2"/>
    <mergeCell ref="B3:E3"/>
    <mergeCell ref="B4:E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61" r:id="rId4" name="Button 5">
              <controlPr defaultSize="0" print="0" autoFill="0" autoPict="0" macro="[0]!Modbus_Create_DCI_Btn">
                <anchor moveWithCells="1" sizeWithCells="1">
                  <from>
                    <xdr:col>0</xdr:col>
                    <xdr:colOff>68580</xdr:colOff>
                    <xdr:row>0</xdr:row>
                    <xdr:rowOff>53340</xdr:rowOff>
                  </from>
                  <to>
                    <xdr:col>0</xdr:col>
                    <xdr:colOff>1211580</xdr:colOff>
                    <xdr:row>1</xdr:row>
                    <xdr:rowOff>114300</xdr:rowOff>
                  </to>
                </anchor>
              </controlPr>
            </control>
          </mc:Choice>
        </mc:AlternateContent>
        <mc:AlternateContent xmlns:mc="http://schemas.openxmlformats.org/markup-compatibility/2006">
          <mc:Choice Requires="x14">
            <control shapeId="19462" r:id="rId5" name="Button 6">
              <controlPr defaultSize="0" print="0" autoFill="0" autoPict="0" macro="[0]!Modbus_Verify_Data_Items_Btn">
                <anchor moveWithCells="1" sizeWithCells="1">
                  <from>
                    <xdr:col>0</xdr:col>
                    <xdr:colOff>53340</xdr:colOff>
                    <xdr:row>2</xdr:row>
                    <xdr:rowOff>30480</xdr:rowOff>
                  </from>
                  <to>
                    <xdr:col>0</xdr:col>
                    <xdr:colOff>1196340</xdr:colOff>
                    <xdr:row>3</xdr:row>
                    <xdr:rowOff>91440</xdr:rowOff>
                  </to>
                </anchor>
              </controlPr>
            </control>
          </mc:Choice>
        </mc:AlternateContent>
        <mc:AlternateContent xmlns:mc="http://schemas.openxmlformats.org/markup-compatibility/2006">
          <mc:Choice Requires="x14">
            <control shapeId="19464" r:id="rId6" name="Button 8">
              <controlPr defaultSize="0" print="0" autoFill="0" autoPict="0" macro="[0]!Modbus_Create_Docs_Btn">
                <anchor moveWithCells="1" sizeWithCells="1">
                  <from>
                    <xdr:col>0</xdr:col>
                    <xdr:colOff>68580</xdr:colOff>
                    <xdr:row>3</xdr:row>
                    <xdr:rowOff>144780</xdr:rowOff>
                  </from>
                  <to>
                    <xdr:col>0</xdr:col>
                    <xdr:colOff>1211580</xdr:colOff>
                    <xdr:row>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3" tint="0.39997558519241921"/>
  </sheetPr>
  <dimension ref="A1:K128"/>
  <sheetViews>
    <sheetView zoomScaleNormal="100" workbookViewId="0">
      <pane ySplit="8" topLeftCell="A90" activePane="bottomLeft" state="frozen"/>
      <selection activeCell="A9" sqref="A9"/>
      <selection pane="bottomLeft" activeCell="A116" sqref="A116"/>
    </sheetView>
  </sheetViews>
  <sheetFormatPr defaultColWidth="9.21875" defaultRowHeight="13.2" x14ac:dyDescent="0.25"/>
  <cols>
    <col min="1" max="1" width="44.5546875" style="48" bestFit="1" customWidth="1"/>
    <col min="2" max="2" width="59.21875" style="48" bestFit="1" customWidth="1"/>
    <col min="3" max="3" width="24.21875" style="28" bestFit="1" customWidth="1"/>
    <col min="4" max="5" width="4.21875" style="28" bestFit="1" customWidth="1"/>
    <col min="6" max="6" width="18.77734375" style="28" hidden="1" customWidth="1"/>
    <col min="7" max="7" width="18.21875" style="28" bestFit="1" customWidth="1"/>
    <col min="8" max="8" width="82.21875" style="48" bestFit="1" customWidth="1"/>
    <col min="9" max="10" width="9.21875" style="28"/>
    <col min="11" max="11" width="9.21875" style="48"/>
  </cols>
  <sheetData>
    <row r="1" spans="1:10" ht="39.6" x14ac:dyDescent="0.25">
      <c r="A1" s="71" t="s">
        <v>2190</v>
      </c>
      <c r="B1" s="67" t="str">
        <f>'DCI Descriptors'!B1:E1</f>
        <v>..\Code\BFData\</v>
      </c>
      <c r="C1" s="68" t="s">
        <v>2395</v>
      </c>
      <c r="D1" s="68" t="s">
        <v>2393</v>
      </c>
      <c r="E1" s="68" t="s">
        <v>2394</v>
      </c>
      <c r="G1" s="69" t="s">
        <v>2612</v>
      </c>
      <c r="H1" s="70" t="s">
        <v>3601</v>
      </c>
    </row>
    <row r="2" spans="1:10" ht="52.8" x14ac:dyDescent="0.25">
      <c r="A2" s="71" t="s">
        <v>1128</v>
      </c>
      <c r="B2" s="67" t="s">
        <v>2391</v>
      </c>
      <c r="C2" s="28" t="s">
        <v>2457</v>
      </c>
      <c r="D2" s="28">
        <v>7</v>
      </c>
      <c r="E2" s="28">
        <v>99</v>
      </c>
      <c r="G2" s="79" t="s">
        <v>2734</v>
      </c>
      <c r="H2" s="80" t="s">
        <v>2752</v>
      </c>
      <c r="I2" s="306"/>
      <c r="J2" s="306"/>
    </row>
    <row r="3" spans="1:10" x14ac:dyDescent="0.25">
      <c r="A3" s="71" t="s">
        <v>1129</v>
      </c>
      <c r="B3" s="67" t="str">
        <f>B1&amp;B2&amp;".cpp"</f>
        <v>..\Code\BFData\REST_DCI_Data.cpp</v>
      </c>
      <c r="C3" s="28" t="s">
        <v>2458</v>
      </c>
      <c r="D3" s="28">
        <v>7</v>
      </c>
      <c r="E3" s="28">
        <v>99</v>
      </c>
      <c r="G3" s="69" t="s">
        <v>2733</v>
      </c>
      <c r="H3" s="80">
        <v>6</v>
      </c>
      <c r="I3" s="306"/>
      <c r="J3" s="306"/>
    </row>
    <row r="4" spans="1:10" x14ac:dyDescent="0.25">
      <c r="A4" s="71" t="s">
        <v>1130</v>
      </c>
      <c r="B4" s="67" t="str">
        <f>B1&amp;B2&amp;".h"</f>
        <v>..\Code\BFData\REST_DCI_Data.h</v>
      </c>
      <c r="C4" s="307" t="s">
        <v>2191</v>
      </c>
      <c r="H4" s="308"/>
      <c r="I4" s="306"/>
      <c r="J4" s="306"/>
    </row>
    <row r="5" spans="1:10" x14ac:dyDescent="0.25">
      <c r="A5" s="71" t="s">
        <v>2613</v>
      </c>
      <c r="B5" s="67" t="s">
        <v>2614</v>
      </c>
      <c r="H5" s="308"/>
      <c r="I5" s="306"/>
      <c r="J5" s="306"/>
    </row>
    <row r="6" spans="1:10" x14ac:dyDescent="0.25">
      <c r="A6" s="71"/>
      <c r="B6" s="67" t="s">
        <v>2615</v>
      </c>
      <c r="H6" s="308"/>
      <c r="I6" s="306"/>
      <c r="J6" s="306"/>
    </row>
    <row r="7" spans="1:10" x14ac:dyDescent="0.25">
      <c r="A7" s="71"/>
      <c r="B7" s="67"/>
      <c r="H7" s="73"/>
    </row>
    <row r="8" spans="1:10" s="34" customFormat="1" ht="26.4" x14ac:dyDescent="0.25">
      <c r="A8" s="34" t="s">
        <v>1125</v>
      </c>
      <c r="B8" s="34" t="s">
        <v>1126</v>
      </c>
      <c r="C8" s="35" t="s">
        <v>2392</v>
      </c>
      <c r="D8" s="35" t="s">
        <v>2393</v>
      </c>
      <c r="E8" s="35" t="s">
        <v>2394</v>
      </c>
      <c r="F8" s="35" t="s">
        <v>2237</v>
      </c>
      <c r="G8" s="35" t="s">
        <v>2616</v>
      </c>
      <c r="H8" s="34" t="s">
        <v>2617</v>
      </c>
      <c r="I8" s="35" t="s">
        <v>4815</v>
      </c>
      <c r="J8" s="35" t="s">
        <v>4816</v>
      </c>
    </row>
    <row r="9" spans="1:10" x14ac:dyDescent="0.25">
      <c r="A9" s="77" t="s">
        <v>2396</v>
      </c>
      <c r="B9" s="75" t="s">
        <v>2397</v>
      </c>
      <c r="C9" s="74">
        <v>0</v>
      </c>
      <c r="D9" s="114">
        <v>7</v>
      </c>
      <c r="E9" s="114">
        <v>31</v>
      </c>
      <c r="F9" s="309"/>
      <c r="G9" s="74"/>
      <c r="H9" s="310"/>
    </row>
    <row r="10" spans="1:10" x14ac:dyDescent="0.25">
      <c r="A10" s="77" t="s">
        <v>2398</v>
      </c>
      <c r="B10" s="75" t="s">
        <v>2399</v>
      </c>
      <c r="C10" s="74">
        <v>1</v>
      </c>
      <c r="D10" s="114">
        <v>7</v>
      </c>
      <c r="E10" s="114">
        <v>31</v>
      </c>
      <c r="F10" s="309"/>
      <c r="G10" s="74"/>
      <c r="H10" s="310"/>
    </row>
    <row r="11" spans="1:10" x14ac:dyDescent="0.25">
      <c r="A11" s="77" t="s">
        <v>2400</v>
      </c>
      <c r="B11" s="75" t="s">
        <v>2401</v>
      </c>
      <c r="C11" s="74">
        <v>2</v>
      </c>
      <c r="D11" s="114">
        <v>7</v>
      </c>
      <c r="E11" s="114">
        <v>31</v>
      </c>
      <c r="F11" s="309"/>
      <c r="G11" s="74"/>
      <c r="H11" s="310"/>
    </row>
    <row r="12" spans="1:10" x14ac:dyDescent="0.25">
      <c r="A12" s="77" t="s">
        <v>2402</v>
      </c>
      <c r="B12" s="75" t="s">
        <v>2403</v>
      </c>
      <c r="C12" s="74">
        <v>3</v>
      </c>
      <c r="D12" s="114">
        <v>7</v>
      </c>
      <c r="E12" s="114">
        <v>31</v>
      </c>
      <c r="F12" s="309"/>
      <c r="G12" s="74"/>
      <c r="H12" s="310"/>
    </row>
    <row r="13" spans="1:10" x14ac:dyDescent="0.25">
      <c r="A13" s="77" t="s">
        <v>2404</v>
      </c>
      <c r="B13" s="75" t="s">
        <v>2405</v>
      </c>
      <c r="C13" s="74">
        <v>4</v>
      </c>
      <c r="D13" s="114">
        <v>7</v>
      </c>
      <c r="E13" s="114">
        <v>31</v>
      </c>
      <c r="F13" s="309"/>
      <c r="G13" s="74"/>
      <c r="H13" s="310"/>
    </row>
    <row r="14" spans="1:10" x14ac:dyDescent="0.25">
      <c r="A14" s="77" t="s">
        <v>2406</v>
      </c>
      <c r="B14" s="75" t="s">
        <v>2407</v>
      </c>
      <c r="C14" s="74">
        <v>5</v>
      </c>
      <c r="D14" s="114">
        <v>7</v>
      </c>
      <c r="E14" s="114">
        <v>31</v>
      </c>
      <c r="F14" s="309"/>
      <c r="G14" s="74"/>
      <c r="H14" s="310"/>
    </row>
    <row r="15" spans="1:10" x14ac:dyDescent="0.25">
      <c r="A15" s="77" t="s">
        <v>2408</v>
      </c>
      <c r="B15" s="75" t="s">
        <v>2409</v>
      </c>
      <c r="C15" s="74">
        <v>6</v>
      </c>
      <c r="D15" s="114">
        <v>7</v>
      </c>
      <c r="E15" s="114">
        <v>31</v>
      </c>
      <c r="F15" s="309"/>
      <c r="G15" s="74"/>
      <c r="H15" s="310"/>
    </row>
    <row r="16" spans="1:10" x14ac:dyDescent="0.25">
      <c r="A16" s="77" t="s">
        <v>2410</v>
      </c>
      <c r="B16" s="75" t="s">
        <v>2411</v>
      </c>
      <c r="C16" s="74">
        <v>14</v>
      </c>
      <c r="D16" s="114">
        <v>7</v>
      </c>
      <c r="E16" s="114">
        <v>31</v>
      </c>
      <c r="F16" s="309"/>
      <c r="G16" s="74">
        <v>12</v>
      </c>
      <c r="H16" s="310" t="s">
        <v>2460</v>
      </c>
    </row>
    <row r="17" spans="1:8" x14ac:dyDescent="0.25">
      <c r="A17" s="311" t="s">
        <v>2412</v>
      </c>
      <c r="B17" s="75" t="s">
        <v>2413</v>
      </c>
      <c r="C17" s="74">
        <v>15</v>
      </c>
      <c r="D17" s="114">
        <v>7</v>
      </c>
      <c r="E17" s="114">
        <v>31</v>
      </c>
      <c r="F17" s="309"/>
      <c r="G17" s="74">
        <v>12</v>
      </c>
      <c r="H17" s="310" t="s">
        <v>2460</v>
      </c>
    </row>
    <row r="18" spans="1:8" x14ac:dyDescent="0.25">
      <c r="A18" s="311" t="s">
        <v>2414</v>
      </c>
      <c r="B18" s="75" t="s">
        <v>2415</v>
      </c>
      <c r="C18" s="74">
        <v>16</v>
      </c>
      <c r="D18" s="114">
        <v>7</v>
      </c>
      <c r="E18" s="114">
        <v>31</v>
      </c>
      <c r="F18" s="309"/>
      <c r="G18" s="74">
        <v>12</v>
      </c>
      <c r="H18" s="310" t="s">
        <v>2460</v>
      </c>
    </row>
    <row r="19" spans="1:8" x14ac:dyDescent="0.25">
      <c r="A19" s="77" t="s">
        <v>2433</v>
      </c>
      <c r="B19" s="75" t="s">
        <v>2434</v>
      </c>
      <c r="C19" s="74">
        <v>24</v>
      </c>
      <c r="D19" s="114">
        <v>7</v>
      </c>
      <c r="E19" s="114">
        <v>31</v>
      </c>
      <c r="F19" s="309"/>
      <c r="G19" s="74"/>
      <c r="H19" s="310"/>
    </row>
    <row r="20" spans="1:8" x14ac:dyDescent="0.25">
      <c r="A20" s="77" t="s">
        <v>2435</v>
      </c>
      <c r="B20" s="75" t="s">
        <v>2436</v>
      </c>
      <c r="C20" s="74">
        <v>25</v>
      </c>
      <c r="D20" s="114">
        <v>7</v>
      </c>
      <c r="E20" s="114">
        <v>31</v>
      </c>
      <c r="F20" s="309"/>
      <c r="G20" s="74"/>
      <c r="H20" s="310"/>
    </row>
    <row r="21" spans="1:8" x14ac:dyDescent="0.25">
      <c r="A21" s="77" t="s">
        <v>2437</v>
      </c>
      <c r="B21" s="75" t="s">
        <v>2438</v>
      </c>
      <c r="C21" s="74">
        <v>26</v>
      </c>
      <c r="D21" s="114">
        <v>7</v>
      </c>
      <c r="E21" s="114">
        <v>31</v>
      </c>
      <c r="F21" s="309"/>
      <c r="G21" s="74"/>
      <c r="H21" s="310"/>
    </row>
    <row r="22" spans="1:8" x14ac:dyDescent="0.25">
      <c r="A22" s="77" t="s">
        <v>2439</v>
      </c>
      <c r="B22" s="75" t="s">
        <v>2440</v>
      </c>
      <c r="C22" s="74">
        <v>27</v>
      </c>
      <c r="D22" s="114">
        <v>7</v>
      </c>
      <c r="E22" s="114">
        <v>31</v>
      </c>
      <c r="F22" s="28" t="s">
        <v>2432</v>
      </c>
      <c r="G22" s="74"/>
      <c r="H22" s="310"/>
    </row>
    <row r="23" spans="1:8" x14ac:dyDescent="0.25">
      <c r="A23" s="77" t="s">
        <v>2441</v>
      </c>
      <c r="B23" s="75" t="s">
        <v>2442</v>
      </c>
      <c r="C23" s="74">
        <v>28</v>
      </c>
      <c r="D23" s="114">
        <v>7</v>
      </c>
      <c r="E23" s="114">
        <v>31</v>
      </c>
      <c r="F23" s="309"/>
      <c r="G23" s="74"/>
      <c r="H23" s="310"/>
    </row>
    <row r="24" spans="1:8" x14ac:dyDescent="0.25">
      <c r="A24" s="77" t="s">
        <v>2254</v>
      </c>
      <c r="B24" s="75" t="s">
        <v>2255</v>
      </c>
      <c r="C24" s="74">
        <v>29</v>
      </c>
      <c r="D24" s="114">
        <v>7</v>
      </c>
      <c r="E24" s="114">
        <v>31</v>
      </c>
      <c r="F24" s="309"/>
      <c r="G24" s="74">
        <v>1</v>
      </c>
      <c r="H24" s="310" t="s">
        <v>2459</v>
      </c>
    </row>
    <row r="25" spans="1:8" x14ac:dyDescent="0.25">
      <c r="A25" s="77" t="s">
        <v>2256</v>
      </c>
      <c r="B25" s="75" t="s">
        <v>2257</v>
      </c>
      <c r="C25" s="74">
        <v>30</v>
      </c>
      <c r="D25" s="114">
        <v>7</v>
      </c>
      <c r="E25" s="114">
        <v>31</v>
      </c>
      <c r="F25" s="309"/>
      <c r="G25" s="74">
        <v>1</v>
      </c>
      <c r="H25" s="310" t="s">
        <v>2459</v>
      </c>
    </row>
    <row r="26" spans="1:8" x14ac:dyDescent="0.25">
      <c r="A26" s="77" t="s">
        <v>2258</v>
      </c>
      <c r="B26" s="75" t="s">
        <v>2259</v>
      </c>
      <c r="C26" s="74">
        <v>31</v>
      </c>
      <c r="D26" s="114">
        <v>7</v>
      </c>
      <c r="E26" s="114">
        <v>31</v>
      </c>
      <c r="F26" s="309"/>
      <c r="G26" s="74">
        <v>1</v>
      </c>
      <c r="H26" s="310" t="s">
        <v>2459</v>
      </c>
    </row>
    <row r="27" spans="1:8" x14ac:dyDescent="0.25">
      <c r="A27" s="77" t="s">
        <v>2443</v>
      </c>
      <c r="B27" s="75" t="s">
        <v>2261</v>
      </c>
      <c r="C27" s="74">
        <v>32</v>
      </c>
      <c r="D27" s="28">
        <v>7</v>
      </c>
      <c r="E27" s="28">
        <v>31</v>
      </c>
      <c r="G27" s="74">
        <v>1</v>
      </c>
      <c r="H27" s="310" t="s">
        <v>2459</v>
      </c>
    </row>
    <row r="28" spans="1:8" x14ac:dyDescent="0.25">
      <c r="A28" s="77" t="s">
        <v>2262</v>
      </c>
      <c r="B28" s="75" t="s">
        <v>2263</v>
      </c>
      <c r="C28" s="74">
        <v>33</v>
      </c>
      <c r="D28" s="114">
        <v>7</v>
      </c>
      <c r="E28" s="114">
        <v>31</v>
      </c>
      <c r="F28" s="309"/>
      <c r="G28" s="74">
        <v>1</v>
      </c>
      <c r="H28" s="310" t="s">
        <v>2459</v>
      </c>
    </row>
    <row r="29" spans="1:8" x14ac:dyDescent="0.25">
      <c r="A29" s="77" t="s">
        <v>2264</v>
      </c>
      <c r="B29" s="75" t="s">
        <v>2265</v>
      </c>
      <c r="C29" s="74">
        <v>34</v>
      </c>
      <c r="D29" s="28">
        <v>7</v>
      </c>
      <c r="E29" s="28">
        <v>31</v>
      </c>
      <c r="G29" s="74">
        <v>1</v>
      </c>
      <c r="H29" s="310" t="s">
        <v>2459</v>
      </c>
    </row>
    <row r="30" spans="1:8" x14ac:dyDescent="0.25">
      <c r="A30" s="77" t="s">
        <v>2266</v>
      </c>
      <c r="B30" s="75" t="s">
        <v>2267</v>
      </c>
      <c r="C30" s="74">
        <v>35</v>
      </c>
      <c r="D30" s="114">
        <v>7</v>
      </c>
      <c r="E30" s="114">
        <v>31</v>
      </c>
      <c r="F30" s="309"/>
      <c r="G30" s="74">
        <v>1</v>
      </c>
      <c r="H30" s="310" t="s">
        <v>2459</v>
      </c>
    </row>
    <row r="31" spans="1:8" x14ac:dyDescent="0.25">
      <c r="A31" s="77" t="s">
        <v>2268</v>
      </c>
      <c r="B31" s="75" t="s">
        <v>2269</v>
      </c>
      <c r="C31" s="74">
        <v>36</v>
      </c>
      <c r="D31" s="28">
        <v>7</v>
      </c>
      <c r="E31" s="28">
        <v>31</v>
      </c>
      <c r="G31" s="74">
        <v>1</v>
      </c>
      <c r="H31" s="310" t="s">
        <v>2459</v>
      </c>
    </row>
    <row r="32" spans="1:8" x14ac:dyDescent="0.25">
      <c r="A32" s="77" t="s">
        <v>2444</v>
      </c>
      <c r="B32" s="75" t="s">
        <v>2445</v>
      </c>
      <c r="C32" s="74">
        <v>37</v>
      </c>
      <c r="D32" s="28">
        <v>7</v>
      </c>
      <c r="E32" s="28">
        <v>31</v>
      </c>
      <c r="G32" s="74">
        <v>12</v>
      </c>
      <c r="H32" s="310" t="s">
        <v>2460</v>
      </c>
    </row>
    <row r="33" spans="1:10" x14ac:dyDescent="0.25">
      <c r="A33" s="77" t="s">
        <v>2446</v>
      </c>
      <c r="B33" s="75" t="s">
        <v>2447</v>
      </c>
      <c r="C33" s="74">
        <v>38</v>
      </c>
      <c r="D33" s="28">
        <v>7</v>
      </c>
      <c r="E33" s="28">
        <v>31</v>
      </c>
      <c r="G33" s="74"/>
      <c r="H33" s="310"/>
    </row>
    <row r="34" spans="1:10" x14ac:dyDescent="0.25">
      <c r="A34" s="77" t="s">
        <v>2448</v>
      </c>
      <c r="B34" s="75" t="s">
        <v>2449</v>
      </c>
      <c r="C34" s="74">
        <v>39</v>
      </c>
      <c r="D34" s="28">
        <v>7</v>
      </c>
      <c r="E34" s="28">
        <v>31</v>
      </c>
      <c r="G34" s="74"/>
      <c r="H34" s="310"/>
    </row>
    <row r="35" spans="1:10" x14ac:dyDescent="0.25">
      <c r="A35" s="77" t="s">
        <v>8796</v>
      </c>
      <c r="B35" s="75" t="s">
        <v>8801</v>
      </c>
      <c r="C35" s="74">
        <v>2010</v>
      </c>
      <c r="D35" s="28">
        <v>7</v>
      </c>
      <c r="E35" s="28">
        <v>99</v>
      </c>
      <c r="F35" s="76"/>
      <c r="G35" s="76"/>
      <c r="H35" s="310"/>
    </row>
    <row r="36" spans="1:10" x14ac:dyDescent="0.25">
      <c r="A36" s="77" t="s">
        <v>8807</v>
      </c>
      <c r="B36" s="75" t="s">
        <v>8802</v>
      </c>
      <c r="C36" s="74">
        <v>2011</v>
      </c>
      <c r="D36" s="28">
        <v>7</v>
      </c>
      <c r="E36" s="28">
        <v>99</v>
      </c>
      <c r="F36" s="76"/>
      <c r="G36" s="76"/>
      <c r="H36" s="310"/>
    </row>
    <row r="37" spans="1:10" x14ac:dyDescent="0.25">
      <c r="A37" s="77" t="s">
        <v>2430</v>
      </c>
      <c r="B37" s="75" t="s">
        <v>2431</v>
      </c>
      <c r="C37" s="74">
        <v>2028</v>
      </c>
      <c r="D37" s="114">
        <v>7</v>
      </c>
      <c r="E37" s="114">
        <v>31</v>
      </c>
      <c r="F37" s="28" t="s">
        <v>2432</v>
      </c>
      <c r="G37" s="74">
        <v>12</v>
      </c>
      <c r="H37" s="310" t="s">
        <v>2460</v>
      </c>
    </row>
    <row r="38" spans="1:10" x14ac:dyDescent="0.25">
      <c r="A38" s="77" t="s">
        <v>2416</v>
      </c>
      <c r="B38" s="75" t="s">
        <v>2417</v>
      </c>
      <c r="C38" s="74">
        <v>2030</v>
      </c>
      <c r="D38" s="114">
        <v>7</v>
      </c>
      <c r="E38" s="114">
        <v>31</v>
      </c>
      <c r="F38" s="28" t="s">
        <v>2418</v>
      </c>
      <c r="G38" s="74">
        <v>12</v>
      </c>
      <c r="H38" s="310" t="s">
        <v>2460</v>
      </c>
    </row>
    <row r="39" spans="1:10" x14ac:dyDescent="0.25">
      <c r="A39" s="77" t="s">
        <v>2419</v>
      </c>
      <c r="B39" s="75" t="s">
        <v>2420</v>
      </c>
      <c r="C39" s="74">
        <v>2031</v>
      </c>
      <c r="D39" s="114">
        <v>7</v>
      </c>
      <c r="E39" s="114">
        <v>31</v>
      </c>
      <c r="F39" s="28" t="s">
        <v>2418</v>
      </c>
      <c r="G39" s="74">
        <v>12</v>
      </c>
      <c r="H39" s="310" t="s">
        <v>2460</v>
      </c>
    </row>
    <row r="40" spans="1:10" x14ac:dyDescent="0.25">
      <c r="A40" s="77" t="s">
        <v>2421</v>
      </c>
      <c r="B40" s="75" t="s">
        <v>2422</v>
      </c>
      <c r="C40" s="74">
        <v>2032</v>
      </c>
      <c r="D40" s="114">
        <v>7</v>
      </c>
      <c r="E40" s="114">
        <v>31</v>
      </c>
      <c r="F40" s="28" t="s">
        <v>2418</v>
      </c>
      <c r="G40" s="74">
        <v>12</v>
      </c>
      <c r="H40" s="310" t="s">
        <v>2460</v>
      </c>
    </row>
    <row r="41" spans="1:10" x14ac:dyDescent="0.25">
      <c r="A41" s="77" t="s">
        <v>2423</v>
      </c>
      <c r="B41" s="75" t="s">
        <v>2424</v>
      </c>
      <c r="C41" s="74">
        <v>2033</v>
      </c>
      <c r="D41" s="114">
        <v>7</v>
      </c>
      <c r="E41" s="114">
        <v>31</v>
      </c>
      <c r="F41" s="28" t="s">
        <v>2425</v>
      </c>
      <c r="G41" s="74">
        <v>12</v>
      </c>
      <c r="H41" s="310" t="s">
        <v>2460</v>
      </c>
    </row>
    <row r="42" spans="1:10" x14ac:dyDescent="0.25">
      <c r="A42" s="77" t="s">
        <v>2426</v>
      </c>
      <c r="B42" s="75" t="s">
        <v>2427</v>
      </c>
      <c r="C42" s="74">
        <v>2034</v>
      </c>
      <c r="D42" s="114">
        <v>7</v>
      </c>
      <c r="E42" s="114">
        <v>31</v>
      </c>
      <c r="F42" s="28" t="s">
        <v>2425</v>
      </c>
      <c r="G42" s="74">
        <v>12</v>
      </c>
      <c r="H42" s="310" t="s">
        <v>2460</v>
      </c>
    </row>
    <row r="43" spans="1:10" x14ac:dyDescent="0.25">
      <c r="A43" s="77" t="s">
        <v>2428</v>
      </c>
      <c r="B43" s="75" t="s">
        <v>2429</v>
      </c>
      <c r="C43" s="74">
        <v>2035</v>
      </c>
      <c r="D43" s="114">
        <v>7</v>
      </c>
      <c r="E43" s="114">
        <v>31</v>
      </c>
      <c r="F43" s="28" t="s">
        <v>2425</v>
      </c>
      <c r="G43" s="74">
        <v>12</v>
      </c>
      <c r="H43" s="310" t="s">
        <v>2460</v>
      </c>
    </row>
    <row r="44" spans="1:10" x14ac:dyDescent="0.25">
      <c r="A44" s="77" t="s">
        <v>2450</v>
      </c>
      <c r="B44" s="75" t="s">
        <v>2451</v>
      </c>
      <c r="C44" s="74">
        <v>10000</v>
      </c>
      <c r="D44" s="28">
        <v>0</v>
      </c>
      <c r="E44" s="28">
        <v>99</v>
      </c>
      <c r="F44" s="28" t="s">
        <v>2452</v>
      </c>
      <c r="G44" s="74"/>
      <c r="H44" s="310"/>
    </row>
    <row r="45" spans="1:10" ht="13.5" customHeight="1" x14ac:dyDescent="0.25">
      <c r="A45" s="77" t="s">
        <v>2453</v>
      </c>
      <c r="B45" s="75" t="s">
        <v>2454</v>
      </c>
      <c r="C45" s="74">
        <v>10014</v>
      </c>
      <c r="D45" s="114">
        <v>7</v>
      </c>
      <c r="E45" s="114">
        <v>31</v>
      </c>
      <c r="G45" s="74"/>
      <c r="H45" s="310"/>
      <c r="I45" s="28" t="s">
        <v>1131</v>
      </c>
      <c r="J45" s="28" t="s">
        <v>1131</v>
      </c>
    </row>
    <row r="46" spans="1:10" x14ac:dyDescent="0.25">
      <c r="A46" s="77" t="s">
        <v>2455</v>
      </c>
      <c r="B46" s="75" t="s">
        <v>2456</v>
      </c>
      <c r="C46" s="74">
        <v>10015</v>
      </c>
      <c r="D46" s="114">
        <v>7</v>
      </c>
      <c r="E46" s="114">
        <v>31</v>
      </c>
      <c r="G46" s="74"/>
      <c r="H46" s="310"/>
      <c r="I46" s="28" t="s">
        <v>1131</v>
      </c>
      <c r="J46" s="28" t="s">
        <v>1131</v>
      </c>
    </row>
    <row r="47" spans="1:10" x14ac:dyDescent="0.25">
      <c r="A47" s="77" t="s">
        <v>2626</v>
      </c>
      <c r="B47" s="75" t="s">
        <v>8803</v>
      </c>
      <c r="C47" s="74">
        <v>10016</v>
      </c>
      <c r="D47" s="28">
        <v>7</v>
      </c>
      <c r="E47" s="28">
        <v>99</v>
      </c>
      <c r="H47" s="310"/>
    </row>
    <row r="48" spans="1:10" x14ac:dyDescent="0.25">
      <c r="A48" s="77" t="s">
        <v>4042</v>
      </c>
      <c r="B48" s="75" t="s">
        <v>4043</v>
      </c>
      <c r="C48" s="74">
        <v>10017</v>
      </c>
      <c r="D48" s="28">
        <v>7</v>
      </c>
      <c r="E48" s="28">
        <v>99</v>
      </c>
      <c r="H48" s="310"/>
    </row>
    <row r="49" spans="1:10" x14ac:dyDescent="0.25">
      <c r="A49" s="77" t="s">
        <v>2655</v>
      </c>
      <c r="B49" s="75" t="s">
        <v>2650</v>
      </c>
      <c r="C49" s="74">
        <v>10024</v>
      </c>
      <c r="D49" s="28">
        <v>7</v>
      </c>
      <c r="E49" s="28">
        <v>99</v>
      </c>
      <c r="H49" s="310"/>
    </row>
    <row r="50" spans="1:10" x14ac:dyDescent="0.25">
      <c r="A50" s="77" t="s">
        <v>2651</v>
      </c>
      <c r="B50" s="75" t="s">
        <v>2652</v>
      </c>
      <c r="C50" s="74">
        <v>10025</v>
      </c>
      <c r="D50" s="28">
        <v>7</v>
      </c>
      <c r="E50" s="28">
        <v>99</v>
      </c>
      <c r="H50" s="310"/>
    </row>
    <row r="51" spans="1:10" x14ac:dyDescent="0.25">
      <c r="A51" s="77" t="s">
        <v>2653</v>
      </c>
      <c r="B51" s="75" t="s">
        <v>2654</v>
      </c>
      <c r="C51" s="74">
        <v>10026</v>
      </c>
      <c r="D51" s="28">
        <v>7</v>
      </c>
      <c r="E51" s="28">
        <v>99</v>
      </c>
      <c r="H51" s="310"/>
    </row>
    <row r="52" spans="1:10" x14ac:dyDescent="0.25">
      <c r="A52" s="77" t="s">
        <v>2747</v>
      </c>
      <c r="B52" s="75" t="s">
        <v>2748</v>
      </c>
      <c r="C52" s="74">
        <v>10027</v>
      </c>
      <c r="D52" s="28">
        <v>7</v>
      </c>
      <c r="E52" s="28">
        <v>99</v>
      </c>
      <c r="H52" s="310"/>
    </row>
    <row r="53" spans="1:10" x14ac:dyDescent="0.25">
      <c r="A53" s="77" t="s">
        <v>4514</v>
      </c>
      <c r="B53" s="75" t="s">
        <v>4513</v>
      </c>
      <c r="C53" s="74">
        <v>10028</v>
      </c>
      <c r="D53" s="28">
        <v>7</v>
      </c>
      <c r="E53" s="28">
        <v>99</v>
      </c>
      <c r="H53" s="310"/>
    </row>
    <row r="54" spans="1:10" x14ac:dyDescent="0.25">
      <c r="A54" s="77" t="s">
        <v>3448</v>
      </c>
      <c r="B54" s="75" t="s">
        <v>3447</v>
      </c>
      <c r="C54" s="74">
        <v>10029</v>
      </c>
      <c r="D54" s="28">
        <v>7</v>
      </c>
      <c r="E54" s="28">
        <v>99</v>
      </c>
      <c r="F54" s="28" t="s">
        <v>2418</v>
      </c>
      <c r="H54" s="310"/>
    </row>
    <row r="55" spans="1:10" x14ac:dyDescent="0.25">
      <c r="A55" s="77" t="s">
        <v>3449</v>
      </c>
      <c r="B55" s="75" t="s">
        <v>3451</v>
      </c>
      <c r="C55" s="74">
        <v>10030</v>
      </c>
      <c r="D55" s="28">
        <v>7</v>
      </c>
      <c r="E55" s="28">
        <v>99</v>
      </c>
      <c r="H55" s="310"/>
    </row>
    <row r="56" spans="1:10" x14ac:dyDescent="0.25">
      <c r="A56" s="77" t="s">
        <v>3602</v>
      </c>
      <c r="B56" s="75" t="s">
        <v>3603</v>
      </c>
      <c r="C56" s="74">
        <v>10032</v>
      </c>
      <c r="D56" s="28">
        <v>7</v>
      </c>
      <c r="E56" s="28">
        <v>99</v>
      </c>
      <c r="G56" s="74">
        <v>13</v>
      </c>
      <c r="H56" s="310" t="s">
        <v>2629</v>
      </c>
      <c r="I56" s="28" t="s">
        <v>1131</v>
      </c>
      <c r="J56" s="28" t="s">
        <v>1131</v>
      </c>
    </row>
    <row r="57" spans="1:10" x14ac:dyDescent="0.25">
      <c r="A57" s="77" t="s">
        <v>3595</v>
      </c>
      <c r="B57" s="75" t="s">
        <v>3596</v>
      </c>
      <c r="C57" s="74">
        <v>10033</v>
      </c>
      <c r="D57" s="28">
        <v>7</v>
      </c>
      <c r="E57" s="28">
        <v>99</v>
      </c>
      <c r="G57" s="74">
        <v>13</v>
      </c>
      <c r="H57" s="310" t="s">
        <v>2629</v>
      </c>
      <c r="I57" s="28" t="s">
        <v>1131</v>
      </c>
      <c r="J57" s="28" t="s">
        <v>1131</v>
      </c>
    </row>
    <row r="58" spans="1:10" x14ac:dyDescent="0.25">
      <c r="A58" s="77" t="s">
        <v>3597</v>
      </c>
      <c r="B58" s="75" t="s">
        <v>3598</v>
      </c>
      <c r="C58" s="74">
        <v>10034</v>
      </c>
      <c r="D58" s="28">
        <v>7</v>
      </c>
      <c r="E58" s="28">
        <v>99</v>
      </c>
      <c r="G58" s="74">
        <v>13</v>
      </c>
      <c r="H58" s="310" t="s">
        <v>2629</v>
      </c>
      <c r="I58" s="28" t="s">
        <v>1131</v>
      </c>
      <c r="J58" s="28" t="s">
        <v>1131</v>
      </c>
    </row>
    <row r="59" spans="1:10" x14ac:dyDescent="0.25">
      <c r="A59" s="77" t="s">
        <v>3599</v>
      </c>
      <c r="B59" s="75" t="s">
        <v>3600</v>
      </c>
      <c r="C59" s="74">
        <v>10035</v>
      </c>
      <c r="D59" s="28">
        <v>7</v>
      </c>
      <c r="E59" s="28">
        <v>99</v>
      </c>
      <c r="G59" s="74">
        <v>13</v>
      </c>
      <c r="H59" s="310" t="s">
        <v>2629</v>
      </c>
      <c r="I59" s="28" t="s">
        <v>1131</v>
      </c>
      <c r="J59" s="28" t="s">
        <v>1131</v>
      </c>
    </row>
    <row r="60" spans="1:10" x14ac:dyDescent="0.25">
      <c r="A60" s="77" t="s">
        <v>3607</v>
      </c>
      <c r="B60" s="75" t="s">
        <v>3608</v>
      </c>
      <c r="C60" s="74">
        <v>10036</v>
      </c>
      <c r="D60" s="28">
        <v>7</v>
      </c>
      <c r="E60" s="28">
        <v>99</v>
      </c>
      <c r="G60" s="74"/>
      <c r="H60" s="310"/>
    </row>
    <row r="61" spans="1:10" x14ac:dyDescent="0.25">
      <c r="A61" s="77" t="s">
        <v>3613</v>
      </c>
      <c r="B61" s="75" t="s">
        <v>3614</v>
      </c>
      <c r="C61" s="74">
        <v>10037</v>
      </c>
      <c r="D61" s="28">
        <v>7</v>
      </c>
      <c r="E61" s="28">
        <v>99</v>
      </c>
      <c r="G61" s="74"/>
      <c r="H61" s="310"/>
    </row>
    <row r="62" spans="1:10" x14ac:dyDescent="0.25">
      <c r="A62" s="77" t="s">
        <v>3650</v>
      </c>
      <c r="B62" s="75" t="s">
        <v>3626</v>
      </c>
      <c r="C62" s="74">
        <v>10038</v>
      </c>
      <c r="D62" s="28">
        <v>7</v>
      </c>
      <c r="E62" s="28">
        <v>99</v>
      </c>
      <c r="H62" s="310"/>
    </row>
    <row r="63" spans="1:10" x14ac:dyDescent="0.25">
      <c r="A63" s="77" t="s">
        <v>3628</v>
      </c>
      <c r="B63" s="75" t="s">
        <v>3629</v>
      </c>
      <c r="C63" s="74">
        <v>10039</v>
      </c>
      <c r="D63" s="28">
        <v>7</v>
      </c>
      <c r="E63" s="28">
        <v>99</v>
      </c>
      <c r="F63" s="28" t="s">
        <v>2418</v>
      </c>
      <c r="H63" s="310"/>
    </row>
    <row r="64" spans="1:10" x14ac:dyDescent="0.25">
      <c r="A64" s="77" t="s">
        <v>3632</v>
      </c>
      <c r="B64" s="75" t="s">
        <v>3633</v>
      </c>
      <c r="C64" s="74">
        <v>10040</v>
      </c>
      <c r="D64" s="28">
        <v>7</v>
      </c>
      <c r="E64" s="28">
        <v>99</v>
      </c>
      <c r="F64" s="28" t="s">
        <v>2418</v>
      </c>
      <c r="H64" s="310"/>
    </row>
    <row r="65" spans="1:8" x14ac:dyDescent="0.25">
      <c r="A65" s="77" t="s">
        <v>3636</v>
      </c>
      <c r="B65" s="75" t="s">
        <v>3637</v>
      </c>
      <c r="C65" s="74">
        <v>10041</v>
      </c>
      <c r="D65" s="28">
        <v>7</v>
      </c>
      <c r="E65" s="28">
        <v>99</v>
      </c>
      <c r="F65" s="28" t="s">
        <v>2418</v>
      </c>
      <c r="H65" s="310"/>
    </row>
    <row r="66" spans="1:8" x14ac:dyDescent="0.25">
      <c r="A66" s="77" t="s">
        <v>3640</v>
      </c>
      <c r="B66" s="75" t="s">
        <v>3641</v>
      </c>
      <c r="C66" s="74">
        <v>10042</v>
      </c>
      <c r="D66" s="28">
        <v>7</v>
      </c>
      <c r="E66" s="28">
        <v>99</v>
      </c>
      <c r="H66" s="310"/>
    </row>
    <row r="67" spans="1:8" x14ac:dyDescent="0.25">
      <c r="A67" s="77" t="s">
        <v>3643</v>
      </c>
      <c r="B67" s="75" t="s">
        <v>3644</v>
      </c>
      <c r="C67" s="74">
        <v>10043</v>
      </c>
      <c r="D67" s="28">
        <v>7</v>
      </c>
      <c r="E67" s="28">
        <v>99</v>
      </c>
      <c r="H67" s="310"/>
    </row>
    <row r="68" spans="1:8" x14ac:dyDescent="0.25">
      <c r="A68" s="77" t="s">
        <v>3647</v>
      </c>
      <c r="B68" s="75" t="s">
        <v>3648</v>
      </c>
      <c r="C68" s="74">
        <v>10044</v>
      </c>
      <c r="D68" s="28">
        <v>7</v>
      </c>
      <c r="E68" s="28">
        <v>99</v>
      </c>
      <c r="H68" s="310"/>
    </row>
    <row r="69" spans="1:8" x14ac:dyDescent="0.25">
      <c r="A69" s="77" t="s">
        <v>3746</v>
      </c>
      <c r="B69" s="75" t="s">
        <v>3747</v>
      </c>
      <c r="C69" s="74">
        <v>10045</v>
      </c>
      <c r="D69" s="28">
        <v>7</v>
      </c>
      <c r="E69" s="28">
        <v>99</v>
      </c>
      <c r="H69" s="310"/>
    </row>
    <row r="70" spans="1:8" x14ac:dyDescent="0.25">
      <c r="A70" s="77" t="s">
        <v>3655</v>
      </c>
      <c r="B70" s="75" t="s">
        <v>3656</v>
      </c>
      <c r="C70" s="74">
        <v>10046</v>
      </c>
      <c r="D70" s="28">
        <v>7</v>
      </c>
      <c r="E70" s="28">
        <v>99</v>
      </c>
      <c r="H70" s="310"/>
    </row>
    <row r="71" spans="1:8" x14ac:dyDescent="0.25">
      <c r="A71" s="77" t="s">
        <v>3658</v>
      </c>
      <c r="B71" s="75" t="s">
        <v>3659</v>
      </c>
      <c r="C71" s="74">
        <v>10047</v>
      </c>
      <c r="D71" s="28">
        <v>7</v>
      </c>
      <c r="E71" s="28">
        <v>99</v>
      </c>
      <c r="H71" s="310"/>
    </row>
    <row r="72" spans="1:8" x14ac:dyDescent="0.25">
      <c r="A72" s="77" t="s">
        <v>3660</v>
      </c>
      <c r="B72" s="75" t="s">
        <v>3661</v>
      </c>
      <c r="C72" s="74">
        <v>10048</v>
      </c>
      <c r="D72" s="28">
        <v>7</v>
      </c>
      <c r="E72" s="28">
        <v>99</v>
      </c>
      <c r="H72" s="310"/>
    </row>
    <row r="73" spans="1:8" ht="13.5" customHeight="1" x14ac:dyDescent="0.25">
      <c r="A73" s="77" t="s">
        <v>3663</v>
      </c>
      <c r="B73" s="75" t="s">
        <v>3664</v>
      </c>
      <c r="C73" s="74">
        <v>10049</v>
      </c>
      <c r="D73" s="28">
        <v>7</v>
      </c>
      <c r="E73" s="28">
        <v>99</v>
      </c>
      <c r="H73" s="310"/>
    </row>
    <row r="74" spans="1:8" x14ac:dyDescent="0.25">
      <c r="A74" s="77" t="s">
        <v>3667</v>
      </c>
      <c r="B74" s="75" t="s">
        <v>3668</v>
      </c>
      <c r="C74" s="74">
        <v>10050</v>
      </c>
      <c r="D74" s="28">
        <v>7</v>
      </c>
      <c r="E74" s="28">
        <v>99</v>
      </c>
      <c r="H74" s="310"/>
    </row>
    <row r="75" spans="1:8" x14ac:dyDescent="0.25">
      <c r="A75" s="77" t="s">
        <v>3670</v>
      </c>
      <c r="B75" s="75" t="s">
        <v>3671</v>
      </c>
      <c r="C75" s="74">
        <v>10051</v>
      </c>
      <c r="D75" s="28">
        <v>7</v>
      </c>
      <c r="E75" s="28">
        <v>99</v>
      </c>
      <c r="H75" s="310"/>
    </row>
    <row r="76" spans="1:8" x14ac:dyDescent="0.25">
      <c r="A76" s="77" t="s">
        <v>3673</v>
      </c>
      <c r="B76" s="75" t="s">
        <v>3674</v>
      </c>
      <c r="C76" s="74">
        <v>10052</v>
      </c>
      <c r="D76" s="28">
        <v>7</v>
      </c>
      <c r="E76" s="28">
        <v>99</v>
      </c>
      <c r="H76" s="310"/>
    </row>
    <row r="77" spans="1:8" x14ac:dyDescent="0.25">
      <c r="A77" s="77" t="s">
        <v>3676</v>
      </c>
      <c r="B77" s="75" t="s">
        <v>3677</v>
      </c>
      <c r="C77" s="74">
        <v>10053</v>
      </c>
      <c r="D77" s="28">
        <v>7</v>
      </c>
      <c r="E77" s="28">
        <v>99</v>
      </c>
      <c r="H77" s="310"/>
    </row>
    <row r="78" spans="1:8" x14ac:dyDescent="0.25">
      <c r="A78" s="77" t="s">
        <v>3679</v>
      </c>
      <c r="B78" s="75" t="s">
        <v>3680</v>
      </c>
      <c r="C78" s="74">
        <v>10054</v>
      </c>
      <c r="D78" s="28">
        <v>7</v>
      </c>
      <c r="E78" s="28">
        <v>99</v>
      </c>
      <c r="H78" s="310"/>
    </row>
    <row r="79" spans="1:8" x14ac:dyDescent="0.25">
      <c r="A79" s="77" t="s">
        <v>3682</v>
      </c>
      <c r="B79" s="75" t="s">
        <v>3683</v>
      </c>
      <c r="C79" s="74">
        <v>10055</v>
      </c>
      <c r="D79" s="28">
        <v>7</v>
      </c>
      <c r="E79" s="28">
        <v>99</v>
      </c>
      <c r="H79" s="310"/>
    </row>
    <row r="80" spans="1:8" x14ac:dyDescent="0.25">
      <c r="A80" s="77" t="s">
        <v>3685</v>
      </c>
      <c r="B80" s="75" t="s">
        <v>3686</v>
      </c>
      <c r="C80" s="74">
        <v>10056</v>
      </c>
      <c r="D80" s="28">
        <v>7</v>
      </c>
      <c r="E80" s="28">
        <v>99</v>
      </c>
      <c r="H80" s="310"/>
    </row>
    <row r="81" spans="1:8" x14ac:dyDescent="0.25">
      <c r="A81" s="77" t="s">
        <v>3688</v>
      </c>
      <c r="B81" s="75" t="s">
        <v>3689</v>
      </c>
      <c r="C81" s="74">
        <v>10057</v>
      </c>
      <c r="D81" s="28">
        <v>7</v>
      </c>
      <c r="E81" s="28">
        <v>99</v>
      </c>
      <c r="H81" s="310"/>
    </row>
    <row r="82" spans="1:8" x14ac:dyDescent="0.25">
      <c r="A82" s="77" t="s">
        <v>5053</v>
      </c>
      <c r="B82" s="75" t="s">
        <v>5052</v>
      </c>
      <c r="C82" s="74">
        <v>10058</v>
      </c>
      <c r="D82" s="28">
        <v>7</v>
      </c>
      <c r="E82" s="28">
        <v>99</v>
      </c>
      <c r="H82" s="310"/>
    </row>
    <row r="83" spans="1:8" x14ac:dyDescent="0.25">
      <c r="A83" s="77" t="s">
        <v>5056</v>
      </c>
      <c r="B83" s="75" t="s">
        <v>5055</v>
      </c>
      <c r="C83" s="74">
        <v>10059</v>
      </c>
      <c r="D83" s="28">
        <v>7</v>
      </c>
      <c r="E83" s="28">
        <v>99</v>
      </c>
      <c r="H83" s="310"/>
    </row>
    <row r="84" spans="1:8" x14ac:dyDescent="0.25">
      <c r="A84" s="77" t="s">
        <v>5060</v>
      </c>
      <c r="B84" s="75" t="s">
        <v>5059</v>
      </c>
      <c r="C84" s="74">
        <v>10060</v>
      </c>
      <c r="D84" s="28">
        <v>7</v>
      </c>
      <c r="E84" s="28">
        <v>99</v>
      </c>
      <c r="H84" s="310"/>
    </row>
    <row r="85" spans="1:8" x14ac:dyDescent="0.25">
      <c r="A85" s="77" t="s">
        <v>12350</v>
      </c>
      <c r="B85" s="75" t="s">
        <v>12341</v>
      </c>
      <c r="C85" s="74">
        <v>10061</v>
      </c>
      <c r="D85" s="28">
        <v>7</v>
      </c>
      <c r="E85" s="28">
        <v>99</v>
      </c>
      <c r="H85" s="310"/>
    </row>
    <row r="86" spans="1:8" x14ac:dyDescent="0.25">
      <c r="A86" s="77" t="s">
        <v>3761</v>
      </c>
      <c r="B86" s="75" t="s">
        <v>3762</v>
      </c>
      <c r="C86" s="74">
        <v>10062</v>
      </c>
      <c r="D86" s="28">
        <v>7</v>
      </c>
      <c r="E86" s="28">
        <v>99</v>
      </c>
      <c r="H86" s="310"/>
    </row>
    <row r="87" spans="1:8" x14ac:dyDescent="0.25">
      <c r="A87" s="77" t="s">
        <v>2281</v>
      </c>
      <c r="B87" s="75" t="s">
        <v>2282</v>
      </c>
      <c r="C87" s="74">
        <v>10063</v>
      </c>
      <c r="D87" s="28">
        <v>7</v>
      </c>
      <c r="E87" s="28">
        <v>99</v>
      </c>
      <c r="H87" s="310"/>
    </row>
    <row r="88" spans="1:8" x14ac:dyDescent="0.25">
      <c r="A88" s="77" t="s">
        <v>4016</v>
      </c>
      <c r="B88" s="75" t="s">
        <v>4017</v>
      </c>
      <c r="C88" s="74">
        <v>10064</v>
      </c>
      <c r="D88" s="28">
        <v>7</v>
      </c>
      <c r="E88" s="28">
        <v>99</v>
      </c>
      <c r="H88" s="310"/>
    </row>
    <row r="89" spans="1:8" x14ac:dyDescent="0.25">
      <c r="A89" s="77" t="s">
        <v>4019</v>
      </c>
      <c r="B89" s="75" t="s">
        <v>4020</v>
      </c>
      <c r="C89" s="74">
        <v>10065</v>
      </c>
      <c r="D89" s="28">
        <v>7</v>
      </c>
      <c r="E89" s="28">
        <v>99</v>
      </c>
      <c r="H89" s="310"/>
    </row>
    <row r="90" spans="1:8" x14ac:dyDescent="0.25">
      <c r="A90" s="77" t="s">
        <v>4021</v>
      </c>
      <c r="B90" s="75" t="s">
        <v>4022</v>
      </c>
      <c r="C90" s="74">
        <v>10066</v>
      </c>
      <c r="D90" s="28">
        <v>7</v>
      </c>
      <c r="E90" s="28">
        <v>99</v>
      </c>
      <c r="H90" s="310"/>
    </row>
    <row r="91" spans="1:8" x14ac:dyDescent="0.25">
      <c r="A91" s="77" t="s">
        <v>4024</v>
      </c>
      <c r="B91" s="75" t="s">
        <v>4025</v>
      </c>
      <c r="C91" s="74">
        <v>10067</v>
      </c>
      <c r="D91" s="28">
        <v>7</v>
      </c>
      <c r="E91" s="28">
        <v>99</v>
      </c>
      <c r="H91" s="310"/>
    </row>
    <row r="92" spans="1:8" x14ac:dyDescent="0.25">
      <c r="A92" s="77" t="s">
        <v>4027</v>
      </c>
      <c r="B92" s="75" t="s">
        <v>4028</v>
      </c>
      <c r="C92" s="74">
        <v>10068</v>
      </c>
      <c r="D92" s="28">
        <v>7</v>
      </c>
      <c r="E92" s="28">
        <v>99</v>
      </c>
      <c r="H92" s="310"/>
    </row>
    <row r="93" spans="1:8" x14ac:dyDescent="0.25">
      <c r="A93" s="77" t="s">
        <v>4030</v>
      </c>
      <c r="B93" s="75" t="s">
        <v>4031</v>
      </c>
      <c r="C93" s="74">
        <v>10069</v>
      </c>
      <c r="D93" s="28">
        <v>7</v>
      </c>
      <c r="E93" s="28">
        <v>99</v>
      </c>
      <c r="H93" s="310"/>
    </row>
    <row r="94" spans="1:8" x14ac:dyDescent="0.25">
      <c r="A94" s="77" t="s">
        <v>4033</v>
      </c>
      <c r="B94" s="75" t="s">
        <v>4034</v>
      </c>
      <c r="C94" s="74">
        <v>10070</v>
      </c>
      <c r="D94" s="28">
        <v>7</v>
      </c>
      <c r="E94" s="28">
        <v>99</v>
      </c>
      <c r="H94" s="310"/>
    </row>
    <row r="95" spans="1:8" x14ac:dyDescent="0.25">
      <c r="A95" s="77" t="s">
        <v>4038</v>
      </c>
      <c r="B95" s="75" t="s">
        <v>4039</v>
      </c>
      <c r="C95" s="74">
        <v>10071</v>
      </c>
      <c r="D95" s="28">
        <v>7</v>
      </c>
      <c r="E95" s="28">
        <v>99</v>
      </c>
      <c r="H95" s="310"/>
    </row>
    <row r="96" spans="1:8" x14ac:dyDescent="0.25">
      <c r="A96" s="77" t="s">
        <v>4041</v>
      </c>
      <c r="B96" s="75" t="s">
        <v>8806</v>
      </c>
      <c r="C96" s="74">
        <v>10072</v>
      </c>
      <c r="D96" s="28">
        <v>7</v>
      </c>
      <c r="E96" s="28">
        <v>99</v>
      </c>
      <c r="H96" s="310"/>
    </row>
    <row r="97" spans="1:8" x14ac:dyDescent="0.25">
      <c r="A97" s="77" t="s">
        <v>4895</v>
      </c>
      <c r="B97" s="75" t="s">
        <v>4896</v>
      </c>
      <c r="C97" s="74">
        <v>10073</v>
      </c>
      <c r="D97" s="28">
        <v>7</v>
      </c>
      <c r="E97" s="28">
        <v>99</v>
      </c>
      <c r="H97" s="310"/>
    </row>
    <row r="98" spans="1:8" x14ac:dyDescent="0.25">
      <c r="A98" s="77" t="s">
        <v>4045</v>
      </c>
      <c r="B98" s="75" t="s">
        <v>4046</v>
      </c>
      <c r="C98" s="74">
        <v>10074</v>
      </c>
      <c r="D98" s="28">
        <v>7</v>
      </c>
      <c r="E98" s="28">
        <v>99</v>
      </c>
      <c r="F98" s="28" t="s">
        <v>2418</v>
      </c>
      <c r="H98" s="310"/>
    </row>
    <row r="99" spans="1:8" x14ac:dyDescent="0.25">
      <c r="A99" s="77" t="s">
        <v>4049</v>
      </c>
      <c r="B99" s="75" t="s">
        <v>4050</v>
      </c>
      <c r="C99" s="74">
        <v>10075</v>
      </c>
      <c r="D99" s="28">
        <v>7</v>
      </c>
      <c r="E99" s="28">
        <v>99</v>
      </c>
      <c r="H99" s="310"/>
    </row>
    <row r="100" spans="1:8" x14ac:dyDescent="0.25">
      <c r="A100" s="77" t="s">
        <v>4502</v>
      </c>
      <c r="B100" s="75" t="s">
        <v>4503</v>
      </c>
      <c r="C100" s="74">
        <v>10076</v>
      </c>
      <c r="D100" s="28">
        <v>7</v>
      </c>
      <c r="E100" s="28">
        <v>99</v>
      </c>
      <c r="H100" s="310"/>
    </row>
    <row r="101" spans="1:8" x14ac:dyDescent="0.25">
      <c r="A101" s="77" t="s">
        <v>4504</v>
      </c>
      <c r="B101" s="75" t="s">
        <v>4505</v>
      </c>
      <c r="C101" s="74">
        <v>10077</v>
      </c>
      <c r="D101" s="28">
        <v>7</v>
      </c>
      <c r="E101" s="28">
        <v>99</v>
      </c>
      <c r="H101" s="310"/>
    </row>
    <row r="102" spans="1:8" x14ac:dyDescent="0.25">
      <c r="A102" s="77" t="s">
        <v>4690</v>
      </c>
      <c r="B102" s="75" t="s">
        <v>4685</v>
      </c>
      <c r="C102" s="74">
        <v>10078</v>
      </c>
      <c r="D102" s="28">
        <v>7</v>
      </c>
      <c r="E102" s="28">
        <v>99</v>
      </c>
      <c r="H102" s="310"/>
    </row>
    <row r="103" spans="1:8" x14ac:dyDescent="0.25">
      <c r="A103" s="77" t="s">
        <v>4691</v>
      </c>
      <c r="B103" s="75" t="s">
        <v>4686</v>
      </c>
      <c r="C103" s="74">
        <v>10079</v>
      </c>
      <c r="D103" s="28">
        <v>7</v>
      </c>
      <c r="E103" s="28">
        <v>99</v>
      </c>
      <c r="H103" s="310"/>
    </row>
    <row r="104" spans="1:8" x14ac:dyDescent="0.25">
      <c r="A104" s="77" t="s">
        <v>4693</v>
      </c>
      <c r="B104" s="75" t="s">
        <v>4687</v>
      </c>
      <c r="C104" s="74">
        <v>10080</v>
      </c>
      <c r="D104" s="28">
        <v>7</v>
      </c>
      <c r="E104" s="28">
        <v>99</v>
      </c>
      <c r="H104" s="310"/>
    </row>
    <row r="105" spans="1:8" x14ac:dyDescent="0.25">
      <c r="A105" s="77" t="s">
        <v>4692</v>
      </c>
      <c r="B105" s="75" t="s">
        <v>4688</v>
      </c>
      <c r="C105" s="74">
        <v>10081</v>
      </c>
      <c r="D105" s="28">
        <v>7</v>
      </c>
      <c r="E105" s="28">
        <v>99</v>
      </c>
      <c r="H105" s="310"/>
    </row>
    <row r="106" spans="1:8" x14ac:dyDescent="0.25">
      <c r="A106" s="77" t="s">
        <v>4694</v>
      </c>
      <c r="B106" s="75" t="s">
        <v>4689</v>
      </c>
      <c r="C106" s="74">
        <v>10082</v>
      </c>
      <c r="D106" s="28">
        <v>7</v>
      </c>
      <c r="E106" s="28">
        <v>99</v>
      </c>
      <c r="H106" s="310"/>
    </row>
    <row r="107" spans="1:8" x14ac:dyDescent="0.25">
      <c r="A107" s="77" t="s">
        <v>4720</v>
      </c>
      <c r="B107" s="75" t="s">
        <v>4718</v>
      </c>
      <c r="C107" s="74">
        <v>10083</v>
      </c>
      <c r="D107" s="28">
        <v>7</v>
      </c>
      <c r="E107" s="28">
        <v>99</v>
      </c>
      <c r="G107" s="74"/>
      <c r="H107" s="310"/>
    </row>
    <row r="108" spans="1:8" x14ac:dyDescent="0.25">
      <c r="A108" s="77" t="s">
        <v>4807</v>
      </c>
      <c r="B108" s="75" t="s">
        <v>4810</v>
      </c>
      <c r="C108" s="74">
        <v>10084</v>
      </c>
      <c r="D108" s="28">
        <v>7</v>
      </c>
      <c r="E108" s="28">
        <v>99</v>
      </c>
      <c r="H108" s="310"/>
    </row>
    <row r="109" spans="1:8" x14ac:dyDescent="0.25">
      <c r="A109" s="77" t="s">
        <v>4885</v>
      </c>
      <c r="B109" s="75" t="s">
        <v>4886</v>
      </c>
      <c r="C109" s="74">
        <v>10085</v>
      </c>
      <c r="D109" s="28">
        <v>7</v>
      </c>
      <c r="E109" s="28">
        <v>99</v>
      </c>
      <c r="H109" s="310"/>
    </row>
    <row r="110" spans="1:8" x14ac:dyDescent="0.25">
      <c r="A110" s="77" t="s">
        <v>4818</v>
      </c>
      <c r="B110" s="75" t="s">
        <v>4819</v>
      </c>
      <c r="C110" s="74">
        <v>10086</v>
      </c>
      <c r="D110" s="28">
        <v>7</v>
      </c>
      <c r="E110" s="28">
        <v>99</v>
      </c>
      <c r="H110" s="310"/>
    </row>
    <row r="111" spans="1:8" x14ac:dyDescent="0.25">
      <c r="A111" s="77" t="s">
        <v>4823</v>
      </c>
      <c r="B111" s="75" t="s">
        <v>4824</v>
      </c>
      <c r="C111" s="74">
        <v>10087</v>
      </c>
      <c r="D111" s="28">
        <v>7</v>
      </c>
      <c r="E111" s="28">
        <v>99</v>
      </c>
      <c r="H111" s="310"/>
    </row>
    <row r="112" spans="1:8" x14ac:dyDescent="0.25">
      <c r="A112" s="77" t="s">
        <v>4826</v>
      </c>
      <c r="B112" s="75" t="s">
        <v>4827</v>
      </c>
      <c r="C112" s="74">
        <v>10088</v>
      </c>
      <c r="D112" s="28">
        <v>7</v>
      </c>
      <c r="E112" s="28">
        <v>99</v>
      </c>
      <c r="H112" s="310"/>
    </row>
    <row r="113" spans="1:8" x14ac:dyDescent="0.25">
      <c r="A113" s="77" t="s">
        <v>4830</v>
      </c>
      <c r="B113" s="75" t="s">
        <v>4831</v>
      </c>
      <c r="C113" s="74">
        <v>10089</v>
      </c>
      <c r="D113" s="28">
        <v>7</v>
      </c>
      <c r="E113" s="28">
        <v>99</v>
      </c>
      <c r="H113" s="310"/>
    </row>
    <row r="114" spans="1:8" x14ac:dyDescent="0.25">
      <c r="A114" s="77" t="s">
        <v>4833</v>
      </c>
      <c r="B114" s="75" t="s">
        <v>4834</v>
      </c>
      <c r="C114" s="74">
        <v>10090</v>
      </c>
      <c r="D114" s="28">
        <v>7</v>
      </c>
      <c r="E114" s="28">
        <v>99</v>
      </c>
      <c r="H114" s="310"/>
    </row>
    <row r="115" spans="1:8" x14ac:dyDescent="0.25">
      <c r="A115" s="77" t="s">
        <v>5000</v>
      </c>
      <c r="B115" s="75" t="s">
        <v>5001</v>
      </c>
      <c r="C115" s="74">
        <v>10091</v>
      </c>
      <c r="D115" s="28">
        <v>7</v>
      </c>
      <c r="E115" s="28">
        <v>99</v>
      </c>
      <c r="H115" s="310"/>
    </row>
    <row r="116" spans="1:8" x14ac:dyDescent="0.25">
      <c r="A116" s="77" t="s">
        <v>5062</v>
      </c>
      <c r="B116" s="75" t="s">
        <v>5063</v>
      </c>
      <c r="C116" s="74">
        <v>10130</v>
      </c>
      <c r="D116" s="28">
        <v>7</v>
      </c>
      <c r="E116" s="28">
        <v>99</v>
      </c>
      <c r="H116" s="310"/>
    </row>
    <row r="117" spans="1:8" x14ac:dyDescent="0.25">
      <c r="A117" s="77" t="s">
        <v>5293</v>
      </c>
      <c r="B117" s="75" t="s">
        <v>5292</v>
      </c>
      <c r="C117" s="74">
        <v>10131</v>
      </c>
      <c r="D117" s="28">
        <v>7</v>
      </c>
      <c r="E117" s="28">
        <v>99</v>
      </c>
      <c r="H117" s="310"/>
    </row>
    <row r="118" spans="1:8" x14ac:dyDescent="0.25">
      <c r="A118" s="77" t="s">
        <v>5295</v>
      </c>
      <c r="B118" s="75" t="s">
        <v>5296</v>
      </c>
      <c r="C118" s="74">
        <v>10132</v>
      </c>
      <c r="D118" s="28">
        <v>7</v>
      </c>
      <c r="E118" s="28">
        <v>99</v>
      </c>
      <c r="H118" s="310"/>
    </row>
    <row r="119" spans="1:8" x14ac:dyDescent="0.25">
      <c r="A119" s="77" t="s">
        <v>5642</v>
      </c>
      <c r="B119" s="75" t="s">
        <v>8876</v>
      </c>
      <c r="C119" s="74">
        <v>10133</v>
      </c>
      <c r="D119" s="28">
        <v>7</v>
      </c>
      <c r="E119" s="28">
        <v>99</v>
      </c>
      <c r="H119" s="310"/>
    </row>
    <row r="120" spans="1:8" x14ac:dyDescent="0.25">
      <c r="A120" s="77" t="s">
        <v>5643</v>
      </c>
      <c r="B120" s="75" t="s">
        <v>8878</v>
      </c>
      <c r="C120" s="74">
        <v>10134</v>
      </c>
      <c r="D120" s="28">
        <v>7</v>
      </c>
      <c r="E120" s="28">
        <v>99</v>
      </c>
      <c r="H120" s="310"/>
    </row>
    <row r="121" spans="1:8" x14ac:dyDescent="0.25">
      <c r="A121" s="77" t="s">
        <v>8880</v>
      </c>
      <c r="B121" s="75" t="s">
        <v>8881</v>
      </c>
      <c r="C121" s="74">
        <v>10135</v>
      </c>
      <c r="D121" s="28">
        <v>7</v>
      </c>
      <c r="E121" s="28">
        <v>99</v>
      </c>
      <c r="H121" s="310"/>
    </row>
    <row r="122" spans="1:8" x14ac:dyDescent="0.25">
      <c r="A122" s="77" t="s">
        <v>8883</v>
      </c>
      <c r="B122" s="75" t="s">
        <v>8884</v>
      </c>
      <c r="C122" s="74">
        <v>10136</v>
      </c>
      <c r="D122" s="28">
        <v>7</v>
      </c>
      <c r="E122" s="28">
        <v>99</v>
      </c>
      <c r="H122" s="310"/>
    </row>
    <row r="123" spans="1:8" x14ac:dyDescent="0.25">
      <c r="A123" s="77" t="s">
        <v>8886</v>
      </c>
      <c r="B123" s="75" t="s">
        <v>8887</v>
      </c>
      <c r="C123" s="74">
        <v>10137</v>
      </c>
      <c r="D123" s="28">
        <v>7</v>
      </c>
      <c r="E123" s="28">
        <v>99</v>
      </c>
      <c r="H123" s="310"/>
    </row>
    <row r="124" spans="1:8" x14ac:dyDescent="0.25">
      <c r="A124" s="77" t="s">
        <v>8889</v>
      </c>
      <c r="B124" s="75" t="s">
        <v>8890</v>
      </c>
      <c r="C124" s="74">
        <v>10138</v>
      </c>
      <c r="D124" s="28">
        <v>7</v>
      </c>
      <c r="E124" s="28">
        <v>99</v>
      </c>
      <c r="H124" s="310"/>
    </row>
    <row r="125" spans="1:8" x14ac:dyDescent="0.25">
      <c r="A125" s="77" t="s">
        <v>9070</v>
      </c>
      <c r="B125" s="75" t="s">
        <v>9069</v>
      </c>
      <c r="C125" s="74">
        <v>10139</v>
      </c>
      <c r="D125" s="28">
        <v>7</v>
      </c>
      <c r="E125" s="28">
        <v>99</v>
      </c>
      <c r="H125" s="310"/>
    </row>
    <row r="126" spans="1:8" x14ac:dyDescent="0.25">
      <c r="A126" s="77" t="s">
        <v>10922</v>
      </c>
      <c r="B126" s="75" t="s">
        <v>10923</v>
      </c>
      <c r="C126" s="74">
        <v>10140</v>
      </c>
      <c r="D126" s="28">
        <v>7</v>
      </c>
      <c r="E126" s="28">
        <v>99</v>
      </c>
    </row>
    <row r="127" spans="1:8" x14ac:dyDescent="0.25">
      <c r="A127" s="77" t="s">
        <v>12439</v>
      </c>
      <c r="B127" s="75" t="s">
        <v>12440</v>
      </c>
      <c r="C127" s="74">
        <v>10141</v>
      </c>
      <c r="D127" s="28">
        <v>7</v>
      </c>
      <c r="E127" s="28">
        <v>99</v>
      </c>
      <c r="H127" s="310"/>
    </row>
    <row r="128" spans="1:8" x14ac:dyDescent="0.25">
      <c r="B128" s="13" t="s">
        <v>2191</v>
      </c>
    </row>
  </sheetData>
  <sortState xmlns:xlrd2="http://schemas.microsoft.com/office/spreadsheetml/2017/richdata2" ref="A9:G128">
    <sortCondition ref="C9"/>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REST_Create_DCI">
                <anchor moveWithCells="1">
                  <from>
                    <xdr:col>0</xdr:col>
                    <xdr:colOff>144780</xdr:colOff>
                    <xdr:row>0</xdr:row>
                    <xdr:rowOff>182880</xdr:rowOff>
                  </from>
                  <to>
                    <xdr:col>0</xdr:col>
                    <xdr:colOff>1478280</xdr:colOff>
                    <xdr:row>0</xdr:row>
                    <xdr:rowOff>487680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7" tint="-0.249977111117893"/>
  </sheetPr>
  <dimension ref="A1:EJ68"/>
  <sheetViews>
    <sheetView zoomScale="85" zoomScaleNormal="85" workbookViewId="0">
      <pane xSplit="2" ySplit="8" topLeftCell="EC9" activePane="bottomRight" state="frozen"/>
      <selection activeCell="AB45" sqref="AB45"/>
      <selection pane="topRight" activeCell="AB45" sqref="AB45"/>
      <selection pane="bottomLeft" activeCell="AB45" sqref="AB45"/>
      <selection pane="bottomRight" activeCell="A12" sqref="A12"/>
    </sheetView>
  </sheetViews>
  <sheetFormatPr defaultColWidth="9.21875" defaultRowHeight="13.2" x14ac:dyDescent="0.25"/>
  <cols>
    <col min="1" max="1" width="43.21875" bestFit="1" customWidth="1"/>
    <col min="2" max="2" width="61" customWidth="1"/>
    <col min="3" max="5" width="7.77734375" style="32" customWidth="1"/>
    <col min="6" max="6" width="10.21875" style="32" customWidth="1"/>
    <col min="7" max="7" width="3.21875" bestFit="1" customWidth="1"/>
    <col min="8" max="26" width="2" hidden="1" customWidth="1"/>
    <col min="27" max="34" width="3.21875" style="32" customWidth="1"/>
    <col min="35" max="35" width="3.21875" hidden="1" customWidth="1"/>
    <col min="36" max="44" width="0" hidden="1" customWidth="1"/>
    <col min="45" max="45" width="6.77734375" hidden="1" customWidth="1"/>
    <col min="46" max="52" width="0" hidden="1" customWidth="1"/>
    <col min="53" max="53" width="6.44140625" customWidth="1"/>
    <col min="54" max="78" width="0" hidden="1" customWidth="1"/>
    <col min="79" max="79" width="3.21875" style="32" bestFit="1" customWidth="1"/>
    <col min="80" max="80" width="4" style="32" bestFit="1" customWidth="1"/>
    <col min="81" max="81" width="3.21875" style="32" bestFit="1" customWidth="1"/>
    <col min="82" max="82" width="6.21875" style="32" hidden="1" customWidth="1"/>
    <col min="83" max="104" width="6.21875" hidden="1" customWidth="1"/>
    <col min="105" max="105" width="32.44140625" style="72" bestFit="1" customWidth="1"/>
    <col min="106" max="106" width="3.21875" style="32" bestFit="1" customWidth="1"/>
    <col min="107" max="130" width="9.21875" hidden="1" customWidth="1"/>
    <col min="131" max="131" width="17.44140625" customWidth="1"/>
    <col min="132" max="132" width="45.77734375" customWidth="1"/>
    <col min="133" max="133" width="8.77734375" customWidth="1"/>
    <col min="134" max="134" width="5.21875" customWidth="1"/>
    <col min="135" max="135" width="16" customWidth="1"/>
    <col min="136" max="136" width="54" bestFit="1" customWidth="1"/>
    <col min="137" max="138" width="8.77734375" customWidth="1"/>
    <col min="139" max="139" width="63.44140625" bestFit="1" customWidth="1"/>
    <col min="140" max="255" width="8.77734375" customWidth="1"/>
  </cols>
  <sheetData>
    <row r="1" spans="1:140" x14ac:dyDescent="0.25">
      <c r="A1" s="31" t="s">
        <v>2190</v>
      </c>
      <c r="B1" s="401" t="str">
        <f>'DCI Descriptors'!B1:E1</f>
        <v>..\Code\BFData\</v>
      </c>
      <c r="C1" s="401"/>
      <c r="D1" s="401"/>
      <c r="E1" s="401"/>
      <c r="F1" s="68"/>
      <c r="AA1" s="115"/>
      <c r="AD1" s="31" t="s">
        <v>3057</v>
      </c>
      <c r="AE1" s="72" t="s">
        <v>3058</v>
      </c>
      <c r="AH1" s="68"/>
      <c r="AR1" s="45"/>
      <c r="AS1" s="71"/>
      <c r="EE1" s="31" t="s">
        <v>2190</v>
      </c>
      <c r="EF1" s="88" t="str">
        <f>EtherNetIP!B1:B1</f>
        <v>..\Code\BFData\</v>
      </c>
    </row>
    <row r="2" spans="1:140" x14ac:dyDescent="0.25">
      <c r="A2" s="31" t="s">
        <v>1128</v>
      </c>
      <c r="B2" s="399" t="s">
        <v>3059</v>
      </c>
      <c r="C2" s="400"/>
      <c r="D2" s="400"/>
      <c r="E2" s="400"/>
      <c r="AH2" s="68"/>
      <c r="AR2" s="45"/>
      <c r="AS2" s="71"/>
      <c r="EE2" s="31" t="s">
        <v>1128</v>
      </c>
      <c r="EF2" s="48" t="s">
        <v>3060</v>
      </c>
    </row>
    <row r="3" spans="1:140" x14ac:dyDescent="0.25">
      <c r="A3" s="31" t="s">
        <v>1129</v>
      </c>
      <c r="B3" s="401" t="str">
        <f>B1&amp;B2&amp;".cpp"</f>
        <v>..\Code\BFData\EIP_DCI_Data.cpp</v>
      </c>
      <c r="C3" s="401"/>
      <c r="D3" s="401"/>
      <c r="E3" s="401"/>
      <c r="AH3" s="68"/>
      <c r="EE3" s="31" t="s">
        <v>1129</v>
      </c>
      <c r="EF3" s="88" t="str">
        <f>EF1&amp;EF2&amp;".cpp"</f>
        <v>..\Code\BFData\DynamicAssembly_DCI_Data.cpp</v>
      </c>
    </row>
    <row r="4" spans="1:140" x14ac:dyDescent="0.25">
      <c r="A4" s="31" t="s">
        <v>1130</v>
      </c>
      <c r="B4" s="401" t="str">
        <f>B1&amp;B2&amp;".h"</f>
        <v>..\Code\BFData\EIP_DCI_Data.h</v>
      </c>
      <c r="C4" s="401"/>
      <c r="D4" s="401"/>
      <c r="E4" s="401"/>
      <c r="AH4" s="68"/>
      <c r="EE4" s="31" t="s">
        <v>1130</v>
      </c>
      <c r="EF4" s="88" t="str">
        <f>EF1&amp;EF2&amp;".h"</f>
        <v>..\Code\BFData\DynamicAssembly_DCI_Data.h</v>
      </c>
    </row>
    <row r="5" spans="1:140" x14ac:dyDescent="0.25">
      <c r="A5" s="31"/>
      <c r="B5" s="400"/>
      <c r="C5" s="400"/>
      <c r="D5" s="400"/>
      <c r="E5" s="400"/>
      <c r="AH5" s="68"/>
    </row>
    <row r="6" spans="1:140" x14ac:dyDescent="0.25">
      <c r="AH6" s="68"/>
    </row>
    <row r="7" spans="1:140" x14ac:dyDescent="0.25">
      <c r="A7" s="31"/>
      <c r="B7" s="72"/>
      <c r="AA7" s="402" t="s">
        <v>3061</v>
      </c>
      <c r="AB7" s="402"/>
      <c r="AC7" s="402"/>
      <c r="AD7" s="402"/>
      <c r="AE7" s="402"/>
      <c r="AF7" s="402"/>
      <c r="AG7" s="402"/>
      <c r="AH7" s="402"/>
    </row>
    <row r="8" spans="1:140" s="34" customFormat="1" ht="84" x14ac:dyDescent="0.25">
      <c r="A8" s="34" t="s">
        <v>1125</v>
      </c>
      <c r="B8" s="34" t="s">
        <v>1126</v>
      </c>
      <c r="C8" s="36" t="s">
        <v>3062</v>
      </c>
      <c r="D8" s="36" t="s">
        <v>3063</v>
      </c>
      <c r="E8" s="36" t="s">
        <v>3064</v>
      </c>
      <c r="F8" s="36" t="s">
        <v>3065</v>
      </c>
      <c r="G8" s="36" t="s">
        <v>3066</v>
      </c>
      <c r="H8"/>
      <c r="AA8" s="36" t="s">
        <v>3067</v>
      </c>
      <c r="AB8" s="36" t="s">
        <v>3068</v>
      </c>
      <c r="AC8" s="36"/>
      <c r="AD8" s="35"/>
      <c r="AE8" s="35"/>
      <c r="AF8" s="35"/>
      <c r="AG8" s="35"/>
      <c r="AH8" s="35"/>
      <c r="AO8" s="38"/>
      <c r="AP8" s="38"/>
      <c r="BA8" s="36" t="s">
        <v>3069</v>
      </c>
      <c r="CA8" s="116" t="s">
        <v>3070</v>
      </c>
      <c r="CB8" s="36" t="s">
        <v>3071</v>
      </c>
      <c r="CC8" s="36" t="s">
        <v>3072</v>
      </c>
      <c r="CD8" s="35"/>
      <c r="DA8" s="117" t="s">
        <v>3073</v>
      </c>
      <c r="DB8" s="36" t="s">
        <v>3074</v>
      </c>
      <c r="EA8" s="34" t="s">
        <v>3075</v>
      </c>
      <c r="EB8" s="34" t="s">
        <v>3076</v>
      </c>
      <c r="EC8" s="34" t="s">
        <v>3077</v>
      </c>
      <c r="EF8" s="34" t="s">
        <v>3078</v>
      </c>
      <c r="EG8" s="34" t="s">
        <v>3079</v>
      </c>
      <c r="EI8" s="34" t="s">
        <v>3080</v>
      </c>
      <c r="EJ8" s="34" t="s">
        <v>3079</v>
      </c>
    </row>
    <row r="9" spans="1:140" ht="26.4" x14ac:dyDescent="0.25">
      <c r="A9" s="118" t="s">
        <v>3081</v>
      </c>
      <c r="B9" s="119" t="s">
        <v>3082</v>
      </c>
      <c r="C9" s="32">
        <v>1</v>
      </c>
      <c r="D9" s="32">
        <v>1</v>
      </c>
      <c r="E9" s="32">
        <v>1</v>
      </c>
      <c r="DA9" s="72" t="s">
        <v>3083</v>
      </c>
      <c r="DB9" s="32" t="s">
        <v>1131</v>
      </c>
      <c r="EB9" s="120" t="s">
        <v>3084</v>
      </c>
      <c r="EF9" s="48" t="s">
        <v>3085</v>
      </c>
      <c r="EG9" s="120">
        <v>0</v>
      </c>
      <c r="EI9" s="48" t="s">
        <v>3086</v>
      </c>
      <c r="EJ9" s="120">
        <v>0</v>
      </c>
    </row>
    <row r="10" spans="1:140" ht="66" x14ac:dyDescent="0.25">
      <c r="A10" s="118" t="s">
        <v>3087</v>
      </c>
      <c r="B10" s="118" t="s">
        <v>3088</v>
      </c>
      <c r="C10" s="32">
        <v>1</v>
      </c>
      <c r="D10" s="32">
        <v>1</v>
      </c>
      <c r="E10" s="32">
        <v>2</v>
      </c>
      <c r="F10" s="28"/>
      <c r="DA10" s="72" t="s">
        <v>3083</v>
      </c>
      <c r="DB10" s="32" t="s">
        <v>1131</v>
      </c>
      <c r="EB10" s="120" t="s">
        <v>3089</v>
      </c>
      <c r="EF10" s="48" t="s">
        <v>3082</v>
      </c>
      <c r="EG10" s="120">
        <v>1</v>
      </c>
      <c r="EI10" s="48" t="s">
        <v>3235</v>
      </c>
      <c r="EJ10" s="120">
        <f>EJ9+1</f>
        <v>1</v>
      </c>
    </row>
    <row r="11" spans="1:140" ht="79.2" x14ac:dyDescent="0.25">
      <c r="A11" s="118" t="s">
        <v>2258</v>
      </c>
      <c r="B11" s="118" t="s">
        <v>2259</v>
      </c>
      <c r="C11" s="32">
        <v>1</v>
      </c>
      <c r="D11" s="32">
        <v>1</v>
      </c>
      <c r="E11" s="32">
        <v>3</v>
      </c>
      <c r="F11" s="28"/>
      <c r="DA11" s="72" t="s">
        <v>3083</v>
      </c>
      <c r="DB11" s="32" t="s">
        <v>1131</v>
      </c>
      <c r="EB11" s="112" t="s">
        <v>3090</v>
      </c>
      <c r="EF11" s="48" t="s">
        <v>3088</v>
      </c>
      <c r="EG11" s="120">
        <v>2</v>
      </c>
      <c r="EI11" s="121" t="s">
        <v>3236</v>
      </c>
      <c r="EJ11" s="120">
        <f>EJ10+1</f>
        <v>2</v>
      </c>
    </row>
    <row r="12" spans="1:140" ht="39.6" x14ac:dyDescent="0.25">
      <c r="A12" s="118" t="s">
        <v>8813</v>
      </c>
      <c r="B12" s="118" t="s">
        <v>8805</v>
      </c>
      <c r="C12" s="32">
        <v>1</v>
      </c>
      <c r="D12" s="32">
        <v>1</v>
      </c>
      <c r="E12" s="32">
        <v>4</v>
      </c>
      <c r="F12" s="28"/>
      <c r="G12" s="28"/>
      <c r="DA12" s="72" t="s">
        <v>3083</v>
      </c>
      <c r="DB12" s="32" t="s">
        <v>1131</v>
      </c>
      <c r="EB12" s="120" t="s">
        <v>3091</v>
      </c>
      <c r="EF12" s="48" t="s">
        <v>2259</v>
      </c>
      <c r="EG12" s="120">
        <v>3</v>
      </c>
      <c r="EI12" s="48" t="s">
        <v>3237</v>
      </c>
      <c r="EJ12" s="120">
        <f>EJ11+1</f>
        <v>3</v>
      </c>
    </row>
    <row r="13" spans="1:140" ht="66" x14ac:dyDescent="0.25">
      <c r="A13" s="118" t="s">
        <v>3092</v>
      </c>
      <c r="B13" s="118" t="s">
        <v>3093</v>
      </c>
      <c r="C13" s="32">
        <v>1</v>
      </c>
      <c r="D13" s="32">
        <v>1</v>
      </c>
      <c r="E13" s="32">
        <v>5</v>
      </c>
      <c r="F13" s="28"/>
      <c r="DA13" s="72" t="s">
        <v>3083</v>
      </c>
      <c r="DB13" s="32" t="s">
        <v>1131</v>
      </c>
      <c r="EB13" s="112" t="s">
        <v>3094</v>
      </c>
      <c r="EF13" s="48" t="s">
        <v>8805</v>
      </c>
      <c r="EG13" s="120">
        <v>4</v>
      </c>
      <c r="EI13" s="121" t="s">
        <v>3238</v>
      </c>
      <c r="EJ13" s="120">
        <f>EJ12+1</f>
        <v>4</v>
      </c>
    </row>
    <row r="14" spans="1:140" ht="92.4" x14ac:dyDescent="0.25">
      <c r="A14" s="118" t="s">
        <v>2254</v>
      </c>
      <c r="B14" s="118" t="s">
        <v>2255</v>
      </c>
      <c r="C14" s="32">
        <v>1</v>
      </c>
      <c r="D14" s="32">
        <v>1</v>
      </c>
      <c r="E14" s="32">
        <v>6</v>
      </c>
      <c r="F14" s="28"/>
      <c r="DA14" s="72" t="s">
        <v>3083</v>
      </c>
      <c r="DB14" s="32" t="s">
        <v>1131</v>
      </c>
      <c r="EB14" s="112" t="s">
        <v>3095</v>
      </c>
      <c r="EF14" s="48" t="s">
        <v>3093</v>
      </c>
      <c r="EG14" s="120">
        <v>5</v>
      </c>
      <c r="EI14" s="57" t="s">
        <v>2191</v>
      </c>
      <c r="EJ14" s="120"/>
    </row>
    <row r="15" spans="1:140" ht="66" x14ac:dyDescent="0.25">
      <c r="A15" s="118" t="s">
        <v>2264</v>
      </c>
      <c r="B15" s="118" t="s">
        <v>2265</v>
      </c>
      <c r="C15" s="32">
        <v>1</v>
      </c>
      <c r="D15" s="32">
        <v>1</v>
      </c>
      <c r="E15" s="32">
        <v>7</v>
      </c>
      <c r="F15" s="28"/>
      <c r="G15" s="28"/>
      <c r="AB15" s="32" t="s">
        <v>1131</v>
      </c>
      <c r="DA15" s="72" t="s">
        <v>3083</v>
      </c>
      <c r="DB15" s="32" t="s">
        <v>1131</v>
      </c>
      <c r="EB15" s="112" t="s">
        <v>3096</v>
      </c>
      <c r="EF15" s="48" t="s">
        <v>2255</v>
      </c>
      <c r="EG15" s="120">
        <v>6</v>
      </c>
      <c r="EI15" s="112"/>
      <c r="EJ15" s="120"/>
    </row>
    <row r="16" spans="1:140" x14ac:dyDescent="0.25">
      <c r="A16" s="122" t="s">
        <v>3097</v>
      </c>
      <c r="B16" s="123" t="s">
        <v>3098</v>
      </c>
      <c r="C16" s="32">
        <v>4</v>
      </c>
      <c r="D16" s="32">
        <v>100</v>
      </c>
      <c r="E16" s="32">
        <v>3</v>
      </c>
      <c r="G16" s="32"/>
      <c r="AB16" s="28"/>
      <c r="CA16" s="32" t="s">
        <v>1131</v>
      </c>
      <c r="CB16" s="32">
        <v>0</v>
      </c>
      <c r="CC16" s="72">
        <v>2</v>
      </c>
      <c r="DA16" s="72" t="s">
        <v>3099</v>
      </c>
      <c r="EF16" s="48" t="s">
        <v>2265</v>
      </c>
      <c r="EG16" s="120">
        <v>7</v>
      </c>
      <c r="EI16" s="112"/>
      <c r="EJ16" s="120"/>
    </row>
    <row r="17" spans="1:140" x14ac:dyDescent="0.25">
      <c r="A17" s="122" t="s">
        <v>4434</v>
      </c>
      <c r="B17" s="123" t="s">
        <v>2456</v>
      </c>
      <c r="C17" s="32">
        <v>4</v>
      </c>
      <c r="D17" s="32">
        <v>100</v>
      </c>
      <c r="E17" s="32">
        <v>3</v>
      </c>
      <c r="AB17" s="28"/>
      <c r="CA17" s="32" t="s">
        <v>1131</v>
      </c>
      <c r="CB17" s="32">
        <v>1</v>
      </c>
      <c r="CC17" s="72"/>
      <c r="DA17" s="72" t="s">
        <v>3099</v>
      </c>
      <c r="EF17" s="48" t="s">
        <v>2456</v>
      </c>
      <c r="EG17" s="120">
        <v>8</v>
      </c>
      <c r="EI17" s="112"/>
      <c r="EJ17" s="120"/>
    </row>
    <row r="18" spans="1:140" x14ac:dyDescent="0.25">
      <c r="A18" s="122" t="s">
        <v>3081</v>
      </c>
      <c r="B18" s="123" t="s">
        <v>3082</v>
      </c>
      <c r="C18" s="32">
        <v>4</v>
      </c>
      <c r="D18" s="32">
        <v>100</v>
      </c>
      <c r="E18" s="32">
        <v>3</v>
      </c>
      <c r="AB18" s="28"/>
      <c r="CA18" s="32" t="s">
        <v>1131</v>
      </c>
      <c r="CB18" s="32">
        <v>2</v>
      </c>
      <c r="CC18" s="72"/>
      <c r="DA18" s="72" t="s">
        <v>3099</v>
      </c>
      <c r="EF18" s="48" t="s">
        <v>2454</v>
      </c>
      <c r="EG18" s="120">
        <v>9</v>
      </c>
      <c r="EI18" s="112"/>
      <c r="EJ18" s="120"/>
    </row>
    <row r="19" spans="1:140" x14ac:dyDescent="0.25">
      <c r="A19" s="124" t="s">
        <v>3100</v>
      </c>
      <c r="B19" s="121" t="s">
        <v>3101</v>
      </c>
      <c r="C19" s="32">
        <v>4</v>
      </c>
      <c r="D19" s="32">
        <v>120</v>
      </c>
      <c r="E19" s="32">
        <v>3</v>
      </c>
      <c r="AB19" s="28"/>
      <c r="CB19" s="32">
        <v>0</v>
      </c>
      <c r="CC19" s="72">
        <v>2</v>
      </c>
      <c r="DA19" s="72" t="s">
        <v>3099</v>
      </c>
      <c r="EF19" s="48" t="s">
        <v>2445</v>
      </c>
      <c r="EG19" s="120">
        <v>10</v>
      </c>
      <c r="EI19" s="112"/>
      <c r="EJ19" s="120"/>
    </row>
    <row r="20" spans="1:140" x14ac:dyDescent="0.25">
      <c r="A20" s="124" t="s">
        <v>4433</v>
      </c>
      <c r="B20" s="121" t="s">
        <v>2454</v>
      </c>
      <c r="C20" s="32">
        <v>4</v>
      </c>
      <c r="D20" s="32">
        <v>120</v>
      </c>
      <c r="E20" s="32">
        <v>3</v>
      </c>
      <c r="AB20" s="28"/>
      <c r="CB20" s="32">
        <v>1</v>
      </c>
      <c r="CC20" s="72"/>
      <c r="DA20" s="72" t="s">
        <v>3099</v>
      </c>
      <c r="EF20" s="48" t="s">
        <v>2535</v>
      </c>
      <c r="EG20" s="120">
        <v>11</v>
      </c>
      <c r="EI20" s="112"/>
      <c r="EJ20" s="120"/>
    </row>
    <row r="21" spans="1:140" x14ac:dyDescent="0.25">
      <c r="A21" s="124" t="s">
        <v>3239</v>
      </c>
      <c r="B21" s="121" t="s">
        <v>3235</v>
      </c>
      <c r="C21" s="32">
        <v>4</v>
      </c>
      <c r="D21" s="32">
        <v>120</v>
      </c>
      <c r="E21" s="32">
        <v>3</v>
      </c>
      <c r="AB21" s="28"/>
      <c r="CB21" s="32">
        <v>2</v>
      </c>
      <c r="CC21" s="72"/>
      <c r="DA21" s="72" t="s">
        <v>3099</v>
      </c>
      <c r="EF21" s="48" t="s">
        <v>2284</v>
      </c>
      <c r="EG21" s="120">
        <v>12</v>
      </c>
      <c r="EI21" s="112"/>
      <c r="EJ21" s="120"/>
    </row>
    <row r="22" spans="1:140" x14ac:dyDescent="0.25">
      <c r="A22" s="125" t="s">
        <v>3102</v>
      </c>
      <c r="B22" s="125" t="s">
        <v>3103</v>
      </c>
      <c r="C22" s="32">
        <v>4</v>
      </c>
      <c r="D22" s="32">
        <v>150</v>
      </c>
      <c r="E22" s="32">
        <v>3</v>
      </c>
      <c r="CA22" s="32" t="s">
        <v>1131</v>
      </c>
      <c r="CB22" s="32">
        <v>0</v>
      </c>
      <c r="CC22" s="32">
        <v>1</v>
      </c>
      <c r="DA22" s="72" t="s">
        <v>3212</v>
      </c>
      <c r="EF22" s="48" t="s">
        <v>2399</v>
      </c>
      <c r="EG22" s="120">
        <v>13</v>
      </c>
    </row>
    <row r="23" spans="1:140" x14ac:dyDescent="0.25">
      <c r="A23" s="126" t="s">
        <v>3104</v>
      </c>
      <c r="B23" s="127" t="s">
        <v>3105</v>
      </c>
      <c r="C23" s="32">
        <v>4</v>
      </c>
      <c r="D23" s="32">
        <v>150</v>
      </c>
      <c r="E23" s="32">
        <v>3</v>
      </c>
      <c r="CA23" s="32" t="s">
        <v>1131</v>
      </c>
      <c r="CB23" s="32">
        <v>1</v>
      </c>
      <c r="DA23" s="72" t="s">
        <v>3212</v>
      </c>
      <c r="EF23" s="128" t="s">
        <v>3106</v>
      </c>
      <c r="EG23" s="120">
        <v>14</v>
      </c>
    </row>
    <row r="24" spans="1:140" x14ac:dyDescent="0.25">
      <c r="A24" s="126" t="s">
        <v>3107</v>
      </c>
      <c r="B24" s="127" t="s">
        <v>3108</v>
      </c>
      <c r="C24" s="32">
        <v>4</v>
      </c>
      <c r="D24" s="32">
        <v>150</v>
      </c>
      <c r="E24" s="32">
        <v>3</v>
      </c>
      <c r="CA24" s="32" t="s">
        <v>1131</v>
      </c>
      <c r="CB24" s="32">
        <v>2</v>
      </c>
      <c r="DA24" s="72" t="s">
        <v>3212</v>
      </c>
      <c r="EF24" s="48" t="s">
        <v>0</v>
      </c>
      <c r="EG24" s="120">
        <v>15</v>
      </c>
    </row>
    <row r="25" spans="1:140" x14ac:dyDescent="0.25">
      <c r="A25" s="126" t="s">
        <v>3109</v>
      </c>
      <c r="B25" s="127" t="s">
        <v>3110</v>
      </c>
      <c r="C25" s="32">
        <v>4</v>
      </c>
      <c r="D25" s="32">
        <v>150</v>
      </c>
      <c r="E25" s="32">
        <v>3</v>
      </c>
      <c r="CA25" s="32" t="s">
        <v>1131</v>
      </c>
      <c r="CB25" s="32">
        <v>3</v>
      </c>
      <c r="DA25" s="72" t="s">
        <v>3212</v>
      </c>
      <c r="EF25" s="48" t="s">
        <v>4</v>
      </c>
      <c r="EG25" s="120">
        <v>16</v>
      </c>
    </row>
    <row r="26" spans="1:140" x14ac:dyDescent="0.25">
      <c r="A26" s="126" t="s">
        <v>3111</v>
      </c>
      <c r="B26" s="127" t="s">
        <v>3112</v>
      </c>
      <c r="C26" s="32">
        <v>4</v>
      </c>
      <c r="D26" s="32">
        <v>150</v>
      </c>
      <c r="E26" s="32">
        <v>3</v>
      </c>
      <c r="CA26" s="32" t="s">
        <v>1131</v>
      </c>
      <c r="CB26" s="32">
        <v>4</v>
      </c>
      <c r="DA26" s="72" t="s">
        <v>3212</v>
      </c>
      <c r="EF26" t="s">
        <v>7</v>
      </c>
      <c r="EG26" s="120">
        <v>17</v>
      </c>
    </row>
    <row r="27" spans="1:140" x14ac:dyDescent="0.25">
      <c r="A27" s="126" t="s">
        <v>3113</v>
      </c>
      <c r="B27" s="127" t="s">
        <v>3114</v>
      </c>
      <c r="C27" s="32">
        <v>4</v>
      </c>
      <c r="D27" s="32">
        <v>150</v>
      </c>
      <c r="E27" s="32">
        <v>3</v>
      </c>
      <c r="CA27" s="32" t="s">
        <v>1131</v>
      </c>
      <c r="CB27" s="32">
        <v>5</v>
      </c>
      <c r="DA27" s="72" t="s">
        <v>3212</v>
      </c>
      <c r="EF27" s="57" t="s">
        <v>2191</v>
      </c>
    </row>
    <row r="28" spans="1:140" x14ac:dyDescent="0.25">
      <c r="A28" s="126" t="s">
        <v>3115</v>
      </c>
      <c r="B28" s="127" t="s">
        <v>3116</v>
      </c>
      <c r="C28" s="32">
        <v>4</v>
      </c>
      <c r="D28" s="32">
        <v>150</v>
      </c>
      <c r="E28" s="32">
        <v>3</v>
      </c>
      <c r="CA28" s="32" t="s">
        <v>1131</v>
      </c>
      <c r="CB28" s="32">
        <v>6</v>
      </c>
      <c r="DA28" s="72" t="s">
        <v>3212</v>
      </c>
      <c r="EG28" s="120"/>
    </row>
    <row r="29" spans="1:140" x14ac:dyDescent="0.25">
      <c r="A29" s="126" t="s">
        <v>3117</v>
      </c>
      <c r="B29" s="127" t="s">
        <v>3118</v>
      </c>
      <c r="C29" s="32">
        <v>4</v>
      </c>
      <c r="D29" s="32">
        <v>150</v>
      </c>
      <c r="E29" s="32">
        <v>3</v>
      </c>
      <c r="CA29" s="32" t="s">
        <v>1131</v>
      </c>
      <c r="CB29" s="32">
        <v>7</v>
      </c>
      <c r="DA29" s="72" t="s">
        <v>3212</v>
      </c>
      <c r="EG29" s="120"/>
    </row>
    <row r="30" spans="1:140" x14ac:dyDescent="0.25">
      <c r="A30" s="126" t="s">
        <v>3119</v>
      </c>
      <c r="B30" s="127" t="s">
        <v>3120</v>
      </c>
      <c r="C30" s="32">
        <v>4</v>
      </c>
      <c r="D30" s="32">
        <v>150</v>
      </c>
      <c r="E30" s="32">
        <v>3</v>
      </c>
      <c r="CA30" s="32" t="s">
        <v>1131</v>
      </c>
      <c r="CB30" s="32">
        <v>8</v>
      </c>
      <c r="DA30" s="72" t="s">
        <v>3212</v>
      </c>
      <c r="EG30" s="120"/>
    </row>
    <row r="31" spans="1:140" x14ac:dyDescent="0.25">
      <c r="A31" s="129" t="s">
        <v>3121</v>
      </c>
      <c r="B31" s="129" t="s">
        <v>3122</v>
      </c>
      <c r="C31" s="32">
        <v>4</v>
      </c>
      <c r="D31" s="32">
        <v>151</v>
      </c>
      <c r="E31" s="32">
        <v>3</v>
      </c>
      <c r="CB31" s="32">
        <v>0</v>
      </c>
      <c r="CC31" s="32">
        <v>1</v>
      </c>
      <c r="DA31" s="72" t="s">
        <v>3213</v>
      </c>
      <c r="EG31" s="120"/>
    </row>
    <row r="32" spans="1:140" x14ac:dyDescent="0.25">
      <c r="A32" s="129" t="s">
        <v>3123</v>
      </c>
      <c r="B32" s="130" t="s">
        <v>3124</v>
      </c>
      <c r="C32" s="32">
        <v>4</v>
      </c>
      <c r="D32" s="32">
        <v>151</v>
      </c>
      <c r="E32" s="32">
        <v>3</v>
      </c>
      <c r="CB32" s="32">
        <v>1</v>
      </c>
      <c r="DA32" s="72" t="s">
        <v>3213</v>
      </c>
      <c r="EG32" s="120"/>
    </row>
    <row r="33" spans="1:137" x14ac:dyDescent="0.25">
      <c r="A33" s="129" t="s">
        <v>3125</v>
      </c>
      <c r="B33" s="130" t="s">
        <v>3126</v>
      </c>
      <c r="C33" s="32">
        <v>4</v>
      </c>
      <c r="D33" s="32">
        <v>151</v>
      </c>
      <c r="E33" s="32">
        <v>3</v>
      </c>
      <c r="CB33" s="32">
        <v>2</v>
      </c>
      <c r="DA33" s="72" t="s">
        <v>3213</v>
      </c>
      <c r="EG33" s="120"/>
    </row>
    <row r="34" spans="1:137" x14ac:dyDescent="0.25">
      <c r="A34" s="129" t="s">
        <v>3127</v>
      </c>
      <c r="B34" s="130" t="s">
        <v>3128</v>
      </c>
      <c r="C34" s="32">
        <v>4</v>
      </c>
      <c r="D34" s="32">
        <v>151</v>
      </c>
      <c r="E34" s="32">
        <v>3</v>
      </c>
      <c r="CB34" s="32">
        <v>3</v>
      </c>
      <c r="DA34" s="72" t="s">
        <v>3213</v>
      </c>
      <c r="EG34" s="120"/>
    </row>
    <row r="35" spans="1:137" x14ac:dyDescent="0.25">
      <c r="A35" s="129" t="s">
        <v>3129</v>
      </c>
      <c r="B35" s="130" t="s">
        <v>3130</v>
      </c>
      <c r="C35" s="32">
        <v>4</v>
      </c>
      <c r="D35" s="32">
        <v>151</v>
      </c>
      <c r="E35" s="32">
        <v>3</v>
      </c>
      <c r="CB35" s="32">
        <v>4</v>
      </c>
      <c r="DA35" s="72" t="s">
        <v>3213</v>
      </c>
      <c r="EG35" s="120"/>
    </row>
    <row r="36" spans="1:137" x14ac:dyDescent="0.25">
      <c r="A36" s="121" t="s">
        <v>4433</v>
      </c>
      <c r="B36" s="124" t="s">
        <v>2454</v>
      </c>
      <c r="C36" s="32">
        <v>7</v>
      </c>
      <c r="D36" s="32">
        <v>1</v>
      </c>
      <c r="E36" s="32">
        <v>4</v>
      </c>
      <c r="BA36">
        <v>1</v>
      </c>
      <c r="DA36" s="72" t="s">
        <v>3131</v>
      </c>
      <c r="DB36" s="32" t="s">
        <v>1131</v>
      </c>
    </row>
    <row r="37" spans="1:137" x14ac:dyDescent="0.25">
      <c r="A37" s="121" t="s">
        <v>4434</v>
      </c>
      <c r="B37" s="124" t="s">
        <v>2456</v>
      </c>
      <c r="C37" s="32">
        <v>7</v>
      </c>
      <c r="D37" s="32">
        <v>2</v>
      </c>
      <c r="E37" s="32">
        <v>4</v>
      </c>
      <c r="BA37">
        <v>1</v>
      </c>
      <c r="DA37" s="72" t="s">
        <v>3131</v>
      </c>
      <c r="DB37" s="32" t="s">
        <v>1131</v>
      </c>
    </row>
    <row r="38" spans="1:137" x14ac:dyDescent="0.25">
      <c r="A38" s="131" t="s">
        <v>4434</v>
      </c>
      <c r="B38" s="132" t="s">
        <v>2456</v>
      </c>
      <c r="C38" s="32">
        <v>8</v>
      </c>
      <c r="D38" s="32">
        <v>1</v>
      </c>
      <c r="E38" s="32">
        <v>3</v>
      </c>
      <c r="F38" s="28">
        <v>0</v>
      </c>
      <c r="AA38" s="32" t="s">
        <v>1131</v>
      </c>
      <c r="BA38">
        <v>2</v>
      </c>
      <c r="CB38"/>
      <c r="DA38" s="67" t="s">
        <v>3132</v>
      </c>
      <c r="DB38" s="32" t="s">
        <v>1131</v>
      </c>
      <c r="EB38" s="120"/>
    </row>
    <row r="39" spans="1:137" x14ac:dyDescent="0.25">
      <c r="A39" s="131" t="s">
        <v>4434</v>
      </c>
      <c r="B39" s="132" t="s">
        <v>2456</v>
      </c>
      <c r="C39" s="32">
        <v>8</v>
      </c>
      <c r="D39" s="32">
        <v>2</v>
      </c>
      <c r="E39" s="32">
        <v>3</v>
      </c>
      <c r="F39" s="28">
        <v>1</v>
      </c>
      <c r="AA39" s="32" t="s">
        <v>1131</v>
      </c>
      <c r="BA39">
        <v>2</v>
      </c>
      <c r="CB39"/>
      <c r="DA39" s="67" t="s">
        <v>3132</v>
      </c>
      <c r="DB39" s="32" t="s">
        <v>1131</v>
      </c>
      <c r="EB39" s="120"/>
    </row>
    <row r="40" spans="1:137" x14ac:dyDescent="0.25">
      <c r="A40" s="131" t="s">
        <v>4434</v>
      </c>
      <c r="B40" s="132" t="s">
        <v>2456</v>
      </c>
      <c r="C40" s="32">
        <v>8</v>
      </c>
      <c r="D40" s="32">
        <v>3</v>
      </c>
      <c r="E40" s="32">
        <v>3</v>
      </c>
      <c r="F40" s="28">
        <v>2</v>
      </c>
      <c r="AA40" s="32" t="s">
        <v>1131</v>
      </c>
      <c r="BA40">
        <v>2</v>
      </c>
      <c r="CB40"/>
      <c r="DA40" s="67" t="s">
        <v>3132</v>
      </c>
      <c r="DB40" s="32" t="s">
        <v>1131</v>
      </c>
      <c r="EB40" s="120"/>
    </row>
    <row r="41" spans="1:137" x14ac:dyDescent="0.25">
      <c r="A41" s="131" t="s">
        <v>4434</v>
      </c>
      <c r="B41" s="132" t="s">
        <v>2456</v>
      </c>
      <c r="C41" s="32">
        <v>8</v>
      </c>
      <c r="D41" s="32">
        <v>4</v>
      </c>
      <c r="E41" s="32">
        <v>3</v>
      </c>
      <c r="F41" s="28">
        <v>3</v>
      </c>
      <c r="AA41" s="32" t="s">
        <v>1131</v>
      </c>
      <c r="BA41">
        <v>2</v>
      </c>
      <c r="CB41"/>
      <c r="DA41" s="67" t="s">
        <v>3132</v>
      </c>
      <c r="DB41" s="32" t="s">
        <v>1131</v>
      </c>
      <c r="EB41" s="120"/>
    </row>
    <row r="42" spans="1:137" x14ac:dyDescent="0.25">
      <c r="A42" s="131" t="s">
        <v>3133</v>
      </c>
      <c r="B42" s="132" t="s">
        <v>3134</v>
      </c>
      <c r="C42" s="32">
        <v>8</v>
      </c>
      <c r="D42" s="32">
        <v>5</v>
      </c>
      <c r="E42" s="32">
        <v>3</v>
      </c>
      <c r="F42" s="28"/>
      <c r="BA42">
        <v>2</v>
      </c>
      <c r="CB42"/>
      <c r="DA42" s="67" t="s">
        <v>3132</v>
      </c>
      <c r="DB42" s="32" t="s">
        <v>1131</v>
      </c>
      <c r="EB42" s="120"/>
    </row>
    <row r="43" spans="1:137" x14ac:dyDescent="0.25">
      <c r="A43" s="133" t="s">
        <v>4433</v>
      </c>
      <c r="B43" s="134" t="s">
        <v>2454</v>
      </c>
      <c r="C43" s="32">
        <v>9</v>
      </c>
      <c r="D43" s="32">
        <v>1</v>
      </c>
      <c r="E43" s="32">
        <v>3</v>
      </c>
      <c r="F43" s="28">
        <v>0</v>
      </c>
      <c r="AA43" s="32" t="s">
        <v>1131</v>
      </c>
      <c r="BA43">
        <v>1</v>
      </c>
      <c r="CB43"/>
      <c r="DA43" s="67" t="s">
        <v>3135</v>
      </c>
      <c r="DB43" s="32" t="s">
        <v>1131</v>
      </c>
      <c r="EB43" s="120"/>
    </row>
    <row r="44" spans="1:137" x14ac:dyDescent="0.25">
      <c r="A44" s="133" t="s">
        <v>4433</v>
      </c>
      <c r="B44" s="134" t="s">
        <v>2454</v>
      </c>
      <c r="C44" s="32">
        <v>9</v>
      </c>
      <c r="D44" s="32">
        <v>2</v>
      </c>
      <c r="E44" s="32">
        <v>3</v>
      </c>
      <c r="F44" s="32">
        <v>1</v>
      </c>
      <c r="AA44" s="32" t="s">
        <v>1131</v>
      </c>
      <c r="BA44">
        <v>1</v>
      </c>
      <c r="CE44" s="32"/>
      <c r="CF44" s="32"/>
      <c r="CG44" s="32"/>
      <c r="CH44" s="32"/>
      <c r="CI44" s="32"/>
      <c r="CJ44" s="32"/>
      <c r="CK44" s="32"/>
      <c r="CL44" s="32"/>
      <c r="CM44" s="32"/>
      <c r="CN44" s="32"/>
      <c r="CO44" s="32"/>
      <c r="CP44" s="32"/>
      <c r="CQ44" s="32"/>
      <c r="CR44" s="32"/>
      <c r="CS44" s="32"/>
      <c r="CT44" s="32"/>
      <c r="CU44" s="32"/>
      <c r="CV44" s="32"/>
      <c r="CW44" s="32"/>
      <c r="CX44" s="32"/>
      <c r="CY44" s="32"/>
      <c r="CZ44" s="32"/>
      <c r="DA44" s="72" t="s">
        <v>3135</v>
      </c>
      <c r="DB44" s="32" t="s">
        <v>1131</v>
      </c>
      <c r="DC44" s="32"/>
      <c r="DD44" s="32"/>
      <c r="DE44" s="32"/>
      <c r="DF44" s="32"/>
      <c r="DG44" s="32"/>
      <c r="DH44" s="32"/>
      <c r="DI44" s="32"/>
      <c r="DJ44" s="32"/>
      <c r="DK44" s="32"/>
      <c r="DL44" s="32"/>
      <c r="DM44" s="32"/>
      <c r="DN44" s="32"/>
      <c r="DO44" s="32"/>
      <c r="DP44" s="32"/>
      <c r="DQ44" s="32"/>
      <c r="DR44" s="32"/>
      <c r="DS44" s="32"/>
      <c r="DT44" s="32"/>
      <c r="DU44" s="32"/>
      <c r="DV44" s="32"/>
      <c r="DW44" s="32"/>
      <c r="DX44" s="32"/>
      <c r="DY44" s="32"/>
      <c r="DZ44" s="32"/>
      <c r="EB44" s="120"/>
    </row>
    <row r="45" spans="1:137" x14ac:dyDescent="0.25">
      <c r="A45" s="133" t="s">
        <v>4433</v>
      </c>
      <c r="B45" s="134" t="s">
        <v>2454</v>
      </c>
      <c r="C45" s="32">
        <v>9</v>
      </c>
      <c r="D45" s="32">
        <v>3</v>
      </c>
      <c r="E45" s="32">
        <v>3</v>
      </c>
      <c r="F45" s="32">
        <v>2</v>
      </c>
      <c r="AA45" s="32" t="s">
        <v>1131</v>
      </c>
      <c r="BA45">
        <v>1</v>
      </c>
      <c r="CE45" s="32"/>
      <c r="CF45" s="32"/>
      <c r="CG45" s="32"/>
      <c r="CH45" s="32"/>
      <c r="CI45" s="32"/>
      <c r="CJ45" s="32"/>
      <c r="CK45" s="32"/>
      <c r="CL45" s="32"/>
      <c r="CM45" s="32"/>
      <c r="CN45" s="32"/>
      <c r="CO45" s="32"/>
      <c r="CP45" s="32"/>
      <c r="CQ45" s="32"/>
      <c r="CR45" s="32"/>
      <c r="CS45" s="32"/>
      <c r="CT45" s="32"/>
      <c r="CU45" s="32"/>
      <c r="CV45" s="32"/>
      <c r="CW45" s="32"/>
      <c r="CX45" s="32"/>
      <c r="CY45" s="32"/>
      <c r="CZ45" s="32"/>
      <c r="DA45" s="72" t="s">
        <v>3135</v>
      </c>
      <c r="DB45" s="32" t="s">
        <v>1131</v>
      </c>
      <c r="DC45" s="32"/>
      <c r="DD45" s="32"/>
      <c r="DE45" s="32"/>
      <c r="DF45" s="32"/>
      <c r="DG45" s="32"/>
      <c r="DH45" s="32"/>
      <c r="DI45" s="32"/>
      <c r="DJ45" s="32"/>
      <c r="DK45" s="32"/>
      <c r="DL45" s="32"/>
      <c r="DM45" s="32"/>
      <c r="DN45" s="32"/>
      <c r="DO45" s="32"/>
      <c r="DP45" s="32"/>
      <c r="DQ45" s="32"/>
      <c r="DR45" s="32"/>
      <c r="DS45" s="32"/>
      <c r="DT45" s="32"/>
      <c r="DU45" s="32"/>
      <c r="DV45" s="32"/>
      <c r="DW45" s="32"/>
      <c r="DX45" s="32"/>
      <c r="DY45" s="32"/>
      <c r="DZ45" s="32"/>
      <c r="EB45" s="120"/>
    </row>
    <row r="46" spans="1:137" x14ac:dyDescent="0.25">
      <c r="A46" s="133" t="s">
        <v>4433</v>
      </c>
      <c r="B46" s="134" t="s">
        <v>2454</v>
      </c>
      <c r="C46" s="32">
        <v>9</v>
      </c>
      <c r="D46" s="32">
        <v>4</v>
      </c>
      <c r="E46" s="32">
        <v>3</v>
      </c>
      <c r="F46" s="32">
        <v>3</v>
      </c>
      <c r="AA46" s="32" t="s">
        <v>1131</v>
      </c>
      <c r="BA46">
        <v>1</v>
      </c>
      <c r="CE46" s="32"/>
      <c r="CF46" s="32"/>
      <c r="CG46" s="32"/>
      <c r="CH46" s="32"/>
      <c r="CI46" s="32"/>
      <c r="CJ46" s="32"/>
      <c r="CK46" s="32"/>
      <c r="CL46" s="32"/>
      <c r="CM46" s="32"/>
      <c r="CN46" s="32"/>
      <c r="CO46" s="32"/>
      <c r="CP46" s="32"/>
      <c r="CQ46" s="32"/>
      <c r="CR46" s="32"/>
      <c r="CS46" s="32"/>
      <c r="CT46" s="32"/>
      <c r="CU46" s="32"/>
      <c r="CV46" s="32"/>
      <c r="CW46" s="32"/>
      <c r="CX46" s="32"/>
      <c r="CY46" s="32"/>
      <c r="CZ46" s="32"/>
      <c r="DA46" s="72" t="s">
        <v>3135</v>
      </c>
      <c r="DB46" s="32" t="s">
        <v>1131</v>
      </c>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B46" s="120"/>
    </row>
    <row r="47" spans="1:137" x14ac:dyDescent="0.25">
      <c r="A47" s="133" t="s">
        <v>3136</v>
      </c>
      <c r="B47" s="134" t="s">
        <v>3137</v>
      </c>
      <c r="C47" s="32">
        <v>9</v>
      </c>
      <c r="D47" s="32">
        <v>5</v>
      </c>
      <c r="E47" s="32">
        <v>3</v>
      </c>
      <c r="BA47">
        <v>1</v>
      </c>
      <c r="CE47" s="32"/>
      <c r="CF47" s="32"/>
      <c r="CG47" s="32"/>
      <c r="CH47" s="32"/>
      <c r="CI47" s="32"/>
      <c r="CJ47" s="32"/>
      <c r="CK47" s="32"/>
      <c r="CL47" s="32"/>
      <c r="CM47" s="32"/>
      <c r="CN47" s="32"/>
      <c r="CO47" s="32"/>
      <c r="CP47" s="32"/>
      <c r="CQ47" s="32"/>
      <c r="CR47" s="32"/>
      <c r="CS47" s="32"/>
      <c r="CT47" s="32"/>
      <c r="CU47" s="32"/>
      <c r="CV47" s="32"/>
      <c r="CW47" s="32"/>
      <c r="CX47" s="32"/>
      <c r="CY47" s="32"/>
      <c r="CZ47" s="32"/>
      <c r="DA47" s="72" t="s">
        <v>3135</v>
      </c>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B47" s="120"/>
    </row>
    <row r="48" spans="1:137" x14ac:dyDescent="0.25">
      <c r="A48" s="135" t="s">
        <v>3138</v>
      </c>
      <c r="B48" s="136" t="s">
        <v>3139</v>
      </c>
      <c r="C48" s="32">
        <v>150</v>
      </c>
      <c r="D48" s="32">
        <v>1</v>
      </c>
      <c r="E48" s="32">
        <v>1</v>
      </c>
      <c r="DA48" s="72" t="s">
        <v>3140</v>
      </c>
    </row>
    <row r="49" spans="1:106" x14ac:dyDescent="0.25">
      <c r="A49" s="135" t="s">
        <v>3141</v>
      </c>
      <c r="B49" s="136" t="s">
        <v>3142</v>
      </c>
      <c r="C49" s="32">
        <v>150</v>
      </c>
      <c r="D49" s="32">
        <v>1</v>
      </c>
      <c r="E49" s="32">
        <v>2</v>
      </c>
      <c r="DA49" s="72" t="s">
        <v>3140</v>
      </c>
    </row>
    <row r="50" spans="1:106" x14ac:dyDescent="0.25">
      <c r="A50" s="135" t="s">
        <v>3143</v>
      </c>
      <c r="B50" s="136" t="s">
        <v>3144</v>
      </c>
      <c r="C50" s="32">
        <v>150</v>
      </c>
      <c r="D50" s="32">
        <v>1</v>
      </c>
      <c r="E50" s="32">
        <v>3</v>
      </c>
      <c r="DA50" s="72" t="s">
        <v>3140</v>
      </c>
    </row>
    <row r="51" spans="1:106" x14ac:dyDescent="0.25">
      <c r="A51" s="135" t="s">
        <v>3145</v>
      </c>
      <c r="B51" s="136" t="s">
        <v>3146</v>
      </c>
      <c r="C51" s="32">
        <v>150</v>
      </c>
      <c r="D51" s="32">
        <v>1</v>
      </c>
      <c r="E51" s="32">
        <v>4</v>
      </c>
      <c r="DA51" s="72" t="s">
        <v>3140</v>
      </c>
    </row>
    <row r="52" spans="1:106" x14ac:dyDescent="0.25">
      <c r="A52" s="135" t="s">
        <v>3147</v>
      </c>
      <c r="B52" s="136" t="s">
        <v>3148</v>
      </c>
      <c r="C52" s="32">
        <v>150</v>
      </c>
      <c r="D52" s="32">
        <v>1</v>
      </c>
      <c r="E52" s="32">
        <v>5</v>
      </c>
      <c r="DA52" s="72" t="s">
        <v>3140</v>
      </c>
    </row>
    <row r="53" spans="1:106" x14ac:dyDescent="0.25">
      <c r="A53" s="135" t="s">
        <v>3149</v>
      </c>
      <c r="B53" s="136" t="s">
        <v>3150</v>
      </c>
      <c r="C53" s="32">
        <v>150</v>
      </c>
      <c r="D53" s="32">
        <v>1</v>
      </c>
      <c r="E53" s="32">
        <v>6</v>
      </c>
      <c r="DA53" s="72" t="s">
        <v>3140</v>
      </c>
    </row>
    <row r="54" spans="1:106" x14ac:dyDescent="0.25">
      <c r="A54" s="135" t="s">
        <v>3151</v>
      </c>
      <c r="B54" s="136" t="s">
        <v>3152</v>
      </c>
      <c r="C54" s="32">
        <v>150</v>
      </c>
      <c r="D54" s="32">
        <v>1</v>
      </c>
      <c r="E54" s="32">
        <v>7</v>
      </c>
      <c r="DA54" s="72" t="s">
        <v>3140</v>
      </c>
    </row>
    <row r="55" spans="1:106" x14ac:dyDescent="0.25">
      <c r="A55" s="135" t="s">
        <v>3153</v>
      </c>
      <c r="B55" s="136" t="s">
        <v>3154</v>
      </c>
      <c r="C55" s="32">
        <v>150</v>
      </c>
      <c r="D55" s="32">
        <v>1</v>
      </c>
      <c r="E55" s="32">
        <v>8</v>
      </c>
      <c r="DA55" s="72" t="s">
        <v>3140</v>
      </c>
    </row>
    <row r="56" spans="1:106" x14ac:dyDescent="0.25">
      <c r="A56" s="129" t="s">
        <v>3155</v>
      </c>
      <c r="B56" s="130" t="s">
        <v>3156</v>
      </c>
      <c r="C56" s="32">
        <v>151</v>
      </c>
      <c r="D56" s="32">
        <v>1</v>
      </c>
      <c r="E56" s="32">
        <v>1</v>
      </c>
      <c r="DA56" s="72" t="s">
        <v>3157</v>
      </c>
    </row>
    <row r="57" spans="1:106" x14ac:dyDescent="0.25">
      <c r="A57" s="129" t="s">
        <v>3158</v>
      </c>
      <c r="B57" s="130" t="s">
        <v>3159</v>
      </c>
      <c r="C57" s="32">
        <v>151</v>
      </c>
      <c r="D57" s="32">
        <v>1</v>
      </c>
      <c r="E57" s="32">
        <v>2</v>
      </c>
      <c r="DA57" s="72" t="s">
        <v>3157</v>
      </c>
    </row>
    <row r="58" spans="1:106" x14ac:dyDescent="0.25">
      <c r="A58" s="129" t="s">
        <v>3160</v>
      </c>
      <c r="B58" s="130" t="s">
        <v>3161</v>
      </c>
      <c r="C58" s="32">
        <v>151</v>
      </c>
      <c r="D58" s="32">
        <v>1</v>
      </c>
      <c r="E58" s="32">
        <v>3</v>
      </c>
      <c r="DA58" s="72" t="s">
        <v>3157</v>
      </c>
    </row>
    <row r="59" spans="1:106" x14ac:dyDescent="0.25">
      <c r="A59" s="129" t="s">
        <v>3162</v>
      </c>
      <c r="B59" s="130" t="s">
        <v>3163</v>
      </c>
      <c r="C59" s="32">
        <v>151</v>
      </c>
      <c r="D59" s="32">
        <v>1</v>
      </c>
      <c r="E59" s="32">
        <v>4</v>
      </c>
      <c r="DA59" s="72" t="s">
        <v>3157</v>
      </c>
    </row>
    <row r="60" spans="1:106" x14ac:dyDescent="0.25">
      <c r="A60" t="s">
        <v>3239</v>
      </c>
      <c r="B60" t="s">
        <v>3235</v>
      </c>
      <c r="C60" s="32">
        <v>160</v>
      </c>
      <c r="D60" s="32">
        <v>1</v>
      </c>
      <c r="E60" s="32">
        <v>1</v>
      </c>
      <c r="DA60" s="72" t="s">
        <v>3164</v>
      </c>
      <c r="DB60" s="32" t="s">
        <v>1131</v>
      </c>
    </row>
    <row r="61" spans="1:106" x14ac:dyDescent="0.25">
      <c r="A61" t="s">
        <v>3240</v>
      </c>
      <c r="B61" t="s">
        <v>3236</v>
      </c>
      <c r="C61" s="32">
        <v>160</v>
      </c>
      <c r="D61" s="32">
        <v>1</v>
      </c>
      <c r="E61" s="32">
        <v>2</v>
      </c>
      <c r="DA61" s="72" t="s">
        <v>3164</v>
      </c>
    </row>
    <row r="62" spans="1:106" x14ac:dyDescent="0.25">
      <c r="A62" t="s">
        <v>3241</v>
      </c>
      <c r="B62" t="s">
        <v>3237</v>
      </c>
      <c r="C62" s="32">
        <v>160</v>
      </c>
      <c r="D62" s="32">
        <v>1</v>
      </c>
      <c r="E62" s="32">
        <v>3</v>
      </c>
      <c r="DA62" s="72" t="s">
        <v>3164</v>
      </c>
    </row>
    <row r="63" spans="1:106" x14ac:dyDescent="0.25">
      <c r="A63" t="s">
        <v>4434</v>
      </c>
      <c r="B63" s="48" t="s">
        <v>2456</v>
      </c>
      <c r="C63" s="32">
        <v>160</v>
      </c>
      <c r="D63" s="32">
        <v>1</v>
      </c>
      <c r="E63" s="32">
        <v>4</v>
      </c>
      <c r="DA63" s="72" t="s">
        <v>3164</v>
      </c>
      <c r="DB63" s="32" t="s">
        <v>1131</v>
      </c>
    </row>
    <row r="64" spans="1:106" x14ac:dyDescent="0.25">
      <c r="A64" t="s">
        <v>2258</v>
      </c>
      <c r="B64" s="48" t="s">
        <v>2259</v>
      </c>
      <c r="C64" s="32">
        <v>160</v>
      </c>
      <c r="D64" s="32">
        <v>1</v>
      </c>
      <c r="E64" s="32">
        <v>5</v>
      </c>
      <c r="DA64" s="72" t="s">
        <v>3164</v>
      </c>
    </row>
    <row r="65" spans="1:105" x14ac:dyDescent="0.25">
      <c r="A65" t="s">
        <v>2283</v>
      </c>
      <c r="B65" s="48" t="s">
        <v>2284</v>
      </c>
      <c r="C65" s="32">
        <v>160</v>
      </c>
      <c r="D65" s="32">
        <v>1</v>
      </c>
      <c r="E65" s="32">
        <v>6</v>
      </c>
      <c r="DA65" s="72" t="s">
        <v>3164</v>
      </c>
    </row>
    <row r="66" spans="1:105" x14ac:dyDescent="0.25">
      <c r="A66" t="s">
        <v>2398</v>
      </c>
      <c r="B66" s="48" t="s">
        <v>2399</v>
      </c>
      <c r="C66" s="32">
        <v>160</v>
      </c>
      <c r="D66" s="32">
        <v>1</v>
      </c>
      <c r="E66" s="32">
        <v>7</v>
      </c>
      <c r="DA66" s="72" t="s">
        <v>3164</v>
      </c>
    </row>
    <row r="67" spans="1:105" x14ac:dyDescent="0.25">
      <c r="A67" t="s">
        <v>3242</v>
      </c>
      <c r="B67" t="s">
        <v>3238</v>
      </c>
      <c r="C67" s="32">
        <v>160</v>
      </c>
      <c r="D67" s="32">
        <v>1</v>
      </c>
      <c r="E67" s="32">
        <v>8</v>
      </c>
      <c r="DA67" s="72" t="s">
        <v>3164</v>
      </c>
    </row>
    <row r="68" spans="1:105" x14ac:dyDescent="0.25">
      <c r="B68" s="57" t="s">
        <v>2191</v>
      </c>
    </row>
  </sheetData>
  <sortState xmlns:xlrd2="http://schemas.microsoft.com/office/spreadsheetml/2017/richdata2" ref="A9:IU630">
    <sortCondition ref="H9"/>
    <sortCondition ref="CB9"/>
  </sortState>
  <mergeCells count="6">
    <mergeCell ref="AA7:AH7"/>
    <mergeCell ref="B1:E1"/>
    <mergeCell ref="B2:E2"/>
    <mergeCell ref="B3:E3"/>
    <mergeCell ref="B4:E4"/>
    <mergeCell ref="B5:E5"/>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EtherNetIP_Create_DCI">
                <anchor moveWithCells="1" sizeWithCells="1">
                  <from>
                    <xdr:col>0</xdr:col>
                    <xdr:colOff>114300</xdr:colOff>
                    <xdr:row>0</xdr:row>
                    <xdr:rowOff>53340</xdr:rowOff>
                  </from>
                  <to>
                    <xdr:col>0</xdr:col>
                    <xdr:colOff>1402080</xdr:colOff>
                    <xdr:row>2</xdr:row>
                    <xdr:rowOff>0</xdr:rowOff>
                  </to>
                </anchor>
              </controlPr>
            </control>
          </mc:Choice>
        </mc:AlternateContent>
        <mc:AlternateContent xmlns:mc="http://schemas.openxmlformats.org/markup-compatibility/2006">
          <mc:Choice Requires="x14">
            <control shapeId="28674" r:id="rId5" name="Button 2">
              <controlPr defaultSize="0" print="0" autoFill="0" autoPict="0" macro="[0]!EtherNetIP_Verify_DCI">
                <anchor moveWithCells="1" sizeWithCells="1">
                  <from>
                    <xdr:col>0</xdr:col>
                    <xdr:colOff>114300</xdr:colOff>
                    <xdr:row>2</xdr:row>
                    <xdr:rowOff>68580</xdr:rowOff>
                  </from>
                  <to>
                    <xdr:col>0</xdr:col>
                    <xdr:colOff>1402080</xdr:colOff>
                    <xdr:row>4</xdr:row>
                    <xdr:rowOff>15240</xdr:rowOff>
                  </to>
                </anchor>
              </controlPr>
            </control>
          </mc:Choice>
        </mc:AlternateContent>
        <mc:AlternateContent xmlns:mc="http://schemas.openxmlformats.org/markup-compatibility/2006">
          <mc:Choice Requires="x14">
            <control shapeId="28675" r:id="rId6" name="Button 3">
              <controlPr defaultSize="0" print="0" autoFill="0" autoPict="0" macro="[0]!EtherNetIP_Create_Docs">
                <anchor moveWithCells="1" sizeWithCells="1">
                  <from>
                    <xdr:col>0</xdr:col>
                    <xdr:colOff>114300</xdr:colOff>
                    <xdr:row>4</xdr:row>
                    <xdr:rowOff>68580</xdr:rowOff>
                  </from>
                  <to>
                    <xdr:col>0</xdr:col>
                    <xdr:colOff>1402080</xdr:colOff>
                    <xdr:row>6</xdr:row>
                    <xdr:rowOff>30480</xdr:rowOff>
                  </to>
                </anchor>
              </controlPr>
            </control>
          </mc:Choice>
        </mc:AlternateContent>
        <mc:AlternateContent xmlns:mc="http://schemas.openxmlformats.org/markup-compatibility/2006">
          <mc:Choice Requires="x14">
            <control shapeId="28676" r:id="rId7" name="Button 4">
              <controlPr defaultSize="0" print="0" autoFill="0" autoPict="0" macro="[0]!EtherNetIP_DynamicAssembly_Create_DCI">
                <anchor moveWithCells="1" sizeWithCells="1">
                  <from>
                    <xdr:col>134</xdr:col>
                    <xdr:colOff>68580</xdr:colOff>
                    <xdr:row>4</xdr:row>
                    <xdr:rowOff>68580</xdr:rowOff>
                  </from>
                  <to>
                    <xdr:col>135</xdr:col>
                    <xdr:colOff>373380</xdr:colOff>
                    <xdr:row>6</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pageSetUpPr fitToPage="1"/>
  </sheetPr>
  <dimension ref="A1:G33"/>
  <sheetViews>
    <sheetView zoomScale="85" zoomScaleNormal="85" workbookViewId="0">
      <pane xSplit="2" ySplit="11" topLeftCell="C18" activePane="bottomRight" state="frozen"/>
      <selection activeCell="A8" sqref="A8"/>
      <selection pane="topRight" activeCell="A8" sqref="A8"/>
      <selection pane="bottomLeft" activeCell="A8" sqref="A8"/>
      <selection pane="bottomRight" activeCell="B1" sqref="B1"/>
    </sheetView>
  </sheetViews>
  <sheetFormatPr defaultColWidth="9.21875" defaultRowHeight="13.2" x14ac:dyDescent="0.25"/>
  <cols>
    <col min="1" max="1" width="45.77734375" customWidth="1"/>
    <col min="2" max="2" width="64.21875" customWidth="1"/>
    <col min="3" max="3" width="11.77734375" style="28" customWidth="1"/>
    <col min="4" max="4" width="26.44140625" style="82" bestFit="1" customWidth="1"/>
    <col min="5" max="5" width="11.21875" customWidth="1"/>
    <col min="6" max="6" width="14" bestFit="1" customWidth="1"/>
    <col min="7" max="7" width="12" bestFit="1" customWidth="1"/>
  </cols>
  <sheetData>
    <row r="1" spans="1:7" x14ac:dyDescent="0.25">
      <c r="A1" s="31" t="s">
        <v>2190</v>
      </c>
      <c r="B1" s="81" t="s">
        <v>1122</v>
      </c>
      <c r="C1" s="72"/>
      <c r="F1" s="39"/>
      <c r="G1" s="32"/>
    </row>
    <row r="2" spans="1:7" x14ac:dyDescent="0.25">
      <c r="A2" s="31" t="s">
        <v>1128</v>
      </c>
      <c r="B2" s="72" t="s">
        <v>2759</v>
      </c>
      <c r="C2" s="72"/>
      <c r="D2" t="s">
        <v>2760</v>
      </c>
      <c r="E2" s="32" t="s">
        <v>2761</v>
      </c>
      <c r="G2" s="32"/>
    </row>
    <row r="3" spans="1:7" x14ac:dyDescent="0.25">
      <c r="A3" s="31" t="s">
        <v>1129</v>
      </c>
      <c r="B3" s="81" t="str">
        <f>B1&amp;B2&amp;".cpp"</f>
        <v>..\Code\BFData\DCI_Profibus_Data.cpp</v>
      </c>
      <c r="C3" s="72"/>
      <c r="D3" t="s">
        <v>2762</v>
      </c>
      <c r="E3" s="32" t="s">
        <v>2761</v>
      </c>
    </row>
    <row r="4" spans="1:7" x14ac:dyDescent="0.25">
      <c r="A4" s="31" t="s">
        <v>1130</v>
      </c>
      <c r="B4" s="81" t="str">
        <f>B1&amp;B2&amp;".h"</f>
        <v>..\Code\BFData\DCI_Profibus_Data.h</v>
      </c>
      <c r="C4" s="72"/>
      <c r="D4" t="s">
        <v>2763</v>
      </c>
      <c r="E4" s="32" t="s">
        <v>2761</v>
      </c>
    </row>
    <row r="5" spans="1:7" x14ac:dyDescent="0.25">
      <c r="A5" s="31" t="s">
        <v>1128</v>
      </c>
      <c r="B5" s="72" t="s">
        <v>2991</v>
      </c>
      <c r="C5" s="72"/>
      <c r="D5" s="32"/>
      <c r="E5" s="72"/>
      <c r="F5" s="32"/>
      <c r="G5" s="32"/>
    </row>
    <row r="6" spans="1:7" x14ac:dyDescent="0.25">
      <c r="A6" s="31" t="s">
        <v>1129</v>
      </c>
      <c r="B6" s="81" t="str">
        <f>B1&amp;B5&amp;".cpp"</f>
        <v>..\Code\BFData\ProfiBus_Prm_Data.cpp</v>
      </c>
      <c r="C6" s="72"/>
      <c r="D6"/>
      <c r="E6" s="32"/>
      <c r="F6" s="32"/>
      <c r="G6" s="32"/>
    </row>
    <row r="7" spans="1:7" x14ac:dyDescent="0.25">
      <c r="A7" s="31" t="s">
        <v>1130</v>
      </c>
      <c r="B7" s="81" t="str">
        <f>B1&amp;B5&amp;".h"</f>
        <v>..\Code\BFData\ProfiBus_Prm_Data.h</v>
      </c>
      <c r="C7" s="72"/>
      <c r="D7"/>
      <c r="E7" s="32"/>
      <c r="F7" s="32"/>
      <c r="G7" s="32"/>
    </row>
    <row r="8" spans="1:7" x14ac:dyDescent="0.25">
      <c r="A8" s="31" t="s">
        <v>1128</v>
      </c>
      <c r="B8" s="72" t="s">
        <v>3027</v>
      </c>
      <c r="C8"/>
      <c r="F8" s="83"/>
    </row>
    <row r="9" spans="1:7" x14ac:dyDescent="0.25">
      <c r="A9" s="31" t="s">
        <v>1129</v>
      </c>
      <c r="B9" s="81" t="str">
        <f>B1&amp;B8&amp;".cpp"</f>
        <v>..\Code\BFData\ProfiBus_Acyclic_Tables.cpp</v>
      </c>
      <c r="C9"/>
      <c r="E9" s="83"/>
    </row>
    <row r="10" spans="1:7" ht="12.75" customHeight="1" thickBot="1" x14ac:dyDescent="0.3">
      <c r="A10" s="31" t="s">
        <v>1130</v>
      </c>
      <c r="B10" s="81" t="str">
        <f>B1&amp;B8&amp;".h"</f>
        <v>..\Code\BFData\ProfiBus_Acyclic_Tables.h</v>
      </c>
      <c r="C10"/>
    </row>
    <row r="11" spans="1:7" s="34" customFormat="1" ht="27.75" customHeight="1" thickBot="1" x14ac:dyDescent="0.3">
      <c r="A11" s="84" t="s">
        <v>1125</v>
      </c>
      <c r="B11" s="85" t="s">
        <v>1126</v>
      </c>
      <c r="C11" s="86" t="s">
        <v>2764</v>
      </c>
      <c r="D11" s="86" t="s">
        <v>2765</v>
      </c>
      <c r="E11" s="86" t="s">
        <v>3000</v>
      </c>
      <c r="F11" s="86" t="s">
        <v>3001</v>
      </c>
      <c r="G11" s="86" t="s">
        <v>3002</v>
      </c>
    </row>
    <row r="12" spans="1:7" x14ac:dyDescent="0.25">
      <c r="A12" s="87" t="s">
        <v>2766</v>
      </c>
      <c r="B12" s="48" t="s">
        <v>2767</v>
      </c>
      <c r="C12" s="56">
        <v>0</v>
      </c>
      <c r="G12" t="str">
        <f>IF(E12&lt;&gt;"", IF(F12&lt;&gt;"", ((E12*256) + F12),""), "")</f>
        <v/>
      </c>
    </row>
    <row r="13" spans="1:7" x14ac:dyDescent="0.25">
      <c r="A13" s="87" t="s">
        <v>2768</v>
      </c>
      <c r="B13" s="48" t="s">
        <v>2769</v>
      </c>
      <c r="C13" s="56">
        <v>1</v>
      </c>
      <c r="G13" t="str">
        <f>IF(E13&lt;&gt;"", IF(F13&lt;&gt;"", ((E13*256) + F13),""), "")</f>
        <v/>
      </c>
    </row>
    <row r="14" spans="1:7" x14ac:dyDescent="0.25">
      <c r="A14" s="87" t="s">
        <v>3043</v>
      </c>
      <c r="B14" s="61" t="s">
        <v>3044</v>
      </c>
      <c r="C14" s="56">
        <v>2</v>
      </c>
    </row>
    <row r="15" spans="1:7" x14ac:dyDescent="0.25">
      <c r="A15" s="87" t="s">
        <v>2770</v>
      </c>
      <c r="B15" s="48" t="s">
        <v>2771</v>
      </c>
      <c r="C15" s="56">
        <v>3</v>
      </c>
      <c r="D15" s="82" t="s">
        <v>3264</v>
      </c>
      <c r="G15" t="str">
        <f t="shared" ref="G15:G21" si="0">IF(E15&lt;&gt;"", IF(F15&lt;&gt;"", ((E15*256) + F15),""), "")</f>
        <v/>
      </c>
    </row>
    <row r="16" spans="1:7" s="48" customFormat="1" x14ac:dyDescent="0.25">
      <c r="A16" s="87" t="s">
        <v>2772</v>
      </c>
      <c r="B16" s="48" t="s">
        <v>2773</v>
      </c>
      <c r="C16" s="56">
        <v>4</v>
      </c>
      <c r="D16" s="82"/>
      <c r="G16" t="str">
        <f t="shared" si="0"/>
        <v/>
      </c>
    </row>
    <row r="17" spans="1:7" x14ac:dyDescent="0.25">
      <c r="A17" s="87" t="s">
        <v>2774</v>
      </c>
      <c r="B17" s="48" t="s">
        <v>2775</v>
      </c>
      <c r="C17" s="56">
        <v>5</v>
      </c>
      <c r="G17" t="str">
        <f t="shared" si="0"/>
        <v/>
      </c>
    </row>
    <row r="18" spans="1:7" x14ac:dyDescent="0.25">
      <c r="A18" s="87" t="s">
        <v>2776</v>
      </c>
      <c r="B18" s="48" t="s">
        <v>2777</v>
      </c>
      <c r="C18" s="56">
        <v>6</v>
      </c>
      <c r="D18" s="82" t="s">
        <v>3263</v>
      </c>
      <c r="G18" t="str">
        <f t="shared" si="0"/>
        <v/>
      </c>
    </row>
    <row r="19" spans="1:7" x14ac:dyDescent="0.25">
      <c r="A19" s="48" t="s">
        <v>2778</v>
      </c>
      <c r="B19" s="48" t="s">
        <v>2779</v>
      </c>
      <c r="C19" s="56">
        <v>7</v>
      </c>
      <c r="D19" s="82" t="s">
        <v>3263</v>
      </c>
      <c r="G19" t="str">
        <f t="shared" si="0"/>
        <v/>
      </c>
    </row>
    <row r="20" spans="1:7" x14ac:dyDescent="0.25">
      <c r="A20" s="48" t="s">
        <v>2780</v>
      </c>
      <c r="B20" s="48" t="s">
        <v>2781</v>
      </c>
      <c r="C20" s="56">
        <v>8</v>
      </c>
      <c r="D20" s="82" t="s">
        <v>3264</v>
      </c>
      <c r="G20" t="str">
        <f t="shared" si="0"/>
        <v/>
      </c>
    </row>
    <row r="21" spans="1:7" x14ac:dyDescent="0.25">
      <c r="A21" s="48" t="s">
        <v>2782</v>
      </c>
      <c r="B21" s="48" t="s">
        <v>2783</v>
      </c>
      <c r="C21" s="56">
        <v>9</v>
      </c>
      <c r="D21" s="82" t="s">
        <v>3265</v>
      </c>
      <c r="G21" t="str">
        <f t="shared" si="0"/>
        <v/>
      </c>
    </row>
    <row r="22" spans="1:7" x14ac:dyDescent="0.25">
      <c r="A22" s="48" t="s">
        <v>3047</v>
      </c>
      <c r="B22" s="48" t="s">
        <v>3048</v>
      </c>
      <c r="C22" s="56">
        <v>10</v>
      </c>
      <c r="D22" s="82" t="s">
        <v>3266</v>
      </c>
    </row>
    <row r="23" spans="1:7" x14ac:dyDescent="0.25">
      <c r="A23" s="48" t="s">
        <v>2784</v>
      </c>
      <c r="B23" s="48" t="s">
        <v>2785</v>
      </c>
      <c r="C23" s="56">
        <v>11</v>
      </c>
      <c r="D23" s="32" t="s">
        <v>3267</v>
      </c>
      <c r="G23" t="str">
        <f>IF(E23&lt;&gt;"", IF(F23&lt;&gt;"", ((E23*256) + F23),""), "")</f>
        <v/>
      </c>
    </row>
    <row r="24" spans="1:7" ht="21.75" customHeight="1" x14ac:dyDescent="0.25">
      <c r="A24" s="48" t="s">
        <v>2786</v>
      </c>
      <c r="B24" s="48" t="s">
        <v>2787</v>
      </c>
      <c r="C24" s="56">
        <v>12</v>
      </c>
      <c r="D24" s="82" t="s">
        <v>3268</v>
      </c>
      <c r="G24" t="str">
        <f>IF(E24&lt;&gt;"", IF(F24&lt;&gt;"", ((E24*256) + F24),""), "")</f>
        <v/>
      </c>
    </row>
    <row r="25" spans="1:7" x14ac:dyDescent="0.25">
      <c r="A25" s="48" t="s">
        <v>3051</v>
      </c>
      <c r="B25" s="48" t="s">
        <v>3052</v>
      </c>
      <c r="C25" s="56">
        <v>13</v>
      </c>
      <c r="D25" s="82" t="s">
        <v>3269</v>
      </c>
    </row>
    <row r="26" spans="1:7" x14ac:dyDescent="0.25">
      <c r="A26" s="48" t="s">
        <v>2788</v>
      </c>
      <c r="B26" s="48" t="s">
        <v>2789</v>
      </c>
      <c r="C26" s="56">
        <v>14</v>
      </c>
      <c r="D26" s="82" t="s">
        <v>3265</v>
      </c>
      <c r="G26" t="str">
        <f t="shared" ref="G26:G33" si="1">IF(E26&lt;&gt;"", IF(F26&lt;&gt;"", ((E26*256) + F26),""), "")</f>
        <v/>
      </c>
    </row>
    <row r="27" spans="1:7" x14ac:dyDescent="0.25">
      <c r="A27" s="48" t="s">
        <v>3003</v>
      </c>
      <c r="B27" s="48" t="s">
        <v>3009</v>
      </c>
      <c r="C27" s="56">
        <v>15</v>
      </c>
      <c r="D27" s="82" t="s">
        <v>3023</v>
      </c>
      <c r="E27" s="48">
        <v>0</v>
      </c>
      <c r="F27" s="48">
        <v>0</v>
      </c>
      <c r="G27">
        <f t="shared" si="1"/>
        <v>0</v>
      </c>
    </row>
    <row r="28" spans="1:7" x14ac:dyDescent="0.25">
      <c r="A28" s="48" t="s">
        <v>3004</v>
      </c>
      <c r="B28" s="48" t="s">
        <v>3010</v>
      </c>
      <c r="C28" s="56">
        <v>16</v>
      </c>
      <c r="D28" s="82" t="s">
        <v>3023</v>
      </c>
      <c r="E28" s="48">
        <v>1</v>
      </c>
      <c r="F28" s="48">
        <v>0</v>
      </c>
      <c r="G28">
        <f t="shared" si="1"/>
        <v>256</v>
      </c>
    </row>
    <row r="29" spans="1:7" x14ac:dyDescent="0.25">
      <c r="A29" s="48" t="s">
        <v>3005</v>
      </c>
      <c r="B29" s="48" t="s">
        <v>3011</v>
      </c>
      <c r="C29" s="56">
        <v>17</v>
      </c>
      <c r="D29" s="82" t="s">
        <v>3023</v>
      </c>
      <c r="E29" s="48">
        <v>0</v>
      </c>
      <c r="F29" s="48">
        <v>1</v>
      </c>
      <c r="G29">
        <f t="shared" si="1"/>
        <v>1</v>
      </c>
    </row>
    <row r="30" spans="1:7" x14ac:dyDescent="0.25">
      <c r="A30" s="48" t="s">
        <v>3006</v>
      </c>
      <c r="B30" s="48" t="s">
        <v>3012</v>
      </c>
      <c r="C30" s="56">
        <v>18</v>
      </c>
      <c r="D30" s="82" t="s">
        <v>3023</v>
      </c>
      <c r="E30" s="48">
        <v>1</v>
      </c>
      <c r="F30" s="48">
        <v>1</v>
      </c>
      <c r="G30">
        <f t="shared" si="1"/>
        <v>257</v>
      </c>
    </row>
    <row r="31" spans="1:7" x14ac:dyDescent="0.25">
      <c r="A31" s="48" t="s">
        <v>3007</v>
      </c>
      <c r="B31" s="48" t="s">
        <v>3013</v>
      </c>
      <c r="C31" s="56">
        <v>19</v>
      </c>
      <c r="D31" s="82" t="s">
        <v>3023</v>
      </c>
      <c r="E31" s="48">
        <v>1</v>
      </c>
      <c r="F31" s="48">
        <v>7</v>
      </c>
      <c r="G31">
        <f t="shared" si="1"/>
        <v>263</v>
      </c>
    </row>
    <row r="32" spans="1:7" x14ac:dyDescent="0.25">
      <c r="A32" s="48" t="s">
        <v>3008</v>
      </c>
      <c r="B32" s="48" t="s">
        <v>3014</v>
      </c>
      <c r="C32" s="56">
        <v>20</v>
      </c>
      <c r="D32" s="82" t="s">
        <v>3023</v>
      </c>
      <c r="E32" s="48">
        <v>1</v>
      </c>
      <c r="F32" s="48">
        <v>2</v>
      </c>
      <c r="G32">
        <f t="shared" si="1"/>
        <v>258</v>
      </c>
    </row>
    <row r="33" spans="1:7" x14ac:dyDescent="0.25">
      <c r="A33" s="57"/>
      <c r="B33" s="57" t="s">
        <v>2191</v>
      </c>
      <c r="C33" s="57"/>
      <c r="D33" s="57"/>
      <c r="E33" s="57"/>
      <c r="F33" s="57"/>
      <c r="G33" s="57" t="str">
        <f t="shared" si="1"/>
        <v/>
      </c>
    </row>
  </sheetData>
  <sheetProtection selectLockedCells="1"/>
  <sortState xmlns:xlrd2="http://schemas.microsoft.com/office/spreadsheetml/2017/richdata2" ref="A12:G33">
    <sortCondition ref="C9"/>
  </sortState>
  <dataValidations count="1">
    <dataValidation type="list" allowBlank="1" showInputMessage="1" showErrorMessage="1" sqref="D1:D1048576" xr:uid="{00000000-0002-0000-0600-000000000000}">
      <formula1>"INITIALIZATION PARAMETER,CYCLIC INPUT BIT,CYCLIC INPUT WORD,CYCLIC INPUT DWORD,CYCLIC OUTPUT BIT,CYCLIC OUTPUT WORD,CYCLIC OUTPUT DWORD,ACYCLIC PARAMETER"</formula1>
    </dataValidation>
  </dataValidations>
  <pageMargins left="0.75" right="0.75" top="1" bottom="1" header="0.5" footer="0.5"/>
  <pageSetup scale="18"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CreateProfiBusDCI_Click">
                <anchor moveWithCells="1">
                  <from>
                    <xdr:col>0</xdr:col>
                    <xdr:colOff>68580</xdr:colOff>
                    <xdr:row>0</xdr:row>
                    <xdr:rowOff>68580</xdr:rowOff>
                  </from>
                  <to>
                    <xdr:col>0</xdr:col>
                    <xdr:colOff>1981200</xdr:colOff>
                    <xdr:row>2</xdr:row>
                    <xdr:rowOff>68580</xdr:rowOff>
                  </to>
                </anchor>
              </controlPr>
            </control>
          </mc:Choice>
        </mc:AlternateContent>
        <mc:AlternateContent xmlns:mc="http://schemas.openxmlformats.org/markup-compatibility/2006">
          <mc:Choice Requires="x14">
            <control shapeId="25604" r:id="rId5" name="Button 4">
              <controlPr defaultSize="0" print="0" autoFill="0" autoPict="0" macro="[0]!Create_Prm_Data_Click">
                <anchor moveWithCells="1">
                  <from>
                    <xdr:col>0</xdr:col>
                    <xdr:colOff>53340</xdr:colOff>
                    <xdr:row>3</xdr:row>
                    <xdr:rowOff>0</xdr:rowOff>
                  </from>
                  <to>
                    <xdr:col>0</xdr:col>
                    <xdr:colOff>1981200</xdr:colOff>
                    <xdr:row>5</xdr:row>
                    <xdr:rowOff>30480</xdr:rowOff>
                  </to>
                </anchor>
              </controlPr>
            </control>
          </mc:Choice>
        </mc:AlternateContent>
        <mc:AlternateContent xmlns:mc="http://schemas.openxmlformats.org/markup-compatibility/2006">
          <mc:Choice Requires="x14">
            <control shapeId="25605" r:id="rId6" name="Button 5">
              <controlPr defaultSize="0" print="0" autoFill="0" autoPict="0">
                <anchor moveWithCells="1">
                  <from>
                    <xdr:col>0</xdr:col>
                    <xdr:colOff>53340</xdr:colOff>
                    <xdr:row>6</xdr:row>
                    <xdr:rowOff>0</xdr:rowOff>
                  </from>
                  <to>
                    <xdr:col>0</xdr:col>
                    <xdr:colOff>1981200</xdr:colOff>
                    <xdr:row>8</xdr:row>
                    <xdr:rowOff>30480</xdr:rowOff>
                  </to>
                </anchor>
              </controlPr>
            </control>
          </mc:Choice>
        </mc:AlternateContent>
        <mc:AlternateContent xmlns:mc="http://schemas.openxmlformats.org/markup-compatibility/2006">
          <mc:Choice Requires="x14">
            <control shapeId="25606" r:id="rId7" name="Button 6">
              <controlPr defaultSize="0" print="0" autoFill="0" autoPict="0" macro="[0]!Create_Profibus_Acyclic_Tables">
                <anchor moveWithCells="1">
                  <from>
                    <xdr:col>0</xdr:col>
                    <xdr:colOff>53340</xdr:colOff>
                    <xdr:row>6</xdr:row>
                    <xdr:rowOff>0</xdr:rowOff>
                  </from>
                  <to>
                    <xdr:col>0</xdr:col>
                    <xdr:colOff>1981200</xdr:colOff>
                    <xdr:row>8</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6" tint="-0.249977111117893"/>
  </sheetPr>
  <dimension ref="A1:AF57"/>
  <sheetViews>
    <sheetView zoomScale="85" zoomScaleNormal="85" workbookViewId="0">
      <selection activeCell="F14" sqref="F14"/>
    </sheetView>
  </sheetViews>
  <sheetFormatPr defaultColWidth="9.21875" defaultRowHeight="13.2" x14ac:dyDescent="0.25"/>
  <cols>
    <col min="1" max="1" width="23.5546875" style="48" bestFit="1" customWidth="1"/>
    <col min="2" max="2" width="22.77734375" style="48" customWidth="1"/>
    <col min="3" max="3" width="31.77734375" style="48" customWidth="1"/>
    <col min="4" max="4" width="10.21875" style="48" bestFit="1" customWidth="1"/>
    <col min="5" max="5" width="25.21875" style="48" customWidth="1"/>
    <col min="6" max="6" width="33.21875" style="48" customWidth="1"/>
    <col min="7" max="7" width="23.5546875" style="48" customWidth="1"/>
    <col min="8" max="8" width="17.5546875" style="48" customWidth="1"/>
    <col min="9" max="9" width="23.77734375" style="48" customWidth="1"/>
    <col min="10" max="10" width="14.5546875" style="48" bestFit="1" customWidth="1"/>
    <col min="11" max="15" width="9.21875" style="48"/>
    <col min="16" max="16" width="18.21875" style="48" hidden="1" customWidth="1"/>
    <col min="17" max="26" width="9.21875" style="48"/>
    <col min="27" max="32" width="0" style="48" hidden="1" customWidth="1"/>
    <col min="33" max="16384" width="9.21875" style="48"/>
  </cols>
  <sheetData>
    <row r="1" spans="1:16" x14ac:dyDescent="0.25">
      <c r="A1" s="403" t="s">
        <v>3385</v>
      </c>
      <c r="B1" s="403"/>
      <c r="P1" s="48" t="s">
        <v>3392</v>
      </c>
    </row>
    <row r="2" spans="1:16" x14ac:dyDescent="0.25">
      <c r="A2" s="3" t="s">
        <v>3387</v>
      </c>
      <c r="B2" s="94" t="s">
        <v>3387</v>
      </c>
      <c r="E2" s="71" t="s">
        <v>2190</v>
      </c>
      <c r="F2" s="5" t="s">
        <v>1122</v>
      </c>
      <c r="G2" s="67"/>
      <c r="P2" s="48" t="s">
        <v>3387</v>
      </c>
    </row>
    <row r="3" spans="1:16" x14ac:dyDescent="0.25">
      <c r="E3" s="71" t="s">
        <v>1128</v>
      </c>
      <c r="F3" s="67" t="s">
        <v>2992</v>
      </c>
      <c r="G3" s="67"/>
      <c r="H3" s="71" t="s">
        <v>1128</v>
      </c>
      <c r="I3" s="48" t="s">
        <v>2998</v>
      </c>
    </row>
    <row r="4" spans="1:16" x14ac:dyDescent="0.25">
      <c r="E4" s="71" t="s">
        <v>1129</v>
      </c>
      <c r="F4" s="5" t="str">
        <f>F2&amp;F3&amp;".cpp"</f>
        <v>..\Code\BFData\ProfiBus_OP_BIT_LKUP.cpp</v>
      </c>
      <c r="G4" s="67"/>
      <c r="H4" s="71" t="s">
        <v>1130</v>
      </c>
      <c r="I4" s="7" t="str">
        <f>F13&amp;I3&amp;".h"</f>
        <v>..\Code\BFData\ProfiBus_Cfg_Default_Data.h</v>
      </c>
    </row>
    <row r="5" spans="1:16" x14ac:dyDescent="0.25">
      <c r="E5" s="71" t="s">
        <v>1130</v>
      </c>
      <c r="F5" s="5" t="str">
        <f>F2&amp;F3&amp;".h"</f>
        <v>..\Code\BFData\ProfiBus_OP_BIT_LKUP.h</v>
      </c>
      <c r="G5" s="67"/>
      <c r="H5" s="71" t="s">
        <v>1129</v>
      </c>
      <c r="I5" s="7" t="str">
        <f>F13&amp;I3&amp;".cpp"</f>
        <v>..\Code\BFData\ProfiBus_Cfg_Default_Data.cpp</v>
      </c>
    </row>
    <row r="6" spans="1:16" x14ac:dyDescent="0.25">
      <c r="E6" s="71" t="s">
        <v>1128</v>
      </c>
      <c r="F6" s="48" t="s">
        <v>2993</v>
      </c>
      <c r="H6" s="71" t="s">
        <v>1128</v>
      </c>
      <c r="I6" s="48" t="s">
        <v>2999</v>
      </c>
    </row>
    <row r="7" spans="1:16" x14ac:dyDescent="0.25">
      <c r="E7" s="71" t="s">
        <v>1130</v>
      </c>
      <c r="F7" s="7" t="str">
        <f>F2&amp;F6&amp;".h"</f>
        <v>..\Code\BFData\ProfiBus_OP_WORD_LKUP.h</v>
      </c>
      <c r="H7" s="71" t="s">
        <v>1130</v>
      </c>
      <c r="I7" s="7" t="str">
        <f>F13&amp;I6&amp;".h"</f>
        <v>..\Code\BFData\ProfiBus_Cfg_List.h</v>
      </c>
    </row>
    <row r="8" spans="1:16" x14ac:dyDescent="0.25">
      <c r="E8" s="71" t="s">
        <v>1129</v>
      </c>
      <c r="F8" s="7" t="str">
        <f>F2&amp;F6&amp;".cpp"</f>
        <v>..\Code\BFData\ProfiBus_OP_WORD_LKUP.cpp</v>
      </c>
      <c r="H8" s="71" t="s">
        <v>1129</v>
      </c>
      <c r="I8" s="7" t="str">
        <f>F13&amp;I6&amp;".cpp"</f>
        <v>..\Code\BFData\ProfiBus_Cfg_List.cpp</v>
      </c>
    </row>
    <row r="9" spans="1:16" x14ac:dyDescent="0.25">
      <c r="E9" s="71" t="s">
        <v>1128</v>
      </c>
      <c r="F9" s="48" t="s">
        <v>2994</v>
      </c>
    </row>
    <row r="10" spans="1:16" x14ac:dyDescent="0.25">
      <c r="E10" s="71" t="s">
        <v>1130</v>
      </c>
      <c r="F10" s="7" t="str">
        <f>F2&amp;F9&amp;".h"</f>
        <v>..\Code\BFData\ProfiBus_OP_COMP_PRM_STRUCT.h</v>
      </c>
    </row>
    <row r="11" spans="1:16" x14ac:dyDescent="0.25">
      <c r="E11" s="71" t="s">
        <v>1129</v>
      </c>
      <c r="F11" s="7" t="str">
        <f>F2&amp;F9&amp;".cpp"</f>
        <v>..\Code\BFData\ProfiBus_OP_COMP_PRM_STRUCT.cpp</v>
      </c>
    </row>
    <row r="13" spans="1:16" x14ac:dyDescent="0.25">
      <c r="E13" s="71" t="s">
        <v>2190</v>
      </c>
      <c r="F13" s="5" t="s">
        <v>1122</v>
      </c>
    </row>
    <row r="14" spans="1:16" x14ac:dyDescent="0.25">
      <c r="E14" s="71" t="s">
        <v>1128</v>
      </c>
      <c r="F14" s="67" t="s">
        <v>2995</v>
      </c>
    </row>
    <row r="15" spans="1:16" x14ac:dyDescent="0.25">
      <c r="E15" s="71" t="s">
        <v>1129</v>
      </c>
      <c r="F15" s="5" t="str">
        <f>F13&amp;F14&amp;".cpp"</f>
        <v>..\Code\BFData\ProfiBus_ip_bit_lkup.cpp</v>
      </c>
    </row>
    <row r="16" spans="1:16" x14ac:dyDescent="0.25">
      <c r="E16" s="71" t="s">
        <v>1130</v>
      </c>
      <c r="F16" s="5" t="str">
        <f>F13&amp;F14&amp;".h"</f>
        <v>..\Code\BFData\ProfiBus_ip_bit_lkup.h</v>
      </c>
    </row>
    <row r="17" spans="1:15" x14ac:dyDescent="0.25">
      <c r="E17" s="71" t="s">
        <v>1128</v>
      </c>
      <c r="F17" s="48" t="s">
        <v>2996</v>
      </c>
    </row>
    <row r="18" spans="1:15" x14ac:dyDescent="0.25">
      <c r="E18" s="71" t="s">
        <v>1129</v>
      </c>
      <c r="F18" s="7" t="str">
        <f>F13&amp;F17&amp;".cpp"</f>
        <v>..\Code\BFData\ProfiBus_ip_word_lkup.cpp</v>
      </c>
    </row>
    <row r="19" spans="1:15" x14ac:dyDescent="0.25">
      <c r="E19" s="71" t="s">
        <v>1130</v>
      </c>
      <c r="F19" s="7" t="str">
        <f>F13&amp;F17&amp;".h"</f>
        <v>..\Code\BFData\ProfiBus_ip_word_lkup.h</v>
      </c>
    </row>
    <row r="20" spans="1:15" x14ac:dyDescent="0.25">
      <c r="E20" s="71" t="s">
        <v>1128</v>
      </c>
      <c r="F20" s="7" t="s">
        <v>2997</v>
      </c>
    </row>
    <row r="21" spans="1:15" x14ac:dyDescent="0.25">
      <c r="E21" s="71" t="s">
        <v>1129</v>
      </c>
      <c r="F21" s="7" t="str">
        <f>F13&amp;F20&amp;".cpp"</f>
        <v>..\Code\BFData\ProfiBus_IO_Module_Struct.cpp</v>
      </c>
    </row>
    <row r="22" spans="1:15" ht="13.8" thickBot="1" x14ac:dyDescent="0.3">
      <c r="E22" s="71" t="s">
        <v>1130</v>
      </c>
      <c r="F22" s="7" t="str">
        <f>F13&amp;F20&amp;".h"</f>
        <v>..\Code\BFData\ProfiBus_IO_Module_Struct.h</v>
      </c>
    </row>
    <row r="23" spans="1:15" ht="13.8" thickBot="1" x14ac:dyDescent="0.3">
      <c r="A23" s="18" t="s">
        <v>3619</v>
      </c>
      <c r="B23" s="19">
        <v>2</v>
      </c>
    </row>
    <row r="24" spans="1:15" ht="13.8" thickBot="1" x14ac:dyDescent="0.3"/>
    <row r="25" spans="1:15" ht="119.4" thickBot="1" x14ac:dyDescent="0.3">
      <c r="A25" s="20" t="s">
        <v>2790</v>
      </c>
      <c r="B25" s="20" t="s">
        <v>2791</v>
      </c>
      <c r="C25" s="20" t="s">
        <v>2792</v>
      </c>
      <c r="D25" s="20" t="s">
        <v>2793</v>
      </c>
      <c r="E25" s="20" t="s">
        <v>3055</v>
      </c>
      <c r="F25" s="20" t="s">
        <v>2794</v>
      </c>
      <c r="G25" s="20" t="s">
        <v>2795</v>
      </c>
      <c r="H25" s="20" t="s">
        <v>3056</v>
      </c>
      <c r="I25" s="20" t="s">
        <v>2796</v>
      </c>
      <c r="J25" s="20" t="s">
        <v>2797</v>
      </c>
      <c r="K25" s="21" t="s">
        <v>2798</v>
      </c>
      <c r="L25" s="22" t="s">
        <v>2799</v>
      </c>
      <c r="M25" s="21" t="s">
        <v>2800</v>
      </c>
      <c r="N25" s="21" t="s">
        <v>2801</v>
      </c>
      <c r="O25" s="89"/>
    </row>
    <row r="26" spans="1:15" ht="13.8" thickBot="1" x14ac:dyDescent="0.3">
      <c r="A26" s="23" t="s">
        <v>2802</v>
      </c>
      <c r="B26" s="23">
        <v>1</v>
      </c>
      <c r="C26" s="23">
        <v>8</v>
      </c>
      <c r="D26" s="23">
        <v>1</v>
      </c>
      <c r="E26" s="23">
        <v>1</v>
      </c>
      <c r="F26" s="23">
        <v>0</v>
      </c>
      <c r="G26" s="23">
        <v>0</v>
      </c>
      <c r="H26" s="23">
        <v>0</v>
      </c>
      <c r="I26" s="24">
        <f>IF(C26&lt;&gt;"",IF(D26&lt;&gt;"", IF(E26&lt;&gt;"",(INT((C26 + 7)/8)+(D26*2)+(E26*4)),""),""),"")</f>
        <v>7</v>
      </c>
      <c r="J26" s="24">
        <f>IF(F26&lt;&gt;"", IF(G26&lt;&gt;"",IF(H26&lt;&gt;"", (INT((F26 + 7)/8)+(G26*2)+(H26*4)),""),""),"")</f>
        <v>0</v>
      </c>
      <c r="K26" s="25">
        <f>IF(I26&lt;&gt;"",IF(J26&lt;&gt;"",SUM(C26:E26),""),"")</f>
        <v>10</v>
      </c>
      <c r="L26" s="25">
        <f xml:space="preserve"> IF(I26&lt;&gt;"", IF(J26&lt;&gt;"",SUM(F26:H26),""),"")</f>
        <v>0</v>
      </c>
      <c r="M26" s="6"/>
      <c r="N26" s="6">
        <f>IF(K26&lt;&gt;"",IF(K26&lt;&gt;0,(K26+1),IF(L26&lt;&gt;"",IF((L26 + 1)&lt;&gt;1,(K26 + 1),0))))</f>
        <v>11</v>
      </c>
    </row>
    <row r="27" spans="1:15" ht="13.8" thickBot="1" x14ac:dyDescent="0.3">
      <c r="A27" s="23" t="s">
        <v>2803</v>
      </c>
      <c r="B27" s="23">
        <v>2</v>
      </c>
      <c r="C27" s="23">
        <v>0</v>
      </c>
      <c r="D27" s="23">
        <v>0</v>
      </c>
      <c r="E27" s="23">
        <v>0</v>
      </c>
      <c r="F27" s="23">
        <v>8</v>
      </c>
      <c r="G27" s="23">
        <v>1</v>
      </c>
      <c r="H27" s="23">
        <v>1</v>
      </c>
      <c r="I27" s="24">
        <f>IF(C27&lt;&gt;"",IF(D27&lt;&gt;"", IF(E27&lt;&gt;"",(INT((C27 + 7)/8)+(D27*2)+(E27*4)),""),""),"")</f>
        <v>0</v>
      </c>
      <c r="J27" s="24">
        <f>IF(F27&lt;&gt;"", IF(G27&lt;&gt;"",IF(H27&lt;&gt;"", (INT((F27 + 7)/8)+(G27*2)+(H27*4)),""),""),"")</f>
        <v>7</v>
      </c>
      <c r="K27" s="25">
        <f>IF(I27&lt;&gt;"",IF(J27&lt;&gt;"",SUM(C27:E27),""),"")</f>
        <v>0</v>
      </c>
      <c r="L27" s="25">
        <f xml:space="preserve"> IF(I27&lt;&gt;"", IF(J27&lt;&gt;"",SUM(F27:H27),""),"")</f>
        <v>10</v>
      </c>
      <c r="M27" s="6"/>
      <c r="N27" s="6">
        <f>IF(K27&lt;&gt;"",IF(K27&lt;&gt;0,(K27+1),IF(L27&lt;&gt;"",IF((L27 + 1)&lt;&gt;1,(K27 + 1),0))))</f>
        <v>1</v>
      </c>
    </row>
    <row r="28" spans="1:15" ht="13.8" thickBot="1" x14ac:dyDescent="0.3">
      <c r="A28" s="23" t="s">
        <v>2804</v>
      </c>
      <c r="B28" s="23">
        <v>3</v>
      </c>
      <c r="C28" s="23">
        <v>8</v>
      </c>
      <c r="D28" s="23">
        <v>1</v>
      </c>
      <c r="E28" s="23">
        <v>1</v>
      </c>
      <c r="F28" s="23">
        <v>8</v>
      </c>
      <c r="G28" s="23">
        <v>1</v>
      </c>
      <c r="H28" s="23">
        <v>1</v>
      </c>
      <c r="I28" s="24">
        <f>IF(C28&lt;&gt;"",IF(D28&lt;&gt;"", IF(E28&lt;&gt;"",(INT((C28 + 7)/8)+(D28*2)+(E28*4)),""),""),"")</f>
        <v>7</v>
      </c>
      <c r="J28" s="24">
        <f>IF(F28&lt;&gt;"", IF(G28&lt;&gt;"",IF(H28&lt;&gt;"", (INT((F28 + 7)/8)+(G28*2)+(H28*4)),""),""),"")</f>
        <v>7</v>
      </c>
      <c r="K28" s="25">
        <f>IF(I28&lt;&gt;"",IF(J28&lt;&gt;"",SUM(C28:E28),""),"")</f>
        <v>10</v>
      </c>
      <c r="L28" s="25">
        <f xml:space="preserve"> IF(I28&lt;&gt;"", IF(J28&lt;&gt;"",SUM(F28:H28),""),"")</f>
        <v>10</v>
      </c>
      <c r="M28" s="6"/>
      <c r="N28" s="6">
        <f>IF(K28&lt;&gt;"",IF(K28&lt;&gt;0,(K28+1),IF(L28&lt;&gt;"",IF((L28 + 1)&lt;&gt;1,(K28 + 1),0))))</f>
        <v>11</v>
      </c>
    </row>
    <row r="29" spans="1:15" ht="13.8" thickBot="1" x14ac:dyDescent="0.3">
      <c r="A29" s="23"/>
      <c r="B29" s="23" t="s">
        <v>2191</v>
      </c>
      <c r="C29" s="24"/>
      <c r="D29" s="24"/>
      <c r="E29" s="24"/>
      <c r="F29" s="24"/>
      <c r="G29" s="24"/>
      <c r="H29" s="24"/>
      <c r="I29" s="24"/>
      <c r="J29" s="24"/>
      <c r="K29" s="26"/>
      <c r="L29" s="27"/>
      <c r="M29" s="27"/>
      <c r="N29" s="26"/>
    </row>
    <row r="30" spans="1:15" ht="9.75" customHeight="1" x14ac:dyDescent="0.25">
      <c r="H30" s="28"/>
      <c r="I30" s="28"/>
      <c r="J30" s="28"/>
      <c r="K30" s="28"/>
      <c r="L30" s="28"/>
      <c r="M30" s="28"/>
    </row>
    <row r="31" spans="1:15" x14ac:dyDescent="0.25">
      <c r="A31" s="404" t="s">
        <v>3388</v>
      </c>
      <c r="B31" s="404"/>
      <c r="C31" s="404"/>
      <c r="E31" s="404" t="s">
        <v>3440</v>
      </c>
      <c r="F31" s="404"/>
      <c r="G31" s="404"/>
    </row>
    <row r="32" spans="1:15" x14ac:dyDescent="0.25">
      <c r="A32" s="29" t="s">
        <v>3389</v>
      </c>
      <c r="B32" s="29" t="s">
        <v>3390</v>
      </c>
      <c r="C32" s="29" t="s">
        <v>3423</v>
      </c>
      <c r="E32" s="29" t="s">
        <v>3389</v>
      </c>
      <c r="F32" s="29" t="s">
        <v>3423</v>
      </c>
      <c r="G32" s="29" t="s">
        <v>3441</v>
      </c>
    </row>
    <row r="33" spans="1:32" x14ac:dyDescent="0.25">
      <c r="A33" s="94" t="s">
        <v>3264</v>
      </c>
      <c r="B33" s="94">
        <v>0</v>
      </c>
      <c r="C33" s="94"/>
      <c r="E33" s="94" t="s">
        <v>3263</v>
      </c>
      <c r="F33" s="94" t="s">
        <v>2776</v>
      </c>
      <c r="G33" s="94" t="s">
        <v>3446</v>
      </c>
    </row>
    <row r="34" spans="1:32" x14ac:dyDescent="0.25">
      <c r="A34" s="94" t="s">
        <v>3264</v>
      </c>
      <c r="B34" s="94">
        <v>1</v>
      </c>
      <c r="C34" s="94"/>
      <c r="E34" s="94" t="s">
        <v>3263</v>
      </c>
      <c r="F34" s="94" t="s">
        <v>2778</v>
      </c>
      <c r="G34" s="30">
        <v>1</v>
      </c>
    </row>
    <row r="35" spans="1:32" x14ac:dyDescent="0.25">
      <c r="A35" s="94" t="s">
        <v>3264</v>
      </c>
      <c r="B35" s="94">
        <v>2</v>
      </c>
      <c r="C35" s="94"/>
      <c r="E35" s="94" t="s">
        <v>3267</v>
      </c>
      <c r="F35" s="94" t="s">
        <v>3442</v>
      </c>
      <c r="G35" s="94"/>
    </row>
    <row r="36" spans="1:32" x14ac:dyDescent="0.25">
      <c r="A36" s="94" t="s">
        <v>3264</v>
      </c>
      <c r="B36" s="94">
        <v>3</v>
      </c>
      <c r="C36" s="94"/>
      <c r="E36" s="94" t="s">
        <v>3267</v>
      </c>
      <c r="F36" s="94" t="s">
        <v>3443</v>
      </c>
      <c r="G36" s="94"/>
    </row>
    <row r="37" spans="1:32" x14ac:dyDescent="0.25">
      <c r="A37" s="94" t="s">
        <v>3264</v>
      </c>
      <c r="B37" s="94">
        <v>4</v>
      </c>
      <c r="C37" s="94"/>
      <c r="E37" s="94" t="s">
        <v>3267</v>
      </c>
      <c r="F37" s="94" t="s">
        <v>3444</v>
      </c>
      <c r="G37" s="94"/>
    </row>
    <row r="38" spans="1:32" x14ac:dyDescent="0.25">
      <c r="A38" s="94" t="s">
        <v>3264</v>
      </c>
      <c r="B38" s="94">
        <v>5</v>
      </c>
      <c r="C38" s="94"/>
      <c r="E38" s="94" t="s">
        <v>3267</v>
      </c>
      <c r="F38" s="94" t="s">
        <v>3445</v>
      </c>
      <c r="G38" s="94"/>
    </row>
    <row r="39" spans="1:32" x14ac:dyDescent="0.25">
      <c r="A39" s="94" t="s">
        <v>3264</v>
      </c>
      <c r="B39" s="94">
        <v>6</v>
      </c>
      <c r="C39" s="94"/>
      <c r="E39" s="94" t="s">
        <v>3268</v>
      </c>
      <c r="F39" s="94" t="s">
        <v>2786</v>
      </c>
      <c r="G39" s="94"/>
      <c r="AA39" s="48" t="s">
        <v>3393</v>
      </c>
    </row>
    <row r="40" spans="1:32" x14ac:dyDescent="0.25">
      <c r="A40" s="94" t="s">
        <v>3264</v>
      </c>
      <c r="B40" s="94">
        <v>7</v>
      </c>
      <c r="C40" s="94"/>
      <c r="E40" s="94" t="s">
        <v>3269</v>
      </c>
      <c r="F40" s="94" t="s">
        <v>3051</v>
      </c>
      <c r="G40" s="94"/>
      <c r="AA40" s="48">
        <v>29</v>
      </c>
      <c r="AB40" s="48">
        <v>3</v>
      </c>
      <c r="AC40" s="48">
        <v>2</v>
      </c>
      <c r="AD40" s="48">
        <v>17</v>
      </c>
      <c r="AE40" s="48">
        <v>3</v>
      </c>
      <c r="AF40" s="48">
        <v>3</v>
      </c>
    </row>
    <row r="41" spans="1:32" x14ac:dyDescent="0.25">
      <c r="A41" s="94" t="s">
        <v>3265</v>
      </c>
      <c r="B41" s="94">
        <v>0</v>
      </c>
      <c r="C41" s="94"/>
      <c r="E41" s="1" t="s">
        <v>2191</v>
      </c>
      <c r="AA41" s="48" t="s">
        <v>3394</v>
      </c>
      <c r="AB41" s="48" t="s">
        <v>3395</v>
      </c>
      <c r="AC41" s="48" t="s">
        <v>3398</v>
      </c>
      <c r="AD41" s="48" t="s">
        <v>3400</v>
      </c>
      <c r="AE41" s="48" t="s">
        <v>3417</v>
      </c>
      <c r="AF41" s="48" t="s">
        <v>3420</v>
      </c>
    </row>
    <row r="42" spans="1:32" x14ac:dyDescent="0.25">
      <c r="A42" s="94" t="s">
        <v>3266</v>
      </c>
      <c r="B42" s="94">
        <v>0</v>
      </c>
      <c r="C42" s="94"/>
      <c r="AA42" s="48" t="s">
        <v>3424</v>
      </c>
      <c r="AB42" s="48" t="s">
        <v>3396</v>
      </c>
      <c r="AC42" s="48" t="s">
        <v>3399</v>
      </c>
      <c r="AD42" s="48" t="s">
        <v>3401</v>
      </c>
      <c r="AE42" s="48" t="s">
        <v>3418</v>
      </c>
      <c r="AF42" s="48" t="s">
        <v>3421</v>
      </c>
    </row>
    <row r="43" spans="1:32" x14ac:dyDescent="0.25">
      <c r="AA43" s="48" t="s">
        <v>3425</v>
      </c>
      <c r="AB43" s="48" t="s">
        <v>3397</v>
      </c>
      <c r="AD43" s="48" t="s">
        <v>3402</v>
      </c>
      <c r="AE43" s="48" t="s">
        <v>3419</v>
      </c>
      <c r="AF43" s="48" t="s">
        <v>3422</v>
      </c>
    </row>
    <row r="44" spans="1:32" x14ac:dyDescent="0.25">
      <c r="AA44" s="48" t="s">
        <v>3426</v>
      </c>
      <c r="AD44" s="48" t="s">
        <v>3403</v>
      </c>
    </row>
    <row r="45" spans="1:32" x14ac:dyDescent="0.25">
      <c r="A45" s="404" t="s">
        <v>3391</v>
      </c>
      <c r="B45" s="404"/>
      <c r="C45" s="404"/>
      <c r="AA45" s="48" t="s">
        <v>3427</v>
      </c>
      <c r="AD45" s="48" t="s">
        <v>3404</v>
      </c>
    </row>
    <row r="46" spans="1:32" x14ac:dyDescent="0.25">
      <c r="A46" s="29" t="s">
        <v>3389</v>
      </c>
      <c r="B46" s="29" t="s">
        <v>3390</v>
      </c>
      <c r="C46" s="29" t="s">
        <v>3423</v>
      </c>
      <c r="AA46" s="48" t="s">
        <v>3428</v>
      </c>
      <c r="AD46" s="48" t="s">
        <v>3405</v>
      </c>
    </row>
    <row r="47" spans="1:32" x14ac:dyDescent="0.25">
      <c r="A47" s="94" t="s">
        <v>3264</v>
      </c>
      <c r="B47" s="94">
        <v>0</v>
      </c>
      <c r="C47" s="94"/>
      <c r="AA47" s="48" t="s">
        <v>3429</v>
      </c>
      <c r="AD47" s="48" t="s">
        <v>3406</v>
      </c>
    </row>
    <row r="48" spans="1:32" x14ac:dyDescent="0.25">
      <c r="A48" s="94" t="s">
        <v>3264</v>
      </c>
      <c r="B48" s="94">
        <v>1</v>
      </c>
      <c r="C48" s="94"/>
      <c r="AA48" s="48" t="s">
        <v>3430</v>
      </c>
      <c r="AD48" s="48" t="s">
        <v>3407</v>
      </c>
    </row>
    <row r="49" spans="1:30" x14ac:dyDescent="0.25">
      <c r="A49" s="94" t="s">
        <v>3264</v>
      </c>
      <c r="B49" s="94">
        <v>2</v>
      </c>
      <c r="C49" s="94"/>
      <c r="AA49" s="48" t="s">
        <v>3431</v>
      </c>
      <c r="AD49" s="48" t="s">
        <v>3408</v>
      </c>
    </row>
    <row r="50" spans="1:30" x14ac:dyDescent="0.25">
      <c r="A50" s="94" t="s">
        <v>3264</v>
      </c>
      <c r="B50" s="94">
        <v>3</v>
      </c>
      <c r="C50" s="94"/>
      <c r="AA50" s="48" t="s">
        <v>3432</v>
      </c>
      <c r="AD50" s="48" t="s">
        <v>3409</v>
      </c>
    </row>
    <row r="51" spans="1:30" x14ac:dyDescent="0.25">
      <c r="A51" s="94" t="s">
        <v>3264</v>
      </c>
      <c r="B51" s="94">
        <v>4</v>
      </c>
      <c r="C51" s="94"/>
      <c r="AA51" s="48" t="s">
        <v>3433</v>
      </c>
      <c r="AD51" s="48" t="s">
        <v>3410</v>
      </c>
    </row>
    <row r="52" spans="1:30" x14ac:dyDescent="0.25">
      <c r="A52" s="94" t="s">
        <v>3264</v>
      </c>
      <c r="B52" s="94">
        <v>5</v>
      </c>
      <c r="C52" s="94"/>
      <c r="AA52" s="48" t="s">
        <v>3434</v>
      </c>
      <c r="AD52" s="48" t="s">
        <v>3411</v>
      </c>
    </row>
    <row r="53" spans="1:30" x14ac:dyDescent="0.25">
      <c r="A53" s="94" t="s">
        <v>3264</v>
      </c>
      <c r="B53" s="94">
        <v>6</v>
      </c>
      <c r="C53" s="94"/>
      <c r="AA53" s="48" t="s">
        <v>3435</v>
      </c>
      <c r="AD53" s="48" t="s">
        <v>3412</v>
      </c>
    </row>
    <row r="54" spans="1:30" x14ac:dyDescent="0.25">
      <c r="A54" s="94" t="s">
        <v>3264</v>
      </c>
      <c r="B54" s="94">
        <v>7</v>
      </c>
      <c r="C54" s="94"/>
      <c r="AA54" s="48" t="s">
        <v>3436</v>
      </c>
      <c r="AD54" s="48" t="s">
        <v>3413</v>
      </c>
    </row>
    <row r="55" spans="1:30" x14ac:dyDescent="0.25">
      <c r="A55" s="94" t="s">
        <v>3265</v>
      </c>
      <c r="B55" s="94">
        <v>0</v>
      </c>
      <c r="C55" s="94"/>
      <c r="AA55" s="48" t="s">
        <v>3437</v>
      </c>
      <c r="AD55" s="48" t="s">
        <v>3414</v>
      </c>
    </row>
    <row r="56" spans="1:30" x14ac:dyDescent="0.25">
      <c r="A56" s="94" t="s">
        <v>3266</v>
      </c>
      <c r="B56" s="94">
        <v>0</v>
      </c>
      <c r="C56" s="94"/>
      <c r="AA56" s="48" t="s">
        <v>3438</v>
      </c>
      <c r="AD56" s="48" t="s">
        <v>3415</v>
      </c>
    </row>
    <row r="57" spans="1:30" x14ac:dyDescent="0.25">
      <c r="A57" s="1" t="s">
        <v>2191</v>
      </c>
      <c r="AA57" s="48" t="s">
        <v>3439</v>
      </c>
      <c r="AD57" s="48" t="s">
        <v>3416</v>
      </c>
    </row>
  </sheetData>
  <sheetProtection selectLockedCells="1"/>
  <mergeCells count="4">
    <mergeCell ref="A1:B1"/>
    <mergeCell ref="A31:C31"/>
    <mergeCell ref="A45:C45"/>
    <mergeCell ref="E31:G31"/>
  </mergeCells>
  <conditionalFormatting sqref="A2">
    <cfRule type="colorScale" priority="1">
      <colorScale>
        <cfvo type="min"/>
        <cfvo type="max"/>
        <color rgb="FFFF7128"/>
        <color rgb="FFFFEF9C"/>
      </colorScale>
    </cfRule>
  </conditionalFormatting>
  <dataValidations count="10">
    <dataValidation type="list" allowBlank="1" showInputMessage="1" showErrorMessage="1" sqref="B2" xr:uid="{00000000-0002-0000-0700-000000000000}">
      <formula1>$P$1:$P$2</formula1>
    </dataValidation>
    <dataValidation type="list" allowBlank="1" showInputMessage="1" showErrorMessage="1" sqref="G40" xr:uid="{00000000-0002-0000-0700-000001000000}">
      <formula1>$AF$41:$AF$44</formula1>
    </dataValidation>
    <dataValidation type="list" allowBlank="1" showInputMessage="1" showErrorMessage="1" sqref="C26:C28 F26:F28" xr:uid="{00000000-0002-0000-0700-000002000000}">
      <formula1>"0,8,16"</formula1>
    </dataValidation>
    <dataValidation type="list" allowBlank="1" showInputMessage="1" showErrorMessage="1" sqref="C41 C55" xr:uid="{00000000-0002-0000-0700-000003000000}">
      <formula1>$AB$41:$AB$44</formula1>
    </dataValidation>
    <dataValidation type="list" allowBlank="1" showInputMessage="1" showErrorMessage="1" sqref="C42 C56" xr:uid="{00000000-0002-0000-0700-000004000000}">
      <formula1>$AC$41:$AC$43</formula1>
    </dataValidation>
    <dataValidation type="list" allowBlank="1" showInputMessage="1" showErrorMessage="1" sqref="G33" xr:uid="{00000000-0002-0000-0700-000005000000}">
      <formula1>"0=Disable,1=Enable,"</formula1>
    </dataValidation>
    <dataValidation type="list" allowBlank="1" showInputMessage="1" showErrorMessage="1" sqref="G39" xr:uid="{00000000-0002-0000-0700-000006000000}">
      <formula1>$AE$41:$AE$44</formula1>
    </dataValidation>
    <dataValidation type="whole" allowBlank="1" showInputMessage="1" showErrorMessage="1" error="You must enter a integer from 0 to 240." prompt="Enter a value between 0 and 240." sqref="G34" xr:uid="{00000000-0002-0000-0700-000007000000}">
      <formula1>0</formula1>
      <formula2>240</formula2>
    </dataValidation>
    <dataValidation type="list" allowBlank="1" showInputMessage="1" showErrorMessage="1" sqref="C33:C40 C47:C54" xr:uid="{00000000-0002-0000-0700-000008000000}">
      <formula1>$AA$41:$AA$57</formula1>
    </dataValidation>
    <dataValidation type="list" allowBlank="1" showInputMessage="1" showErrorMessage="1" sqref="G35:G38" xr:uid="{00000000-0002-0000-0700-000009000000}">
      <formula1>$AD$41:$AD$57</formula1>
    </dataValidation>
  </dataValidations>
  <pageMargins left="0.7" right="0.7" top="0.75" bottom="0.75" header="0.3" footer="0.3"/>
  <pageSetup orientation="portrait" r:id="rId1"/>
  <ignoredErrors>
    <ignoredError sqref="K26:K28 L26:L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6" r:id="rId5" name="Button 2">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8" r:id="rId6" name="Button 4">
              <controlPr defaultSize="0" print="0" autoFill="0" autoPict="0" macro="[0]!Configure_Profibus_Modules_button">
                <anchor moveWithCells="1" sizeWithCells="1">
                  <from>
                    <xdr:col>0</xdr:col>
                    <xdr:colOff>1478280</xdr:colOff>
                    <xdr:row>4</xdr:row>
                    <xdr:rowOff>30480</xdr:rowOff>
                  </from>
                  <to>
                    <xdr:col>2</xdr:col>
                    <xdr:colOff>129540</xdr:colOff>
                    <xdr:row>7</xdr:row>
                    <xdr:rowOff>68580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sheetPr>
  <dimension ref="A2:J131"/>
  <sheetViews>
    <sheetView zoomScale="90" zoomScaleNormal="90" workbookViewId="0">
      <selection activeCell="A13" sqref="A13"/>
    </sheetView>
  </sheetViews>
  <sheetFormatPr defaultColWidth="9.21875" defaultRowHeight="13.2" x14ac:dyDescent="0.25"/>
  <cols>
    <col min="1" max="1" width="21.21875" style="48" bestFit="1" customWidth="1"/>
    <col min="2" max="2" width="44.77734375" style="28" bestFit="1" customWidth="1"/>
    <col min="3" max="3" width="29.21875" style="48" bestFit="1" customWidth="1"/>
    <col min="4" max="4" width="49" style="48" bestFit="1" customWidth="1"/>
    <col min="5" max="5" width="30.77734375" style="48" customWidth="1"/>
    <col min="6" max="6" width="9.21875" style="48"/>
    <col min="7" max="7" width="14.21875" style="48" customWidth="1"/>
    <col min="8" max="16384" width="9.21875" style="48"/>
  </cols>
  <sheetData>
    <row r="2" spans="1:10" x14ac:dyDescent="0.25">
      <c r="A2" s="48" t="s">
        <v>2805</v>
      </c>
      <c r="B2" s="90" t="s">
        <v>4737</v>
      </c>
    </row>
    <row r="9" spans="1:10" x14ac:dyDescent="0.25">
      <c r="A9" s="405" t="s">
        <v>2806</v>
      </c>
      <c r="B9" s="405"/>
      <c r="C9" s="405"/>
      <c r="D9" s="405"/>
      <c r="E9" s="46"/>
      <c r="F9" s="46"/>
      <c r="G9" s="46"/>
      <c r="H9" s="46"/>
      <c r="I9" s="46"/>
      <c r="J9" s="46"/>
    </row>
    <row r="10" spans="1:10" x14ac:dyDescent="0.25">
      <c r="A10" s="91" t="s">
        <v>3039</v>
      </c>
      <c r="B10" s="91" t="s">
        <v>2807</v>
      </c>
      <c r="C10" s="91" t="s">
        <v>2808</v>
      </c>
      <c r="D10" s="91" t="s">
        <v>3040</v>
      </c>
      <c r="E10" s="46"/>
      <c r="F10" s="46"/>
      <c r="G10" s="46"/>
      <c r="H10" s="46"/>
      <c r="I10" s="46"/>
      <c r="J10" s="46"/>
    </row>
    <row r="11" spans="1:10" x14ac:dyDescent="0.25">
      <c r="A11" s="92" t="s">
        <v>3029</v>
      </c>
      <c r="B11" s="93">
        <v>1</v>
      </c>
      <c r="C11" s="93">
        <v>15</v>
      </c>
      <c r="D11" s="92" t="s">
        <v>2809</v>
      </c>
    </row>
    <row r="12" spans="1:10" x14ac:dyDescent="0.25">
      <c r="A12" s="92" t="s">
        <v>3030</v>
      </c>
      <c r="B12" s="93">
        <v>1</v>
      </c>
      <c r="C12" s="93">
        <v>15</v>
      </c>
      <c r="D12" s="92" t="s">
        <v>2810</v>
      </c>
    </row>
    <row r="13" spans="1:10" x14ac:dyDescent="0.25">
      <c r="A13" s="92" t="s">
        <v>3031</v>
      </c>
      <c r="B13" s="93">
        <v>1</v>
      </c>
      <c r="C13" s="93">
        <v>15</v>
      </c>
      <c r="D13" s="92" t="s">
        <v>2811</v>
      </c>
    </row>
    <row r="14" spans="1:10" x14ac:dyDescent="0.25">
      <c r="A14" s="92" t="s">
        <v>3032</v>
      </c>
      <c r="B14" s="93">
        <v>1</v>
      </c>
      <c r="C14" s="93">
        <v>15</v>
      </c>
      <c r="D14" s="92" t="s">
        <v>2812</v>
      </c>
    </row>
    <row r="15" spans="1:10" x14ac:dyDescent="0.25">
      <c r="A15" s="92" t="s">
        <v>3033</v>
      </c>
      <c r="B15" s="93">
        <v>1</v>
      </c>
      <c r="C15" s="93">
        <v>15</v>
      </c>
      <c r="D15" s="92" t="s">
        <v>2813</v>
      </c>
    </row>
    <row r="16" spans="1:10" x14ac:dyDescent="0.25">
      <c r="A16" s="92" t="s">
        <v>3034</v>
      </c>
      <c r="B16" s="93">
        <v>1</v>
      </c>
      <c r="C16" s="93">
        <v>15</v>
      </c>
      <c r="D16" s="92" t="s">
        <v>2814</v>
      </c>
    </row>
    <row r="17" spans="1:4" x14ac:dyDescent="0.25">
      <c r="A17" s="92" t="s">
        <v>3035</v>
      </c>
      <c r="B17" s="93">
        <v>1</v>
      </c>
      <c r="C17" s="93">
        <v>20</v>
      </c>
      <c r="D17" s="92" t="s">
        <v>2815</v>
      </c>
    </row>
    <row r="18" spans="1:4" x14ac:dyDescent="0.25">
      <c r="A18" s="92" t="s">
        <v>3036</v>
      </c>
      <c r="B18" s="93">
        <v>1</v>
      </c>
      <c r="C18" s="93">
        <v>35</v>
      </c>
      <c r="D18" s="92" t="s">
        <v>2816</v>
      </c>
    </row>
    <row r="19" spans="1:4" x14ac:dyDescent="0.25">
      <c r="A19" s="92" t="s">
        <v>3037</v>
      </c>
      <c r="B19" s="93">
        <v>1</v>
      </c>
      <c r="C19" s="93">
        <v>50</v>
      </c>
      <c r="D19" s="92" t="s">
        <v>2817</v>
      </c>
    </row>
    <row r="20" spans="1:4" x14ac:dyDescent="0.25">
      <c r="A20" s="92" t="s">
        <v>3038</v>
      </c>
      <c r="B20" s="93">
        <v>1</v>
      </c>
      <c r="C20" s="93">
        <v>95</v>
      </c>
      <c r="D20" s="92" t="s">
        <v>2818</v>
      </c>
    </row>
    <row r="23" spans="1:4" x14ac:dyDescent="0.25">
      <c r="A23" s="95" t="s">
        <v>2819</v>
      </c>
      <c r="B23" s="96"/>
      <c r="C23" s="97" t="s">
        <v>2820</v>
      </c>
      <c r="D23" s="98" t="s">
        <v>2821</v>
      </c>
    </row>
    <row r="24" spans="1:4" x14ac:dyDescent="0.25">
      <c r="A24" s="94" t="s">
        <v>2822</v>
      </c>
      <c r="B24" s="99">
        <v>5</v>
      </c>
      <c r="C24" s="94" t="s">
        <v>2823</v>
      </c>
      <c r="D24" s="94" t="s">
        <v>2824</v>
      </c>
    </row>
    <row r="25" spans="1:4" x14ac:dyDescent="0.25">
      <c r="A25" s="94" t="s">
        <v>2825</v>
      </c>
      <c r="B25" s="99" t="s">
        <v>2826</v>
      </c>
      <c r="C25" s="94" t="s">
        <v>2827</v>
      </c>
      <c r="D25" s="94" t="s">
        <v>2828</v>
      </c>
    </row>
    <row r="26" spans="1:4" x14ac:dyDescent="0.25">
      <c r="A26" s="94" t="s">
        <v>2829</v>
      </c>
      <c r="B26" s="99" t="s">
        <v>2830</v>
      </c>
      <c r="C26" s="94" t="s">
        <v>2827</v>
      </c>
      <c r="D26" s="94" t="s">
        <v>2831</v>
      </c>
    </row>
    <row r="27" spans="1:4" x14ac:dyDescent="0.25">
      <c r="A27" s="94" t="s">
        <v>2832</v>
      </c>
      <c r="B27" s="99" t="s">
        <v>2833</v>
      </c>
      <c r="C27" s="94" t="s">
        <v>2827</v>
      </c>
      <c r="D27" s="94" t="s">
        <v>2834</v>
      </c>
    </row>
    <row r="28" spans="1:4" x14ac:dyDescent="0.25">
      <c r="A28" s="94" t="s">
        <v>2835</v>
      </c>
      <c r="B28" s="100" t="s">
        <v>4738</v>
      </c>
      <c r="C28" s="94" t="s">
        <v>2836</v>
      </c>
      <c r="D28" s="94" t="s">
        <v>2837</v>
      </c>
    </row>
    <row r="29" spans="1:4" ht="39.6" x14ac:dyDescent="0.25">
      <c r="A29" s="94" t="s">
        <v>2838</v>
      </c>
      <c r="B29" s="99">
        <v>0</v>
      </c>
      <c r="C29" s="94" t="s">
        <v>2823</v>
      </c>
      <c r="D29" s="101" t="s">
        <v>2839</v>
      </c>
    </row>
    <row r="30" spans="1:4" ht="39.6" x14ac:dyDescent="0.25">
      <c r="A30" s="94" t="s">
        <v>2840</v>
      </c>
      <c r="B30" s="99">
        <v>0</v>
      </c>
      <c r="C30" s="94" t="s">
        <v>2823</v>
      </c>
      <c r="D30" s="101" t="s">
        <v>2841</v>
      </c>
    </row>
    <row r="31" spans="1:4" x14ac:dyDescent="0.25">
      <c r="A31" s="94" t="s">
        <v>2842</v>
      </c>
      <c r="B31" s="99">
        <v>0</v>
      </c>
      <c r="C31" s="94" t="s">
        <v>2843</v>
      </c>
      <c r="D31" s="94" t="s">
        <v>2844</v>
      </c>
    </row>
    <row r="32" spans="1:4" x14ac:dyDescent="0.25">
      <c r="A32" s="94" t="s">
        <v>2845</v>
      </c>
      <c r="B32" s="93" t="s">
        <v>2846</v>
      </c>
      <c r="C32" s="94" t="s">
        <v>2827</v>
      </c>
      <c r="D32" s="94" t="s">
        <v>2847</v>
      </c>
    </row>
    <row r="33" spans="1:4" x14ac:dyDescent="0.25">
      <c r="A33" s="94" t="s">
        <v>2848</v>
      </c>
      <c r="B33" s="93" t="s">
        <v>3041</v>
      </c>
      <c r="C33" s="94" t="s">
        <v>2827</v>
      </c>
      <c r="D33" s="94" t="s">
        <v>2849</v>
      </c>
    </row>
    <row r="34" spans="1:4" x14ac:dyDescent="0.25">
      <c r="A34" s="94" t="s">
        <v>2850</v>
      </c>
      <c r="B34" s="93">
        <v>0</v>
      </c>
      <c r="C34" s="94" t="s">
        <v>2851</v>
      </c>
      <c r="D34" s="94" t="s">
        <v>2852</v>
      </c>
    </row>
    <row r="35" spans="1:4" ht="26.4" x14ac:dyDescent="0.25">
      <c r="A35" s="94" t="s">
        <v>2853</v>
      </c>
      <c r="B35" s="93">
        <v>2</v>
      </c>
      <c r="C35" s="94" t="s">
        <v>2823</v>
      </c>
      <c r="D35" s="101" t="s">
        <v>2854</v>
      </c>
    </row>
    <row r="36" spans="1:4" ht="26.4" x14ac:dyDescent="0.25">
      <c r="A36" s="94" t="s">
        <v>2855</v>
      </c>
      <c r="B36" s="99">
        <v>0</v>
      </c>
      <c r="C36" s="94" t="s">
        <v>2823</v>
      </c>
      <c r="D36" s="101" t="s">
        <v>2856</v>
      </c>
    </row>
    <row r="37" spans="1:4" x14ac:dyDescent="0.25">
      <c r="A37" s="94" t="s">
        <v>2857</v>
      </c>
      <c r="B37" s="99" t="s">
        <v>2858</v>
      </c>
      <c r="C37" s="94" t="s">
        <v>2827</v>
      </c>
      <c r="D37" s="102" t="s">
        <v>2859</v>
      </c>
    </row>
    <row r="40" spans="1:4" x14ac:dyDescent="0.25">
      <c r="A40" s="405" t="s">
        <v>2860</v>
      </c>
      <c r="B40" s="405"/>
      <c r="C40" s="97"/>
      <c r="D40" s="97"/>
    </row>
    <row r="41" spans="1:4" x14ac:dyDescent="0.25">
      <c r="A41" s="94" t="s">
        <v>2861</v>
      </c>
      <c r="B41" s="93">
        <v>1</v>
      </c>
      <c r="C41" s="94" t="s">
        <v>2851</v>
      </c>
      <c r="D41" s="94" t="s">
        <v>2862</v>
      </c>
    </row>
    <row r="42" spans="1:4" x14ac:dyDescent="0.25">
      <c r="A42" s="94" t="s">
        <v>2863</v>
      </c>
      <c r="B42" s="93">
        <v>1</v>
      </c>
      <c r="C42" s="94" t="s">
        <v>2851</v>
      </c>
      <c r="D42" s="94" t="s">
        <v>2864</v>
      </c>
    </row>
    <row r="43" spans="1:4" x14ac:dyDescent="0.25">
      <c r="A43" s="94" t="s">
        <v>2865</v>
      </c>
      <c r="B43" s="93">
        <v>1</v>
      </c>
      <c r="C43" s="94" t="s">
        <v>2851</v>
      </c>
      <c r="D43" s="94" t="s">
        <v>2866</v>
      </c>
    </row>
    <row r="44" spans="1:4" x14ac:dyDescent="0.25">
      <c r="A44" s="94" t="s">
        <v>2867</v>
      </c>
      <c r="B44" s="93">
        <v>0</v>
      </c>
      <c r="C44" s="94" t="s">
        <v>2851</v>
      </c>
      <c r="D44" s="94" t="s">
        <v>2868</v>
      </c>
    </row>
    <row r="45" spans="1:4" ht="39.6" x14ac:dyDescent="0.25">
      <c r="A45" s="94" t="s">
        <v>2869</v>
      </c>
      <c r="B45" s="93">
        <v>6</v>
      </c>
      <c r="C45" s="94" t="s">
        <v>2836</v>
      </c>
      <c r="D45" s="101" t="s">
        <v>2870</v>
      </c>
    </row>
    <row r="46" spans="1:4" ht="13.8" thickBot="1" x14ac:dyDescent="0.3">
      <c r="A46" s="94" t="s">
        <v>2871</v>
      </c>
      <c r="B46" s="93">
        <v>1</v>
      </c>
      <c r="C46" s="94" t="s">
        <v>2851</v>
      </c>
      <c r="D46" s="94" t="s">
        <v>2872</v>
      </c>
    </row>
    <row r="47" spans="1:4" ht="13.8" thickBot="1" x14ac:dyDescent="0.3">
      <c r="A47" s="103" t="s">
        <v>3042</v>
      </c>
      <c r="B47" s="93">
        <f>'ProfiBus(IO Modules)'!B23</f>
        <v>2</v>
      </c>
      <c r="C47" s="104" t="s">
        <v>2823</v>
      </c>
      <c r="D47" s="104" t="s">
        <v>2873</v>
      </c>
    </row>
    <row r="48" spans="1:4" ht="52.8" x14ac:dyDescent="0.25">
      <c r="A48" s="94" t="s">
        <v>2874</v>
      </c>
      <c r="B48" s="93">
        <v>1</v>
      </c>
      <c r="C48" s="94" t="s">
        <v>2851</v>
      </c>
      <c r="D48" s="101" t="s">
        <v>2875</v>
      </c>
    </row>
    <row r="49" spans="1:6" x14ac:dyDescent="0.25">
      <c r="A49" s="94" t="s">
        <v>2876</v>
      </c>
      <c r="B49" s="105">
        <v>48</v>
      </c>
      <c r="C49" s="94" t="s">
        <v>2823</v>
      </c>
      <c r="D49" s="94" t="s">
        <v>2877</v>
      </c>
    </row>
    <row r="50" spans="1:6" ht="26.4" x14ac:dyDescent="0.25">
      <c r="A50" s="94" t="s">
        <v>2878</v>
      </c>
      <c r="B50" s="93">
        <v>1</v>
      </c>
      <c r="C50" s="94" t="s">
        <v>2823</v>
      </c>
      <c r="D50" s="101" t="s">
        <v>2879</v>
      </c>
    </row>
    <row r="51" spans="1:6" x14ac:dyDescent="0.25">
      <c r="A51" s="94" t="s">
        <v>2880</v>
      </c>
      <c r="B51" s="106" t="s">
        <v>2881</v>
      </c>
      <c r="C51" s="94" t="s">
        <v>2823</v>
      </c>
      <c r="D51" s="94" t="s">
        <v>2882</v>
      </c>
      <c r="F51" s="48" t="s">
        <v>2883</v>
      </c>
    </row>
    <row r="52" spans="1:6" x14ac:dyDescent="0.25">
      <c r="A52" s="94" t="s">
        <v>2884</v>
      </c>
      <c r="B52" s="107" t="s">
        <v>2885</v>
      </c>
      <c r="C52" s="94" t="s">
        <v>2886</v>
      </c>
      <c r="D52" s="101" t="s">
        <v>2887</v>
      </c>
    </row>
    <row r="53" spans="1:6" x14ac:dyDescent="0.25">
      <c r="B53" s="108"/>
      <c r="D53" s="59"/>
    </row>
    <row r="54" spans="1:6" x14ac:dyDescent="0.25">
      <c r="B54" s="108"/>
      <c r="D54" s="59"/>
    </row>
    <row r="55" spans="1:6" x14ac:dyDescent="0.25">
      <c r="B55" s="108"/>
      <c r="D55" s="59"/>
    </row>
    <row r="56" spans="1:6" x14ac:dyDescent="0.25">
      <c r="B56" s="108"/>
      <c r="D56" s="59"/>
    </row>
    <row r="59" spans="1:6" x14ac:dyDescent="0.25">
      <c r="A59" s="406" t="s">
        <v>2888</v>
      </c>
      <c r="B59" s="407"/>
      <c r="C59" s="407"/>
      <c r="D59" s="408"/>
    </row>
    <row r="60" spans="1:6" x14ac:dyDescent="0.25">
      <c r="A60" s="94" t="s">
        <v>2889</v>
      </c>
      <c r="B60" s="93">
        <v>1</v>
      </c>
      <c r="C60" s="94" t="s">
        <v>2851</v>
      </c>
      <c r="D60" s="94" t="s">
        <v>2890</v>
      </c>
    </row>
    <row r="61" spans="1:6" ht="26.4" x14ac:dyDescent="0.25">
      <c r="A61" s="94" t="s">
        <v>2891</v>
      </c>
      <c r="B61" s="93">
        <v>1</v>
      </c>
      <c r="C61" s="94" t="s">
        <v>2851</v>
      </c>
      <c r="D61" s="101" t="s">
        <v>2892</v>
      </c>
    </row>
    <row r="62" spans="1:6" ht="39.6" x14ac:dyDescent="0.25">
      <c r="A62" s="94" t="s">
        <v>2893</v>
      </c>
      <c r="B62" s="93">
        <v>240</v>
      </c>
      <c r="C62" s="94" t="s">
        <v>2823</v>
      </c>
      <c r="D62" s="101" t="s">
        <v>2894</v>
      </c>
    </row>
    <row r="63" spans="1:6" ht="26.4" x14ac:dyDescent="0.25">
      <c r="A63" s="94" t="s">
        <v>2895</v>
      </c>
      <c r="B63" s="93">
        <v>300</v>
      </c>
      <c r="C63" s="94" t="s">
        <v>2836</v>
      </c>
      <c r="D63" s="101" t="s">
        <v>2896</v>
      </c>
    </row>
    <row r="64" spans="1:6" x14ac:dyDescent="0.25">
      <c r="A64" s="94" t="s">
        <v>2897</v>
      </c>
      <c r="B64" s="93">
        <v>0</v>
      </c>
      <c r="C64" s="94" t="s">
        <v>2851</v>
      </c>
      <c r="D64" s="94"/>
    </row>
    <row r="65" spans="1:4" x14ac:dyDescent="0.25">
      <c r="A65" s="94" t="s">
        <v>2898</v>
      </c>
      <c r="B65" s="93">
        <v>0</v>
      </c>
      <c r="C65" s="94" t="s">
        <v>2851</v>
      </c>
      <c r="D65" s="94" t="s">
        <v>2899</v>
      </c>
    </row>
    <row r="66" spans="1:4" x14ac:dyDescent="0.25">
      <c r="A66" s="94" t="s">
        <v>2900</v>
      </c>
      <c r="B66" s="93">
        <v>0</v>
      </c>
      <c r="C66" s="94" t="s">
        <v>2851</v>
      </c>
      <c r="D66" s="94" t="s">
        <v>2901</v>
      </c>
    </row>
    <row r="67" spans="1:4" ht="39.6" x14ac:dyDescent="0.25">
      <c r="A67" s="94" t="s">
        <v>2902</v>
      </c>
      <c r="B67" s="93">
        <v>1</v>
      </c>
      <c r="C67" s="94" t="s">
        <v>2851</v>
      </c>
      <c r="D67" s="101" t="s">
        <v>2903</v>
      </c>
    </row>
    <row r="68" spans="1:4" ht="26.4" x14ac:dyDescent="0.25">
      <c r="A68" s="94" t="s">
        <v>2904</v>
      </c>
      <c r="B68" s="93">
        <v>1</v>
      </c>
      <c r="C68" s="94" t="s">
        <v>2851</v>
      </c>
      <c r="D68" s="101" t="s">
        <v>2905</v>
      </c>
    </row>
    <row r="69" spans="1:4" ht="26.4" x14ac:dyDescent="0.25">
      <c r="A69" s="94" t="s">
        <v>2906</v>
      </c>
      <c r="B69" s="93">
        <v>1</v>
      </c>
      <c r="C69" s="94" t="s">
        <v>2851</v>
      </c>
      <c r="D69" s="101" t="s">
        <v>2907</v>
      </c>
    </row>
    <row r="70" spans="1:4" ht="26.4" x14ac:dyDescent="0.25">
      <c r="A70" s="94" t="s">
        <v>2908</v>
      </c>
      <c r="B70" s="93">
        <v>1</v>
      </c>
      <c r="C70" s="94" t="s">
        <v>2851</v>
      </c>
      <c r="D70" s="101" t="s">
        <v>2909</v>
      </c>
    </row>
    <row r="71" spans="1:4" ht="39.6" x14ac:dyDescent="0.25">
      <c r="A71" s="94" t="s">
        <v>2910</v>
      </c>
      <c r="B71" s="93">
        <v>240</v>
      </c>
      <c r="C71" s="94" t="s">
        <v>2823</v>
      </c>
      <c r="D71" s="101" t="s">
        <v>2911</v>
      </c>
    </row>
    <row r="72" spans="1:4" ht="26.4" x14ac:dyDescent="0.25">
      <c r="A72" s="94" t="s">
        <v>2912</v>
      </c>
      <c r="B72" s="93">
        <v>300</v>
      </c>
      <c r="C72" s="94" t="s">
        <v>2836</v>
      </c>
      <c r="D72" s="101" t="s">
        <v>2913</v>
      </c>
    </row>
    <row r="73" spans="1:4" x14ac:dyDescent="0.25">
      <c r="A73" s="94" t="s">
        <v>2914</v>
      </c>
      <c r="B73" s="93">
        <v>3</v>
      </c>
      <c r="C73" s="94" t="s">
        <v>2823</v>
      </c>
      <c r="D73" s="94" t="s">
        <v>2915</v>
      </c>
    </row>
    <row r="74" spans="1:4" ht="26.4" x14ac:dyDescent="0.25">
      <c r="A74" s="94" t="s">
        <v>2916</v>
      </c>
      <c r="B74" s="93">
        <v>52</v>
      </c>
      <c r="C74" s="94" t="s">
        <v>2823</v>
      </c>
      <c r="D74" s="101" t="s">
        <v>2917</v>
      </c>
    </row>
    <row r="75" spans="1:4" ht="52.8" x14ac:dyDescent="0.25">
      <c r="A75" s="94" t="s">
        <v>2918</v>
      </c>
      <c r="B75" s="93">
        <v>0</v>
      </c>
      <c r="C75" s="94" t="s">
        <v>2851</v>
      </c>
      <c r="D75" s="101" t="s">
        <v>2919</v>
      </c>
    </row>
    <row r="76" spans="1:4" x14ac:dyDescent="0.25">
      <c r="A76" s="94" t="s">
        <v>2920</v>
      </c>
      <c r="B76" s="93">
        <v>1</v>
      </c>
      <c r="C76" s="94" t="s">
        <v>2851</v>
      </c>
      <c r="D76" s="94" t="s">
        <v>2921</v>
      </c>
    </row>
    <row r="79" spans="1:4" ht="39.6" x14ac:dyDescent="0.25">
      <c r="B79" s="58" t="s">
        <v>2922</v>
      </c>
    </row>
    <row r="80" spans="1:4" x14ac:dyDescent="0.25">
      <c r="B80" s="109" t="s">
        <v>2923</v>
      </c>
      <c r="C80" s="110" t="s">
        <v>1125</v>
      </c>
    </row>
    <row r="81" spans="2:3" x14ac:dyDescent="0.25">
      <c r="B81" s="92">
        <v>0</v>
      </c>
      <c r="C81" s="111" t="s">
        <v>2924</v>
      </c>
    </row>
    <row r="82" spans="2:3" x14ac:dyDescent="0.25">
      <c r="B82" s="92">
        <f>B81+1</f>
        <v>1</v>
      </c>
      <c r="C82" s="111" t="s">
        <v>2925</v>
      </c>
    </row>
    <row r="83" spans="2:3" x14ac:dyDescent="0.25">
      <c r="B83" s="92">
        <f t="shared" ref="B83:B118" si="0">B82+1</f>
        <v>2</v>
      </c>
      <c r="C83" s="111" t="s">
        <v>2926</v>
      </c>
    </row>
    <row r="84" spans="2:3" x14ac:dyDescent="0.25">
      <c r="B84" s="92">
        <f t="shared" si="0"/>
        <v>3</v>
      </c>
      <c r="C84" s="111" t="s">
        <v>2927</v>
      </c>
    </row>
    <row r="85" spans="2:3" x14ac:dyDescent="0.25">
      <c r="B85" s="92">
        <f t="shared" si="0"/>
        <v>4</v>
      </c>
      <c r="C85" s="111" t="s">
        <v>2928</v>
      </c>
    </row>
    <row r="86" spans="2:3" x14ac:dyDescent="0.25">
      <c r="B86" s="92">
        <f t="shared" si="0"/>
        <v>5</v>
      </c>
      <c r="C86" s="111" t="s">
        <v>2929</v>
      </c>
    </row>
    <row r="87" spans="2:3" x14ac:dyDescent="0.25">
      <c r="B87" s="92">
        <f t="shared" si="0"/>
        <v>6</v>
      </c>
      <c r="C87" s="111" t="s">
        <v>2930</v>
      </c>
    </row>
    <row r="88" spans="2:3" x14ac:dyDescent="0.25">
      <c r="B88" s="92">
        <f t="shared" si="0"/>
        <v>7</v>
      </c>
      <c r="C88" s="111" t="s">
        <v>2931</v>
      </c>
    </row>
    <row r="89" spans="2:3" x14ac:dyDescent="0.25">
      <c r="B89" s="92">
        <f t="shared" si="0"/>
        <v>8</v>
      </c>
      <c r="C89" s="111" t="s">
        <v>2932</v>
      </c>
    </row>
    <row r="90" spans="2:3" x14ac:dyDescent="0.25">
      <c r="B90" s="92">
        <f t="shared" si="0"/>
        <v>9</v>
      </c>
      <c r="C90" s="111" t="s">
        <v>2933</v>
      </c>
    </row>
    <row r="91" spans="2:3" x14ac:dyDescent="0.25">
      <c r="B91" s="92">
        <f t="shared" si="0"/>
        <v>10</v>
      </c>
      <c r="C91" s="111" t="s">
        <v>2934</v>
      </c>
    </row>
    <row r="92" spans="2:3" x14ac:dyDescent="0.25">
      <c r="B92" s="92">
        <f t="shared" si="0"/>
        <v>11</v>
      </c>
      <c r="C92" s="111" t="s">
        <v>2935</v>
      </c>
    </row>
    <row r="93" spans="2:3" x14ac:dyDescent="0.25">
      <c r="B93" s="92">
        <f t="shared" si="0"/>
        <v>12</v>
      </c>
      <c r="C93" s="111" t="s">
        <v>2936</v>
      </c>
    </row>
    <row r="94" spans="2:3" x14ac:dyDescent="0.25">
      <c r="B94" s="92">
        <f t="shared" si="0"/>
        <v>13</v>
      </c>
      <c r="C94" s="111" t="s">
        <v>2937</v>
      </c>
    </row>
    <row r="95" spans="2:3" x14ac:dyDescent="0.25">
      <c r="B95" s="92">
        <f t="shared" si="0"/>
        <v>14</v>
      </c>
      <c r="C95" s="111" t="s">
        <v>2938</v>
      </c>
    </row>
    <row r="96" spans="2:3" x14ac:dyDescent="0.25">
      <c r="B96" s="92">
        <f t="shared" si="0"/>
        <v>15</v>
      </c>
      <c r="C96" s="111" t="s">
        <v>2939</v>
      </c>
    </row>
    <row r="97" spans="2:3" x14ac:dyDescent="0.25">
      <c r="B97" s="92">
        <f t="shared" si="0"/>
        <v>16</v>
      </c>
      <c r="C97" s="111" t="s">
        <v>2940</v>
      </c>
    </row>
    <row r="98" spans="2:3" x14ac:dyDescent="0.25">
      <c r="B98" s="92">
        <f t="shared" si="0"/>
        <v>17</v>
      </c>
      <c r="C98" s="111" t="s">
        <v>2941</v>
      </c>
    </row>
    <row r="99" spans="2:3" x14ac:dyDescent="0.25">
      <c r="B99" s="92">
        <f t="shared" si="0"/>
        <v>18</v>
      </c>
      <c r="C99" s="111" t="s">
        <v>2942</v>
      </c>
    </row>
    <row r="100" spans="2:3" x14ac:dyDescent="0.25">
      <c r="B100" s="92">
        <f t="shared" si="0"/>
        <v>19</v>
      </c>
      <c r="C100" s="111" t="s">
        <v>2943</v>
      </c>
    </row>
    <row r="101" spans="2:3" x14ac:dyDescent="0.25">
      <c r="B101" s="92">
        <f t="shared" si="0"/>
        <v>20</v>
      </c>
      <c r="C101" s="111" t="s">
        <v>2944</v>
      </c>
    </row>
    <row r="102" spans="2:3" x14ac:dyDescent="0.25">
      <c r="B102" s="92">
        <f t="shared" si="0"/>
        <v>21</v>
      </c>
      <c r="C102" s="111" t="s">
        <v>2945</v>
      </c>
    </row>
    <row r="103" spans="2:3" x14ac:dyDescent="0.25">
      <c r="B103" s="92">
        <f t="shared" si="0"/>
        <v>22</v>
      </c>
      <c r="C103" s="111" t="s">
        <v>2946</v>
      </c>
    </row>
    <row r="104" spans="2:3" x14ac:dyDescent="0.25">
      <c r="B104" s="92">
        <f t="shared" si="0"/>
        <v>23</v>
      </c>
      <c r="C104" s="111" t="s">
        <v>2947</v>
      </c>
    </row>
    <row r="105" spans="2:3" x14ac:dyDescent="0.25">
      <c r="B105" s="92">
        <f t="shared" si="0"/>
        <v>24</v>
      </c>
      <c r="C105" s="111" t="s">
        <v>2948</v>
      </c>
    </row>
    <row r="106" spans="2:3" x14ac:dyDescent="0.25">
      <c r="B106" s="92">
        <f t="shared" si="0"/>
        <v>25</v>
      </c>
      <c r="C106" s="111" t="s">
        <v>2949</v>
      </c>
    </row>
    <row r="107" spans="2:3" x14ac:dyDescent="0.25">
      <c r="B107" s="92">
        <f t="shared" si="0"/>
        <v>26</v>
      </c>
      <c r="C107" s="111" t="s">
        <v>2950</v>
      </c>
    </row>
    <row r="108" spans="2:3" x14ac:dyDescent="0.25">
      <c r="B108" s="92">
        <f t="shared" si="0"/>
        <v>27</v>
      </c>
      <c r="C108" s="111" t="s">
        <v>2951</v>
      </c>
    </row>
    <row r="109" spans="2:3" x14ac:dyDescent="0.25">
      <c r="B109" s="92">
        <f t="shared" si="0"/>
        <v>28</v>
      </c>
      <c r="C109" s="111" t="s">
        <v>2952</v>
      </c>
    </row>
    <row r="110" spans="2:3" x14ac:dyDescent="0.25">
      <c r="B110" s="92">
        <f t="shared" si="0"/>
        <v>29</v>
      </c>
      <c r="C110" s="111" t="s">
        <v>2953</v>
      </c>
    </row>
    <row r="111" spans="2:3" x14ac:dyDescent="0.25">
      <c r="B111" s="92">
        <f t="shared" si="0"/>
        <v>30</v>
      </c>
      <c r="C111" s="111" t="s">
        <v>2954</v>
      </c>
    </row>
    <row r="112" spans="2:3" x14ac:dyDescent="0.25">
      <c r="B112" s="92">
        <f t="shared" si="0"/>
        <v>31</v>
      </c>
      <c r="C112" s="111" t="s">
        <v>2955</v>
      </c>
    </row>
    <row r="113" spans="2:3" x14ac:dyDescent="0.25">
      <c r="B113" s="92">
        <f t="shared" si="0"/>
        <v>32</v>
      </c>
      <c r="C113" s="111" t="s">
        <v>2956</v>
      </c>
    </row>
    <row r="114" spans="2:3" x14ac:dyDescent="0.25">
      <c r="B114" s="92">
        <f t="shared" si="0"/>
        <v>33</v>
      </c>
      <c r="C114" s="111" t="s">
        <v>2957</v>
      </c>
    </row>
    <row r="115" spans="2:3" x14ac:dyDescent="0.25">
      <c r="B115" s="92">
        <f t="shared" si="0"/>
        <v>34</v>
      </c>
      <c r="C115" s="111" t="s">
        <v>2958</v>
      </c>
    </row>
    <row r="116" spans="2:3" x14ac:dyDescent="0.25">
      <c r="B116" s="92">
        <f t="shared" si="0"/>
        <v>35</v>
      </c>
      <c r="C116" s="111" t="s">
        <v>2959</v>
      </c>
    </row>
    <row r="117" spans="2:3" x14ac:dyDescent="0.25">
      <c r="B117" s="92">
        <f t="shared" si="0"/>
        <v>36</v>
      </c>
      <c r="C117" s="111" t="s">
        <v>2960</v>
      </c>
    </row>
    <row r="118" spans="2:3" x14ac:dyDescent="0.25">
      <c r="B118" s="92">
        <f t="shared" si="0"/>
        <v>37</v>
      </c>
      <c r="C118" s="111" t="s">
        <v>2961</v>
      </c>
    </row>
    <row r="119" spans="2:3" x14ac:dyDescent="0.25">
      <c r="B119" s="92">
        <v>500</v>
      </c>
      <c r="C119" s="111" t="s">
        <v>2962</v>
      </c>
    </row>
    <row r="120" spans="2:3" x14ac:dyDescent="0.25">
      <c r="B120" s="92">
        <f>B119+1</f>
        <v>501</v>
      </c>
      <c r="C120" s="111" t="s">
        <v>2963</v>
      </c>
    </row>
    <row r="121" spans="2:3" x14ac:dyDescent="0.25">
      <c r="B121" s="92">
        <f t="shared" ref="B121:B129" si="1">B120+1</f>
        <v>502</v>
      </c>
      <c r="C121" s="111" t="s">
        <v>2964</v>
      </c>
    </row>
    <row r="122" spans="2:3" x14ac:dyDescent="0.25">
      <c r="B122" s="92">
        <f t="shared" si="1"/>
        <v>503</v>
      </c>
      <c r="C122" s="111" t="s">
        <v>2965</v>
      </c>
    </row>
    <row r="123" spans="2:3" x14ac:dyDescent="0.25">
      <c r="B123" s="92">
        <f t="shared" si="1"/>
        <v>504</v>
      </c>
      <c r="C123" s="111" t="s">
        <v>2966</v>
      </c>
    </row>
    <row r="124" spans="2:3" x14ac:dyDescent="0.25">
      <c r="B124" s="92">
        <f t="shared" si="1"/>
        <v>505</v>
      </c>
      <c r="C124" s="111" t="s">
        <v>2967</v>
      </c>
    </row>
    <row r="125" spans="2:3" x14ac:dyDescent="0.25">
      <c r="B125" s="92">
        <f t="shared" si="1"/>
        <v>506</v>
      </c>
      <c r="C125" s="111" t="s">
        <v>2968</v>
      </c>
    </row>
    <row r="126" spans="2:3" x14ac:dyDescent="0.25">
      <c r="B126" s="92">
        <f t="shared" si="1"/>
        <v>507</v>
      </c>
      <c r="C126" s="111" t="s">
        <v>2969</v>
      </c>
    </row>
    <row r="127" spans="2:3" x14ac:dyDescent="0.25">
      <c r="B127" s="92">
        <f t="shared" si="1"/>
        <v>508</v>
      </c>
      <c r="C127" s="111" t="s">
        <v>2970</v>
      </c>
    </row>
    <row r="128" spans="2:3" x14ac:dyDescent="0.25">
      <c r="B128" s="92">
        <f t="shared" si="1"/>
        <v>509</v>
      </c>
      <c r="C128" s="111" t="s">
        <v>2971</v>
      </c>
    </row>
    <row r="129" spans="2:3" x14ac:dyDescent="0.25">
      <c r="B129" s="92">
        <f t="shared" si="1"/>
        <v>510</v>
      </c>
      <c r="C129" s="111" t="s">
        <v>2972</v>
      </c>
    </row>
    <row r="130" spans="2:3" x14ac:dyDescent="0.25">
      <c r="C130"/>
    </row>
    <row r="131" spans="2:3" x14ac:dyDescent="0.25">
      <c r="C131"/>
    </row>
  </sheetData>
  <sheetProtection selectLockedCells="1"/>
  <mergeCells count="3">
    <mergeCell ref="A9:D9"/>
    <mergeCell ref="A40:B40"/>
    <mergeCell ref="A59:D59"/>
  </mergeCells>
  <hyperlinks>
    <hyperlink ref="B51" r:id="rId1" xr:uid="{00000000-0004-0000-08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Create_PROFIBUS_GSD_Files_Btn">
                <anchor moveWithCells="1" sizeWithCells="1">
                  <from>
                    <xdr:col>0</xdr:col>
                    <xdr:colOff>419100</xdr:colOff>
                    <xdr:row>3</xdr:row>
                    <xdr:rowOff>68580</xdr:rowOff>
                  </from>
                  <to>
                    <xdr:col>1</xdr:col>
                    <xdr:colOff>1592580</xdr:colOff>
                    <xdr:row>6</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rgb="FFDE04A0"/>
  </sheetPr>
  <dimension ref="A1:AT38"/>
  <sheetViews>
    <sheetView zoomScaleNormal="100" workbookViewId="0">
      <pane xSplit="1" ySplit="7" topLeftCell="B24" activePane="bottomRight" state="frozen"/>
      <selection pane="topRight" activeCell="B1" sqref="B1"/>
      <selection pane="bottomLeft" activeCell="A8" sqref="A8"/>
      <selection pane="bottomRight" activeCell="B2" sqref="B2"/>
    </sheetView>
  </sheetViews>
  <sheetFormatPr defaultRowHeight="13.2" x14ac:dyDescent="0.25"/>
  <cols>
    <col min="1" max="1" width="41.5546875" style="48" customWidth="1"/>
    <col min="2" max="2" width="31.77734375" style="48" customWidth="1"/>
    <col min="3" max="3" width="3.44140625" style="28" customWidth="1"/>
    <col min="4" max="4" width="4.21875" style="28" customWidth="1"/>
    <col min="5" max="5" width="3" style="28" customWidth="1"/>
    <col min="6" max="6" width="24.5546875" style="14" customWidth="1"/>
    <col min="7" max="7" width="24.21875" style="28" bestFit="1" customWidth="1"/>
    <col min="8" max="8" width="12.44140625" style="28" bestFit="1" customWidth="1"/>
    <col min="9" max="9" width="3.77734375" style="28" bestFit="1" customWidth="1"/>
    <col min="10" max="10" width="4.77734375" style="48" bestFit="1" customWidth="1"/>
    <col min="11" max="11" width="3.77734375" style="48" bestFit="1" customWidth="1"/>
    <col min="12" max="12" width="3.5546875" style="48" customWidth="1"/>
    <col min="13" max="13" width="4.21875" style="48" bestFit="1" customWidth="1"/>
    <col min="14" max="14" width="3.77734375" style="48" bestFit="1" customWidth="1"/>
    <col min="15" max="15" width="3.77734375" style="48" customWidth="1"/>
    <col min="16" max="16" width="3.21875" style="48" customWidth="1"/>
    <col min="17" max="17" width="3.44140625" style="48" customWidth="1"/>
    <col min="18" max="19" width="22.44140625" style="48" bestFit="1" customWidth="1"/>
    <col min="20" max="20" width="9.5546875" style="48" customWidth="1"/>
    <col min="21" max="21" width="11.21875" style="48" customWidth="1"/>
    <col min="22" max="22" width="5.77734375" style="48" customWidth="1"/>
    <col min="23" max="23" width="5.44140625" style="48" customWidth="1"/>
    <col min="24" max="24" width="2.77734375" style="48" customWidth="1"/>
    <col min="25" max="25" width="8" style="48" customWidth="1"/>
    <col min="26" max="26" width="12" style="48" customWidth="1"/>
    <col min="27" max="27" width="4.5546875" style="48" customWidth="1"/>
    <col min="28" max="28" width="9.21875" style="48"/>
    <col min="29" max="39" width="3.21875" style="48" customWidth="1"/>
    <col min="40" max="45" width="9.21875" style="48"/>
    <col min="46" max="46" width="6.77734375" style="48" customWidth="1"/>
    <col min="47" max="256" width="9.21875" style="48"/>
    <col min="257" max="257" width="41.5546875" style="48" customWidth="1"/>
    <col min="258" max="258" width="31.77734375" style="48" customWidth="1"/>
    <col min="259" max="259" width="3.44140625" style="48" customWidth="1"/>
    <col min="260" max="260" width="4.21875" style="48" customWidth="1"/>
    <col min="261" max="261" width="3" style="48" customWidth="1"/>
    <col min="262" max="262" width="22.21875" style="48" customWidth="1"/>
    <col min="263" max="263" width="51" style="48" customWidth="1"/>
    <col min="264" max="264" width="5.77734375" style="48" customWidth="1"/>
    <col min="265" max="265" width="13.77734375" style="48" customWidth="1"/>
    <col min="266" max="266" width="7" style="48" customWidth="1"/>
    <col min="267" max="267" width="3.5546875" style="48" customWidth="1"/>
    <col min="268" max="268" width="13" style="48" customWidth="1"/>
    <col min="269" max="269" width="11.44140625" style="48" customWidth="1"/>
    <col min="270" max="270" width="10.77734375" style="48" customWidth="1"/>
    <col min="271" max="271" width="14.21875" style="48" customWidth="1"/>
    <col min="272" max="272" width="10.77734375" style="48" customWidth="1"/>
    <col min="273" max="273" width="20.77734375" style="48" customWidth="1"/>
    <col min="274" max="274" width="42.21875" style="48" bestFit="1" customWidth="1"/>
    <col min="275" max="275" width="9.21875" style="48" customWidth="1"/>
    <col min="276" max="276" width="9.5546875" style="48" customWidth="1"/>
    <col min="277" max="277" width="11.21875" style="48" customWidth="1"/>
    <col min="278" max="278" width="5.77734375" style="48" customWidth="1"/>
    <col min="279" max="279" width="5.44140625" style="48" customWidth="1"/>
    <col min="280" max="280" width="2.77734375" style="48" customWidth="1"/>
    <col min="281" max="281" width="8" style="48" customWidth="1"/>
    <col min="282" max="282" width="12" style="48" customWidth="1"/>
    <col min="283" max="283" width="4.5546875" style="48" customWidth="1"/>
    <col min="284" max="284" width="9.21875" style="48"/>
    <col min="285" max="295" width="3.21875" style="48" customWidth="1"/>
    <col min="296" max="301" width="9.21875" style="48"/>
    <col min="302" max="302" width="6.77734375" style="48" customWidth="1"/>
    <col min="303" max="512" width="9.21875" style="48"/>
    <col min="513" max="513" width="41.5546875" style="48" customWidth="1"/>
    <col min="514" max="514" width="31.77734375" style="48" customWidth="1"/>
    <col min="515" max="515" width="3.44140625" style="48" customWidth="1"/>
    <col min="516" max="516" width="4.21875" style="48" customWidth="1"/>
    <col min="517" max="517" width="3" style="48" customWidth="1"/>
    <col min="518" max="518" width="22.21875" style="48" customWidth="1"/>
    <col min="519" max="519" width="51" style="48" customWidth="1"/>
    <col min="520" max="520" width="5.77734375" style="48" customWidth="1"/>
    <col min="521" max="521" width="13.77734375" style="48" customWidth="1"/>
    <col min="522" max="522" width="7" style="48" customWidth="1"/>
    <col min="523" max="523" width="3.5546875" style="48" customWidth="1"/>
    <col min="524" max="524" width="13" style="48" customWidth="1"/>
    <col min="525" max="525" width="11.44140625" style="48" customWidth="1"/>
    <col min="526" max="526" width="10.77734375" style="48" customWidth="1"/>
    <col min="527" max="527" width="14.21875" style="48" customWidth="1"/>
    <col min="528" max="528" width="10.77734375" style="48" customWidth="1"/>
    <col min="529" max="529" width="20.77734375" style="48" customWidth="1"/>
    <col min="530" max="530" width="42.21875" style="48" bestFit="1" customWidth="1"/>
    <col min="531" max="531" width="9.21875" style="48" customWidth="1"/>
    <col min="532" max="532" width="9.5546875" style="48" customWidth="1"/>
    <col min="533" max="533" width="11.21875" style="48" customWidth="1"/>
    <col min="534" max="534" width="5.77734375" style="48" customWidth="1"/>
    <col min="535" max="535" width="5.44140625" style="48" customWidth="1"/>
    <col min="536" max="536" width="2.77734375" style="48" customWidth="1"/>
    <col min="537" max="537" width="8" style="48" customWidth="1"/>
    <col min="538" max="538" width="12" style="48" customWidth="1"/>
    <col min="539" max="539" width="4.5546875" style="48" customWidth="1"/>
    <col min="540" max="540" width="9.21875" style="48"/>
    <col min="541" max="551" width="3.21875" style="48" customWidth="1"/>
    <col min="552" max="557" width="9.21875" style="48"/>
    <col min="558" max="558" width="6.77734375" style="48" customWidth="1"/>
    <col min="559" max="768" width="9.21875" style="48"/>
    <col min="769" max="769" width="41.5546875" style="48" customWidth="1"/>
    <col min="770" max="770" width="31.77734375" style="48" customWidth="1"/>
    <col min="771" max="771" width="3.44140625" style="48" customWidth="1"/>
    <col min="772" max="772" width="4.21875" style="48" customWidth="1"/>
    <col min="773" max="773" width="3" style="48" customWidth="1"/>
    <col min="774" max="774" width="22.21875" style="48" customWidth="1"/>
    <col min="775" max="775" width="51" style="48" customWidth="1"/>
    <col min="776" max="776" width="5.77734375" style="48" customWidth="1"/>
    <col min="777" max="777" width="13.77734375" style="48" customWidth="1"/>
    <col min="778" max="778" width="7" style="48" customWidth="1"/>
    <col min="779" max="779" width="3.5546875" style="48" customWidth="1"/>
    <col min="780" max="780" width="13" style="48" customWidth="1"/>
    <col min="781" max="781" width="11.44140625" style="48" customWidth="1"/>
    <col min="782" max="782" width="10.77734375" style="48" customWidth="1"/>
    <col min="783" max="783" width="14.21875" style="48" customWidth="1"/>
    <col min="784" max="784" width="10.77734375" style="48" customWidth="1"/>
    <col min="785" max="785" width="20.77734375" style="48" customWidth="1"/>
    <col min="786" max="786" width="42.21875" style="48" bestFit="1" customWidth="1"/>
    <col min="787" max="787" width="9.21875" style="48" customWidth="1"/>
    <col min="788" max="788" width="9.5546875" style="48" customWidth="1"/>
    <col min="789" max="789" width="11.21875" style="48" customWidth="1"/>
    <col min="790" max="790" width="5.77734375" style="48" customWidth="1"/>
    <col min="791" max="791" width="5.44140625" style="48" customWidth="1"/>
    <col min="792" max="792" width="2.77734375" style="48" customWidth="1"/>
    <col min="793" max="793" width="8" style="48" customWidth="1"/>
    <col min="794" max="794" width="12" style="48" customWidth="1"/>
    <col min="795" max="795" width="4.5546875" style="48" customWidth="1"/>
    <col min="796" max="796" width="9.21875" style="48"/>
    <col min="797" max="807" width="3.21875" style="48" customWidth="1"/>
    <col min="808" max="813" width="9.21875" style="48"/>
    <col min="814" max="814" width="6.77734375" style="48" customWidth="1"/>
    <col min="815" max="1024" width="9.21875" style="48"/>
    <col min="1025" max="1025" width="41.5546875" style="48" customWidth="1"/>
    <col min="1026" max="1026" width="31.77734375" style="48" customWidth="1"/>
    <col min="1027" max="1027" width="3.44140625" style="48" customWidth="1"/>
    <col min="1028" max="1028" width="4.21875" style="48" customWidth="1"/>
    <col min="1029" max="1029" width="3" style="48" customWidth="1"/>
    <col min="1030" max="1030" width="22.21875" style="48" customWidth="1"/>
    <col min="1031" max="1031" width="51" style="48" customWidth="1"/>
    <col min="1032" max="1032" width="5.77734375" style="48" customWidth="1"/>
    <col min="1033" max="1033" width="13.77734375" style="48" customWidth="1"/>
    <col min="1034" max="1034" width="7" style="48" customWidth="1"/>
    <col min="1035" max="1035" width="3.5546875" style="48" customWidth="1"/>
    <col min="1036" max="1036" width="13" style="48" customWidth="1"/>
    <col min="1037" max="1037" width="11.44140625" style="48" customWidth="1"/>
    <col min="1038" max="1038" width="10.77734375" style="48" customWidth="1"/>
    <col min="1039" max="1039" width="14.21875" style="48" customWidth="1"/>
    <col min="1040" max="1040" width="10.77734375" style="48" customWidth="1"/>
    <col min="1041" max="1041" width="20.77734375" style="48" customWidth="1"/>
    <col min="1042" max="1042" width="42.21875" style="48" bestFit="1" customWidth="1"/>
    <col min="1043" max="1043" width="9.21875" style="48" customWidth="1"/>
    <col min="1044" max="1044" width="9.5546875" style="48" customWidth="1"/>
    <col min="1045" max="1045" width="11.21875" style="48" customWidth="1"/>
    <col min="1046" max="1046" width="5.77734375" style="48" customWidth="1"/>
    <col min="1047" max="1047" width="5.44140625" style="48" customWidth="1"/>
    <col min="1048" max="1048" width="2.77734375" style="48" customWidth="1"/>
    <col min="1049" max="1049" width="8" style="48" customWidth="1"/>
    <col min="1050" max="1050" width="12" style="48" customWidth="1"/>
    <col min="1051" max="1051" width="4.5546875" style="48" customWidth="1"/>
    <col min="1052" max="1052" width="9.21875" style="48"/>
    <col min="1053" max="1063" width="3.21875" style="48" customWidth="1"/>
    <col min="1064" max="1069" width="9.21875" style="48"/>
    <col min="1070" max="1070" width="6.77734375" style="48" customWidth="1"/>
    <col min="1071" max="1280" width="9.21875" style="48"/>
    <col min="1281" max="1281" width="41.5546875" style="48" customWidth="1"/>
    <col min="1282" max="1282" width="31.77734375" style="48" customWidth="1"/>
    <col min="1283" max="1283" width="3.44140625" style="48" customWidth="1"/>
    <col min="1284" max="1284" width="4.21875" style="48" customWidth="1"/>
    <col min="1285" max="1285" width="3" style="48" customWidth="1"/>
    <col min="1286" max="1286" width="22.21875" style="48" customWidth="1"/>
    <col min="1287" max="1287" width="51" style="48" customWidth="1"/>
    <col min="1288" max="1288" width="5.77734375" style="48" customWidth="1"/>
    <col min="1289" max="1289" width="13.77734375" style="48" customWidth="1"/>
    <col min="1290" max="1290" width="7" style="48" customWidth="1"/>
    <col min="1291" max="1291" width="3.5546875" style="48" customWidth="1"/>
    <col min="1292" max="1292" width="13" style="48" customWidth="1"/>
    <col min="1293" max="1293" width="11.44140625" style="48" customWidth="1"/>
    <col min="1294" max="1294" width="10.77734375" style="48" customWidth="1"/>
    <col min="1295" max="1295" width="14.21875" style="48" customWidth="1"/>
    <col min="1296" max="1296" width="10.77734375" style="48" customWidth="1"/>
    <col min="1297" max="1297" width="20.77734375" style="48" customWidth="1"/>
    <col min="1298" max="1298" width="42.21875" style="48" bestFit="1" customWidth="1"/>
    <col min="1299" max="1299" width="9.21875" style="48" customWidth="1"/>
    <col min="1300" max="1300" width="9.5546875" style="48" customWidth="1"/>
    <col min="1301" max="1301" width="11.21875" style="48" customWidth="1"/>
    <col min="1302" max="1302" width="5.77734375" style="48" customWidth="1"/>
    <col min="1303" max="1303" width="5.44140625" style="48" customWidth="1"/>
    <col min="1304" max="1304" width="2.77734375" style="48" customWidth="1"/>
    <col min="1305" max="1305" width="8" style="48" customWidth="1"/>
    <col min="1306" max="1306" width="12" style="48" customWidth="1"/>
    <col min="1307" max="1307" width="4.5546875" style="48" customWidth="1"/>
    <col min="1308" max="1308" width="9.21875" style="48"/>
    <col min="1309" max="1319" width="3.21875" style="48" customWidth="1"/>
    <col min="1320" max="1325" width="9.21875" style="48"/>
    <col min="1326" max="1326" width="6.77734375" style="48" customWidth="1"/>
    <col min="1327" max="1536" width="9.21875" style="48"/>
    <col min="1537" max="1537" width="41.5546875" style="48" customWidth="1"/>
    <col min="1538" max="1538" width="31.77734375" style="48" customWidth="1"/>
    <col min="1539" max="1539" width="3.44140625" style="48" customWidth="1"/>
    <col min="1540" max="1540" width="4.21875" style="48" customWidth="1"/>
    <col min="1541" max="1541" width="3" style="48" customWidth="1"/>
    <col min="1542" max="1542" width="22.21875" style="48" customWidth="1"/>
    <col min="1543" max="1543" width="51" style="48" customWidth="1"/>
    <col min="1544" max="1544" width="5.77734375" style="48" customWidth="1"/>
    <col min="1545" max="1545" width="13.77734375" style="48" customWidth="1"/>
    <col min="1546" max="1546" width="7" style="48" customWidth="1"/>
    <col min="1547" max="1547" width="3.5546875" style="48" customWidth="1"/>
    <col min="1548" max="1548" width="13" style="48" customWidth="1"/>
    <col min="1549" max="1549" width="11.44140625" style="48" customWidth="1"/>
    <col min="1550" max="1550" width="10.77734375" style="48" customWidth="1"/>
    <col min="1551" max="1551" width="14.21875" style="48" customWidth="1"/>
    <col min="1552" max="1552" width="10.77734375" style="48" customWidth="1"/>
    <col min="1553" max="1553" width="20.77734375" style="48" customWidth="1"/>
    <col min="1554" max="1554" width="42.21875" style="48" bestFit="1" customWidth="1"/>
    <col min="1555" max="1555" width="9.21875" style="48" customWidth="1"/>
    <col min="1556" max="1556" width="9.5546875" style="48" customWidth="1"/>
    <col min="1557" max="1557" width="11.21875" style="48" customWidth="1"/>
    <col min="1558" max="1558" width="5.77734375" style="48" customWidth="1"/>
    <col min="1559" max="1559" width="5.44140625" style="48" customWidth="1"/>
    <col min="1560" max="1560" width="2.77734375" style="48" customWidth="1"/>
    <col min="1561" max="1561" width="8" style="48" customWidth="1"/>
    <col min="1562" max="1562" width="12" style="48" customWidth="1"/>
    <col min="1563" max="1563" width="4.5546875" style="48" customWidth="1"/>
    <col min="1564" max="1564" width="9.21875" style="48"/>
    <col min="1565" max="1575" width="3.21875" style="48" customWidth="1"/>
    <col min="1576" max="1581" width="9.21875" style="48"/>
    <col min="1582" max="1582" width="6.77734375" style="48" customWidth="1"/>
    <col min="1583" max="1792" width="9.21875" style="48"/>
    <col min="1793" max="1793" width="41.5546875" style="48" customWidth="1"/>
    <col min="1794" max="1794" width="31.77734375" style="48" customWidth="1"/>
    <col min="1795" max="1795" width="3.44140625" style="48" customWidth="1"/>
    <col min="1796" max="1796" width="4.21875" style="48" customWidth="1"/>
    <col min="1797" max="1797" width="3" style="48" customWidth="1"/>
    <col min="1798" max="1798" width="22.21875" style="48" customWidth="1"/>
    <col min="1799" max="1799" width="51" style="48" customWidth="1"/>
    <col min="1800" max="1800" width="5.77734375" style="48" customWidth="1"/>
    <col min="1801" max="1801" width="13.77734375" style="48" customWidth="1"/>
    <col min="1802" max="1802" width="7" style="48" customWidth="1"/>
    <col min="1803" max="1803" width="3.5546875" style="48" customWidth="1"/>
    <col min="1804" max="1804" width="13" style="48" customWidth="1"/>
    <col min="1805" max="1805" width="11.44140625" style="48" customWidth="1"/>
    <col min="1806" max="1806" width="10.77734375" style="48" customWidth="1"/>
    <col min="1807" max="1807" width="14.21875" style="48" customWidth="1"/>
    <col min="1808" max="1808" width="10.77734375" style="48" customWidth="1"/>
    <col min="1809" max="1809" width="20.77734375" style="48" customWidth="1"/>
    <col min="1810" max="1810" width="42.21875" style="48" bestFit="1" customWidth="1"/>
    <col min="1811" max="1811" width="9.21875" style="48" customWidth="1"/>
    <col min="1812" max="1812" width="9.5546875" style="48" customWidth="1"/>
    <col min="1813" max="1813" width="11.21875" style="48" customWidth="1"/>
    <col min="1814" max="1814" width="5.77734375" style="48" customWidth="1"/>
    <col min="1815" max="1815" width="5.44140625" style="48" customWidth="1"/>
    <col min="1816" max="1816" width="2.77734375" style="48" customWidth="1"/>
    <col min="1817" max="1817" width="8" style="48" customWidth="1"/>
    <col min="1818" max="1818" width="12" style="48" customWidth="1"/>
    <col min="1819" max="1819" width="4.5546875" style="48" customWidth="1"/>
    <col min="1820" max="1820" width="9.21875" style="48"/>
    <col min="1821" max="1831" width="3.21875" style="48" customWidth="1"/>
    <col min="1832" max="1837" width="9.21875" style="48"/>
    <col min="1838" max="1838" width="6.77734375" style="48" customWidth="1"/>
    <col min="1839" max="2048" width="9.21875" style="48"/>
    <col min="2049" max="2049" width="41.5546875" style="48" customWidth="1"/>
    <col min="2050" max="2050" width="31.77734375" style="48" customWidth="1"/>
    <col min="2051" max="2051" width="3.44140625" style="48" customWidth="1"/>
    <col min="2052" max="2052" width="4.21875" style="48" customWidth="1"/>
    <col min="2053" max="2053" width="3" style="48" customWidth="1"/>
    <col min="2054" max="2054" width="22.21875" style="48" customWidth="1"/>
    <col min="2055" max="2055" width="51" style="48" customWidth="1"/>
    <col min="2056" max="2056" width="5.77734375" style="48" customWidth="1"/>
    <col min="2057" max="2057" width="13.77734375" style="48" customWidth="1"/>
    <col min="2058" max="2058" width="7" style="48" customWidth="1"/>
    <col min="2059" max="2059" width="3.5546875" style="48" customWidth="1"/>
    <col min="2060" max="2060" width="13" style="48" customWidth="1"/>
    <col min="2061" max="2061" width="11.44140625" style="48" customWidth="1"/>
    <col min="2062" max="2062" width="10.77734375" style="48" customWidth="1"/>
    <col min="2063" max="2063" width="14.21875" style="48" customWidth="1"/>
    <col min="2064" max="2064" width="10.77734375" style="48" customWidth="1"/>
    <col min="2065" max="2065" width="20.77734375" style="48" customWidth="1"/>
    <col min="2066" max="2066" width="42.21875" style="48" bestFit="1" customWidth="1"/>
    <col min="2067" max="2067" width="9.21875" style="48" customWidth="1"/>
    <col min="2068" max="2068" width="9.5546875" style="48" customWidth="1"/>
    <col min="2069" max="2069" width="11.21875" style="48" customWidth="1"/>
    <col min="2070" max="2070" width="5.77734375" style="48" customWidth="1"/>
    <col min="2071" max="2071" width="5.44140625" style="48" customWidth="1"/>
    <col min="2072" max="2072" width="2.77734375" style="48" customWidth="1"/>
    <col min="2073" max="2073" width="8" style="48" customWidth="1"/>
    <col min="2074" max="2074" width="12" style="48" customWidth="1"/>
    <col min="2075" max="2075" width="4.5546875" style="48" customWidth="1"/>
    <col min="2076" max="2076" width="9.21875" style="48"/>
    <col min="2077" max="2087" width="3.21875" style="48" customWidth="1"/>
    <col min="2088" max="2093" width="9.21875" style="48"/>
    <col min="2094" max="2094" width="6.77734375" style="48" customWidth="1"/>
    <col min="2095" max="2304" width="9.21875" style="48"/>
    <col min="2305" max="2305" width="41.5546875" style="48" customWidth="1"/>
    <col min="2306" max="2306" width="31.77734375" style="48" customWidth="1"/>
    <col min="2307" max="2307" width="3.44140625" style="48" customWidth="1"/>
    <col min="2308" max="2308" width="4.21875" style="48" customWidth="1"/>
    <col min="2309" max="2309" width="3" style="48" customWidth="1"/>
    <col min="2310" max="2310" width="22.21875" style="48" customWidth="1"/>
    <col min="2311" max="2311" width="51" style="48" customWidth="1"/>
    <col min="2312" max="2312" width="5.77734375" style="48" customWidth="1"/>
    <col min="2313" max="2313" width="13.77734375" style="48" customWidth="1"/>
    <col min="2314" max="2314" width="7" style="48" customWidth="1"/>
    <col min="2315" max="2315" width="3.5546875" style="48" customWidth="1"/>
    <col min="2316" max="2316" width="13" style="48" customWidth="1"/>
    <col min="2317" max="2317" width="11.44140625" style="48" customWidth="1"/>
    <col min="2318" max="2318" width="10.77734375" style="48" customWidth="1"/>
    <col min="2319" max="2319" width="14.21875" style="48" customWidth="1"/>
    <col min="2320" max="2320" width="10.77734375" style="48" customWidth="1"/>
    <col min="2321" max="2321" width="20.77734375" style="48" customWidth="1"/>
    <col min="2322" max="2322" width="42.21875" style="48" bestFit="1" customWidth="1"/>
    <col min="2323" max="2323" width="9.21875" style="48" customWidth="1"/>
    <col min="2324" max="2324" width="9.5546875" style="48" customWidth="1"/>
    <col min="2325" max="2325" width="11.21875" style="48" customWidth="1"/>
    <col min="2326" max="2326" width="5.77734375" style="48" customWidth="1"/>
    <col min="2327" max="2327" width="5.44140625" style="48" customWidth="1"/>
    <col min="2328" max="2328" width="2.77734375" style="48" customWidth="1"/>
    <col min="2329" max="2329" width="8" style="48" customWidth="1"/>
    <col min="2330" max="2330" width="12" style="48" customWidth="1"/>
    <col min="2331" max="2331" width="4.5546875" style="48" customWidth="1"/>
    <col min="2332" max="2332" width="9.21875" style="48"/>
    <col min="2333" max="2343" width="3.21875" style="48" customWidth="1"/>
    <col min="2344" max="2349" width="9.21875" style="48"/>
    <col min="2350" max="2350" width="6.77734375" style="48" customWidth="1"/>
    <col min="2351" max="2560" width="9.21875" style="48"/>
    <col min="2561" max="2561" width="41.5546875" style="48" customWidth="1"/>
    <col min="2562" max="2562" width="31.77734375" style="48" customWidth="1"/>
    <col min="2563" max="2563" width="3.44140625" style="48" customWidth="1"/>
    <col min="2564" max="2564" width="4.21875" style="48" customWidth="1"/>
    <col min="2565" max="2565" width="3" style="48" customWidth="1"/>
    <col min="2566" max="2566" width="22.21875" style="48" customWidth="1"/>
    <col min="2567" max="2567" width="51" style="48" customWidth="1"/>
    <col min="2568" max="2568" width="5.77734375" style="48" customWidth="1"/>
    <col min="2569" max="2569" width="13.77734375" style="48" customWidth="1"/>
    <col min="2570" max="2570" width="7" style="48" customWidth="1"/>
    <col min="2571" max="2571" width="3.5546875" style="48" customWidth="1"/>
    <col min="2572" max="2572" width="13" style="48" customWidth="1"/>
    <col min="2573" max="2573" width="11.44140625" style="48" customWidth="1"/>
    <col min="2574" max="2574" width="10.77734375" style="48" customWidth="1"/>
    <col min="2575" max="2575" width="14.21875" style="48" customWidth="1"/>
    <col min="2576" max="2576" width="10.77734375" style="48" customWidth="1"/>
    <col min="2577" max="2577" width="20.77734375" style="48" customWidth="1"/>
    <col min="2578" max="2578" width="42.21875" style="48" bestFit="1" customWidth="1"/>
    <col min="2579" max="2579" width="9.21875" style="48" customWidth="1"/>
    <col min="2580" max="2580" width="9.5546875" style="48" customWidth="1"/>
    <col min="2581" max="2581" width="11.21875" style="48" customWidth="1"/>
    <col min="2582" max="2582" width="5.77734375" style="48" customWidth="1"/>
    <col min="2583" max="2583" width="5.44140625" style="48" customWidth="1"/>
    <col min="2584" max="2584" width="2.77734375" style="48" customWidth="1"/>
    <col min="2585" max="2585" width="8" style="48" customWidth="1"/>
    <col min="2586" max="2586" width="12" style="48" customWidth="1"/>
    <col min="2587" max="2587" width="4.5546875" style="48" customWidth="1"/>
    <col min="2588" max="2588" width="9.21875" style="48"/>
    <col min="2589" max="2599" width="3.21875" style="48" customWidth="1"/>
    <col min="2600" max="2605" width="9.21875" style="48"/>
    <col min="2606" max="2606" width="6.77734375" style="48" customWidth="1"/>
    <col min="2607" max="2816" width="9.21875" style="48"/>
    <col min="2817" max="2817" width="41.5546875" style="48" customWidth="1"/>
    <col min="2818" max="2818" width="31.77734375" style="48" customWidth="1"/>
    <col min="2819" max="2819" width="3.44140625" style="48" customWidth="1"/>
    <col min="2820" max="2820" width="4.21875" style="48" customWidth="1"/>
    <col min="2821" max="2821" width="3" style="48" customWidth="1"/>
    <col min="2822" max="2822" width="22.21875" style="48" customWidth="1"/>
    <col min="2823" max="2823" width="51" style="48" customWidth="1"/>
    <col min="2824" max="2824" width="5.77734375" style="48" customWidth="1"/>
    <col min="2825" max="2825" width="13.77734375" style="48" customWidth="1"/>
    <col min="2826" max="2826" width="7" style="48" customWidth="1"/>
    <col min="2827" max="2827" width="3.5546875" style="48" customWidth="1"/>
    <col min="2828" max="2828" width="13" style="48" customWidth="1"/>
    <col min="2829" max="2829" width="11.44140625" style="48" customWidth="1"/>
    <col min="2830" max="2830" width="10.77734375" style="48" customWidth="1"/>
    <col min="2831" max="2831" width="14.21875" style="48" customWidth="1"/>
    <col min="2832" max="2832" width="10.77734375" style="48" customWidth="1"/>
    <col min="2833" max="2833" width="20.77734375" style="48" customWidth="1"/>
    <col min="2834" max="2834" width="42.21875" style="48" bestFit="1" customWidth="1"/>
    <col min="2835" max="2835" width="9.21875" style="48" customWidth="1"/>
    <col min="2836" max="2836" width="9.5546875" style="48" customWidth="1"/>
    <col min="2837" max="2837" width="11.21875" style="48" customWidth="1"/>
    <col min="2838" max="2838" width="5.77734375" style="48" customWidth="1"/>
    <col min="2839" max="2839" width="5.44140625" style="48" customWidth="1"/>
    <col min="2840" max="2840" width="2.77734375" style="48" customWidth="1"/>
    <col min="2841" max="2841" width="8" style="48" customWidth="1"/>
    <col min="2842" max="2842" width="12" style="48" customWidth="1"/>
    <col min="2843" max="2843" width="4.5546875" style="48" customWidth="1"/>
    <col min="2844" max="2844" width="9.21875" style="48"/>
    <col min="2845" max="2855" width="3.21875" style="48" customWidth="1"/>
    <col min="2856" max="2861" width="9.21875" style="48"/>
    <col min="2862" max="2862" width="6.77734375" style="48" customWidth="1"/>
    <col min="2863" max="3072" width="9.21875" style="48"/>
    <col min="3073" max="3073" width="41.5546875" style="48" customWidth="1"/>
    <col min="3074" max="3074" width="31.77734375" style="48" customWidth="1"/>
    <col min="3075" max="3075" width="3.44140625" style="48" customWidth="1"/>
    <col min="3076" max="3076" width="4.21875" style="48" customWidth="1"/>
    <col min="3077" max="3077" width="3" style="48" customWidth="1"/>
    <col min="3078" max="3078" width="22.21875" style="48" customWidth="1"/>
    <col min="3079" max="3079" width="51" style="48" customWidth="1"/>
    <col min="3080" max="3080" width="5.77734375" style="48" customWidth="1"/>
    <col min="3081" max="3081" width="13.77734375" style="48" customWidth="1"/>
    <col min="3082" max="3082" width="7" style="48" customWidth="1"/>
    <col min="3083" max="3083" width="3.5546875" style="48" customWidth="1"/>
    <col min="3084" max="3084" width="13" style="48" customWidth="1"/>
    <col min="3085" max="3085" width="11.44140625" style="48" customWidth="1"/>
    <col min="3086" max="3086" width="10.77734375" style="48" customWidth="1"/>
    <col min="3087" max="3087" width="14.21875" style="48" customWidth="1"/>
    <col min="3088" max="3088" width="10.77734375" style="48" customWidth="1"/>
    <col min="3089" max="3089" width="20.77734375" style="48" customWidth="1"/>
    <col min="3090" max="3090" width="42.21875" style="48" bestFit="1" customWidth="1"/>
    <col min="3091" max="3091" width="9.21875" style="48" customWidth="1"/>
    <col min="3092" max="3092" width="9.5546875" style="48" customWidth="1"/>
    <col min="3093" max="3093" width="11.21875" style="48" customWidth="1"/>
    <col min="3094" max="3094" width="5.77734375" style="48" customWidth="1"/>
    <col min="3095" max="3095" width="5.44140625" style="48" customWidth="1"/>
    <col min="3096" max="3096" width="2.77734375" style="48" customWidth="1"/>
    <col min="3097" max="3097" width="8" style="48" customWidth="1"/>
    <col min="3098" max="3098" width="12" style="48" customWidth="1"/>
    <col min="3099" max="3099" width="4.5546875" style="48" customWidth="1"/>
    <col min="3100" max="3100" width="9.21875" style="48"/>
    <col min="3101" max="3111" width="3.21875" style="48" customWidth="1"/>
    <col min="3112" max="3117" width="9.21875" style="48"/>
    <col min="3118" max="3118" width="6.77734375" style="48" customWidth="1"/>
    <col min="3119" max="3328" width="9.21875" style="48"/>
    <col min="3329" max="3329" width="41.5546875" style="48" customWidth="1"/>
    <col min="3330" max="3330" width="31.77734375" style="48" customWidth="1"/>
    <col min="3331" max="3331" width="3.44140625" style="48" customWidth="1"/>
    <col min="3332" max="3332" width="4.21875" style="48" customWidth="1"/>
    <col min="3333" max="3333" width="3" style="48" customWidth="1"/>
    <col min="3334" max="3334" width="22.21875" style="48" customWidth="1"/>
    <col min="3335" max="3335" width="51" style="48" customWidth="1"/>
    <col min="3336" max="3336" width="5.77734375" style="48" customWidth="1"/>
    <col min="3337" max="3337" width="13.77734375" style="48" customWidth="1"/>
    <col min="3338" max="3338" width="7" style="48" customWidth="1"/>
    <col min="3339" max="3339" width="3.5546875" style="48" customWidth="1"/>
    <col min="3340" max="3340" width="13" style="48" customWidth="1"/>
    <col min="3341" max="3341" width="11.44140625" style="48" customWidth="1"/>
    <col min="3342" max="3342" width="10.77734375" style="48" customWidth="1"/>
    <col min="3343" max="3343" width="14.21875" style="48" customWidth="1"/>
    <col min="3344" max="3344" width="10.77734375" style="48" customWidth="1"/>
    <col min="3345" max="3345" width="20.77734375" style="48" customWidth="1"/>
    <col min="3346" max="3346" width="42.21875" style="48" bestFit="1" customWidth="1"/>
    <col min="3347" max="3347" width="9.21875" style="48" customWidth="1"/>
    <col min="3348" max="3348" width="9.5546875" style="48" customWidth="1"/>
    <col min="3349" max="3349" width="11.21875" style="48" customWidth="1"/>
    <col min="3350" max="3350" width="5.77734375" style="48" customWidth="1"/>
    <col min="3351" max="3351" width="5.44140625" style="48" customWidth="1"/>
    <col min="3352" max="3352" width="2.77734375" style="48" customWidth="1"/>
    <col min="3353" max="3353" width="8" style="48" customWidth="1"/>
    <col min="3354" max="3354" width="12" style="48" customWidth="1"/>
    <col min="3355" max="3355" width="4.5546875" style="48" customWidth="1"/>
    <col min="3356" max="3356" width="9.21875" style="48"/>
    <col min="3357" max="3367" width="3.21875" style="48" customWidth="1"/>
    <col min="3368" max="3373" width="9.21875" style="48"/>
    <col min="3374" max="3374" width="6.77734375" style="48" customWidth="1"/>
    <col min="3375" max="3584" width="9.21875" style="48"/>
    <col min="3585" max="3585" width="41.5546875" style="48" customWidth="1"/>
    <col min="3586" max="3586" width="31.77734375" style="48" customWidth="1"/>
    <col min="3587" max="3587" width="3.44140625" style="48" customWidth="1"/>
    <col min="3588" max="3588" width="4.21875" style="48" customWidth="1"/>
    <col min="3589" max="3589" width="3" style="48" customWidth="1"/>
    <col min="3590" max="3590" width="22.21875" style="48" customWidth="1"/>
    <col min="3591" max="3591" width="51" style="48" customWidth="1"/>
    <col min="3592" max="3592" width="5.77734375" style="48" customWidth="1"/>
    <col min="3593" max="3593" width="13.77734375" style="48" customWidth="1"/>
    <col min="3594" max="3594" width="7" style="48" customWidth="1"/>
    <col min="3595" max="3595" width="3.5546875" style="48" customWidth="1"/>
    <col min="3596" max="3596" width="13" style="48" customWidth="1"/>
    <col min="3597" max="3597" width="11.44140625" style="48" customWidth="1"/>
    <col min="3598" max="3598" width="10.77734375" style="48" customWidth="1"/>
    <col min="3599" max="3599" width="14.21875" style="48" customWidth="1"/>
    <col min="3600" max="3600" width="10.77734375" style="48" customWidth="1"/>
    <col min="3601" max="3601" width="20.77734375" style="48" customWidth="1"/>
    <col min="3602" max="3602" width="42.21875" style="48" bestFit="1" customWidth="1"/>
    <col min="3603" max="3603" width="9.21875" style="48" customWidth="1"/>
    <col min="3604" max="3604" width="9.5546875" style="48" customWidth="1"/>
    <col min="3605" max="3605" width="11.21875" style="48" customWidth="1"/>
    <col min="3606" max="3606" width="5.77734375" style="48" customWidth="1"/>
    <col min="3607" max="3607" width="5.44140625" style="48" customWidth="1"/>
    <col min="3608" max="3608" width="2.77734375" style="48" customWidth="1"/>
    <col min="3609" max="3609" width="8" style="48" customWidth="1"/>
    <col min="3610" max="3610" width="12" style="48" customWidth="1"/>
    <col min="3611" max="3611" width="4.5546875" style="48" customWidth="1"/>
    <col min="3612" max="3612" width="9.21875" style="48"/>
    <col min="3613" max="3623" width="3.21875" style="48" customWidth="1"/>
    <col min="3624" max="3629" width="9.21875" style="48"/>
    <col min="3630" max="3630" width="6.77734375" style="48" customWidth="1"/>
    <col min="3631" max="3840" width="9.21875" style="48"/>
    <col min="3841" max="3841" width="41.5546875" style="48" customWidth="1"/>
    <col min="3842" max="3842" width="31.77734375" style="48" customWidth="1"/>
    <col min="3843" max="3843" width="3.44140625" style="48" customWidth="1"/>
    <col min="3844" max="3844" width="4.21875" style="48" customWidth="1"/>
    <col min="3845" max="3845" width="3" style="48" customWidth="1"/>
    <col min="3846" max="3846" width="22.21875" style="48" customWidth="1"/>
    <col min="3847" max="3847" width="51" style="48" customWidth="1"/>
    <col min="3848" max="3848" width="5.77734375" style="48" customWidth="1"/>
    <col min="3849" max="3849" width="13.77734375" style="48" customWidth="1"/>
    <col min="3850" max="3850" width="7" style="48" customWidth="1"/>
    <col min="3851" max="3851" width="3.5546875" style="48" customWidth="1"/>
    <col min="3852" max="3852" width="13" style="48" customWidth="1"/>
    <col min="3853" max="3853" width="11.44140625" style="48" customWidth="1"/>
    <col min="3854" max="3854" width="10.77734375" style="48" customWidth="1"/>
    <col min="3855" max="3855" width="14.21875" style="48" customWidth="1"/>
    <col min="3856" max="3856" width="10.77734375" style="48" customWidth="1"/>
    <col min="3857" max="3857" width="20.77734375" style="48" customWidth="1"/>
    <col min="3858" max="3858" width="42.21875" style="48" bestFit="1" customWidth="1"/>
    <col min="3859" max="3859" width="9.21875" style="48" customWidth="1"/>
    <col min="3860" max="3860" width="9.5546875" style="48" customWidth="1"/>
    <col min="3861" max="3861" width="11.21875" style="48" customWidth="1"/>
    <col min="3862" max="3862" width="5.77734375" style="48" customWidth="1"/>
    <col min="3863" max="3863" width="5.44140625" style="48" customWidth="1"/>
    <col min="3864" max="3864" width="2.77734375" style="48" customWidth="1"/>
    <col min="3865" max="3865" width="8" style="48" customWidth="1"/>
    <col min="3866" max="3866" width="12" style="48" customWidth="1"/>
    <col min="3867" max="3867" width="4.5546875" style="48" customWidth="1"/>
    <col min="3868" max="3868" width="9.21875" style="48"/>
    <col min="3869" max="3879" width="3.21875" style="48" customWidth="1"/>
    <col min="3880" max="3885" width="9.21875" style="48"/>
    <col min="3886" max="3886" width="6.77734375" style="48" customWidth="1"/>
    <col min="3887" max="4096" width="9.21875" style="48"/>
    <col min="4097" max="4097" width="41.5546875" style="48" customWidth="1"/>
    <col min="4098" max="4098" width="31.77734375" style="48" customWidth="1"/>
    <col min="4099" max="4099" width="3.44140625" style="48" customWidth="1"/>
    <col min="4100" max="4100" width="4.21875" style="48" customWidth="1"/>
    <col min="4101" max="4101" width="3" style="48" customWidth="1"/>
    <col min="4102" max="4102" width="22.21875" style="48" customWidth="1"/>
    <col min="4103" max="4103" width="51" style="48" customWidth="1"/>
    <col min="4104" max="4104" width="5.77734375" style="48" customWidth="1"/>
    <col min="4105" max="4105" width="13.77734375" style="48" customWidth="1"/>
    <col min="4106" max="4106" width="7" style="48" customWidth="1"/>
    <col min="4107" max="4107" width="3.5546875" style="48" customWidth="1"/>
    <col min="4108" max="4108" width="13" style="48" customWidth="1"/>
    <col min="4109" max="4109" width="11.44140625" style="48" customWidth="1"/>
    <col min="4110" max="4110" width="10.77734375" style="48" customWidth="1"/>
    <col min="4111" max="4111" width="14.21875" style="48" customWidth="1"/>
    <col min="4112" max="4112" width="10.77734375" style="48" customWidth="1"/>
    <col min="4113" max="4113" width="20.77734375" style="48" customWidth="1"/>
    <col min="4114" max="4114" width="42.21875" style="48" bestFit="1" customWidth="1"/>
    <col min="4115" max="4115" width="9.21875" style="48" customWidth="1"/>
    <col min="4116" max="4116" width="9.5546875" style="48" customWidth="1"/>
    <col min="4117" max="4117" width="11.21875" style="48" customWidth="1"/>
    <col min="4118" max="4118" width="5.77734375" style="48" customWidth="1"/>
    <col min="4119" max="4119" width="5.44140625" style="48" customWidth="1"/>
    <col min="4120" max="4120" width="2.77734375" style="48" customWidth="1"/>
    <col min="4121" max="4121" width="8" style="48" customWidth="1"/>
    <col min="4122" max="4122" width="12" style="48" customWidth="1"/>
    <col min="4123" max="4123" width="4.5546875" style="48" customWidth="1"/>
    <col min="4124" max="4124" width="9.21875" style="48"/>
    <col min="4125" max="4135" width="3.21875" style="48" customWidth="1"/>
    <col min="4136" max="4141" width="9.21875" style="48"/>
    <col min="4142" max="4142" width="6.77734375" style="48" customWidth="1"/>
    <col min="4143" max="4352" width="9.21875" style="48"/>
    <col min="4353" max="4353" width="41.5546875" style="48" customWidth="1"/>
    <col min="4354" max="4354" width="31.77734375" style="48" customWidth="1"/>
    <col min="4355" max="4355" width="3.44140625" style="48" customWidth="1"/>
    <col min="4356" max="4356" width="4.21875" style="48" customWidth="1"/>
    <col min="4357" max="4357" width="3" style="48" customWidth="1"/>
    <col min="4358" max="4358" width="22.21875" style="48" customWidth="1"/>
    <col min="4359" max="4359" width="51" style="48" customWidth="1"/>
    <col min="4360" max="4360" width="5.77734375" style="48" customWidth="1"/>
    <col min="4361" max="4361" width="13.77734375" style="48" customWidth="1"/>
    <col min="4362" max="4362" width="7" style="48" customWidth="1"/>
    <col min="4363" max="4363" width="3.5546875" style="48" customWidth="1"/>
    <col min="4364" max="4364" width="13" style="48" customWidth="1"/>
    <col min="4365" max="4365" width="11.44140625" style="48" customWidth="1"/>
    <col min="4366" max="4366" width="10.77734375" style="48" customWidth="1"/>
    <col min="4367" max="4367" width="14.21875" style="48" customWidth="1"/>
    <col min="4368" max="4368" width="10.77734375" style="48" customWidth="1"/>
    <col min="4369" max="4369" width="20.77734375" style="48" customWidth="1"/>
    <col min="4370" max="4370" width="42.21875" style="48" bestFit="1" customWidth="1"/>
    <col min="4371" max="4371" width="9.21875" style="48" customWidth="1"/>
    <col min="4372" max="4372" width="9.5546875" style="48" customWidth="1"/>
    <col min="4373" max="4373" width="11.21875" style="48" customWidth="1"/>
    <col min="4374" max="4374" width="5.77734375" style="48" customWidth="1"/>
    <col min="4375" max="4375" width="5.44140625" style="48" customWidth="1"/>
    <col min="4376" max="4376" width="2.77734375" style="48" customWidth="1"/>
    <col min="4377" max="4377" width="8" style="48" customWidth="1"/>
    <col min="4378" max="4378" width="12" style="48" customWidth="1"/>
    <col min="4379" max="4379" width="4.5546875" style="48" customWidth="1"/>
    <col min="4380" max="4380" width="9.21875" style="48"/>
    <col min="4381" max="4391" width="3.21875" style="48" customWidth="1"/>
    <col min="4392" max="4397" width="9.21875" style="48"/>
    <col min="4398" max="4398" width="6.77734375" style="48" customWidth="1"/>
    <col min="4399" max="4608" width="9.21875" style="48"/>
    <col min="4609" max="4609" width="41.5546875" style="48" customWidth="1"/>
    <col min="4610" max="4610" width="31.77734375" style="48" customWidth="1"/>
    <col min="4611" max="4611" width="3.44140625" style="48" customWidth="1"/>
    <col min="4612" max="4612" width="4.21875" style="48" customWidth="1"/>
    <col min="4613" max="4613" width="3" style="48" customWidth="1"/>
    <col min="4614" max="4614" width="22.21875" style="48" customWidth="1"/>
    <col min="4615" max="4615" width="51" style="48" customWidth="1"/>
    <col min="4616" max="4616" width="5.77734375" style="48" customWidth="1"/>
    <col min="4617" max="4617" width="13.77734375" style="48" customWidth="1"/>
    <col min="4618" max="4618" width="7" style="48" customWidth="1"/>
    <col min="4619" max="4619" width="3.5546875" style="48" customWidth="1"/>
    <col min="4620" max="4620" width="13" style="48" customWidth="1"/>
    <col min="4621" max="4621" width="11.44140625" style="48" customWidth="1"/>
    <col min="4622" max="4622" width="10.77734375" style="48" customWidth="1"/>
    <col min="4623" max="4623" width="14.21875" style="48" customWidth="1"/>
    <col min="4624" max="4624" width="10.77734375" style="48" customWidth="1"/>
    <col min="4625" max="4625" width="20.77734375" style="48" customWidth="1"/>
    <col min="4626" max="4626" width="42.21875" style="48" bestFit="1" customWidth="1"/>
    <col min="4627" max="4627" width="9.21875" style="48" customWidth="1"/>
    <col min="4628" max="4628" width="9.5546875" style="48" customWidth="1"/>
    <col min="4629" max="4629" width="11.21875" style="48" customWidth="1"/>
    <col min="4630" max="4630" width="5.77734375" style="48" customWidth="1"/>
    <col min="4631" max="4631" width="5.44140625" style="48" customWidth="1"/>
    <col min="4632" max="4632" width="2.77734375" style="48" customWidth="1"/>
    <col min="4633" max="4633" width="8" style="48" customWidth="1"/>
    <col min="4634" max="4634" width="12" style="48" customWidth="1"/>
    <col min="4635" max="4635" width="4.5546875" style="48" customWidth="1"/>
    <col min="4636" max="4636" width="9.21875" style="48"/>
    <col min="4637" max="4647" width="3.21875" style="48" customWidth="1"/>
    <col min="4648" max="4653" width="9.21875" style="48"/>
    <col min="4654" max="4654" width="6.77734375" style="48" customWidth="1"/>
    <col min="4655" max="4864" width="9.21875" style="48"/>
    <col min="4865" max="4865" width="41.5546875" style="48" customWidth="1"/>
    <col min="4866" max="4866" width="31.77734375" style="48" customWidth="1"/>
    <col min="4867" max="4867" width="3.44140625" style="48" customWidth="1"/>
    <col min="4868" max="4868" width="4.21875" style="48" customWidth="1"/>
    <col min="4869" max="4869" width="3" style="48" customWidth="1"/>
    <col min="4870" max="4870" width="22.21875" style="48" customWidth="1"/>
    <col min="4871" max="4871" width="51" style="48" customWidth="1"/>
    <col min="4872" max="4872" width="5.77734375" style="48" customWidth="1"/>
    <col min="4873" max="4873" width="13.77734375" style="48" customWidth="1"/>
    <col min="4874" max="4874" width="7" style="48" customWidth="1"/>
    <col min="4875" max="4875" width="3.5546875" style="48" customWidth="1"/>
    <col min="4876" max="4876" width="13" style="48" customWidth="1"/>
    <col min="4877" max="4877" width="11.44140625" style="48" customWidth="1"/>
    <col min="4878" max="4878" width="10.77734375" style="48" customWidth="1"/>
    <col min="4879" max="4879" width="14.21875" style="48" customWidth="1"/>
    <col min="4880" max="4880" width="10.77734375" style="48" customWidth="1"/>
    <col min="4881" max="4881" width="20.77734375" style="48" customWidth="1"/>
    <col min="4882" max="4882" width="42.21875" style="48" bestFit="1" customWidth="1"/>
    <col min="4883" max="4883" width="9.21875" style="48" customWidth="1"/>
    <col min="4884" max="4884" width="9.5546875" style="48" customWidth="1"/>
    <col min="4885" max="4885" width="11.21875" style="48" customWidth="1"/>
    <col min="4886" max="4886" width="5.77734375" style="48" customWidth="1"/>
    <col min="4887" max="4887" width="5.44140625" style="48" customWidth="1"/>
    <col min="4888" max="4888" width="2.77734375" style="48" customWidth="1"/>
    <col min="4889" max="4889" width="8" style="48" customWidth="1"/>
    <col min="4890" max="4890" width="12" style="48" customWidth="1"/>
    <col min="4891" max="4891" width="4.5546875" style="48" customWidth="1"/>
    <col min="4892" max="4892" width="9.21875" style="48"/>
    <col min="4893" max="4903" width="3.21875" style="48" customWidth="1"/>
    <col min="4904" max="4909" width="9.21875" style="48"/>
    <col min="4910" max="4910" width="6.77734375" style="48" customWidth="1"/>
    <col min="4911" max="5120" width="9.21875" style="48"/>
    <col min="5121" max="5121" width="41.5546875" style="48" customWidth="1"/>
    <col min="5122" max="5122" width="31.77734375" style="48" customWidth="1"/>
    <col min="5123" max="5123" width="3.44140625" style="48" customWidth="1"/>
    <col min="5124" max="5124" width="4.21875" style="48" customWidth="1"/>
    <col min="5125" max="5125" width="3" style="48" customWidth="1"/>
    <col min="5126" max="5126" width="22.21875" style="48" customWidth="1"/>
    <col min="5127" max="5127" width="51" style="48" customWidth="1"/>
    <col min="5128" max="5128" width="5.77734375" style="48" customWidth="1"/>
    <col min="5129" max="5129" width="13.77734375" style="48" customWidth="1"/>
    <col min="5130" max="5130" width="7" style="48" customWidth="1"/>
    <col min="5131" max="5131" width="3.5546875" style="48" customWidth="1"/>
    <col min="5132" max="5132" width="13" style="48" customWidth="1"/>
    <col min="5133" max="5133" width="11.44140625" style="48" customWidth="1"/>
    <col min="5134" max="5134" width="10.77734375" style="48" customWidth="1"/>
    <col min="5135" max="5135" width="14.21875" style="48" customWidth="1"/>
    <col min="5136" max="5136" width="10.77734375" style="48" customWidth="1"/>
    <col min="5137" max="5137" width="20.77734375" style="48" customWidth="1"/>
    <col min="5138" max="5138" width="42.21875" style="48" bestFit="1" customWidth="1"/>
    <col min="5139" max="5139" width="9.21875" style="48" customWidth="1"/>
    <col min="5140" max="5140" width="9.5546875" style="48" customWidth="1"/>
    <col min="5141" max="5141" width="11.21875" style="48" customWidth="1"/>
    <col min="5142" max="5142" width="5.77734375" style="48" customWidth="1"/>
    <col min="5143" max="5143" width="5.44140625" style="48" customWidth="1"/>
    <col min="5144" max="5144" width="2.77734375" style="48" customWidth="1"/>
    <col min="5145" max="5145" width="8" style="48" customWidth="1"/>
    <col min="5146" max="5146" width="12" style="48" customWidth="1"/>
    <col min="5147" max="5147" width="4.5546875" style="48" customWidth="1"/>
    <col min="5148" max="5148" width="9.21875" style="48"/>
    <col min="5149" max="5159" width="3.21875" style="48" customWidth="1"/>
    <col min="5160" max="5165" width="9.21875" style="48"/>
    <col min="5166" max="5166" width="6.77734375" style="48" customWidth="1"/>
    <col min="5167" max="5376" width="9.21875" style="48"/>
    <col min="5377" max="5377" width="41.5546875" style="48" customWidth="1"/>
    <col min="5378" max="5378" width="31.77734375" style="48" customWidth="1"/>
    <col min="5379" max="5379" width="3.44140625" style="48" customWidth="1"/>
    <col min="5380" max="5380" width="4.21875" style="48" customWidth="1"/>
    <col min="5381" max="5381" width="3" style="48" customWidth="1"/>
    <col min="5382" max="5382" width="22.21875" style="48" customWidth="1"/>
    <col min="5383" max="5383" width="51" style="48" customWidth="1"/>
    <col min="5384" max="5384" width="5.77734375" style="48" customWidth="1"/>
    <col min="5385" max="5385" width="13.77734375" style="48" customWidth="1"/>
    <col min="5386" max="5386" width="7" style="48" customWidth="1"/>
    <col min="5387" max="5387" width="3.5546875" style="48" customWidth="1"/>
    <col min="5388" max="5388" width="13" style="48" customWidth="1"/>
    <col min="5389" max="5389" width="11.44140625" style="48" customWidth="1"/>
    <col min="5390" max="5390" width="10.77734375" style="48" customWidth="1"/>
    <col min="5391" max="5391" width="14.21875" style="48" customWidth="1"/>
    <col min="5392" max="5392" width="10.77734375" style="48" customWidth="1"/>
    <col min="5393" max="5393" width="20.77734375" style="48" customWidth="1"/>
    <col min="5394" max="5394" width="42.21875" style="48" bestFit="1" customWidth="1"/>
    <col min="5395" max="5395" width="9.21875" style="48" customWidth="1"/>
    <col min="5396" max="5396" width="9.5546875" style="48" customWidth="1"/>
    <col min="5397" max="5397" width="11.21875" style="48" customWidth="1"/>
    <col min="5398" max="5398" width="5.77734375" style="48" customWidth="1"/>
    <col min="5399" max="5399" width="5.44140625" style="48" customWidth="1"/>
    <col min="5400" max="5400" width="2.77734375" style="48" customWidth="1"/>
    <col min="5401" max="5401" width="8" style="48" customWidth="1"/>
    <col min="5402" max="5402" width="12" style="48" customWidth="1"/>
    <col min="5403" max="5403" width="4.5546875" style="48" customWidth="1"/>
    <col min="5404" max="5404" width="9.21875" style="48"/>
    <col min="5405" max="5415" width="3.21875" style="48" customWidth="1"/>
    <col min="5416" max="5421" width="9.21875" style="48"/>
    <col min="5422" max="5422" width="6.77734375" style="48" customWidth="1"/>
    <col min="5423" max="5632" width="9.21875" style="48"/>
    <col min="5633" max="5633" width="41.5546875" style="48" customWidth="1"/>
    <col min="5634" max="5634" width="31.77734375" style="48" customWidth="1"/>
    <col min="5635" max="5635" width="3.44140625" style="48" customWidth="1"/>
    <col min="5636" max="5636" width="4.21875" style="48" customWidth="1"/>
    <col min="5637" max="5637" width="3" style="48" customWidth="1"/>
    <col min="5638" max="5638" width="22.21875" style="48" customWidth="1"/>
    <col min="5639" max="5639" width="51" style="48" customWidth="1"/>
    <col min="5640" max="5640" width="5.77734375" style="48" customWidth="1"/>
    <col min="5641" max="5641" width="13.77734375" style="48" customWidth="1"/>
    <col min="5642" max="5642" width="7" style="48" customWidth="1"/>
    <col min="5643" max="5643" width="3.5546875" style="48" customWidth="1"/>
    <col min="5644" max="5644" width="13" style="48" customWidth="1"/>
    <col min="5645" max="5645" width="11.44140625" style="48" customWidth="1"/>
    <col min="5646" max="5646" width="10.77734375" style="48" customWidth="1"/>
    <col min="5647" max="5647" width="14.21875" style="48" customWidth="1"/>
    <col min="5648" max="5648" width="10.77734375" style="48" customWidth="1"/>
    <col min="5649" max="5649" width="20.77734375" style="48" customWidth="1"/>
    <col min="5650" max="5650" width="42.21875" style="48" bestFit="1" customWidth="1"/>
    <col min="5651" max="5651" width="9.21875" style="48" customWidth="1"/>
    <col min="5652" max="5652" width="9.5546875" style="48" customWidth="1"/>
    <col min="5653" max="5653" width="11.21875" style="48" customWidth="1"/>
    <col min="5654" max="5654" width="5.77734375" style="48" customWidth="1"/>
    <col min="5655" max="5655" width="5.44140625" style="48" customWidth="1"/>
    <col min="5656" max="5656" width="2.77734375" style="48" customWidth="1"/>
    <col min="5657" max="5657" width="8" style="48" customWidth="1"/>
    <col min="5658" max="5658" width="12" style="48" customWidth="1"/>
    <col min="5659" max="5659" width="4.5546875" style="48" customWidth="1"/>
    <col min="5660" max="5660" width="9.21875" style="48"/>
    <col min="5661" max="5671" width="3.21875" style="48" customWidth="1"/>
    <col min="5672" max="5677" width="9.21875" style="48"/>
    <col min="5678" max="5678" width="6.77734375" style="48" customWidth="1"/>
    <col min="5679" max="5888" width="9.21875" style="48"/>
    <col min="5889" max="5889" width="41.5546875" style="48" customWidth="1"/>
    <col min="5890" max="5890" width="31.77734375" style="48" customWidth="1"/>
    <col min="5891" max="5891" width="3.44140625" style="48" customWidth="1"/>
    <col min="5892" max="5892" width="4.21875" style="48" customWidth="1"/>
    <col min="5893" max="5893" width="3" style="48" customWidth="1"/>
    <col min="5894" max="5894" width="22.21875" style="48" customWidth="1"/>
    <col min="5895" max="5895" width="51" style="48" customWidth="1"/>
    <col min="5896" max="5896" width="5.77734375" style="48" customWidth="1"/>
    <col min="5897" max="5897" width="13.77734375" style="48" customWidth="1"/>
    <col min="5898" max="5898" width="7" style="48" customWidth="1"/>
    <col min="5899" max="5899" width="3.5546875" style="48" customWidth="1"/>
    <col min="5900" max="5900" width="13" style="48" customWidth="1"/>
    <col min="5901" max="5901" width="11.44140625" style="48" customWidth="1"/>
    <col min="5902" max="5902" width="10.77734375" style="48" customWidth="1"/>
    <col min="5903" max="5903" width="14.21875" style="48" customWidth="1"/>
    <col min="5904" max="5904" width="10.77734375" style="48" customWidth="1"/>
    <col min="5905" max="5905" width="20.77734375" style="48" customWidth="1"/>
    <col min="5906" max="5906" width="42.21875" style="48" bestFit="1" customWidth="1"/>
    <col min="5907" max="5907" width="9.21875" style="48" customWidth="1"/>
    <col min="5908" max="5908" width="9.5546875" style="48" customWidth="1"/>
    <col min="5909" max="5909" width="11.21875" style="48" customWidth="1"/>
    <col min="5910" max="5910" width="5.77734375" style="48" customWidth="1"/>
    <col min="5911" max="5911" width="5.44140625" style="48" customWidth="1"/>
    <col min="5912" max="5912" width="2.77734375" style="48" customWidth="1"/>
    <col min="5913" max="5913" width="8" style="48" customWidth="1"/>
    <col min="5914" max="5914" width="12" style="48" customWidth="1"/>
    <col min="5915" max="5915" width="4.5546875" style="48" customWidth="1"/>
    <col min="5916" max="5916" width="9.21875" style="48"/>
    <col min="5917" max="5927" width="3.21875" style="48" customWidth="1"/>
    <col min="5928" max="5933" width="9.21875" style="48"/>
    <col min="5934" max="5934" width="6.77734375" style="48" customWidth="1"/>
    <col min="5935" max="6144" width="9.21875" style="48"/>
    <col min="6145" max="6145" width="41.5546875" style="48" customWidth="1"/>
    <col min="6146" max="6146" width="31.77734375" style="48" customWidth="1"/>
    <col min="6147" max="6147" width="3.44140625" style="48" customWidth="1"/>
    <col min="6148" max="6148" width="4.21875" style="48" customWidth="1"/>
    <col min="6149" max="6149" width="3" style="48" customWidth="1"/>
    <col min="6150" max="6150" width="22.21875" style="48" customWidth="1"/>
    <col min="6151" max="6151" width="51" style="48" customWidth="1"/>
    <col min="6152" max="6152" width="5.77734375" style="48" customWidth="1"/>
    <col min="6153" max="6153" width="13.77734375" style="48" customWidth="1"/>
    <col min="6154" max="6154" width="7" style="48" customWidth="1"/>
    <col min="6155" max="6155" width="3.5546875" style="48" customWidth="1"/>
    <col min="6156" max="6156" width="13" style="48" customWidth="1"/>
    <col min="6157" max="6157" width="11.44140625" style="48" customWidth="1"/>
    <col min="6158" max="6158" width="10.77734375" style="48" customWidth="1"/>
    <col min="6159" max="6159" width="14.21875" style="48" customWidth="1"/>
    <col min="6160" max="6160" width="10.77734375" style="48" customWidth="1"/>
    <col min="6161" max="6161" width="20.77734375" style="48" customWidth="1"/>
    <col min="6162" max="6162" width="42.21875" style="48" bestFit="1" customWidth="1"/>
    <col min="6163" max="6163" width="9.21875" style="48" customWidth="1"/>
    <col min="6164" max="6164" width="9.5546875" style="48" customWidth="1"/>
    <col min="6165" max="6165" width="11.21875" style="48" customWidth="1"/>
    <col min="6166" max="6166" width="5.77734375" style="48" customWidth="1"/>
    <col min="6167" max="6167" width="5.44140625" style="48" customWidth="1"/>
    <col min="6168" max="6168" width="2.77734375" style="48" customWidth="1"/>
    <col min="6169" max="6169" width="8" style="48" customWidth="1"/>
    <col min="6170" max="6170" width="12" style="48" customWidth="1"/>
    <col min="6171" max="6171" width="4.5546875" style="48" customWidth="1"/>
    <col min="6172" max="6172" width="9.21875" style="48"/>
    <col min="6173" max="6183" width="3.21875" style="48" customWidth="1"/>
    <col min="6184" max="6189" width="9.21875" style="48"/>
    <col min="6190" max="6190" width="6.77734375" style="48" customWidth="1"/>
    <col min="6191" max="6400" width="9.21875" style="48"/>
    <col min="6401" max="6401" width="41.5546875" style="48" customWidth="1"/>
    <col min="6402" max="6402" width="31.77734375" style="48" customWidth="1"/>
    <col min="6403" max="6403" width="3.44140625" style="48" customWidth="1"/>
    <col min="6404" max="6404" width="4.21875" style="48" customWidth="1"/>
    <col min="6405" max="6405" width="3" style="48" customWidth="1"/>
    <col min="6406" max="6406" width="22.21875" style="48" customWidth="1"/>
    <col min="6407" max="6407" width="51" style="48" customWidth="1"/>
    <col min="6408" max="6408" width="5.77734375" style="48" customWidth="1"/>
    <col min="6409" max="6409" width="13.77734375" style="48" customWidth="1"/>
    <col min="6410" max="6410" width="7" style="48" customWidth="1"/>
    <col min="6411" max="6411" width="3.5546875" style="48" customWidth="1"/>
    <col min="6412" max="6412" width="13" style="48" customWidth="1"/>
    <col min="6413" max="6413" width="11.44140625" style="48" customWidth="1"/>
    <col min="6414" max="6414" width="10.77734375" style="48" customWidth="1"/>
    <col min="6415" max="6415" width="14.21875" style="48" customWidth="1"/>
    <col min="6416" max="6416" width="10.77734375" style="48" customWidth="1"/>
    <col min="6417" max="6417" width="20.77734375" style="48" customWidth="1"/>
    <col min="6418" max="6418" width="42.21875" style="48" bestFit="1" customWidth="1"/>
    <col min="6419" max="6419" width="9.21875" style="48" customWidth="1"/>
    <col min="6420" max="6420" width="9.5546875" style="48" customWidth="1"/>
    <col min="6421" max="6421" width="11.21875" style="48" customWidth="1"/>
    <col min="6422" max="6422" width="5.77734375" style="48" customWidth="1"/>
    <col min="6423" max="6423" width="5.44140625" style="48" customWidth="1"/>
    <col min="6424" max="6424" width="2.77734375" style="48" customWidth="1"/>
    <col min="6425" max="6425" width="8" style="48" customWidth="1"/>
    <col min="6426" max="6426" width="12" style="48" customWidth="1"/>
    <col min="6427" max="6427" width="4.5546875" style="48" customWidth="1"/>
    <col min="6428" max="6428" width="9.21875" style="48"/>
    <col min="6429" max="6439" width="3.21875" style="48" customWidth="1"/>
    <col min="6440" max="6445" width="9.21875" style="48"/>
    <col min="6446" max="6446" width="6.77734375" style="48" customWidth="1"/>
    <col min="6447" max="6656" width="9.21875" style="48"/>
    <col min="6657" max="6657" width="41.5546875" style="48" customWidth="1"/>
    <col min="6658" max="6658" width="31.77734375" style="48" customWidth="1"/>
    <col min="6659" max="6659" width="3.44140625" style="48" customWidth="1"/>
    <col min="6660" max="6660" width="4.21875" style="48" customWidth="1"/>
    <col min="6661" max="6661" width="3" style="48" customWidth="1"/>
    <col min="6662" max="6662" width="22.21875" style="48" customWidth="1"/>
    <col min="6663" max="6663" width="51" style="48" customWidth="1"/>
    <col min="6664" max="6664" width="5.77734375" style="48" customWidth="1"/>
    <col min="6665" max="6665" width="13.77734375" style="48" customWidth="1"/>
    <col min="6666" max="6666" width="7" style="48" customWidth="1"/>
    <col min="6667" max="6667" width="3.5546875" style="48" customWidth="1"/>
    <col min="6668" max="6668" width="13" style="48" customWidth="1"/>
    <col min="6669" max="6669" width="11.44140625" style="48" customWidth="1"/>
    <col min="6670" max="6670" width="10.77734375" style="48" customWidth="1"/>
    <col min="6671" max="6671" width="14.21875" style="48" customWidth="1"/>
    <col min="6672" max="6672" width="10.77734375" style="48" customWidth="1"/>
    <col min="6673" max="6673" width="20.77734375" style="48" customWidth="1"/>
    <col min="6674" max="6674" width="42.21875" style="48" bestFit="1" customWidth="1"/>
    <col min="6675" max="6675" width="9.21875" style="48" customWidth="1"/>
    <col min="6676" max="6676" width="9.5546875" style="48" customWidth="1"/>
    <col min="6677" max="6677" width="11.21875" style="48" customWidth="1"/>
    <col min="6678" max="6678" width="5.77734375" style="48" customWidth="1"/>
    <col min="6679" max="6679" width="5.44140625" style="48" customWidth="1"/>
    <col min="6680" max="6680" width="2.77734375" style="48" customWidth="1"/>
    <col min="6681" max="6681" width="8" style="48" customWidth="1"/>
    <col min="6682" max="6682" width="12" style="48" customWidth="1"/>
    <col min="6683" max="6683" width="4.5546875" style="48" customWidth="1"/>
    <col min="6684" max="6684" width="9.21875" style="48"/>
    <col min="6685" max="6695" width="3.21875" style="48" customWidth="1"/>
    <col min="6696" max="6701" width="9.21875" style="48"/>
    <col min="6702" max="6702" width="6.77734375" style="48" customWidth="1"/>
    <col min="6703" max="6912" width="9.21875" style="48"/>
    <col min="6913" max="6913" width="41.5546875" style="48" customWidth="1"/>
    <col min="6914" max="6914" width="31.77734375" style="48" customWidth="1"/>
    <col min="6915" max="6915" width="3.44140625" style="48" customWidth="1"/>
    <col min="6916" max="6916" width="4.21875" style="48" customWidth="1"/>
    <col min="6917" max="6917" width="3" style="48" customWidth="1"/>
    <col min="6918" max="6918" width="22.21875" style="48" customWidth="1"/>
    <col min="6919" max="6919" width="51" style="48" customWidth="1"/>
    <col min="6920" max="6920" width="5.77734375" style="48" customWidth="1"/>
    <col min="6921" max="6921" width="13.77734375" style="48" customWidth="1"/>
    <col min="6922" max="6922" width="7" style="48" customWidth="1"/>
    <col min="6923" max="6923" width="3.5546875" style="48" customWidth="1"/>
    <col min="6924" max="6924" width="13" style="48" customWidth="1"/>
    <col min="6925" max="6925" width="11.44140625" style="48" customWidth="1"/>
    <col min="6926" max="6926" width="10.77734375" style="48" customWidth="1"/>
    <col min="6927" max="6927" width="14.21875" style="48" customWidth="1"/>
    <col min="6928" max="6928" width="10.77734375" style="48" customWidth="1"/>
    <col min="6929" max="6929" width="20.77734375" style="48" customWidth="1"/>
    <col min="6930" max="6930" width="42.21875" style="48" bestFit="1" customWidth="1"/>
    <col min="6931" max="6931" width="9.21875" style="48" customWidth="1"/>
    <col min="6932" max="6932" width="9.5546875" style="48" customWidth="1"/>
    <col min="6933" max="6933" width="11.21875" style="48" customWidth="1"/>
    <col min="6934" max="6934" width="5.77734375" style="48" customWidth="1"/>
    <col min="6935" max="6935" width="5.44140625" style="48" customWidth="1"/>
    <col min="6936" max="6936" width="2.77734375" style="48" customWidth="1"/>
    <col min="6937" max="6937" width="8" style="48" customWidth="1"/>
    <col min="6938" max="6938" width="12" style="48" customWidth="1"/>
    <col min="6939" max="6939" width="4.5546875" style="48" customWidth="1"/>
    <col min="6940" max="6940" width="9.21875" style="48"/>
    <col min="6941" max="6951" width="3.21875" style="48" customWidth="1"/>
    <col min="6952" max="6957" width="9.21875" style="48"/>
    <col min="6958" max="6958" width="6.77734375" style="48" customWidth="1"/>
    <col min="6959" max="7168" width="9.21875" style="48"/>
    <col min="7169" max="7169" width="41.5546875" style="48" customWidth="1"/>
    <col min="7170" max="7170" width="31.77734375" style="48" customWidth="1"/>
    <col min="7171" max="7171" width="3.44140625" style="48" customWidth="1"/>
    <col min="7172" max="7172" width="4.21875" style="48" customWidth="1"/>
    <col min="7173" max="7173" width="3" style="48" customWidth="1"/>
    <col min="7174" max="7174" width="22.21875" style="48" customWidth="1"/>
    <col min="7175" max="7175" width="51" style="48" customWidth="1"/>
    <col min="7176" max="7176" width="5.77734375" style="48" customWidth="1"/>
    <col min="7177" max="7177" width="13.77734375" style="48" customWidth="1"/>
    <col min="7178" max="7178" width="7" style="48" customWidth="1"/>
    <col min="7179" max="7179" width="3.5546875" style="48" customWidth="1"/>
    <col min="7180" max="7180" width="13" style="48" customWidth="1"/>
    <col min="7181" max="7181" width="11.44140625" style="48" customWidth="1"/>
    <col min="7182" max="7182" width="10.77734375" style="48" customWidth="1"/>
    <col min="7183" max="7183" width="14.21875" style="48" customWidth="1"/>
    <col min="7184" max="7184" width="10.77734375" style="48" customWidth="1"/>
    <col min="7185" max="7185" width="20.77734375" style="48" customWidth="1"/>
    <col min="7186" max="7186" width="42.21875" style="48" bestFit="1" customWidth="1"/>
    <col min="7187" max="7187" width="9.21875" style="48" customWidth="1"/>
    <col min="7188" max="7188" width="9.5546875" style="48" customWidth="1"/>
    <col min="7189" max="7189" width="11.21875" style="48" customWidth="1"/>
    <col min="7190" max="7190" width="5.77734375" style="48" customWidth="1"/>
    <col min="7191" max="7191" width="5.44140625" style="48" customWidth="1"/>
    <col min="7192" max="7192" width="2.77734375" style="48" customWidth="1"/>
    <col min="7193" max="7193" width="8" style="48" customWidth="1"/>
    <col min="7194" max="7194" width="12" style="48" customWidth="1"/>
    <col min="7195" max="7195" width="4.5546875" style="48" customWidth="1"/>
    <col min="7196" max="7196" width="9.21875" style="48"/>
    <col min="7197" max="7207" width="3.21875" style="48" customWidth="1"/>
    <col min="7208" max="7213" width="9.21875" style="48"/>
    <col min="7214" max="7214" width="6.77734375" style="48" customWidth="1"/>
    <col min="7215" max="7424" width="9.21875" style="48"/>
    <col min="7425" max="7425" width="41.5546875" style="48" customWidth="1"/>
    <col min="7426" max="7426" width="31.77734375" style="48" customWidth="1"/>
    <col min="7427" max="7427" width="3.44140625" style="48" customWidth="1"/>
    <col min="7428" max="7428" width="4.21875" style="48" customWidth="1"/>
    <col min="7429" max="7429" width="3" style="48" customWidth="1"/>
    <col min="7430" max="7430" width="22.21875" style="48" customWidth="1"/>
    <col min="7431" max="7431" width="51" style="48" customWidth="1"/>
    <col min="7432" max="7432" width="5.77734375" style="48" customWidth="1"/>
    <col min="7433" max="7433" width="13.77734375" style="48" customWidth="1"/>
    <col min="7434" max="7434" width="7" style="48" customWidth="1"/>
    <col min="7435" max="7435" width="3.5546875" style="48" customWidth="1"/>
    <col min="7436" max="7436" width="13" style="48" customWidth="1"/>
    <col min="7437" max="7437" width="11.44140625" style="48" customWidth="1"/>
    <col min="7438" max="7438" width="10.77734375" style="48" customWidth="1"/>
    <col min="7439" max="7439" width="14.21875" style="48" customWidth="1"/>
    <col min="7440" max="7440" width="10.77734375" style="48" customWidth="1"/>
    <col min="7441" max="7441" width="20.77734375" style="48" customWidth="1"/>
    <col min="7442" max="7442" width="42.21875" style="48" bestFit="1" customWidth="1"/>
    <col min="7443" max="7443" width="9.21875" style="48" customWidth="1"/>
    <col min="7444" max="7444" width="9.5546875" style="48" customWidth="1"/>
    <col min="7445" max="7445" width="11.21875" style="48" customWidth="1"/>
    <col min="7446" max="7446" width="5.77734375" style="48" customWidth="1"/>
    <col min="7447" max="7447" width="5.44140625" style="48" customWidth="1"/>
    <col min="7448" max="7448" width="2.77734375" style="48" customWidth="1"/>
    <col min="7449" max="7449" width="8" style="48" customWidth="1"/>
    <col min="7450" max="7450" width="12" style="48" customWidth="1"/>
    <col min="7451" max="7451" width="4.5546875" style="48" customWidth="1"/>
    <col min="7452" max="7452" width="9.21875" style="48"/>
    <col min="7453" max="7463" width="3.21875" style="48" customWidth="1"/>
    <col min="7464" max="7469" width="9.21875" style="48"/>
    <col min="7470" max="7470" width="6.77734375" style="48" customWidth="1"/>
    <col min="7471" max="7680" width="9.21875" style="48"/>
    <col min="7681" max="7681" width="41.5546875" style="48" customWidth="1"/>
    <col min="7682" max="7682" width="31.77734375" style="48" customWidth="1"/>
    <col min="7683" max="7683" width="3.44140625" style="48" customWidth="1"/>
    <col min="7684" max="7684" width="4.21875" style="48" customWidth="1"/>
    <col min="7685" max="7685" width="3" style="48" customWidth="1"/>
    <col min="7686" max="7686" width="22.21875" style="48" customWidth="1"/>
    <col min="7687" max="7687" width="51" style="48" customWidth="1"/>
    <col min="7688" max="7688" width="5.77734375" style="48" customWidth="1"/>
    <col min="7689" max="7689" width="13.77734375" style="48" customWidth="1"/>
    <col min="7690" max="7690" width="7" style="48" customWidth="1"/>
    <col min="7691" max="7691" width="3.5546875" style="48" customWidth="1"/>
    <col min="7692" max="7692" width="13" style="48" customWidth="1"/>
    <col min="7693" max="7693" width="11.44140625" style="48" customWidth="1"/>
    <col min="7694" max="7694" width="10.77734375" style="48" customWidth="1"/>
    <col min="7695" max="7695" width="14.21875" style="48" customWidth="1"/>
    <col min="7696" max="7696" width="10.77734375" style="48" customWidth="1"/>
    <col min="7697" max="7697" width="20.77734375" style="48" customWidth="1"/>
    <col min="7698" max="7698" width="42.21875" style="48" bestFit="1" customWidth="1"/>
    <col min="7699" max="7699" width="9.21875" style="48" customWidth="1"/>
    <col min="7700" max="7700" width="9.5546875" style="48" customWidth="1"/>
    <col min="7701" max="7701" width="11.21875" style="48" customWidth="1"/>
    <col min="7702" max="7702" width="5.77734375" style="48" customWidth="1"/>
    <col min="7703" max="7703" width="5.44140625" style="48" customWidth="1"/>
    <col min="7704" max="7704" width="2.77734375" style="48" customWidth="1"/>
    <col min="7705" max="7705" width="8" style="48" customWidth="1"/>
    <col min="7706" max="7706" width="12" style="48" customWidth="1"/>
    <col min="7707" max="7707" width="4.5546875" style="48" customWidth="1"/>
    <col min="7708" max="7708" width="9.21875" style="48"/>
    <col min="7709" max="7719" width="3.21875" style="48" customWidth="1"/>
    <col min="7720" max="7725" width="9.21875" style="48"/>
    <col min="7726" max="7726" width="6.77734375" style="48" customWidth="1"/>
    <col min="7727" max="7936" width="9.21875" style="48"/>
    <col min="7937" max="7937" width="41.5546875" style="48" customWidth="1"/>
    <col min="7938" max="7938" width="31.77734375" style="48" customWidth="1"/>
    <col min="7939" max="7939" width="3.44140625" style="48" customWidth="1"/>
    <col min="7940" max="7940" width="4.21875" style="48" customWidth="1"/>
    <col min="7941" max="7941" width="3" style="48" customWidth="1"/>
    <col min="7942" max="7942" width="22.21875" style="48" customWidth="1"/>
    <col min="7943" max="7943" width="51" style="48" customWidth="1"/>
    <col min="7944" max="7944" width="5.77734375" style="48" customWidth="1"/>
    <col min="7945" max="7945" width="13.77734375" style="48" customWidth="1"/>
    <col min="7946" max="7946" width="7" style="48" customWidth="1"/>
    <col min="7947" max="7947" width="3.5546875" style="48" customWidth="1"/>
    <col min="7948" max="7948" width="13" style="48" customWidth="1"/>
    <col min="7949" max="7949" width="11.44140625" style="48" customWidth="1"/>
    <col min="7950" max="7950" width="10.77734375" style="48" customWidth="1"/>
    <col min="7951" max="7951" width="14.21875" style="48" customWidth="1"/>
    <col min="7952" max="7952" width="10.77734375" style="48" customWidth="1"/>
    <col min="7953" max="7953" width="20.77734375" style="48" customWidth="1"/>
    <col min="7954" max="7954" width="42.21875" style="48" bestFit="1" customWidth="1"/>
    <col min="7955" max="7955" width="9.21875" style="48" customWidth="1"/>
    <col min="7956" max="7956" width="9.5546875" style="48" customWidth="1"/>
    <col min="7957" max="7957" width="11.21875" style="48" customWidth="1"/>
    <col min="7958" max="7958" width="5.77734375" style="48" customWidth="1"/>
    <col min="7959" max="7959" width="5.44140625" style="48" customWidth="1"/>
    <col min="7960" max="7960" width="2.77734375" style="48" customWidth="1"/>
    <col min="7961" max="7961" width="8" style="48" customWidth="1"/>
    <col min="7962" max="7962" width="12" style="48" customWidth="1"/>
    <col min="7963" max="7963" width="4.5546875" style="48" customWidth="1"/>
    <col min="7964" max="7964" width="9.21875" style="48"/>
    <col min="7965" max="7975" width="3.21875" style="48" customWidth="1"/>
    <col min="7976" max="7981" width="9.21875" style="48"/>
    <col min="7982" max="7982" width="6.77734375" style="48" customWidth="1"/>
    <col min="7983" max="8192" width="9.21875" style="48"/>
    <col min="8193" max="8193" width="41.5546875" style="48" customWidth="1"/>
    <col min="8194" max="8194" width="31.77734375" style="48" customWidth="1"/>
    <col min="8195" max="8195" width="3.44140625" style="48" customWidth="1"/>
    <col min="8196" max="8196" width="4.21875" style="48" customWidth="1"/>
    <col min="8197" max="8197" width="3" style="48" customWidth="1"/>
    <col min="8198" max="8198" width="22.21875" style="48" customWidth="1"/>
    <col min="8199" max="8199" width="51" style="48" customWidth="1"/>
    <col min="8200" max="8200" width="5.77734375" style="48" customWidth="1"/>
    <col min="8201" max="8201" width="13.77734375" style="48" customWidth="1"/>
    <col min="8202" max="8202" width="7" style="48" customWidth="1"/>
    <col min="8203" max="8203" width="3.5546875" style="48" customWidth="1"/>
    <col min="8204" max="8204" width="13" style="48" customWidth="1"/>
    <col min="8205" max="8205" width="11.44140625" style="48" customWidth="1"/>
    <col min="8206" max="8206" width="10.77734375" style="48" customWidth="1"/>
    <col min="8207" max="8207" width="14.21875" style="48" customWidth="1"/>
    <col min="8208" max="8208" width="10.77734375" style="48" customWidth="1"/>
    <col min="8209" max="8209" width="20.77734375" style="48" customWidth="1"/>
    <col min="8210" max="8210" width="42.21875" style="48" bestFit="1" customWidth="1"/>
    <col min="8211" max="8211" width="9.21875" style="48" customWidth="1"/>
    <col min="8212" max="8212" width="9.5546875" style="48" customWidth="1"/>
    <col min="8213" max="8213" width="11.21875" style="48" customWidth="1"/>
    <col min="8214" max="8214" width="5.77734375" style="48" customWidth="1"/>
    <col min="8215" max="8215" width="5.44140625" style="48" customWidth="1"/>
    <col min="8216" max="8216" width="2.77734375" style="48" customWidth="1"/>
    <col min="8217" max="8217" width="8" style="48" customWidth="1"/>
    <col min="8218" max="8218" width="12" style="48" customWidth="1"/>
    <col min="8219" max="8219" width="4.5546875" style="48" customWidth="1"/>
    <col min="8220" max="8220" width="9.21875" style="48"/>
    <col min="8221" max="8231" width="3.21875" style="48" customWidth="1"/>
    <col min="8232" max="8237" width="9.21875" style="48"/>
    <col min="8238" max="8238" width="6.77734375" style="48" customWidth="1"/>
    <col min="8239" max="8448" width="9.21875" style="48"/>
    <col min="8449" max="8449" width="41.5546875" style="48" customWidth="1"/>
    <col min="8450" max="8450" width="31.77734375" style="48" customWidth="1"/>
    <col min="8451" max="8451" width="3.44140625" style="48" customWidth="1"/>
    <col min="8452" max="8452" width="4.21875" style="48" customWidth="1"/>
    <col min="8453" max="8453" width="3" style="48" customWidth="1"/>
    <col min="8454" max="8454" width="22.21875" style="48" customWidth="1"/>
    <col min="8455" max="8455" width="51" style="48" customWidth="1"/>
    <col min="8456" max="8456" width="5.77734375" style="48" customWidth="1"/>
    <col min="8457" max="8457" width="13.77734375" style="48" customWidth="1"/>
    <col min="8458" max="8458" width="7" style="48" customWidth="1"/>
    <col min="8459" max="8459" width="3.5546875" style="48" customWidth="1"/>
    <col min="8460" max="8460" width="13" style="48" customWidth="1"/>
    <col min="8461" max="8461" width="11.44140625" style="48" customWidth="1"/>
    <col min="8462" max="8462" width="10.77734375" style="48" customWidth="1"/>
    <col min="8463" max="8463" width="14.21875" style="48" customWidth="1"/>
    <col min="8464" max="8464" width="10.77734375" style="48" customWidth="1"/>
    <col min="8465" max="8465" width="20.77734375" style="48" customWidth="1"/>
    <col min="8466" max="8466" width="42.21875" style="48" bestFit="1" customWidth="1"/>
    <col min="8467" max="8467" width="9.21875" style="48" customWidth="1"/>
    <col min="8468" max="8468" width="9.5546875" style="48" customWidth="1"/>
    <col min="8469" max="8469" width="11.21875" style="48" customWidth="1"/>
    <col min="8470" max="8470" width="5.77734375" style="48" customWidth="1"/>
    <col min="8471" max="8471" width="5.44140625" style="48" customWidth="1"/>
    <col min="8472" max="8472" width="2.77734375" style="48" customWidth="1"/>
    <col min="8473" max="8473" width="8" style="48" customWidth="1"/>
    <col min="8474" max="8474" width="12" style="48" customWidth="1"/>
    <col min="8475" max="8475" width="4.5546875" style="48" customWidth="1"/>
    <col min="8476" max="8476" width="9.21875" style="48"/>
    <col min="8477" max="8487" width="3.21875" style="48" customWidth="1"/>
    <col min="8488" max="8493" width="9.21875" style="48"/>
    <col min="8494" max="8494" width="6.77734375" style="48" customWidth="1"/>
    <col min="8495" max="8704" width="9.21875" style="48"/>
    <col min="8705" max="8705" width="41.5546875" style="48" customWidth="1"/>
    <col min="8706" max="8706" width="31.77734375" style="48" customWidth="1"/>
    <col min="8707" max="8707" width="3.44140625" style="48" customWidth="1"/>
    <col min="8708" max="8708" width="4.21875" style="48" customWidth="1"/>
    <col min="8709" max="8709" width="3" style="48" customWidth="1"/>
    <col min="8710" max="8710" width="22.21875" style="48" customWidth="1"/>
    <col min="8711" max="8711" width="51" style="48" customWidth="1"/>
    <col min="8712" max="8712" width="5.77734375" style="48" customWidth="1"/>
    <col min="8713" max="8713" width="13.77734375" style="48" customWidth="1"/>
    <col min="8714" max="8714" width="7" style="48" customWidth="1"/>
    <col min="8715" max="8715" width="3.5546875" style="48" customWidth="1"/>
    <col min="8716" max="8716" width="13" style="48" customWidth="1"/>
    <col min="8717" max="8717" width="11.44140625" style="48" customWidth="1"/>
    <col min="8718" max="8718" width="10.77734375" style="48" customWidth="1"/>
    <col min="8719" max="8719" width="14.21875" style="48" customWidth="1"/>
    <col min="8720" max="8720" width="10.77734375" style="48" customWidth="1"/>
    <col min="8721" max="8721" width="20.77734375" style="48" customWidth="1"/>
    <col min="8722" max="8722" width="42.21875" style="48" bestFit="1" customWidth="1"/>
    <col min="8723" max="8723" width="9.21875" style="48" customWidth="1"/>
    <col min="8724" max="8724" width="9.5546875" style="48" customWidth="1"/>
    <col min="8725" max="8725" width="11.21875" style="48" customWidth="1"/>
    <col min="8726" max="8726" width="5.77734375" style="48" customWidth="1"/>
    <col min="8727" max="8727" width="5.44140625" style="48" customWidth="1"/>
    <col min="8728" max="8728" width="2.77734375" style="48" customWidth="1"/>
    <col min="8729" max="8729" width="8" style="48" customWidth="1"/>
    <col min="8730" max="8730" width="12" style="48" customWidth="1"/>
    <col min="8731" max="8731" width="4.5546875" style="48" customWidth="1"/>
    <col min="8732" max="8732" width="9.21875" style="48"/>
    <col min="8733" max="8743" width="3.21875" style="48" customWidth="1"/>
    <col min="8744" max="8749" width="9.21875" style="48"/>
    <col min="8750" max="8750" width="6.77734375" style="48" customWidth="1"/>
    <col min="8751" max="8960" width="9.21875" style="48"/>
    <col min="8961" max="8961" width="41.5546875" style="48" customWidth="1"/>
    <col min="8962" max="8962" width="31.77734375" style="48" customWidth="1"/>
    <col min="8963" max="8963" width="3.44140625" style="48" customWidth="1"/>
    <col min="8964" max="8964" width="4.21875" style="48" customWidth="1"/>
    <col min="8965" max="8965" width="3" style="48" customWidth="1"/>
    <col min="8966" max="8966" width="22.21875" style="48" customWidth="1"/>
    <col min="8967" max="8967" width="51" style="48" customWidth="1"/>
    <col min="8968" max="8968" width="5.77734375" style="48" customWidth="1"/>
    <col min="8969" max="8969" width="13.77734375" style="48" customWidth="1"/>
    <col min="8970" max="8970" width="7" style="48" customWidth="1"/>
    <col min="8971" max="8971" width="3.5546875" style="48" customWidth="1"/>
    <col min="8972" max="8972" width="13" style="48" customWidth="1"/>
    <col min="8973" max="8973" width="11.44140625" style="48" customWidth="1"/>
    <col min="8974" max="8974" width="10.77734375" style="48" customWidth="1"/>
    <col min="8975" max="8975" width="14.21875" style="48" customWidth="1"/>
    <col min="8976" max="8976" width="10.77734375" style="48" customWidth="1"/>
    <col min="8977" max="8977" width="20.77734375" style="48" customWidth="1"/>
    <col min="8978" max="8978" width="42.21875" style="48" bestFit="1" customWidth="1"/>
    <col min="8979" max="8979" width="9.21875" style="48" customWidth="1"/>
    <col min="8980" max="8980" width="9.5546875" style="48" customWidth="1"/>
    <col min="8981" max="8981" width="11.21875" style="48" customWidth="1"/>
    <col min="8982" max="8982" width="5.77734375" style="48" customWidth="1"/>
    <col min="8983" max="8983" width="5.44140625" style="48" customWidth="1"/>
    <col min="8984" max="8984" width="2.77734375" style="48" customWidth="1"/>
    <col min="8985" max="8985" width="8" style="48" customWidth="1"/>
    <col min="8986" max="8986" width="12" style="48" customWidth="1"/>
    <col min="8987" max="8987" width="4.5546875" style="48" customWidth="1"/>
    <col min="8988" max="8988" width="9.21875" style="48"/>
    <col min="8989" max="8999" width="3.21875" style="48" customWidth="1"/>
    <col min="9000" max="9005" width="9.21875" style="48"/>
    <col min="9006" max="9006" width="6.77734375" style="48" customWidth="1"/>
    <col min="9007" max="9216" width="9.21875" style="48"/>
    <col min="9217" max="9217" width="41.5546875" style="48" customWidth="1"/>
    <col min="9218" max="9218" width="31.77734375" style="48" customWidth="1"/>
    <col min="9219" max="9219" width="3.44140625" style="48" customWidth="1"/>
    <col min="9220" max="9220" width="4.21875" style="48" customWidth="1"/>
    <col min="9221" max="9221" width="3" style="48" customWidth="1"/>
    <col min="9222" max="9222" width="22.21875" style="48" customWidth="1"/>
    <col min="9223" max="9223" width="51" style="48" customWidth="1"/>
    <col min="9224" max="9224" width="5.77734375" style="48" customWidth="1"/>
    <col min="9225" max="9225" width="13.77734375" style="48" customWidth="1"/>
    <col min="9226" max="9226" width="7" style="48" customWidth="1"/>
    <col min="9227" max="9227" width="3.5546875" style="48" customWidth="1"/>
    <col min="9228" max="9228" width="13" style="48" customWidth="1"/>
    <col min="9229" max="9229" width="11.44140625" style="48" customWidth="1"/>
    <col min="9230" max="9230" width="10.77734375" style="48" customWidth="1"/>
    <col min="9231" max="9231" width="14.21875" style="48" customWidth="1"/>
    <col min="9232" max="9232" width="10.77734375" style="48" customWidth="1"/>
    <col min="9233" max="9233" width="20.77734375" style="48" customWidth="1"/>
    <col min="9234" max="9234" width="42.21875" style="48" bestFit="1" customWidth="1"/>
    <col min="9235" max="9235" width="9.21875" style="48" customWidth="1"/>
    <col min="9236" max="9236" width="9.5546875" style="48" customWidth="1"/>
    <col min="9237" max="9237" width="11.21875" style="48" customWidth="1"/>
    <col min="9238" max="9238" width="5.77734375" style="48" customWidth="1"/>
    <col min="9239" max="9239" width="5.44140625" style="48" customWidth="1"/>
    <col min="9240" max="9240" width="2.77734375" style="48" customWidth="1"/>
    <col min="9241" max="9241" width="8" style="48" customWidth="1"/>
    <col min="9242" max="9242" width="12" style="48" customWidth="1"/>
    <col min="9243" max="9243" width="4.5546875" style="48" customWidth="1"/>
    <col min="9244" max="9244" width="9.21875" style="48"/>
    <col min="9245" max="9255" width="3.21875" style="48" customWidth="1"/>
    <col min="9256" max="9261" width="9.21875" style="48"/>
    <col min="9262" max="9262" width="6.77734375" style="48" customWidth="1"/>
    <col min="9263" max="9472" width="9.21875" style="48"/>
    <col min="9473" max="9473" width="41.5546875" style="48" customWidth="1"/>
    <col min="9474" max="9474" width="31.77734375" style="48" customWidth="1"/>
    <col min="9475" max="9475" width="3.44140625" style="48" customWidth="1"/>
    <col min="9476" max="9476" width="4.21875" style="48" customWidth="1"/>
    <col min="9477" max="9477" width="3" style="48" customWidth="1"/>
    <col min="9478" max="9478" width="22.21875" style="48" customWidth="1"/>
    <col min="9479" max="9479" width="51" style="48" customWidth="1"/>
    <col min="9480" max="9480" width="5.77734375" style="48" customWidth="1"/>
    <col min="9481" max="9481" width="13.77734375" style="48" customWidth="1"/>
    <col min="9482" max="9482" width="7" style="48" customWidth="1"/>
    <col min="9483" max="9483" width="3.5546875" style="48" customWidth="1"/>
    <col min="9484" max="9484" width="13" style="48" customWidth="1"/>
    <col min="9485" max="9485" width="11.44140625" style="48" customWidth="1"/>
    <col min="9486" max="9486" width="10.77734375" style="48" customWidth="1"/>
    <col min="9487" max="9487" width="14.21875" style="48" customWidth="1"/>
    <col min="9488" max="9488" width="10.77734375" style="48" customWidth="1"/>
    <col min="9489" max="9489" width="20.77734375" style="48" customWidth="1"/>
    <col min="9490" max="9490" width="42.21875" style="48" bestFit="1" customWidth="1"/>
    <col min="9491" max="9491" width="9.21875" style="48" customWidth="1"/>
    <col min="9492" max="9492" width="9.5546875" style="48" customWidth="1"/>
    <col min="9493" max="9493" width="11.21875" style="48" customWidth="1"/>
    <col min="9494" max="9494" width="5.77734375" style="48" customWidth="1"/>
    <col min="9495" max="9495" width="5.44140625" style="48" customWidth="1"/>
    <col min="9496" max="9496" width="2.77734375" style="48" customWidth="1"/>
    <col min="9497" max="9497" width="8" style="48" customWidth="1"/>
    <col min="9498" max="9498" width="12" style="48" customWidth="1"/>
    <col min="9499" max="9499" width="4.5546875" style="48" customWidth="1"/>
    <col min="9500" max="9500" width="9.21875" style="48"/>
    <col min="9501" max="9511" width="3.21875" style="48" customWidth="1"/>
    <col min="9512" max="9517" width="9.21875" style="48"/>
    <col min="9518" max="9518" width="6.77734375" style="48" customWidth="1"/>
    <col min="9519" max="9728" width="9.21875" style="48"/>
    <col min="9729" max="9729" width="41.5546875" style="48" customWidth="1"/>
    <col min="9730" max="9730" width="31.77734375" style="48" customWidth="1"/>
    <col min="9731" max="9731" width="3.44140625" style="48" customWidth="1"/>
    <col min="9732" max="9732" width="4.21875" style="48" customWidth="1"/>
    <col min="9733" max="9733" width="3" style="48" customWidth="1"/>
    <col min="9734" max="9734" width="22.21875" style="48" customWidth="1"/>
    <col min="9735" max="9735" width="51" style="48" customWidth="1"/>
    <col min="9736" max="9736" width="5.77734375" style="48" customWidth="1"/>
    <col min="9737" max="9737" width="13.77734375" style="48" customWidth="1"/>
    <col min="9738" max="9738" width="7" style="48" customWidth="1"/>
    <col min="9739" max="9739" width="3.5546875" style="48" customWidth="1"/>
    <col min="9740" max="9740" width="13" style="48" customWidth="1"/>
    <col min="9741" max="9741" width="11.44140625" style="48" customWidth="1"/>
    <col min="9742" max="9742" width="10.77734375" style="48" customWidth="1"/>
    <col min="9743" max="9743" width="14.21875" style="48" customWidth="1"/>
    <col min="9744" max="9744" width="10.77734375" style="48" customWidth="1"/>
    <col min="9745" max="9745" width="20.77734375" style="48" customWidth="1"/>
    <col min="9746" max="9746" width="42.21875" style="48" bestFit="1" customWidth="1"/>
    <col min="9747" max="9747" width="9.21875" style="48" customWidth="1"/>
    <col min="9748" max="9748" width="9.5546875" style="48" customWidth="1"/>
    <col min="9749" max="9749" width="11.21875" style="48" customWidth="1"/>
    <col min="9750" max="9750" width="5.77734375" style="48" customWidth="1"/>
    <col min="9751" max="9751" width="5.44140625" style="48" customWidth="1"/>
    <col min="9752" max="9752" width="2.77734375" style="48" customWidth="1"/>
    <col min="9753" max="9753" width="8" style="48" customWidth="1"/>
    <col min="9754" max="9754" width="12" style="48" customWidth="1"/>
    <col min="9755" max="9755" width="4.5546875" style="48" customWidth="1"/>
    <col min="9756" max="9756" width="9.21875" style="48"/>
    <col min="9757" max="9767" width="3.21875" style="48" customWidth="1"/>
    <col min="9768" max="9773" width="9.21875" style="48"/>
    <col min="9774" max="9774" width="6.77734375" style="48" customWidth="1"/>
    <col min="9775" max="9984" width="9.21875" style="48"/>
    <col min="9985" max="9985" width="41.5546875" style="48" customWidth="1"/>
    <col min="9986" max="9986" width="31.77734375" style="48" customWidth="1"/>
    <col min="9987" max="9987" width="3.44140625" style="48" customWidth="1"/>
    <col min="9988" max="9988" width="4.21875" style="48" customWidth="1"/>
    <col min="9989" max="9989" width="3" style="48" customWidth="1"/>
    <col min="9990" max="9990" width="22.21875" style="48" customWidth="1"/>
    <col min="9991" max="9991" width="51" style="48" customWidth="1"/>
    <col min="9992" max="9992" width="5.77734375" style="48" customWidth="1"/>
    <col min="9993" max="9993" width="13.77734375" style="48" customWidth="1"/>
    <col min="9994" max="9994" width="7" style="48" customWidth="1"/>
    <col min="9995" max="9995" width="3.5546875" style="48" customWidth="1"/>
    <col min="9996" max="9996" width="13" style="48" customWidth="1"/>
    <col min="9997" max="9997" width="11.44140625" style="48" customWidth="1"/>
    <col min="9998" max="9998" width="10.77734375" style="48" customWidth="1"/>
    <col min="9999" max="9999" width="14.21875" style="48" customWidth="1"/>
    <col min="10000" max="10000" width="10.77734375" style="48" customWidth="1"/>
    <col min="10001" max="10001" width="20.77734375" style="48" customWidth="1"/>
    <col min="10002" max="10002" width="42.21875" style="48" bestFit="1" customWidth="1"/>
    <col min="10003" max="10003" width="9.21875" style="48" customWidth="1"/>
    <col min="10004" max="10004" width="9.5546875" style="48" customWidth="1"/>
    <col min="10005" max="10005" width="11.21875" style="48" customWidth="1"/>
    <col min="10006" max="10006" width="5.77734375" style="48" customWidth="1"/>
    <col min="10007" max="10007" width="5.44140625" style="48" customWidth="1"/>
    <col min="10008" max="10008" width="2.77734375" style="48" customWidth="1"/>
    <col min="10009" max="10009" width="8" style="48" customWidth="1"/>
    <col min="10010" max="10010" width="12" style="48" customWidth="1"/>
    <col min="10011" max="10011" width="4.5546875" style="48" customWidth="1"/>
    <col min="10012" max="10012" width="9.21875" style="48"/>
    <col min="10013" max="10023" width="3.21875" style="48" customWidth="1"/>
    <col min="10024" max="10029" width="9.21875" style="48"/>
    <col min="10030" max="10030" width="6.77734375" style="48" customWidth="1"/>
    <col min="10031" max="10240" width="9.21875" style="48"/>
    <col min="10241" max="10241" width="41.5546875" style="48" customWidth="1"/>
    <col min="10242" max="10242" width="31.77734375" style="48" customWidth="1"/>
    <col min="10243" max="10243" width="3.44140625" style="48" customWidth="1"/>
    <col min="10244" max="10244" width="4.21875" style="48" customWidth="1"/>
    <col min="10245" max="10245" width="3" style="48" customWidth="1"/>
    <col min="10246" max="10246" width="22.21875" style="48" customWidth="1"/>
    <col min="10247" max="10247" width="51" style="48" customWidth="1"/>
    <col min="10248" max="10248" width="5.77734375" style="48" customWidth="1"/>
    <col min="10249" max="10249" width="13.77734375" style="48" customWidth="1"/>
    <col min="10250" max="10250" width="7" style="48" customWidth="1"/>
    <col min="10251" max="10251" width="3.5546875" style="48" customWidth="1"/>
    <col min="10252" max="10252" width="13" style="48" customWidth="1"/>
    <col min="10253" max="10253" width="11.44140625" style="48" customWidth="1"/>
    <col min="10254" max="10254" width="10.77734375" style="48" customWidth="1"/>
    <col min="10255" max="10255" width="14.21875" style="48" customWidth="1"/>
    <col min="10256" max="10256" width="10.77734375" style="48" customWidth="1"/>
    <col min="10257" max="10257" width="20.77734375" style="48" customWidth="1"/>
    <col min="10258" max="10258" width="42.21875" style="48" bestFit="1" customWidth="1"/>
    <col min="10259" max="10259" width="9.21875" style="48" customWidth="1"/>
    <col min="10260" max="10260" width="9.5546875" style="48" customWidth="1"/>
    <col min="10261" max="10261" width="11.21875" style="48" customWidth="1"/>
    <col min="10262" max="10262" width="5.77734375" style="48" customWidth="1"/>
    <col min="10263" max="10263" width="5.44140625" style="48" customWidth="1"/>
    <col min="10264" max="10264" width="2.77734375" style="48" customWidth="1"/>
    <col min="10265" max="10265" width="8" style="48" customWidth="1"/>
    <col min="10266" max="10266" width="12" style="48" customWidth="1"/>
    <col min="10267" max="10267" width="4.5546875" style="48" customWidth="1"/>
    <col min="10268" max="10268" width="9.21875" style="48"/>
    <col min="10269" max="10279" width="3.21875" style="48" customWidth="1"/>
    <col min="10280" max="10285" width="9.21875" style="48"/>
    <col min="10286" max="10286" width="6.77734375" style="48" customWidth="1"/>
    <col min="10287" max="10496" width="9.21875" style="48"/>
    <col min="10497" max="10497" width="41.5546875" style="48" customWidth="1"/>
    <col min="10498" max="10498" width="31.77734375" style="48" customWidth="1"/>
    <col min="10499" max="10499" width="3.44140625" style="48" customWidth="1"/>
    <col min="10500" max="10500" width="4.21875" style="48" customWidth="1"/>
    <col min="10501" max="10501" width="3" style="48" customWidth="1"/>
    <col min="10502" max="10502" width="22.21875" style="48" customWidth="1"/>
    <col min="10503" max="10503" width="51" style="48" customWidth="1"/>
    <col min="10504" max="10504" width="5.77734375" style="48" customWidth="1"/>
    <col min="10505" max="10505" width="13.77734375" style="48" customWidth="1"/>
    <col min="10506" max="10506" width="7" style="48" customWidth="1"/>
    <col min="10507" max="10507" width="3.5546875" style="48" customWidth="1"/>
    <col min="10508" max="10508" width="13" style="48" customWidth="1"/>
    <col min="10509" max="10509" width="11.44140625" style="48" customWidth="1"/>
    <col min="10510" max="10510" width="10.77734375" style="48" customWidth="1"/>
    <col min="10511" max="10511" width="14.21875" style="48" customWidth="1"/>
    <col min="10512" max="10512" width="10.77734375" style="48" customWidth="1"/>
    <col min="10513" max="10513" width="20.77734375" style="48" customWidth="1"/>
    <col min="10514" max="10514" width="42.21875" style="48" bestFit="1" customWidth="1"/>
    <col min="10515" max="10515" width="9.21875" style="48" customWidth="1"/>
    <col min="10516" max="10516" width="9.5546875" style="48" customWidth="1"/>
    <col min="10517" max="10517" width="11.21875" style="48" customWidth="1"/>
    <col min="10518" max="10518" width="5.77734375" style="48" customWidth="1"/>
    <col min="10519" max="10519" width="5.44140625" style="48" customWidth="1"/>
    <col min="10520" max="10520" width="2.77734375" style="48" customWidth="1"/>
    <col min="10521" max="10521" width="8" style="48" customWidth="1"/>
    <col min="10522" max="10522" width="12" style="48" customWidth="1"/>
    <col min="10523" max="10523" width="4.5546875" style="48" customWidth="1"/>
    <col min="10524" max="10524" width="9.21875" style="48"/>
    <col min="10525" max="10535" width="3.21875" style="48" customWidth="1"/>
    <col min="10536" max="10541" width="9.21875" style="48"/>
    <col min="10542" max="10542" width="6.77734375" style="48" customWidth="1"/>
    <col min="10543" max="10752" width="9.21875" style="48"/>
    <col min="10753" max="10753" width="41.5546875" style="48" customWidth="1"/>
    <col min="10754" max="10754" width="31.77734375" style="48" customWidth="1"/>
    <col min="10755" max="10755" width="3.44140625" style="48" customWidth="1"/>
    <col min="10756" max="10756" width="4.21875" style="48" customWidth="1"/>
    <col min="10757" max="10757" width="3" style="48" customWidth="1"/>
    <col min="10758" max="10758" width="22.21875" style="48" customWidth="1"/>
    <col min="10759" max="10759" width="51" style="48" customWidth="1"/>
    <col min="10760" max="10760" width="5.77734375" style="48" customWidth="1"/>
    <col min="10761" max="10761" width="13.77734375" style="48" customWidth="1"/>
    <col min="10762" max="10762" width="7" style="48" customWidth="1"/>
    <col min="10763" max="10763" width="3.5546875" style="48" customWidth="1"/>
    <col min="10764" max="10764" width="13" style="48" customWidth="1"/>
    <col min="10765" max="10765" width="11.44140625" style="48" customWidth="1"/>
    <col min="10766" max="10766" width="10.77734375" style="48" customWidth="1"/>
    <col min="10767" max="10767" width="14.21875" style="48" customWidth="1"/>
    <col min="10768" max="10768" width="10.77734375" style="48" customWidth="1"/>
    <col min="10769" max="10769" width="20.77734375" style="48" customWidth="1"/>
    <col min="10770" max="10770" width="42.21875" style="48" bestFit="1" customWidth="1"/>
    <col min="10771" max="10771" width="9.21875" style="48" customWidth="1"/>
    <col min="10772" max="10772" width="9.5546875" style="48" customWidth="1"/>
    <col min="10773" max="10773" width="11.21875" style="48" customWidth="1"/>
    <col min="10774" max="10774" width="5.77734375" style="48" customWidth="1"/>
    <col min="10775" max="10775" width="5.44140625" style="48" customWidth="1"/>
    <col min="10776" max="10776" width="2.77734375" style="48" customWidth="1"/>
    <col min="10777" max="10777" width="8" style="48" customWidth="1"/>
    <col min="10778" max="10778" width="12" style="48" customWidth="1"/>
    <col min="10779" max="10779" width="4.5546875" style="48" customWidth="1"/>
    <col min="10780" max="10780" width="9.21875" style="48"/>
    <col min="10781" max="10791" width="3.21875" style="48" customWidth="1"/>
    <col min="10792" max="10797" width="9.21875" style="48"/>
    <col min="10798" max="10798" width="6.77734375" style="48" customWidth="1"/>
    <col min="10799" max="11008" width="9.21875" style="48"/>
    <col min="11009" max="11009" width="41.5546875" style="48" customWidth="1"/>
    <col min="11010" max="11010" width="31.77734375" style="48" customWidth="1"/>
    <col min="11011" max="11011" width="3.44140625" style="48" customWidth="1"/>
    <col min="11012" max="11012" width="4.21875" style="48" customWidth="1"/>
    <col min="11013" max="11013" width="3" style="48" customWidth="1"/>
    <col min="11014" max="11014" width="22.21875" style="48" customWidth="1"/>
    <col min="11015" max="11015" width="51" style="48" customWidth="1"/>
    <col min="11016" max="11016" width="5.77734375" style="48" customWidth="1"/>
    <col min="11017" max="11017" width="13.77734375" style="48" customWidth="1"/>
    <col min="11018" max="11018" width="7" style="48" customWidth="1"/>
    <col min="11019" max="11019" width="3.5546875" style="48" customWidth="1"/>
    <col min="11020" max="11020" width="13" style="48" customWidth="1"/>
    <col min="11021" max="11021" width="11.44140625" style="48" customWidth="1"/>
    <col min="11022" max="11022" width="10.77734375" style="48" customWidth="1"/>
    <col min="11023" max="11023" width="14.21875" style="48" customWidth="1"/>
    <col min="11024" max="11024" width="10.77734375" style="48" customWidth="1"/>
    <col min="11025" max="11025" width="20.77734375" style="48" customWidth="1"/>
    <col min="11026" max="11026" width="42.21875" style="48" bestFit="1" customWidth="1"/>
    <col min="11027" max="11027" width="9.21875" style="48" customWidth="1"/>
    <col min="11028" max="11028" width="9.5546875" style="48" customWidth="1"/>
    <col min="11029" max="11029" width="11.21875" style="48" customWidth="1"/>
    <col min="11030" max="11030" width="5.77734375" style="48" customWidth="1"/>
    <col min="11031" max="11031" width="5.44140625" style="48" customWidth="1"/>
    <col min="11032" max="11032" width="2.77734375" style="48" customWidth="1"/>
    <col min="11033" max="11033" width="8" style="48" customWidth="1"/>
    <col min="11034" max="11034" width="12" style="48" customWidth="1"/>
    <col min="11035" max="11035" width="4.5546875" style="48" customWidth="1"/>
    <col min="11036" max="11036" width="9.21875" style="48"/>
    <col min="11037" max="11047" width="3.21875" style="48" customWidth="1"/>
    <col min="11048" max="11053" width="9.21875" style="48"/>
    <col min="11054" max="11054" width="6.77734375" style="48" customWidth="1"/>
    <col min="11055" max="11264" width="9.21875" style="48"/>
    <col min="11265" max="11265" width="41.5546875" style="48" customWidth="1"/>
    <col min="11266" max="11266" width="31.77734375" style="48" customWidth="1"/>
    <col min="11267" max="11267" width="3.44140625" style="48" customWidth="1"/>
    <col min="11268" max="11268" width="4.21875" style="48" customWidth="1"/>
    <col min="11269" max="11269" width="3" style="48" customWidth="1"/>
    <col min="11270" max="11270" width="22.21875" style="48" customWidth="1"/>
    <col min="11271" max="11271" width="51" style="48" customWidth="1"/>
    <col min="11272" max="11272" width="5.77734375" style="48" customWidth="1"/>
    <col min="11273" max="11273" width="13.77734375" style="48" customWidth="1"/>
    <col min="11274" max="11274" width="7" style="48" customWidth="1"/>
    <col min="11275" max="11275" width="3.5546875" style="48" customWidth="1"/>
    <col min="11276" max="11276" width="13" style="48" customWidth="1"/>
    <col min="11277" max="11277" width="11.44140625" style="48" customWidth="1"/>
    <col min="11278" max="11278" width="10.77734375" style="48" customWidth="1"/>
    <col min="11279" max="11279" width="14.21875" style="48" customWidth="1"/>
    <col min="11280" max="11280" width="10.77734375" style="48" customWidth="1"/>
    <col min="11281" max="11281" width="20.77734375" style="48" customWidth="1"/>
    <col min="11282" max="11282" width="42.21875" style="48" bestFit="1" customWidth="1"/>
    <col min="11283" max="11283" width="9.21875" style="48" customWidth="1"/>
    <col min="11284" max="11284" width="9.5546875" style="48" customWidth="1"/>
    <col min="11285" max="11285" width="11.21875" style="48" customWidth="1"/>
    <col min="11286" max="11286" width="5.77734375" style="48" customWidth="1"/>
    <col min="11287" max="11287" width="5.44140625" style="48" customWidth="1"/>
    <col min="11288" max="11288" width="2.77734375" style="48" customWidth="1"/>
    <col min="11289" max="11289" width="8" style="48" customWidth="1"/>
    <col min="11290" max="11290" width="12" style="48" customWidth="1"/>
    <col min="11291" max="11291" width="4.5546875" style="48" customWidth="1"/>
    <col min="11292" max="11292" width="9.21875" style="48"/>
    <col min="11293" max="11303" width="3.21875" style="48" customWidth="1"/>
    <col min="11304" max="11309" width="9.21875" style="48"/>
    <col min="11310" max="11310" width="6.77734375" style="48" customWidth="1"/>
    <col min="11311" max="11520" width="9.21875" style="48"/>
    <col min="11521" max="11521" width="41.5546875" style="48" customWidth="1"/>
    <col min="11522" max="11522" width="31.77734375" style="48" customWidth="1"/>
    <col min="11523" max="11523" width="3.44140625" style="48" customWidth="1"/>
    <col min="11524" max="11524" width="4.21875" style="48" customWidth="1"/>
    <col min="11525" max="11525" width="3" style="48" customWidth="1"/>
    <col min="11526" max="11526" width="22.21875" style="48" customWidth="1"/>
    <col min="11527" max="11527" width="51" style="48" customWidth="1"/>
    <col min="11528" max="11528" width="5.77734375" style="48" customWidth="1"/>
    <col min="11529" max="11529" width="13.77734375" style="48" customWidth="1"/>
    <col min="11530" max="11530" width="7" style="48" customWidth="1"/>
    <col min="11531" max="11531" width="3.5546875" style="48" customWidth="1"/>
    <col min="11532" max="11532" width="13" style="48" customWidth="1"/>
    <col min="11533" max="11533" width="11.44140625" style="48" customWidth="1"/>
    <col min="11534" max="11534" width="10.77734375" style="48" customWidth="1"/>
    <col min="11535" max="11535" width="14.21875" style="48" customWidth="1"/>
    <col min="11536" max="11536" width="10.77734375" style="48" customWidth="1"/>
    <col min="11537" max="11537" width="20.77734375" style="48" customWidth="1"/>
    <col min="11538" max="11538" width="42.21875" style="48" bestFit="1" customWidth="1"/>
    <col min="11539" max="11539" width="9.21875" style="48" customWidth="1"/>
    <col min="11540" max="11540" width="9.5546875" style="48" customWidth="1"/>
    <col min="11541" max="11541" width="11.21875" style="48" customWidth="1"/>
    <col min="11542" max="11542" width="5.77734375" style="48" customWidth="1"/>
    <col min="11543" max="11543" width="5.44140625" style="48" customWidth="1"/>
    <col min="11544" max="11544" width="2.77734375" style="48" customWidth="1"/>
    <col min="11545" max="11545" width="8" style="48" customWidth="1"/>
    <col min="11546" max="11546" width="12" style="48" customWidth="1"/>
    <col min="11547" max="11547" width="4.5546875" style="48" customWidth="1"/>
    <col min="11548" max="11548" width="9.21875" style="48"/>
    <col min="11549" max="11559" width="3.21875" style="48" customWidth="1"/>
    <col min="11560" max="11565" width="9.21875" style="48"/>
    <col min="11566" max="11566" width="6.77734375" style="48" customWidth="1"/>
    <col min="11567" max="11776" width="9.21875" style="48"/>
    <col min="11777" max="11777" width="41.5546875" style="48" customWidth="1"/>
    <col min="11778" max="11778" width="31.77734375" style="48" customWidth="1"/>
    <col min="11779" max="11779" width="3.44140625" style="48" customWidth="1"/>
    <col min="11780" max="11780" width="4.21875" style="48" customWidth="1"/>
    <col min="11781" max="11781" width="3" style="48" customWidth="1"/>
    <col min="11782" max="11782" width="22.21875" style="48" customWidth="1"/>
    <col min="11783" max="11783" width="51" style="48" customWidth="1"/>
    <col min="11784" max="11784" width="5.77734375" style="48" customWidth="1"/>
    <col min="11785" max="11785" width="13.77734375" style="48" customWidth="1"/>
    <col min="11786" max="11786" width="7" style="48" customWidth="1"/>
    <col min="11787" max="11787" width="3.5546875" style="48" customWidth="1"/>
    <col min="11788" max="11788" width="13" style="48" customWidth="1"/>
    <col min="11789" max="11789" width="11.44140625" style="48" customWidth="1"/>
    <col min="11790" max="11790" width="10.77734375" style="48" customWidth="1"/>
    <col min="11791" max="11791" width="14.21875" style="48" customWidth="1"/>
    <col min="11792" max="11792" width="10.77734375" style="48" customWidth="1"/>
    <col min="11793" max="11793" width="20.77734375" style="48" customWidth="1"/>
    <col min="11794" max="11794" width="42.21875" style="48" bestFit="1" customWidth="1"/>
    <col min="11795" max="11795" width="9.21875" style="48" customWidth="1"/>
    <col min="11796" max="11796" width="9.5546875" style="48" customWidth="1"/>
    <col min="11797" max="11797" width="11.21875" style="48" customWidth="1"/>
    <col min="11798" max="11798" width="5.77734375" style="48" customWidth="1"/>
    <col min="11799" max="11799" width="5.44140625" style="48" customWidth="1"/>
    <col min="11800" max="11800" width="2.77734375" style="48" customWidth="1"/>
    <col min="11801" max="11801" width="8" style="48" customWidth="1"/>
    <col min="11802" max="11802" width="12" style="48" customWidth="1"/>
    <col min="11803" max="11803" width="4.5546875" style="48" customWidth="1"/>
    <col min="11804" max="11804" width="9.21875" style="48"/>
    <col min="11805" max="11815" width="3.21875" style="48" customWidth="1"/>
    <col min="11816" max="11821" width="9.21875" style="48"/>
    <col min="11822" max="11822" width="6.77734375" style="48" customWidth="1"/>
    <col min="11823" max="12032" width="9.21875" style="48"/>
    <col min="12033" max="12033" width="41.5546875" style="48" customWidth="1"/>
    <col min="12034" max="12034" width="31.77734375" style="48" customWidth="1"/>
    <col min="12035" max="12035" width="3.44140625" style="48" customWidth="1"/>
    <col min="12036" max="12036" width="4.21875" style="48" customWidth="1"/>
    <col min="12037" max="12037" width="3" style="48" customWidth="1"/>
    <col min="12038" max="12038" width="22.21875" style="48" customWidth="1"/>
    <col min="12039" max="12039" width="51" style="48" customWidth="1"/>
    <col min="12040" max="12040" width="5.77734375" style="48" customWidth="1"/>
    <col min="12041" max="12041" width="13.77734375" style="48" customWidth="1"/>
    <col min="12042" max="12042" width="7" style="48" customWidth="1"/>
    <col min="12043" max="12043" width="3.5546875" style="48" customWidth="1"/>
    <col min="12044" max="12044" width="13" style="48" customWidth="1"/>
    <col min="12045" max="12045" width="11.44140625" style="48" customWidth="1"/>
    <col min="12046" max="12046" width="10.77734375" style="48" customWidth="1"/>
    <col min="12047" max="12047" width="14.21875" style="48" customWidth="1"/>
    <col min="12048" max="12048" width="10.77734375" style="48" customWidth="1"/>
    <col min="12049" max="12049" width="20.77734375" style="48" customWidth="1"/>
    <col min="12050" max="12050" width="42.21875" style="48" bestFit="1" customWidth="1"/>
    <col min="12051" max="12051" width="9.21875" style="48" customWidth="1"/>
    <col min="12052" max="12052" width="9.5546875" style="48" customWidth="1"/>
    <col min="12053" max="12053" width="11.21875" style="48" customWidth="1"/>
    <col min="12054" max="12054" width="5.77734375" style="48" customWidth="1"/>
    <col min="12055" max="12055" width="5.44140625" style="48" customWidth="1"/>
    <col min="12056" max="12056" width="2.77734375" style="48" customWidth="1"/>
    <col min="12057" max="12057" width="8" style="48" customWidth="1"/>
    <col min="12058" max="12058" width="12" style="48" customWidth="1"/>
    <col min="12059" max="12059" width="4.5546875" style="48" customWidth="1"/>
    <col min="12060" max="12060" width="9.21875" style="48"/>
    <col min="12061" max="12071" width="3.21875" style="48" customWidth="1"/>
    <col min="12072" max="12077" width="9.21875" style="48"/>
    <col min="12078" max="12078" width="6.77734375" style="48" customWidth="1"/>
    <col min="12079" max="12288" width="9.21875" style="48"/>
    <col min="12289" max="12289" width="41.5546875" style="48" customWidth="1"/>
    <col min="12290" max="12290" width="31.77734375" style="48" customWidth="1"/>
    <col min="12291" max="12291" width="3.44140625" style="48" customWidth="1"/>
    <col min="12292" max="12292" width="4.21875" style="48" customWidth="1"/>
    <col min="12293" max="12293" width="3" style="48" customWidth="1"/>
    <col min="12294" max="12294" width="22.21875" style="48" customWidth="1"/>
    <col min="12295" max="12295" width="51" style="48" customWidth="1"/>
    <col min="12296" max="12296" width="5.77734375" style="48" customWidth="1"/>
    <col min="12297" max="12297" width="13.77734375" style="48" customWidth="1"/>
    <col min="12298" max="12298" width="7" style="48" customWidth="1"/>
    <col min="12299" max="12299" width="3.5546875" style="48" customWidth="1"/>
    <col min="12300" max="12300" width="13" style="48" customWidth="1"/>
    <col min="12301" max="12301" width="11.44140625" style="48" customWidth="1"/>
    <col min="12302" max="12302" width="10.77734375" style="48" customWidth="1"/>
    <col min="12303" max="12303" width="14.21875" style="48" customWidth="1"/>
    <col min="12304" max="12304" width="10.77734375" style="48" customWidth="1"/>
    <col min="12305" max="12305" width="20.77734375" style="48" customWidth="1"/>
    <col min="12306" max="12306" width="42.21875" style="48" bestFit="1" customWidth="1"/>
    <col min="12307" max="12307" width="9.21875" style="48" customWidth="1"/>
    <col min="12308" max="12308" width="9.5546875" style="48" customWidth="1"/>
    <col min="12309" max="12309" width="11.21875" style="48" customWidth="1"/>
    <col min="12310" max="12310" width="5.77734375" style="48" customWidth="1"/>
    <col min="12311" max="12311" width="5.44140625" style="48" customWidth="1"/>
    <col min="12312" max="12312" width="2.77734375" style="48" customWidth="1"/>
    <col min="12313" max="12313" width="8" style="48" customWidth="1"/>
    <col min="12314" max="12314" width="12" style="48" customWidth="1"/>
    <col min="12315" max="12315" width="4.5546875" style="48" customWidth="1"/>
    <col min="12316" max="12316" width="9.21875" style="48"/>
    <col min="12317" max="12327" width="3.21875" style="48" customWidth="1"/>
    <col min="12328" max="12333" width="9.21875" style="48"/>
    <col min="12334" max="12334" width="6.77734375" style="48" customWidth="1"/>
    <col min="12335" max="12544" width="9.21875" style="48"/>
    <col min="12545" max="12545" width="41.5546875" style="48" customWidth="1"/>
    <col min="12546" max="12546" width="31.77734375" style="48" customWidth="1"/>
    <col min="12547" max="12547" width="3.44140625" style="48" customWidth="1"/>
    <col min="12548" max="12548" width="4.21875" style="48" customWidth="1"/>
    <col min="12549" max="12549" width="3" style="48" customWidth="1"/>
    <col min="12550" max="12550" width="22.21875" style="48" customWidth="1"/>
    <col min="12551" max="12551" width="51" style="48" customWidth="1"/>
    <col min="12552" max="12552" width="5.77734375" style="48" customWidth="1"/>
    <col min="12553" max="12553" width="13.77734375" style="48" customWidth="1"/>
    <col min="12554" max="12554" width="7" style="48" customWidth="1"/>
    <col min="12555" max="12555" width="3.5546875" style="48" customWidth="1"/>
    <col min="12556" max="12556" width="13" style="48" customWidth="1"/>
    <col min="12557" max="12557" width="11.44140625" style="48" customWidth="1"/>
    <col min="12558" max="12558" width="10.77734375" style="48" customWidth="1"/>
    <col min="12559" max="12559" width="14.21875" style="48" customWidth="1"/>
    <col min="12560" max="12560" width="10.77734375" style="48" customWidth="1"/>
    <col min="12561" max="12561" width="20.77734375" style="48" customWidth="1"/>
    <col min="12562" max="12562" width="42.21875" style="48" bestFit="1" customWidth="1"/>
    <col min="12563" max="12563" width="9.21875" style="48" customWidth="1"/>
    <col min="12564" max="12564" width="9.5546875" style="48" customWidth="1"/>
    <col min="12565" max="12565" width="11.21875" style="48" customWidth="1"/>
    <col min="12566" max="12566" width="5.77734375" style="48" customWidth="1"/>
    <col min="12567" max="12567" width="5.44140625" style="48" customWidth="1"/>
    <col min="12568" max="12568" width="2.77734375" style="48" customWidth="1"/>
    <col min="12569" max="12569" width="8" style="48" customWidth="1"/>
    <col min="12570" max="12570" width="12" style="48" customWidth="1"/>
    <col min="12571" max="12571" width="4.5546875" style="48" customWidth="1"/>
    <col min="12572" max="12572" width="9.21875" style="48"/>
    <col min="12573" max="12583" width="3.21875" style="48" customWidth="1"/>
    <col min="12584" max="12589" width="9.21875" style="48"/>
    <col min="12590" max="12590" width="6.77734375" style="48" customWidth="1"/>
    <col min="12591" max="12800" width="9.21875" style="48"/>
    <col min="12801" max="12801" width="41.5546875" style="48" customWidth="1"/>
    <col min="12802" max="12802" width="31.77734375" style="48" customWidth="1"/>
    <col min="12803" max="12803" width="3.44140625" style="48" customWidth="1"/>
    <col min="12804" max="12804" width="4.21875" style="48" customWidth="1"/>
    <col min="12805" max="12805" width="3" style="48" customWidth="1"/>
    <col min="12806" max="12806" width="22.21875" style="48" customWidth="1"/>
    <col min="12807" max="12807" width="51" style="48" customWidth="1"/>
    <col min="12808" max="12808" width="5.77734375" style="48" customWidth="1"/>
    <col min="12809" max="12809" width="13.77734375" style="48" customWidth="1"/>
    <col min="12810" max="12810" width="7" style="48" customWidth="1"/>
    <col min="12811" max="12811" width="3.5546875" style="48" customWidth="1"/>
    <col min="12812" max="12812" width="13" style="48" customWidth="1"/>
    <col min="12813" max="12813" width="11.44140625" style="48" customWidth="1"/>
    <col min="12814" max="12814" width="10.77734375" style="48" customWidth="1"/>
    <col min="12815" max="12815" width="14.21875" style="48" customWidth="1"/>
    <col min="12816" max="12816" width="10.77734375" style="48" customWidth="1"/>
    <col min="12817" max="12817" width="20.77734375" style="48" customWidth="1"/>
    <col min="12818" max="12818" width="42.21875" style="48" bestFit="1" customWidth="1"/>
    <col min="12819" max="12819" width="9.21875" style="48" customWidth="1"/>
    <col min="12820" max="12820" width="9.5546875" style="48" customWidth="1"/>
    <col min="12821" max="12821" width="11.21875" style="48" customWidth="1"/>
    <col min="12822" max="12822" width="5.77734375" style="48" customWidth="1"/>
    <col min="12823" max="12823" width="5.44140625" style="48" customWidth="1"/>
    <col min="12824" max="12824" width="2.77734375" style="48" customWidth="1"/>
    <col min="12825" max="12825" width="8" style="48" customWidth="1"/>
    <col min="12826" max="12826" width="12" style="48" customWidth="1"/>
    <col min="12827" max="12827" width="4.5546875" style="48" customWidth="1"/>
    <col min="12828" max="12828" width="9.21875" style="48"/>
    <col min="12829" max="12839" width="3.21875" style="48" customWidth="1"/>
    <col min="12840" max="12845" width="9.21875" style="48"/>
    <col min="12846" max="12846" width="6.77734375" style="48" customWidth="1"/>
    <col min="12847" max="13056" width="9.21875" style="48"/>
    <col min="13057" max="13057" width="41.5546875" style="48" customWidth="1"/>
    <col min="13058" max="13058" width="31.77734375" style="48" customWidth="1"/>
    <col min="13059" max="13059" width="3.44140625" style="48" customWidth="1"/>
    <col min="13060" max="13060" width="4.21875" style="48" customWidth="1"/>
    <col min="13061" max="13061" width="3" style="48" customWidth="1"/>
    <col min="13062" max="13062" width="22.21875" style="48" customWidth="1"/>
    <col min="13063" max="13063" width="51" style="48" customWidth="1"/>
    <col min="13064" max="13064" width="5.77734375" style="48" customWidth="1"/>
    <col min="13065" max="13065" width="13.77734375" style="48" customWidth="1"/>
    <col min="13066" max="13066" width="7" style="48" customWidth="1"/>
    <col min="13067" max="13067" width="3.5546875" style="48" customWidth="1"/>
    <col min="13068" max="13068" width="13" style="48" customWidth="1"/>
    <col min="13069" max="13069" width="11.44140625" style="48" customWidth="1"/>
    <col min="13070" max="13070" width="10.77734375" style="48" customWidth="1"/>
    <col min="13071" max="13071" width="14.21875" style="48" customWidth="1"/>
    <col min="13072" max="13072" width="10.77734375" style="48" customWidth="1"/>
    <col min="13073" max="13073" width="20.77734375" style="48" customWidth="1"/>
    <col min="13074" max="13074" width="42.21875" style="48" bestFit="1" customWidth="1"/>
    <col min="13075" max="13075" width="9.21875" style="48" customWidth="1"/>
    <col min="13076" max="13076" width="9.5546875" style="48" customWidth="1"/>
    <col min="13077" max="13077" width="11.21875" style="48" customWidth="1"/>
    <col min="13078" max="13078" width="5.77734375" style="48" customWidth="1"/>
    <col min="13079" max="13079" width="5.44140625" style="48" customWidth="1"/>
    <col min="13080" max="13080" width="2.77734375" style="48" customWidth="1"/>
    <col min="13081" max="13081" width="8" style="48" customWidth="1"/>
    <col min="13082" max="13082" width="12" style="48" customWidth="1"/>
    <col min="13083" max="13083" width="4.5546875" style="48" customWidth="1"/>
    <col min="13084" max="13084" width="9.21875" style="48"/>
    <col min="13085" max="13095" width="3.21875" style="48" customWidth="1"/>
    <col min="13096" max="13101" width="9.21875" style="48"/>
    <col min="13102" max="13102" width="6.77734375" style="48" customWidth="1"/>
    <col min="13103" max="13312" width="9.21875" style="48"/>
    <col min="13313" max="13313" width="41.5546875" style="48" customWidth="1"/>
    <col min="13314" max="13314" width="31.77734375" style="48" customWidth="1"/>
    <col min="13315" max="13315" width="3.44140625" style="48" customWidth="1"/>
    <col min="13316" max="13316" width="4.21875" style="48" customWidth="1"/>
    <col min="13317" max="13317" width="3" style="48" customWidth="1"/>
    <col min="13318" max="13318" width="22.21875" style="48" customWidth="1"/>
    <col min="13319" max="13319" width="51" style="48" customWidth="1"/>
    <col min="13320" max="13320" width="5.77734375" style="48" customWidth="1"/>
    <col min="13321" max="13321" width="13.77734375" style="48" customWidth="1"/>
    <col min="13322" max="13322" width="7" style="48" customWidth="1"/>
    <col min="13323" max="13323" width="3.5546875" style="48" customWidth="1"/>
    <col min="13324" max="13324" width="13" style="48" customWidth="1"/>
    <col min="13325" max="13325" width="11.44140625" style="48" customWidth="1"/>
    <col min="13326" max="13326" width="10.77734375" style="48" customWidth="1"/>
    <col min="13327" max="13327" width="14.21875" style="48" customWidth="1"/>
    <col min="13328" max="13328" width="10.77734375" style="48" customWidth="1"/>
    <col min="13329" max="13329" width="20.77734375" style="48" customWidth="1"/>
    <col min="13330" max="13330" width="42.21875" style="48" bestFit="1" customWidth="1"/>
    <col min="13331" max="13331" width="9.21875" style="48" customWidth="1"/>
    <col min="13332" max="13332" width="9.5546875" style="48" customWidth="1"/>
    <col min="13333" max="13333" width="11.21875" style="48" customWidth="1"/>
    <col min="13334" max="13334" width="5.77734375" style="48" customWidth="1"/>
    <col min="13335" max="13335" width="5.44140625" style="48" customWidth="1"/>
    <col min="13336" max="13336" width="2.77734375" style="48" customWidth="1"/>
    <col min="13337" max="13337" width="8" style="48" customWidth="1"/>
    <col min="13338" max="13338" width="12" style="48" customWidth="1"/>
    <col min="13339" max="13339" width="4.5546875" style="48" customWidth="1"/>
    <col min="13340" max="13340" width="9.21875" style="48"/>
    <col min="13341" max="13351" width="3.21875" style="48" customWidth="1"/>
    <col min="13352" max="13357" width="9.21875" style="48"/>
    <col min="13358" max="13358" width="6.77734375" style="48" customWidth="1"/>
    <col min="13359" max="13568" width="9.21875" style="48"/>
    <col min="13569" max="13569" width="41.5546875" style="48" customWidth="1"/>
    <col min="13570" max="13570" width="31.77734375" style="48" customWidth="1"/>
    <col min="13571" max="13571" width="3.44140625" style="48" customWidth="1"/>
    <col min="13572" max="13572" width="4.21875" style="48" customWidth="1"/>
    <col min="13573" max="13573" width="3" style="48" customWidth="1"/>
    <col min="13574" max="13574" width="22.21875" style="48" customWidth="1"/>
    <col min="13575" max="13575" width="51" style="48" customWidth="1"/>
    <col min="13576" max="13576" width="5.77734375" style="48" customWidth="1"/>
    <col min="13577" max="13577" width="13.77734375" style="48" customWidth="1"/>
    <col min="13578" max="13578" width="7" style="48" customWidth="1"/>
    <col min="13579" max="13579" width="3.5546875" style="48" customWidth="1"/>
    <col min="13580" max="13580" width="13" style="48" customWidth="1"/>
    <col min="13581" max="13581" width="11.44140625" style="48" customWidth="1"/>
    <col min="13582" max="13582" width="10.77734375" style="48" customWidth="1"/>
    <col min="13583" max="13583" width="14.21875" style="48" customWidth="1"/>
    <col min="13584" max="13584" width="10.77734375" style="48" customWidth="1"/>
    <col min="13585" max="13585" width="20.77734375" style="48" customWidth="1"/>
    <col min="13586" max="13586" width="42.21875" style="48" bestFit="1" customWidth="1"/>
    <col min="13587" max="13587" width="9.21875" style="48" customWidth="1"/>
    <col min="13588" max="13588" width="9.5546875" style="48" customWidth="1"/>
    <col min="13589" max="13589" width="11.21875" style="48" customWidth="1"/>
    <col min="13590" max="13590" width="5.77734375" style="48" customWidth="1"/>
    <col min="13591" max="13591" width="5.44140625" style="48" customWidth="1"/>
    <col min="13592" max="13592" width="2.77734375" style="48" customWidth="1"/>
    <col min="13593" max="13593" width="8" style="48" customWidth="1"/>
    <col min="13594" max="13594" width="12" style="48" customWidth="1"/>
    <col min="13595" max="13595" width="4.5546875" style="48" customWidth="1"/>
    <col min="13596" max="13596" width="9.21875" style="48"/>
    <col min="13597" max="13607" width="3.21875" style="48" customWidth="1"/>
    <col min="13608" max="13613" width="9.21875" style="48"/>
    <col min="13614" max="13614" width="6.77734375" style="48" customWidth="1"/>
    <col min="13615" max="13824" width="9.21875" style="48"/>
    <col min="13825" max="13825" width="41.5546875" style="48" customWidth="1"/>
    <col min="13826" max="13826" width="31.77734375" style="48" customWidth="1"/>
    <col min="13827" max="13827" width="3.44140625" style="48" customWidth="1"/>
    <col min="13828" max="13828" width="4.21875" style="48" customWidth="1"/>
    <col min="13829" max="13829" width="3" style="48" customWidth="1"/>
    <col min="13830" max="13830" width="22.21875" style="48" customWidth="1"/>
    <col min="13831" max="13831" width="51" style="48" customWidth="1"/>
    <col min="13832" max="13832" width="5.77734375" style="48" customWidth="1"/>
    <col min="13833" max="13833" width="13.77734375" style="48" customWidth="1"/>
    <col min="13834" max="13834" width="7" style="48" customWidth="1"/>
    <col min="13835" max="13835" width="3.5546875" style="48" customWidth="1"/>
    <col min="13836" max="13836" width="13" style="48" customWidth="1"/>
    <col min="13837" max="13837" width="11.44140625" style="48" customWidth="1"/>
    <col min="13838" max="13838" width="10.77734375" style="48" customWidth="1"/>
    <col min="13839" max="13839" width="14.21875" style="48" customWidth="1"/>
    <col min="13840" max="13840" width="10.77734375" style="48" customWidth="1"/>
    <col min="13841" max="13841" width="20.77734375" style="48" customWidth="1"/>
    <col min="13842" max="13842" width="42.21875" style="48" bestFit="1" customWidth="1"/>
    <col min="13843" max="13843" width="9.21875" style="48" customWidth="1"/>
    <col min="13844" max="13844" width="9.5546875" style="48" customWidth="1"/>
    <col min="13845" max="13845" width="11.21875" style="48" customWidth="1"/>
    <col min="13846" max="13846" width="5.77734375" style="48" customWidth="1"/>
    <col min="13847" max="13847" width="5.44140625" style="48" customWidth="1"/>
    <col min="13848" max="13848" width="2.77734375" style="48" customWidth="1"/>
    <col min="13849" max="13849" width="8" style="48" customWidth="1"/>
    <col min="13850" max="13850" width="12" style="48" customWidth="1"/>
    <col min="13851" max="13851" width="4.5546875" style="48" customWidth="1"/>
    <col min="13852" max="13852" width="9.21875" style="48"/>
    <col min="13853" max="13863" width="3.21875" style="48" customWidth="1"/>
    <col min="13864" max="13869" width="9.21875" style="48"/>
    <col min="13870" max="13870" width="6.77734375" style="48" customWidth="1"/>
    <col min="13871" max="14080" width="9.21875" style="48"/>
    <col min="14081" max="14081" width="41.5546875" style="48" customWidth="1"/>
    <col min="14082" max="14082" width="31.77734375" style="48" customWidth="1"/>
    <col min="14083" max="14083" width="3.44140625" style="48" customWidth="1"/>
    <col min="14084" max="14084" width="4.21875" style="48" customWidth="1"/>
    <col min="14085" max="14085" width="3" style="48" customWidth="1"/>
    <col min="14086" max="14086" width="22.21875" style="48" customWidth="1"/>
    <col min="14087" max="14087" width="51" style="48" customWidth="1"/>
    <col min="14088" max="14088" width="5.77734375" style="48" customWidth="1"/>
    <col min="14089" max="14089" width="13.77734375" style="48" customWidth="1"/>
    <col min="14090" max="14090" width="7" style="48" customWidth="1"/>
    <col min="14091" max="14091" width="3.5546875" style="48" customWidth="1"/>
    <col min="14092" max="14092" width="13" style="48" customWidth="1"/>
    <col min="14093" max="14093" width="11.44140625" style="48" customWidth="1"/>
    <col min="14094" max="14094" width="10.77734375" style="48" customWidth="1"/>
    <col min="14095" max="14095" width="14.21875" style="48" customWidth="1"/>
    <col min="14096" max="14096" width="10.77734375" style="48" customWidth="1"/>
    <col min="14097" max="14097" width="20.77734375" style="48" customWidth="1"/>
    <col min="14098" max="14098" width="42.21875" style="48" bestFit="1" customWidth="1"/>
    <col min="14099" max="14099" width="9.21875" style="48" customWidth="1"/>
    <col min="14100" max="14100" width="9.5546875" style="48" customWidth="1"/>
    <col min="14101" max="14101" width="11.21875" style="48" customWidth="1"/>
    <col min="14102" max="14102" width="5.77734375" style="48" customWidth="1"/>
    <col min="14103" max="14103" width="5.44140625" style="48" customWidth="1"/>
    <col min="14104" max="14104" width="2.77734375" style="48" customWidth="1"/>
    <col min="14105" max="14105" width="8" style="48" customWidth="1"/>
    <col min="14106" max="14106" width="12" style="48" customWidth="1"/>
    <col min="14107" max="14107" width="4.5546875" style="48" customWidth="1"/>
    <col min="14108" max="14108" width="9.21875" style="48"/>
    <col min="14109" max="14119" width="3.21875" style="48" customWidth="1"/>
    <col min="14120" max="14125" width="9.21875" style="48"/>
    <col min="14126" max="14126" width="6.77734375" style="48" customWidth="1"/>
    <col min="14127" max="14336" width="9.21875" style="48"/>
    <col min="14337" max="14337" width="41.5546875" style="48" customWidth="1"/>
    <col min="14338" max="14338" width="31.77734375" style="48" customWidth="1"/>
    <col min="14339" max="14339" width="3.44140625" style="48" customWidth="1"/>
    <col min="14340" max="14340" width="4.21875" style="48" customWidth="1"/>
    <col min="14341" max="14341" width="3" style="48" customWidth="1"/>
    <col min="14342" max="14342" width="22.21875" style="48" customWidth="1"/>
    <col min="14343" max="14343" width="51" style="48" customWidth="1"/>
    <col min="14344" max="14344" width="5.77734375" style="48" customWidth="1"/>
    <col min="14345" max="14345" width="13.77734375" style="48" customWidth="1"/>
    <col min="14346" max="14346" width="7" style="48" customWidth="1"/>
    <col min="14347" max="14347" width="3.5546875" style="48" customWidth="1"/>
    <col min="14348" max="14348" width="13" style="48" customWidth="1"/>
    <col min="14349" max="14349" width="11.44140625" style="48" customWidth="1"/>
    <col min="14350" max="14350" width="10.77734375" style="48" customWidth="1"/>
    <col min="14351" max="14351" width="14.21875" style="48" customWidth="1"/>
    <col min="14352" max="14352" width="10.77734375" style="48" customWidth="1"/>
    <col min="14353" max="14353" width="20.77734375" style="48" customWidth="1"/>
    <col min="14354" max="14354" width="42.21875" style="48" bestFit="1" customWidth="1"/>
    <col min="14355" max="14355" width="9.21875" style="48" customWidth="1"/>
    <col min="14356" max="14356" width="9.5546875" style="48" customWidth="1"/>
    <col min="14357" max="14357" width="11.21875" style="48" customWidth="1"/>
    <col min="14358" max="14358" width="5.77734375" style="48" customWidth="1"/>
    <col min="14359" max="14359" width="5.44140625" style="48" customWidth="1"/>
    <col min="14360" max="14360" width="2.77734375" style="48" customWidth="1"/>
    <col min="14361" max="14361" width="8" style="48" customWidth="1"/>
    <col min="14362" max="14362" width="12" style="48" customWidth="1"/>
    <col min="14363" max="14363" width="4.5546875" style="48" customWidth="1"/>
    <col min="14364" max="14364" width="9.21875" style="48"/>
    <col min="14365" max="14375" width="3.21875" style="48" customWidth="1"/>
    <col min="14376" max="14381" width="9.21875" style="48"/>
    <col min="14382" max="14382" width="6.77734375" style="48" customWidth="1"/>
    <col min="14383" max="14592" width="9.21875" style="48"/>
    <col min="14593" max="14593" width="41.5546875" style="48" customWidth="1"/>
    <col min="14594" max="14594" width="31.77734375" style="48" customWidth="1"/>
    <col min="14595" max="14595" width="3.44140625" style="48" customWidth="1"/>
    <col min="14596" max="14596" width="4.21875" style="48" customWidth="1"/>
    <col min="14597" max="14597" width="3" style="48" customWidth="1"/>
    <col min="14598" max="14598" width="22.21875" style="48" customWidth="1"/>
    <col min="14599" max="14599" width="51" style="48" customWidth="1"/>
    <col min="14600" max="14600" width="5.77734375" style="48" customWidth="1"/>
    <col min="14601" max="14601" width="13.77734375" style="48" customWidth="1"/>
    <col min="14602" max="14602" width="7" style="48" customWidth="1"/>
    <col min="14603" max="14603" width="3.5546875" style="48" customWidth="1"/>
    <col min="14604" max="14604" width="13" style="48" customWidth="1"/>
    <col min="14605" max="14605" width="11.44140625" style="48" customWidth="1"/>
    <col min="14606" max="14606" width="10.77734375" style="48" customWidth="1"/>
    <col min="14607" max="14607" width="14.21875" style="48" customWidth="1"/>
    <col min="14608" max="14608" width="10.77734375" style="48" customWidth="1"/>
    <col min="14609" max="14609" width="20.77734375" style="48" customWidth="1"/>
    <col min="14610" max="14610" width="42.21875" style="48" bestFit="1" customWidth="1"/>
    <col min="14611" max="14611" width="9.21875" style="48" customWidth="1"/>
    <col min="14612" max="14612" width="9.5546875" style="48" customWidth="1"/>
    <col min="14613" max="14613" width="11.21875" style="48" customWidth="1"/>
    <col min="14614" max="14614" width="5.77734375" style="48" customWidth="1"/>
    <col min="14615" max="14615" width="5.44140625" style="48" customWidth="1"/>
    <col min="14616" max="14616" width="2.77734375" style="48" customWidth="1"/>
    <col min="14617" max="14617" width="8" style="48" customWidth="1"/>
    <col min="14618" max="14618" width="12" style="48" customWidth="1"/>
    <col min="14619" max="14619" width="4.5546875" style="48" customWidth="1"/>
    <col min="14620" max="14620" width="9.21875" style="48"/>
    <col min="14621" max="14631" width="3.21875" style="48" customWidth="1"/>
    <col min="14632" max="14637" width="9.21875" style="48"/>
    <col min="14638" max="14638" width="6.77734375" style="48" customWidth="1"/>
    <col min="14639" max="14848" width="9.21875" style="48"/>
    <col min="14849" max="14849" width="41.5546875" style="48" customWidth="1"/>
    <col min="14850" max="14850" width="31.77734375" style="48" customWidth="1"/>
    <col min="14851" max="14851" width="3.44140625" style="48" customWidth="1"/>
    <col min="14852" max="14852" width="4.21875" style="48" customWidth="1"/>
    <col min="14853" max="14853" width="3" style="48" customWidth="1"/>
    <col min="14854" max="14854" width="22.21875" style="48" customWidth="1"/>
    <col min="14855" max="14855" width="51" style="48" customWidth="1"/>
    <col min="14856" max="14856" width="5.77734375" style="48" customWidth="1"/>
    <col min="14857" max="14857" width="13.77734375" style="48" customWidth="1"/>
    <col min="14858" max="14858" width="7" style="48" customWidth="1"/>
    <col min="14859" max="14859" width="3.5546875" style="48" customWidth="1"/>
    <col min="14860" max="14860" width="13" style="48" customWidth="1"/>
    <col min="14861" max="14861" width="11.44140625" style="48" customWidth="1"/>
    <col min="14862" max="14862" width="10.77734375" style="48" customWidth="1"/>
    <col min="14863" max="14863" width="14.21875" style="48" customWidth="1"/>
    <col min="14864" max="14864" width="10.77734375" style="48" customWidth="1"/>
    <col min="14865" max="14865" width="20.77734375" style="48" customWidth="1"/>
    <col min="14866" max="14866" width="42.21875" style="48" bestFit="1" customWidth="1"/>
    <col min="14867" max="14867" width="9.21875" style="48" customWidth="1"/>
    <col min="14868" max="14868" width="9.5546875" style="48" customWidth="1"/>
    <col min="14869" max="14869" width="11.21875" style="48" customWidth="1"/>
    <col min="14870" max="14870" width="5.77734375" style="48" customWidth="1"/>
    <col min="14871" max="14871" width="5.44140625" style="48" customWidth="1"/>
    <col min="14872" max="14872" width="2.77734375" style="48" customWidth="1"/>
    <col min="14873" max="14873" width="8" style="48" customWidth="1"/>
    <col min="14874" max="14874" width="12" style="48" customWidth="1"/>
    <col min="14875" max="14875" width="4.5546875" style="48" customWidth="1"/>
    <col min="14876" max="14876" width="9.21875" style="48"/>
    <col min="14877" max="14887" width="3.21875" style="48" customWidth="1"/>
    <col min="14888" max="14893" width="9.21875" style="48"/>
    <col min="14894" max="14894" width="6.77734375" style="48" customWidth="1"/>
    <col min="14895" max="15104" width="9.21875" style="48"/>
    <col min="15105" max="15105" width="41.5546875" style="48" customWidth="1"/>
    <col min="15106" max="15106" width="31.77734375" style="48" customWidth="1"/>
    <col min="15107" max="15107" width="3.44140625" style="48" customWidth="1"/>
    <col min="15108" max="15108" width="4.21875" style="48" customWidth="1"/>
    <col min="15109" max="15109" width="3" style="48" customWidth="1"/>
    <col min="15110" max="15110" width="22.21875" style="48" customWidth="1"/>
    <col min="15111" max="15111" width="51" style="48" customWidth="1"/>
    <col min="15112" max="15112" width="5.77734375" style="48" customWidth="1"/>
    <col min="15113" max="15113" width="13.77734375" style="48" customWidth="1"/>
    <col min="15114" max="15114" width="7" style="48" customWidth="1"/>
    <col min="15115" max="15115" width="3.5546875" style="48" customWidth="1"/>
    <col min="15116" max="15116" width="13" style="48" customWidth="1"/>
    <col min="15117" max="15117" width="11.44140625" style="48" customWidth="1"/>
    <col min="15118" max="15118" width="10.77734375" style="48" customWidth="1"/>
    <col min="15119" max="15119" width="14.21875" style="48" customWidth="1"/>
    <col min="15120" max="15120" width="10.77734375" style="48" customWidth="1"/>
    <col min="15121" max="15121" width="20.77734375" style="48" customWidth="1"/>
    <col min="15122" max="15122" width="42.21875" style="48" bestFit="1" customWidth="1"/>
    <col min="15123" max="15123" width="9.21875" style="48" customWidth="1"/>
    <col min="15124" max="15124" width="9.5546875" style="48" customWidth="1"/>
    <col min="15125" max="15125" width="11.21875" style="48" customWidth="1"/>
    <col min="15126" max="15126" width="5.77734375" style="48" customWidth="1"/>
    <col min="15127" max="15127" width="5.44140625" style="48" customWidth="1"/>
    <col min="15128" max="15128" width="2.77734375" style="48" customWidth="1"/>
    <col min="15129" max="15129" width="8" style="48" customWidth="1"/>
    <col min="15130" max="15130" width="12" style="48" customWidth="1"/>
    <col min="15131" max="15131" width="4.5546875" style="48" customWidth="1"/>
    <col min="15132" max="15132" width="9.21875" style="48"/>
    <col min="15133" max="15143" width="3.21875" style="48" customWidth="1"/>
    <col min="15144" max="15149" width="9.21875" style="48"/>
    <col min="15150" max="15150" width="6.77734375" style="48" customWidth="1"/>
    <col min="15151" max="15360" width="9.21875" style="48"/>
    <col min="15361" max="15361" width="41.5546875" style="48" customWidth="1"/>
    <col min="15362" max="15362" width="31.77734375" style="48" customWidth="1"/>
    <col min="15363" max="15363" width="3.44140625" style="48" customWidth="1"/>
    <col min="15364" max="15364" width="4.21875" style="48" customWidth="1"/>
    <col min="15365" max="15365" width="3" style="48" customWidth="1"/>
    <col min="15366" max="15366" width="22.21875" style="48" customWidth="1"/>
    <col min="15367" max="15367" width="51" style="48" customWidth="1"/>
    <col min="15368" max="15368" width="5.77734375" style="48" customWidth="1"/>
    <col min="15369" max="15369" width="13.77734375" style="48" customWidth="1"/>
    <col min="15370" max="15370" width="7" style="48" customWidth="1"/>
    <col min="15371" max="15371" width="3.5546875" style="48" customWidth="1"/>
    <col min="15372" max="15372" width="13" style="48" customWidth="1"/>
    <col min="15373" max="15373" width="11.44140625" style="48" customWidth="1"/>
    <col min="15374" max="15374" width="10.77734375" style="48" customWidth="1"/>
    <col min="15375" max="15375" width="14.21875" style="48" customWidth="1"/>
    <col min="15376" max="15376" width="10.77734375" style="48" customWidth="1"/>
    <col min="15377" max="15377" width="20.77734375" style="48" customWidth="1"/>
    <col min="15378" max="15378" width="42.21875" style="48" bestFit="1" customWidth="1"/>
    <col min="15379" max="15379" width="9.21875" style="48" customWidth="1"/>
    <col min="15380" max="15380" width="9.5546875" style="48" customWidth="1"/>
    <col min="15381" max="15381" width="11.21875" style="48" customWidth="1"/>
    <col min="15382" max="15382" width="5.77734375" style="48" customWidth="1"/>
    <col min="15383" max="15383" width="5.44140625" style="48" customWidth="1"/>
    <col min="15384" max="15384" width="2.77734375" style="48" customWidth="1"/>
    <col min="15385" max="15385" width="8" style="48" customWidth="1"/>
    <col min="15386" max="15386" width="12" style="48" customWidth="1"/>
    <col min="15387" max="15387" width="4.5546875" style="48" customWidth="1"/>
    <col min="15388" max="15388" width="9.21875" style="48"/>
    <col min="15389" max="15399" width="3.21875" style="48" customWidth="1"/>
    <col min="15400" max="15405" width="9.21875" style="48"/>
    <col min="15406" max="15406" width="6.77734375" style="48" customWidth="1"/>
    <col min="15407" max="15616" width="9.21875" style="48"/>
    <col min="15617" max="15617" width="41.5546875" style="48" customWidth="1"/>
    <col min="15618" max="15618" width="31.77734375" style="48" customWidth="1"/>
    <col min="15619" max="15619" width="3.44140625" style="48" customWidth="1"/>
    <col min="15620" max="15620" width="4.21875" style="48" customWidth="1"/>
    <col min="15621" max="15621" width="3" style="48" customWidth="1"/>
    <col min="15622" max="15622" width="22.21875" style="48" customWidth="1"/>
    <col min="15623" max="15623" width="51" style="48" customWidth="1"/>
    <col min="15624" max="15624" width="5.77734375" style="48" customWidth="1"/>
    <col min="15625" max="15625" width="13.77734375" style="48" customWidth="1"/>
    <col min="15626" max="15626" width="7" style="48" customWidth="1"/>
    <col min="15627" max="15627" width="3.5546875" style="48" customWidth="1"/>
    <col min="15628" max="15628" width="13" style="48" customWidth="1"/>
    <col min="15629" max="15629" width="11.44140625" style="48" customWidth="1"/>
    <col min="15630" max="15630" width="10.77734375" style="48" customWidth="1"/>
    <col min="15631" max="15631" width="14.21875" style="48" customWidth="1"/>
    <col min="15632" max="15632" width="10.77734375" style="48" customWidth="1"/>
    <col min="15633" max="15633" width="20.77734375" style="48" customWidth="1"/>
    <col min="15634" max="15634" width="42.21875" style="48" bestFit="1" customWidth="1"/>
    <col min="15635" max="15635" width="9.21875" style="48" customWidth="1"/>
    <col min="15636" max="15636" width="9.5546875" style="48" customWidth="1"/>
    <col min="15637" max="15637" width="11.21875" style="48" customWidth="1"/>
    <col min="15638" max="15638" width="5.77734375" style="48" customWidth="1"/>
    <col min="15639" max="15639" width="5.44140625" style="48" customWidth="1"/>
    <col min="15640" max="15640" width="2.77734375" style="48" customWidth="1"/>
    <col min="15641" max="15641" width="8" style="48" customWidth="1"/>
    <col min="15642" max="15642" width="12" style="48" customWidth="1"/>
    <col min="15643" max="15643" width="4.5546875" style="48" customWidth="1"/>
    <col min="15644" max="15644" width="9.21875" style="48"/>
    <col min="15645" max="15655" width="3.21875" style="48" customWidth="1"/>
    <col min="15656" max="15661" width="9.21875" style="48"/>
    <col min="15662" max="15662" width="6.77734375" style="48" customWidth="1"/>
    <col min="15663" max="15872" width="9.21875" style="48"/>
    <col min="15873" max="15873" width="41.5546875" style="48" customWidth="1"/>
    <col min="15874" max="15874" width="31.77734375" style="48" customWidth="1"/>
    <col min="15875" max="15875" width="3.44140625" style="48" customWidth="1"/>
    <col min="15876" max="15876" width="4.21875" style="48" customWidth="1"/>
    <col min="15877" max="15877" width="3" style="48" customWidth="1"/>
    <col min="15878" max="15878" width="22.21875" style="48" customWidth="1"/>
    <col min="15879" max="15879" width="51" style="48" customWidth="1"/>
    <col min="15880" max="15880" width="5.77734375" style="48" customWidth="1"/>
    <col min="15881" max="15881" width="13.77734375" style="48" customWidth="1"/>
    <col min="15882" max="15882" width="7" style="48" customWidth="1"/>
    <col min="15883" max="15883" width="3.5546875" style="48" customWidth="1"/>
    <col min="15884" max="15884" width="13" style="48" customWidth="1"/>
    <col min="15885" max="15885" width="11.44140625" style="48" customWidth="1"/>
    <col min="15886" max="15886" width="10.77734375" style="48" customWidth="1"/>
    <col min="15887" max="15887" width="14.21875" style="48" customWidth="1"/>
    <col min="15888" max="15888" width="10.77734375" style="48" customWidth="1"/>
    <col min="15889" max="15889" width="20.77734375" style="48" customWidth="1"/>
    <col min="15890" max="15890" width="42.21875" style="48" bestFit="1" customWidth="1"/>
    <col min="15891" max="15891" width="9.21875" style="48" customWidth="1"/>
    <col min="15892" max="15892" width="9.5546875" style="48" customWidth="1"/>
    <col min="15893" max="15893" width="11.21875" style="48" customWidth="1"/>
    <col min="15894" max="15894" width="5.77734375" style="48" customWidth="1"/>
    <col min="15895" max="15895" width="5.44140625" style="48" customWidth="1"/>
    <col min="15896" max="15896" width="2.77734375" style="48" customWidth="1"/>
    <col min="15897" max="15897" width="8" style="48" customWidth="1"/>
    <col min="15898" max="15898" width="12" style="48" customWidth="1"/>
    <col min="15899" max="15899" width="4.5546875" style="48" customWidth="1"/>
    <col min="15900" max="15900" width="9.21875" style="48"/>
    <col min="15901" max="15911" width="3.21875" style="48" customWidth="1"/>
    <col min="15912" max="15917" width="9.21875" style="48"/>
    <col min="15918" max="15918" width="6.77734375" style="48" customWidth="1"/>
    <col min="15919" max="16128" width="9.21875" style="48"/>
    <col min="16129" max="16129" width="41.5546875" style="48" customWidth="1"/>
    <col min="16130" max="16130" width="31.77734375" style="48" customWidth="1"/>
    <col min="16131" max="16131" width="3.44140625" style="48" customWidth="1"/>
    <col min="16132" max="16132" width="4.21875" style="48" customWidth="1"/>
    <col min="16133" max="16133" width="3" style="48" customWidth="1"/>
    <col min="16134" max="16134" width="22.21875" style="48" customWidth="1"/>
    <col min="16135" max="16135" width="51" style="48" customWidth="1"/>
    <col min="16136" max="16136" width="5.77734375" style="48" customWidth="1"/>
    <col min="16137" max="16137" width="13.77734375" style="48" customWidth="1"/>
    <col min="16138" max="16138" width="7" style="48" customWidth="1"/>
    <col min="16139" max="16139" width="3.5546875" style="48" customWidth="1"/>
    <col min="16140" max="16140" width="13" style="48" customWidth="1"/>
    <col min="16141" max="16141" width="11.44140625" style="48" customWidth="1"/>
    <col min="16142" max="16142" width="10.77734375" style="48" customWidth="1"/>
    <col min="16143" max="16143" width="14.21875" style="48" customWidth="1"/>
    <col min="16144" max="16144" width="10.77734375" style="48" customWidth="1"/>
    <col min="16145" max="16145" width="20.77734375" style="48" customWidth="1"/>
    <col min="16146" max="16146" width="42.21875" style="48" bestFit="1" customWidth="1"/>
    <col min="16147" max="16147" width="9.21875" style="48" customWidth="1"/>
    <col min="16148" max="16148" width="9.5546875" style="48" customWidth="1"/>
    <col min="16149" max="16149" width="11.21875" style="48" customWidth="1"/>
    <col min="16150" max="16150" width="5.77734375" style="48" customWidth="1"/>
    <col min="16151" max="16151" width="5.44140625" style="48" customWidth="1"/>
    <col min="16152" max="16152" width="2.77734375" style="48" customWidth="1"/>
    <col min="16153" max="16153" width="8" style="48" customWidth="1"/>
    <col min="16154" max="16154" width="12" style="48" customWidth="1"/>
    <col min="16155" max="16155" width="4.5546875" style="48" customWidth="1"/>
    <col min="16156" max="16156" width="9.21875" style="48"/>
    <col min="16157" max="16167" width="3.21875" style="48" customWidth="1"/>
    <col min="16168" max="16173" width="9.21875" style="48"/>
    <col min="16174" max="16174" width="6.77734375" style="48" customWidth="1"/>
    <col min="16175" max="16384" width="9.21875" style="48"/>
  </cols>
  <sheetData>
    <row r="1" spans="1:46" x14ac:dyDescent="0.25">
      <c r="A1" s="71" t="s">
        <v>2190</v>
      </c>
      <c r="B1" s="7" t="str">
        <f>'DCI Descriptors'!B1:E1</f>
        <v>..\Code\BFData\</v>
      </c>
      <c r="C1" s="78"/>
      <c r="D1" s="78"/>
      <c r="E1" s="7"/>
      <c r="F1" s="8"/>
      <c r="G1" s="68"/>
      <c r="H1" s="68"/>
      <c r="AI1" s="45"/>
      <c r="AS1" s="45"/>
      <c r="AT1" s="71"/>
    </row>
    <row r="2" spans="1:46" x14ac:dyDescent="0.25">
      <c r="A2" s="71" t="s">
        <v>1128</v>
      </c>
      <c r="B2" s="140" t="s">
        <v>3270</v>
      </c>
      <c r="C2" s="9"/>
      <c r="D2" s="9"/>
      <c r="E2" s="140"/>
      <c r="F2" s="10"/>
      <c r="AI2" s="45"/>
      <c r="AS2" s="45"/>
      <c r="AT2" s="71"/>
    </row>
    <row r="3" spans="1:46" x14ac:dyDescent="0.25">
      <c r="A3" s="71" t="s">
        <v>1129</v>
      </c>
      <c r="B3" s="7" t="str">
        <f>B1&amp;B2&amp;".cpp"</f>
        <v>..\Code\BFData\Base_DCI_BACnet_Data.cpp</v>
      </c>
      <c r="C3" s="78"/>
      <c r="D3" s="78"/>
      <c r="E3" s="7"/>
      <c r="F3" s="8"/>
      <c r="AI3" s="45"/>
      <c r="AS3" s="45"/>
      <c r="AT3" s="71"/>
    </row>
    <row r="4" spans="1:46" x14ac:dyDescent="0.25">
      <c r="A4" s="71" t="s">
        <v>1130</v>
      </c>
      <c r="B4" s="7" t="str">
        <f>B1&amp;B2&amp;".h"</f>
        <v>..\Code\BFData\Base_DCI_BACnet_Data.h</v>
      </c>
      <c r="C4" s="78"/>
      <c r="D4" s="78"/>
      <c r="E4" s="7"/>
      <c r="F4" s="8"/>
      <c r="AI4" s="45"/>
    </row>
    <row r="5" spans="1:46" x14ac:dyDescent="0.25">
      <c r="A5" s="71"/>
      <c r="E5" s="48"/>
      <c r="AI5" s="45"/>
    </row>
    <row r="6" spans="1:46" x14ac:dyDescent="0.25">
      <c r="A6" s="71"/>
      <c r="E6" s="48"/>
      <c r="AI6" s="45"/>
    </row>
    <row r="7" spans="1:46" ht="83.4" x14ac:dyDescent="0.25">
      <c r="A7" s="68" t="s">
        <v>1125</v>
      </c>
      <c r="B7" s="68" t="s">
        <v>1126</v>
      </c>
      <c r="C7" s="141" t="s">
        <v>3271</v>
      </c>
      <c r="D7" s="141" t="s">
        <v>3272</v>
      </c>
      <c r="E7" s="141" t="s">
        <v>3273</v>
      </c>
      <c r="F7" s="142" t="s">
        <v>3274</v>
      </c>
      <c r="G7" s="68" t="s">
        <v>3275</v>
      </c>
      <c r="H7" s="68" t="s">
        <v>3276</v>
      </c>
      <c r="I7" s="143" t="s">
        <v>171</v>
      </c>
      <c r="J7" s="143" t="s">
        <v>3277</v>
      </c>
      <c r="K7" s="143" t="s">
        <v>3278</v>
      </c>
      <c r="L7" s="143" t="s">
        <v>3279</v>
      </c>
      <c r="M7" s="143" t="s">
        <v>3280</v>
      </c>
      <c r="N7" s="143" t="s">
        <v>3281</v>
      </c>
      <c r="R7" s="143" t="s">
        <v>3282</v>
      </c>
      <c r="S7" s="143" t="s">
        <v>3283</v>
      </c>
      <c r="AI7" s="45"/>
    </row>
    <row r="8" spans="1:46" x14ac:dyDescent="0.25">
      <c r="A8" s="15" t="s">
        <v>3284</v>
      </c>
      <c r="B8" s="144" t="s">
        <v>3285</v>
      </c>
      <c r="C8" s="147">
        <v>0</v>
      </c>
      <c r="D8" s="155">
        <v>0</v>
      </c>
      <c r="E8" s="147"/>
      <c r="F8" s="15" t="s">
        <v>3284</v>
      </c>
      <c r="G8" s="15" t="s">
        <v>3284</v>
      </c>
      <c r="H8" s="16" t="s">
        <v>3286</v>
      </c>
      <c r="I8" s="147">
        <v>27</v>
      </c>
      <c r="J8" s="2"/>
      <c r="K8" s="2"/>
      <c r="L8" s="4">
        <v>0</v>
      </c>
      <c r="M8" s="4">
        <v>100</v>
      </c>
      <c r="N8" s="4">
        <v>40</v>
      </c>
      <c r="R8" s="145" t="s">
        <v>3291</v>
      </c>
      <c r="S8" s="145" t="s">
        <v>3288</v>
      </c>
      <c r="AI8" s="45"/>
    </row>
    <row r="9" spans="1:46" x14ac:dyDescent="0.25">
      <c r="A9" s="15" t="s">
        <v>3289</v>
      </c>
      <c r="B9" s="144" t="s">
        <v>3290</v>
      </c>
      <c r="C9" s="147">
        <v>0</v>
      </c>
      <c r="D9" s="155">
        <v>1</v>
      </c>
      <c r="E9" s="147"/>
      <c r="F9" s="15" t="s">
        <v>3289</v>
      </c>
      <c r="G9" s="15" t="s">
        <v>3289</v>
      </c>
      <c r="H9" s="16" t="s">
        <v>3286</v>
      </c>
      <c r="I9" s="147">
        <v>27</v>
      </c>
      <c r="J9" s="2"/>
      <c r="K9" s="2"/>
      <c r="L9" s="4">
        <v>0</v>
      </c>
      <c r="M9" s="4">
        <v>100</v>
      </c>
      <c r="N9" s="4">
        <v>40</v>
      </c>
      <c r="R9" s="145" t="s">
        <v>3287</v>
      </c>
      <c r="S9" s="145" t="s">
        <v>3292</v>
      </c>
      <c r="AI9" s="45"/>
    </row>
    <row r="10" spans="1:46" x14ac:dyDescent="0.25">
      <c r="A10" s="17" t="s">
        <v>3293</v>
      </c>
      <c r="B10" s="146" t="s">
        <v>3294</v>
      </c>
      <c r="C10" s="149">
        <v>2</v>
      </c>
      <c r="D10" s="156">
        <v>0</v>
      </c>
      <c r="E10" s="149"/>
      <c r="F10" s="17" t="s">
        <v>3293</v>
      </c>
      <c r="G10" s="17" t="s">
        <v>3293</v>
      </c>
      <c r="H10" s="16" t="s">
        <v>3295</v>
      </c>
      <c r="I10" s="149">
        <v>98</v>
      </c>
      <c r="J10" s="151"/>
      <c r="K10" s="151"/>
      <c r="L10" s="11">
        <v>2</v>
      </c>
      <c r="M10" s="11">
        <v>100</v>
      </c>
      <c r="N10" s="11">
        <v>10</v>
      </c>
      <c r="R10" s="145" t="s">
        <v>3296</v>
      </c>
      <c r="S10" s="145" t="s">
        <v>3297</v>
      </c>
      <c r="AI10" s="45"/>
    </row>
    <row r="11" spans="1:46" x14ac:dyDescent="0.25">
      <c r="A11" s="17" t="s">
        <v>3298</v>
      </c>
      <c r="B11" s="146" t="s">
        <v>3299</v>
      </c>
      <c r="C11" s="149">
        <v>2</v>
      </c>
      <c r="D11" s="156">
        <v>1</v>
      </c>
      <c r="E11" s="149"/>
      <c r="F11" s="17" t="s">
        <v>3298</v>
      </c>
      <c r="G11" s="17" t="s">
        <v>3298</v>
      </c>
      <c r="H11" s="16" t="s">
        <v>3295</v>
      </c>
      <c r="I11" s="149">
        <v>27</v>
      </c>
      <c r="J11" s="151"/>
      <c r="K11" s="151"/>
      <c r="L11" s="11">
        <v>1</v>
      </c>
      <c r="M11" s="11">
        <v>100</v>
      </c>
      <c r="N11" s="11">
        <v>40</v>
      </c>
      <c r="R11" s="48" t="s">
        <v>2191</v>
      </c>
      <c r="S11" s="48" t="s">
        <v>2191</v>
      </c>
      <c r="AI11" s="45"/>
    </row>
    <row r="12" spans="1:46" x14ac:dyDescent="0.25">
      <c r="A12" s="17" t="s">
        <v>3300</v>
      </c>
      <c r="B12" s="146" t="s">
        <v>3301</v>
      </c>
      <c r="C12" s="149">
        <v>2</v>
      </c>
      <c r="D12" s="156">
        <v>2</v>
      </c>
      <c r="E12" s="149"/>
      <c r="F12" s="17" t="s">
        <v>3300</v>
      </c>
      <c r="G12" s="17" t="s">
        <v>3300</v>
      </c>
      <c r="H12" s="16" t="s">
        <v>3295</v>
      </c>
      <c r="I12" s="149">
        <v>95</v>
      </c>
      <c r="J12" s="151"/>
      <c r="K12" s="151"/>
      <c r="L12" s="11">
        <v>1</v>
      </c>
      <c r="M12" s="11">
        <v>1</v>
      </c>
      <c r="N12" s="11">
        <v>10</v>
      </c>
      <c r="AI12" s="45"/>
    </row>
    <row r="13" spans="1:46" x14ac:dyDescent="0.25">
      <c r="A13" s="17" t="s">
        <v>3302</v>
      </c>
      <c r="B13" s="146" t="s">
        <v>3303</v>
      </c>
      <c r="C13" s="149">
        <v>2</v>
      </c>
      <c r="D13" s="156">
        <v>3</v>
      </c>
      <c r="E13" s="149"/>
      <c r="F13" s="17" t="s">
        <v>3302</v>
      </c>
      <c r="G13" s="17" t="s">
        <v>3302</v>
      </c>
      <c r="H13" s="16" t="s">
        <v>3295</v>
      </c>
      <c r="I13" s="149">
        <v>95</v>
      </c>
      <c r="J13" s="151"/>
      <c r="K13" s="151"/>
      <c r="L13" s="11">
        <v>1</v>
      </c>
      <c r="M13" s="11">
        <v>1</v>
      </c>
      <c r="N13" s="11">
        <v>10</v>
      </c>
      <c r="AI13" s="45"/>
    </row>
    <row r="14" spans="1:46" x14ac:dyDescent="0.25">
      <c r="A14" s="15" t="s">
        <v>3304</v>
      </c>
      <c r="B14" s="144" t="s">
        <v>3305</v>
      </c>
      <c r="C14" s="147">
        <v>5</v>
      </c>
      <c r="D14" s="147">
        <v>0</v>
      </c>
      <c r="E14" s="147">
        <v>0</v>
      </c>
      <c r="F14" s="15" t="s">
        <v>3306</v>
      </c>
      <c r="G14" s="15" t="s">
        <v>3306</v>
      </c>
      <c r="H14" s="16" t="s">
        <v>3307</v>
      </c>
      <c r="I14" s="12"/>
      <c r="J14" s="2" t="s">
        <v>3291</v>
      </c>
      <c r="K14" s="2" t="s">
        <v>3287</v>
      </c>
      <c r="L14" s="4">
        <v>0</v>
      </c>
      <c r="M14" s="4"/>
      <c r="N14" s="4"/>
      <c r="AI14" s="45"/>
    </row>
    <row r="15" spans="1:46" x14ac:dyDescent="0.25">
      <c r="A15" s="15" t="s">
        <v>3304</v>
      </c>
      <c r="B15" s="144" t="s">
        <v>3305</v>
      </c>
      <c r="C15" s="147">
        <v>5</v>
      </c>
      <c r="D15" s="147">
        <v>1</v>
      </c>
      <c r="E15" s="147">
        <v>1</v>
      </c>
      <c r="F15" s="15" t="s">
        <v>3308</v>
      </c>
      <c r="G15" s="15" t="s">
        <v>3308</v>
      </c>
      <c r="H15" s="16" t="s">
        <v>3307</v>
      </c>
      <c r="I15" s="12"/>
      <c r="J15" s="2" t="s">
        <v>3291</v>
      </c>
      <c r="K15" s="2" t="s">
        <v>3287</v>
      </c>
      <c r="L15" s="4">
        <v>0</v>
      </c>
      <c r="M15" s="4"/>
      <c r="N15" s="4"/>
    </row>
    <row r="16" spans="1:46" x14ac:dyDescent="0.25">
      <c r="A16" s="15" t="s">
        <v>3304</v>
      </c>
      <c r="B16" s="144" t="s">
        <v>3305</v>
      </c>
      <c r="C16" s="147">
        <v>5</v>
      </c>
      <c r="D16" s="147">
        <v>2</v>
      </c>
      <c r="E16" s="147">
        <v>2</v>
      </c>
      <c r="F16" s="15" t="s">
        <v>3309</v>
      </c>
      <c r="G16" s="15" t="s">
        <v>3309</v>
      </c>
      <c r="H16" s="16" t="s">
        <v>3307</v>
      </c>
      <c r="I16" s="12"/>
      <c r="J16" s="2" t="s">
        <v>3291</v>
      </c>
      <c r="K16" s="2" t="s">
        <v>3287</v>
      </c>
      <c r="L16" s="4">
        <v>0</v>
      </c>
      <c r="M16" s="4"/>
      <c r="N16" s="4"/>
    </row>
    <row r="17" spans="1:14" x14ac:dyDescent="0.25">
      <c r="A17" s="15" t="s">
        <v>3304</v>
      </c>
      <c r="B17" s="144" t="s">
        <v>3305</v>
      </c>
      <c r="C17" s="147">
        <v>5</v>
      </c>
      <c r="D17" s="147">
        <v>3</v>
      </c>
      <c r="E17" s="147">
        <v>3</v>
      </c>
      <c r="F17" s="15" t="s">
        <v>3310</v>
      </c>
      <c r="G17" s="15" t="s">
        <v>3310</v>
      </c>
      <c r="H17" s="16" t="s">
        <v>3307</v>
      </c>
      <c r="I17" s="12"/>
      <c r="J17" s="2" t="s">
        <v>3291</v>
      </c>
      <c r="K17" s="2" t="s">
        <v>3287</v>
      </c>
      <c r="L17" s="4">
        <v>0</v>
      </c>
      <c r="M17" s="4"/>
      <c r="N17" s="4"/>
    </row>
    <row r="18" spans="1:14" x14ac:dyDescent="0.25">
      <c r="A18" s="15" t="s">
        <v>3304</v>
      </c>
      <c r="B18" s="144" t="s">
        <v>3305</v>
      </c>
      <c r="C18" s="147">
        <v>5</v>
      </c>
      <c r="D18" s="147">
        <v>4</v>
      </c>
      <c r="E18" s="147">
        <v>4</v>
      </c>
      <c r="F18" s="15" t="s">
        <v>3311</v>
      </c>
      <c r="G18" s="15" t="s">
        <v>3311</v>
      </c>
      <c r="H18" s="16" t="s">
        <v>3307</v>
      </c>
      <c r="I18" s="12"/>
      <c r="J18" s="2" t="s">
        <v>3291</v>
      </c>
      <c r="K18" s="2" t="s">
        <v>3287</v>
      </c>
      <c r="L18" s="4">
        <v>0</v>
      </c>
      <c r="M18" s="4"/>
      <c r="N18" s="4"/>
    </row>
    <row r="19" spans="1:14" x14ac:dyDescent="0.25">
      <c r="A19" s="15" t="s">
        <v>3304</v>
      </c>
      <c r="B19" s="144" t="s">
        <v>3305</v>
      </c>
      <c r="C19" s="147">
        <v>5</v>
      </c>
      <c r="D19" s="147">
        <v>5</v>
      </c>
      <c r="E19" s="147">
        <v>5</v>
      </c>
      <c r="F19" s="15" t="s">
        <v>3312</v>
      </c>
      <c r="G19" s="15" t="s">
        <v>3312</v>
      </c>
      <c r="H19" s="16" t="s">
        <v>3307</v>
      </c>
      <c r="I19" s="12"/>
      <c r="J19" s="2" t="s">
        <v>3291</v>
      </c>
      <c r="K19" s="2" t="s">
        <v>3287</v>
      </c>
      <c r="L19" s="4">
        <v>0</v>
      </c>
      <c r="M19" s="4"/>
      <c r="N19" s="4"/>
    </row>
    <row r="20" spans="1:14" x14ac:dyDescent="0.25">
      <c r="A20" s="15" t="s">
        <v>3304</v>
      </c>
      <c r="B20" s="144" t="s">
        <v>3305</v>
      </c>
      <c r="C20" s="147">
        <v>5</v>
      </c>
      <c r="D20" s="147">
        <v>6</v>
      </c>
      <c r="E20" s="147">
        <v>6</v>
      </c>
      <c r="F20" s="15" t="s">
        <v>3313</v>
      </c>
      <c r="G20" s="15" t="s">
        <v>3313</v>
      </c>
      <c r="H20" s="16" t="s">
        <v>3307</v>
      </c>
      <c r="I20" s="12"/>
      <c r="J20" s="2" t="s">
        <v>3291</v>
      </c>
      <c r="K20" s="2" t="s">
        <v>3287</v>
      </c>
      <c r="L20" s="4">
        <v>0</v>
      </c>
      <c r="M20" s="4"/>
      <c r="N20" s="4"/>
    </row>
    <row r="21" spans="1:14" x14ac:dyDescent="0.25">
      <c r="A21" s="15" t="s">
        <v>3304</v>
      </c>
      <c r="B21" s="144" t="s">
        <v>3305</v>
      </c>
      <c r="C21" s="147">
        <v>5</v>
      </c>
      <c r="D21" s="147">
        <v>7</v>
      </c>
      <c r="E21" s="147">
        <v>7</v>
      </c>
      <c r="F21" s="15" t="s">
        <v>3314</v>
      </c>
      <c r="G21" s="15" t="s">
        <v>3314</v>
      </c>
      <c r="H21" s="16" t="s">
        <v>3307</v>
      </c>
      <c r="I21" s="12"/>
      <c r="J21" s="2" t="s">
        <v>3291</v>
      </c>
      <c r="K21" s="2" t="s">
        <v>3287</v>
      </c>
      <c r="L21" s="4">
        <v>0</v>
      </c>
      <c r="M21" s="4"/>
      <c r="N21" s="4"/>
    </row>
    <row r="22" spans="1:14" x14ac:dyDescent="0.25">
      <c r="A22" s="15" t="s">
        <v>3315</v>
      </c>
      <c r="B22" s="144" t="s">
        <v>3316</v>
      </c>
      <c r="C22" s="147">
        <v>5</v>
      </c>
      <c r="D22" s="147">
        <v>8</v>
      </c>
      <c r="E22" s="147">
        <v>0</v>
      </c>
      <c r="F22" s="15" t="s">
        <v>3317</v>
      </c>
      <c r="G22" s="15" t="s">
        <v>3317</v>
      </c>
      <c r="H22" s="16" t="s">
        <v>3307</v>
      </c>
      <c r="I22" s="12"/>
      <c r="J22" s="2" t="s">
        <v>3291</v>
      </c>
      <c r="K22" s="2" t="s">
        <v>3287</v>
      </c>
      <c r="L22" s="4">
        <v>2</v>
      </c>
      <c r="M22" s="4"/>
      <c r="N22" s="4"/>
    </row>
    <row r="23" spans="1:14" x14ac:dyDescent="0.25">
      <c r="A23" s="15" t="s">
        <v>3315</v>
      </c>
      <c r="B23" s="144" t="s">
        <v>3316</v>
      </c>
      <c r="C23" s="147">
        <v>5</v>
      </c>
      <c r="D23" s="147">
        <v>9</v>
      </c>
      <c r="E23" s="147">
        <v>1</v>
      </c>
      <c r="F23" s="15" t="s">
        <v>3318</v>
      </c>
      <c r="G23" s="15" t="s">
        <v>3318</v>
      </c>
      <c r="H23" s="16" t="s">
        <v>3307</v>
      </c>
      <c r="I23" s="12"/>
      <c r="J23" s="2" t="s">
        <v>3291</v>
      </c>
      <c r="K23" s="2" t="s">
        <v>3287</v>
      </c>
      <c r="L23" s="4">
        <v>1</v>
      </c>
      <c r="M23" s="4"/>
      <c r="N23" s="4"/>
    </row>
    <row r="24" spans="1:14" x14ac:dyDescent="0.25">
      <c r="A24" s="15" t="s">
        <v>3315</v>
      </c>
      <c r="B24" s="144" t="s">
        <v>3316</v>
      </c>
      <c r="C24" s="147">
        <v>5</v>
      </c>
      <c r="D24" s="147">
        <v>10</v>
      </c>
      <c r="E24" s="147">
        <v>2</v>
      </c>
      <c r="F24" s="15" t="s">
        <v>3319</v>
      </c>
      <c r="G24" s="15" t="s">
        <v>3319</v>
      </c>
      <c r="H24" s="16" t="s">
        <v>3307</v>
      </c>
      <c r="I24" s="12"/>
      <c r="J24" s="2" t="s">
        <v>3291</v>
      </c>
      <c r="K24" s="2" t="s">
        <v>3287</v>
      </c>
      <c r="L24" s="4">
        <v>1</v>
      </c>
      <c r="M24" s="4"/>
      <c r="N24" s="4"/>
    </row>
    <row r="25" spans="1:14" x14ac:dyDescent="0.25">
      <c r="A25" s="15" t="s">
        <v>3315</v>
      </c>
      <c r="B25" s="144" t="s">
        <v>3316</v>
      </c>
      <c r="C25" s="147">
        <v>5</v>
      </c>
      <c r="D25" s="147">
        <v>11</v>
      </c>
      <c r="E25" s="147">
        <v>3</v>
      </c>
      <c r="F25" s="15" t="s">
        <v>3320</v>
      </c>
      <c r="G25" s="15" t="s">
        <v>3320</v>
      </c>
      <c r="H25" s="16" t="s">
        <v>3307</v>
      </c>
      <c r="I25" s="12"/>
      <c r="J25" s="2" t="s">
        <v>3291</v>
      </c>
      <c r="K25" s="2" t="s">
        <v>3287</v>
      </c>
      <c r="L25" s="4">
        <v>1</v>
      </c>
      <c r="M25" s="4"/>
      <c r="N25" s="4"/>
    </row>
    <row r="26" spans="1:14" x14ac:dyDescent="0.25">
      <c r="A26" s="15" t="s">
        <v>3321</v>
      </c>
      <c r="B26" s="144" t="s">
        <v>3322</v>
      </c>
      <c r="C26" s="147">
        <v>5</v>
      </c>
      <c r="D26" s="147">
        <v>12</v>
      </c>
      <c r="E26" s="147">
        <v>0</v>
      </c>
      <c r="F26" s="15" t="s">
        <v>3321</v>
      </c>
      <c r="G26" s="15" t="s">
        <v>3321</v>
      </c>
      <c r="H26" s="16" t="s">
        <v>3307</v>
      </c>
      <c r="I26" s="12"/>
      <c r="J26" s="2" t="s">
        <v>3291</v>
      </c>
      <c r="K26" s="2" t="s">
        <v>3287</v>
      </c>
      <c r="L26" s="4">
        <v>0</v>
      </c>
      <c r="M26" s="4"/>
      <c r="N26" s="4"/>
    </row>
    <row r="27" spans="1:14" x14ac:dyDescent="0.25">
      <c r="A27" s="15" t="s">
        <v>3323</v>
      </c>
      <c r="B27" s="144" t="s">
        <v>3324</v>
      </c>
      <c r="C27" s="147">
        <v>5</v>
      </c>
      <c r="D27" s="147">
        <v>13</v>
      </c>
      <c r="E27" s="147">
        <v>0</v>
      </c>
      <c r="F27" s="15" t="s">
        <v>3323</v>
      </c>
      <c r="G27" s="15" t="s">
        <v>3323</v>
      </c>
      <c r="H27" s="16" t="s">
        <v>3307</v>
      </c>
      <c r="I27" s="12"/>
      <c r="J27" s="2" t="s">
        <v>3291</v>
      </c>
      <c r="K27" s="2" t="s">
        <v>3287</v>
      </c>
      <c r="L27" s="4">
        <v>1</v>
      </c>
      <c r="M27" s="4"/>
      <c r="N27" s="4"/>
    </row>
    <row r="28" spans="1:14" x14ac:dyDescent="0.25">
      <c r="A28" s="11" t="s">
        <v>2256</v>
      </c>
      <c r="B28" s="148" t="s">
        <v>2257</v>
      </c>
      <c r="C28" s="149">
        <v>8</v>
      </c>
      <c r="D28" s="150"/>
      <c r="E28" s="150"/>
      <c r="F28" s="151"/>
      <c r="G28" s="149"/>
      <c r="H28" s="152" t="s">
        <v>3325</v>
      </c>
      <c r="I28" s="149"/>
      <c r="J28" s="151"/>
      <c r="K28" s="151"/>
      <c r="L28" s="11"/>
      <c r="M28" s="11"/>
      <c r="N28" s="11"/>
    </row>
    <row r="29" spans="1:14" x14ac:dyDescent="0.25">
      <c r="A29" s="11" t="s">
        <v>3326</v>
      </c>
      <c r="B29" s="148" t="s">
        <v>3327</v>
      </c>
      <c r="C29" s="149">
        <v>8</v>
      </c>
      <c r="D29" s="150"/>
      <c r="E29" s="150"/>
      <c r="F29" s="151"/>
      <c r="G29" s="149"/>
      <c r="H29" s="152" t="s">
        <v>3325</v>
      </c>
      <c r="I29" s="149"/>
      <c r="J29" s="151"/>
      <c r="K29" s="151"/>
      <c r="L29" s="11"/>
      <c r="M29" s="11"/>
      <c r="N29" s="11"/>
    </row>
    <row r="30" spans="1:14" x14ac:dyDescent="0.25">
      <c r="A30" s="11" t="s">
        <v>2266</v>
      </c>
      <c r="B30" s="148" t="s">
        <v>2267</v>
      </c>
      <c r="C30" s="149">
        <v>8</v>
      </c>
      <c r="D30" s="150"/>
      <c r="E30" s="150"/>
      <c r="F30" s="151"/>
      <c r="G30" s="149"/>
      <c r="H30" s="152" t="s">
        <v>3325</v>
      </c>
      <c r="I30" s="149"/>
      <c r="J30" s="151"/>
      <c r="K30" s="151"/>
      <c r="L30" s="11"/>
      <c r="M30" s="11"/>
      <c r="N30" s="11"/>
    </row>
    <row r="31" spans="1:14" x14ac:dyDescent="0.25">
      <c r="A31" s="11" t="s">
        <v>3328</v>
      </c>
      <c r="B31" s="148" t="s">
        <v>3329</v>
      </c>
      <c r="C31" s="149">
        <v>8</v>
      </c>
      <c r="D31" s="150"/>
      <c r="E31" s="150"/>
      <c r="F31" s="151"/>
      <c r="G31" s="149"/>
      <c r="H31" s="152" t="s">
        <v>3325</v>
      </c>
      <c r="I31" s="149"/>
      <c r="J31" s="151"/>
      <c r="K31" s="151"/>
      <c r="L31" s="11"/>
      <c r="M31" s="11"/>
      <c r="N31" s="11"/>
    </row>
    <row r="32" spans="1:14" x14ac:dyDescent="0.25">
      <c r="A32" s="11" t="s">
        <v>3330</v>
      </c>
      <c r="B32" s="148" t="s">
        <v>3331</v>
      </c>
      <c r="C32" s="149">
        <v>8</v>
      </c>
      <c r="D32" s="150"/>
      <c r="E32" s="150"/>
      <c r="F32" s="151"/>
      <c r="G32" s="149"/>
      <c r="H32" s="152" t="s">
        <v>3325</v>
      </c>
      <c r="I32" s="149"/>
      <c r="J32" s="151"/>
      <c r="K32" s="151"/>
      <c r="L32" s="11"/>
      <c r="M32" s="11"/>
      <c r="N32" s="11"/>
    </row>
    <row r="33" spans="1:14" x14ac:dyDescent="0.25">
      <c r="A33" s="11" t="s">
        <v>3332</v>
      </c>
      <c r="B33" s="148" t="s">
        <v>3333</v>
      </c>
      <c r="C33" s="149">
        <v>8</v>
      </c>
      <c r="D33" s="150"/>
      <c r="E33" s="150"/>
      <c r="F33" s="151"/>
      <c r="G33" s="149"/>
      <c r="H33" s="152" t="s">
        <v>3325</v>
      </c>
      <c r="I33" s="149"/>
      <c r="J33" s="151"/>
      <c r="K33" s="151"/>
      <c r="L33" s="11"/>
      <c r="M33" s="11"/>
      <c r="N33" s="11"/>
    </row>
    <row r="34" spans="1:14" x14ac:dyDescent="0.25">
      <c r="A34" s="11" t="s">
        <v>2268</v>
      </c>
      <c r="B34" s="148" t="s">
        <v>2269</v>
      </c>
      <c r="C34" s="149">
        <v>8</v>
      </c>
      <c r="D34" s="150"/>
      <c r="E34" s="150"/>
      <c r="F34" s="151"/>
      <c r="G34" s="149"/>
      <c r="H34" s="152" t="s">
        <v>3325</v>
      </c>
      <c r="I34" s="149"/>
      <c r="J34" s="151"/>
      <c r="K34" s="151"/>
      <c r="L34" s="11"/>
      <c r="M34" s="11"/>
      <c r="N34" s="11"/>
    </row>
    <row r="35" spans="1:14" x14ac:dyDescent="0.25">
      <c r="A35" s="11" t="s">
        <v>2264</v>
      </c>
      <c r="B35" s="148" t="s">
        <v>2265</v>
      </c>
      <c r="C35" s="149">
        <v>8</v>
      </c>
      <c r="D35" s="150"/>
      <c r="E35" s="150"/>
      <c r="F35" s="151"/>
      <c r="G35" s="149"/>
      <c r="H35" s="152" t="s">
        <v>3325</v>
      </c>
      <c r="I35" s="149"/>
      <c r="J35" s="151"/>
      <c r="K35" s="151"/>
      <c r="L35" s="11"/>
      <c r="M35" s="11"/>
      <c r="N35" s="11"/>
    </row>
    <row r="36" spans="1:14" x14ac:dyDescent="0.25">
      <c r="A36" s="15" t="s">
        <v>3334</v>
      </c>
      <c r="B36" s="144" t="s">
        <v>3335</v>
      </c>
      <c r="C36" s="147">
        <v>19</v>
      </c>
      <c r="D36" s="147">
        <v>0</v>
      </c>
      <c r="E36" s="147"/>
      <c r="F36" s="15" t="s">
        <v>3334</v>
      </c>
      <c r="G36" s="15" t="s">
        <v>3334</v>
      </c>
      <c r="H36" s="16" t="s">
        <v>3336</v>
      </c>
      <c r="I36" s="155">
        <v>0</v>
      </c>
      <c r="J36" s="157"/>
      <c r="K36" s="157"/>
      <c r="L36" s="158">
        <v>0</v>
      </c>
      <c r="M36" s="158">
        <v>0</v>
      </c>
      <c r="N36" s="153"/>
    </row>
    <row r="37" spans="1:14" x14ac:dyDescent="0.25">
      <c r="A37" s="15" t="s">
        <v>3337</v>
      </c>
      <c r="B37" s="144" t="s">
        <v>3338</v>
      </c>
      <c r="C37" s="147">
        <v>19</v>
      </c>
      <c r="D37" s="147">
        <v>1</v>
      </c>
      <c r="E37" s="147"/>
      <c r="F37" s="15" t="s">
        <v>3337</v>
      </c>
      <c r="G37" s="15" t="s">
        <v>3337</v>
      </c>
      <c r="H37" s="16" t="s">
        <v>3336</v>
      </c>
      <c r="I37" s="147">
        <v>0</v>
      </c>
      <c r="J37" s="2"/>
      <c r="K37" s="2"/>
      <c r="L37" s="4">
        <v>0</v>
      </c>
      <c r="M37" s="4">
        <v>0</v>
      </c>
      <c r="N37" s="153"/>
    </row>
    <row r="38" spans="1:14" x14ac:dyDescent="0.25">
      <c r="B38" s="13" t="s">
        <v>2191</v>
      </c>
    </row>
  </sheetData>
  <sortState xmlns:xlrd2="http://schemas.microsoft.com/office/spreadsheetml/2017/richdata2" ref="A8:N38">
    <sortCondition ref="C8"/>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ACnet_Definition_Create">
                <anchor moveWithCells="1" sizeWithCells="1">
                  <from>
                    <xdr:col>0</xdr:col>
                    <xdr:colOff>68580</xdr:colOff>
                    <xdr:row>0</xdr:row>
                    <xdr:rowOff>53340</xdr:rowOff>
                  </from>
                  <to>
                    <xdr:col>0</xdr:col>
                    <xdr:colOff>1333500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6:B21"/>
  <sheetViews>
    <sheetView workbookViewId="0">
      <selection activeCell="E25" sqref="E25"/>
    </sheetView>
  </sheetViews>
  <sheetFormatPr defaultRowHeight="13.2" x14ac:dyDescent="0.25"/>
  <cols>
    <col min="1" max="1" width="27.21875" customWidth="1"/>
    <col min="2" max="2" width="11.44140625" customWidth="1"/>
  </cols>
  <sheetData>
    <row r="6" spans="1:2" x14ac:dyDescent="0.25">
      <c r="A6" s="38" t="s">
        <v>1125</v>
      </c>
      <c r="B6" s="38" t="s">
        <v>1135</v>
      </c>
    </row>
    <row r="7" spans="1:2" x14ac:dyDescent="0.25">
      <c r="A7" s="40" t="s">
        <v>1146</v>
      </c>
      <c r="B7" s="40">
        <v>1</v>
      </c>
    </row>
    <row r="8" spans="1:2" x14ac:dyDescent="0.25">
      <c r="A8" s="40" t="s">
        <v>1140</v>
      </c>
      <c r="B8" s="40">
        <v>1</v>
      </c>
    </row>
    <row r="9" spans="1:2" x14ac:dyDescent="0.25">
      <c r="A9" s="40" t="s">
        <v>1141</v>
      </c>
      <c r="B9" s="40">
        <v>2</v>
      </c>
    </row>
    <row r="10" spans="1:2" x14ac:dyDescent="0.25">
      <c r="A10" s="40" t="s">
        <v>1142</v>
      </c>
      <c r="B10" s="40">
        <v>4</v>
      </c>
    </row>
    <row r="11" spans="1:2" x14ac:dyDescent="0.25">
      <c r="A11" s="40" t="s">
        <v>1143</v>
      </c>
      <c r="B11" s="40">
        <v>8</v>
      </c>
    </row>
    <row r="12" spans="1:2" x14ac:dyDescent="0.25">
      <c r="A12" s="40" t="s">
        <v>1137</v>
      </c>
      <c r="B12" s="40">
        <v>1</v>
      </c>
    </row>
    <row r="13" spans="1:2" x14ac:dyDescent="0.25">
      <c r="A13" s="40" t="s">
        <v>1138</v>
      </c>
      <c r="B13" s="40">
        <v>2</v>
      </c>
    </row>
    <row r="14" spans="1:2" x14ac:dyDescent="0.25">
      <c r="A14" s="40" t="s">
        <v>1139</v>
      </c>
      <c r="B14" s="40">
        <v>4</v>
      </c>
    </row>
    <row r="15" spans="1:2" x14ac:dyDescent="0.25">
      <c r="A15" s="40" t="s">
        <v>1145</v>
      </c>
      <c r="B15" s="40">
        <v>8</v>
      </c>
    </row>
    <row r="16" spans="1:2" x14ac:dyDescent="0.25">
      <c r="A16" s="40" t="s">
        <v>1144</v>
      </c>
      <c r="B16" s="40">
        <v>4</v>
      </c>
    </row>
    <row r="17" spans="1:2" x14ac:dyDescent="0.25">
      <c r="A17" s="40" t="s">
        <v>161</v>
      </c>
      <c r="B17" s="40">
        <v>8</v>
      </c>
    </row>
    <row r="18" spans="1:2" x14ac:dyDescent="0.25">
      <c r="A18" s="40" t="s">
        <v>10</v>
      </c>
      <c r="B18" s="40">
        <v>1</v>
      </c>
    </row>
    <row r="19" spans="1:2" x14ac:dyDescent="0.25">
      <c r="A19" s="40" t="s">
        <v>11</v>
      </c>
      <c r="B19" s="40">
        <v>2</v>
      </c>
    </row>
    <row r="20" spans="1:2" x14ac:dyDescent="0.25">
      <c r="A20" s="40" t="s">
        <v>12</v>
      </c>
      <c r="B20" s="40">
        <v>4</v>
      </c>
    </row>
    <row r="21" spans="1:2" x14ac:dyDescent="0.25">
      <c r="A21" s="40" t="s">
        <v>160</v>
      </c>
      <c r="B21" s="40">
        <v>1</v>
      </c>
    </row>
  </sheetData>
  <sheetProtection selectLockedCells="1"/>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eedUI"/>
  <dimension ref="A1:I167"/>
  <sheetViews>
    <sheetView zoomScaleNormal="100" workbookViewId="0">
      <pane ySplit="4" topLeftCell="A20" activePane="bottomLeft" state="frozen"/>
      <selection activeCell="A5" sqref="A5"/>
      <selection pane="bottomLeft" activeCell="D16" sqref="D16"/>
    </sheetView>
  </sheetViews>
  <sheetFormatPr defaultRowHeight="13.2" x14ac:dyDescent="0.25"/>
  <cols>
    <col min="1" max="1" width="10.21875" style="46" bestFit="1" customWidth="1"/>
    <col min="2" max="2" width="52" bestFit="1" customWidth="1"/>
    <col min="3" max="3" width="20.44140625" style="32" bestFit="1" customWidth="1"/>
    <col min="4" max="4" width="47.44140625" customWidth="1"/>
    <col min="5" max="5" width="27" style="32" bestFit="1" customWidth="1"/>
    <col min="6" max="157" width="9.21875"/>
    <col min="158" max="158" width="39" customWidth="1"/>
    <col min="159" max="159" width="52.44140625" customWidth="1"/>
    <col min="160" max="162" width="7.77734375" customWidth="1"/>
    <col min="163" max="163" width="18.44140625" customWidth="1"/>
    <col min="164" max="165" width="9.21875" customWidth="1"/>
    <col min="166" max="166" width="9.21875"/>
    <col min="167" max="167" width="14.77734375" customWidth="1"/>
    <col min="168" max="168" width="24.21875" bestFit="1" customWidth="1"/>
    <col min="169" max="169" width="64.21875" bestFit="1" customWidth="1"/>
    <col min="170" max="171" width="9.21875"/>
    <col min="172" max="172" width="9.21875" customWidth="1"/>
    <col min="173" max="173" width="9.21875"/>
    <col min="174" max="174" width="24.21875" bestFit="1" customWidth="1"/>
    <col min="175" max="413" width="9.21875"/>
    <col min="414" max="414" width="39" customWidth="1"/>
    <col min="415" max="415" width="52.44140625" customWidth="1"/>
    <col min="416" max="418" width="7.77734375" customWidth="1"/>
    <col min="419" max="419" width="18.44140625" customWidth="1"/>
    <col min="420" max="421" width="9.21875" customWidth="1"/>
    <col min="422" max="422" width="9.21875"/>
    <col min="423" max="423" width="14.77734375" customWidth="1"/>
    <col min="424" max="424" width="24.21875" bestFit="1" customWidth="1"/>
    <col min="425" max="425" width="64.21875" bestFit="1" customWidth="1"/>
    <col min="426" max="427" width="9.21875"/>
    <col min="428" max="428" width="9.21875" customWidth="1"/>
    <col min="429" max="429" width="9.21875"/>
    <col min="430" max="430" width="24.21875" bestFit="1" customWidth="1"/>
    <col min="431" max="669" width="9.21875"/>
    <col min="670" max="670" width="39" customWidth="1"/>
    <col min="671" max="671" width="52.44140625" customWidth="1"/>
    <col min="672" max="674" width="7.77734375" customWidth="1"/>
    <col min="675" max="675" width="18.44140625" customWidth="1"/>
    <col min="676" max="677" width="9.21875" customWidth="1"/>
    <col min="678" max="678" width="9.21875"/>
    <col min="679" max="679" width="14.77734375" customWidth="1"/>
    <col min="680" max="680" width="24.21875" bestFit="1" customWidth="1"/>
    <col min="681" max="681" width="64.21875" bestFit="1" customWidth="1"/>
    <col min="682" max="683" width="9.21875"/>
    <col min="684" max="684" width="9.21875" customWidth="1"/>
    <col min="685" max="685" width="9.21875"/>
    <col min="686" max="686" width="24.21875" bestFit="1" customWidth="1"/>
    <col min="687" max="925" width="9.21875"/>
    <col min="926" max="926" width="39" customWidth="1"/>
    <col min="927" max="927" width="52.44140625" customWidth="1"/>
    <col min="928" max="930" width="7.77734375" customWidth="1"/>
    <col min="931" max="931" width="18.44140625" customWidth="1"/>
    <col min="932" max="933" width="9.21875" customWidth="1"/>
    <col min="934" max="934" width="9.21875"/>
    <col min="935" max="935" width="14.77734375" customWidth="1"/>
    <col min="936" max="936" width="24.21875" bestFit="1" customWidth="1"/>
    <col min="937" max="937" width="64.21875" bestFit="1" customWidth="1"/>
    <col min="938" max="939" width="9.21875"/>
    <col min="940" max="940" width="9.21875" customWidth="1"/>
    <col min="941" max="941" width="9.21875"/>
    <col min="942" max="942" width="24.21875" bestFit="1" customWidth="1"/>
    <col min="943" max="1181" width="9.21875"/>
    <col min="1182" max="1182" width="39" customWidth="1"/>
    <col min="1183" max="1183" width="52.44140625" customWidth="1"/>
    <col min="1184" max="1186" width="7.77734375" customWidth="1"/>
    <col min="1187" max="1187" width="18.44140625" customWidth="1"/>
    <col min="1188" max="1189" width="9.21875" customWidth="1"/>
    <col min="1190" max="1190" width="9.21875"/>
    <col min="1191" max="1191" width="14.77734375" customWidth="1"/>
    <col min="1192" max="1192" width="24.21875" bestFit="1" customWidth="1"/>
    <col min="1193" max="1193" width="64.21875" bestFit="1" customWidth="1"/>
    <col min="1194" max="1195" width="9.21875"/>
    <col min="1196" max="1196" width="9.21875" customWidth="1"/>
    <col min="1197" max="1197" width="9.21875"/>
    <col min="1198" max="1198" width="24.21875" bestFit="1" customWidth="1"/>
    <col min="1199" max="1437" width="9.21875"/>
    <col min="1438" max="1438" width="39" customWidth="1"/>
    <col min="1439" max="1439" width="52.44140625" customWidth="1"/>
    <col min="1440" max="1442" width="7.77734375" customWidth="1"/>
    <col min="1443" max="1443" width="18.44140625" customWidth="1"/>
    <col min="1444" max="1445" width="9.21875" customWidth="1"/>
    <col min="1446" max="1446" width="9.21875"/>
    <col min="1447" max="1447" width="14.77734375" customWidth="1"/>
    <col min="1448" max="1448" width="24.21875" bestFit="1" customWidth="1"/>
    <col min="1449" max="1449" width="64.21875" bestFit="1" customWidth="1"/>
    <col min="1450" max="1451" width="9.21875"/>
    <col min="1452" max="1452" width="9.21875" customWidth="1"/>
    <col min="1453" max="1453" width="9.21875"/>
    <col min="1454" max="1454" width="24.21875" bestFit="1" customWidth="1"/>
    <col min="1455" max="1693" width="9.21875"/>
    <col min="1694" max="1694" width="39" customWidth="1"/>
    <col min="1695" max="1695" width="52.44140625" customWidth="1"/>
    <col min="1696" max="1698" width="7.77734375" customWidth="1"/>
    <col min="1699" max="1699" width="18.44140625" customWidth="1"/>
    <col min="1700" max="1701" width="9.21875" customWidth="1"/>
    <col min="1702" max="1702" width="9.21875"/>
    <col min="1703" max="1703" width="14.77734375" customWidth="1"/>
    <col min="1704" max="1704" width="24.21875" bestFit="1" customWidth="1"/>
    <col min="1705" max="1705" width="64.21875" bestFit="1" customWidth="1"/>
    <col min="1706" max="1707" width="9.21875"/>
    <col min="1708" max="1708" width="9.21875" customWidth="1"/>
    <col min="1709" max="1709" width="9.21875"/>
    <col min="1710" max="1710" width="24.21875" bestFit="1" customWidth="1"/>
    <col min="1711" max="1949" width="9.21875"/>
    <col min="1950" max="1950" width="39" customWidth="1"/>
    <col min="1951" max="1951" width="52.44140625" customWidth="1"/>
    <col min="1952" max="1954" width="7.77734375" customWidth="1"/>
    <col min="1955" max="1955" width="18.44140625" customWidth="1"/>
    <col min="1956" max="1957" width="9.21875" customWidth="1"/>
    <col min="1958" max="1958" width="9.21875"/>
    <col min="1959" max="1959" width="14.77734375" customWidth="1"/>
    <col min="1960" max="1960" width="24.21875" bestFit="1" customWidth="1"/>
    <col min="1961" max="1961" width="64.21875" bestFit="1" customWidth="1"/>
    <col min="1962" max="1963" width="9.21875"/>
    <col min="1964" max="1964" width="9.21875" customWidth="1"/>
    <col min="1965" max="1965" width="9.21875"/>
    <col min="1966" max="1966" width="24.21875" bestFit="1" customWidth="1"/>
    <col min="1967" max="2205" width="9.21875"/>
    <col min="2206" max="2206" width="39" customWidth="1"/>
    <col min="2207" max="2207" width="52.44140625" customWidth="1"/>
    <col min="2208" max="2210" width="7.77734375" customWidth="1"/>
    <col min="2211" max="2211" width="18.44140625" customWidth="1"/>
    <col min="2212" max="2213" width="9.21875" customWidth="1"/>
    <col min="2214" max="2214" width="9.21875"/>
    <col min="2215" max="2215" width="14.77734375" customWidth="1"/>
    <col min="2216" max="2216" width="24.21875" bestFit="1" customWidth="1"/>
    <col min="2217" max="2217" width="64.21875" bestFit="1" customWidth="1"/>
    <col min="2218" max="2219" width="9.21875"/>
    <col min="2220" max="2220" width="9.21875" customWidth="1"/>
    <col min="2221" max="2221" width="9.21875"/>
    <col min="2222" max="2222" width="24.21875" bestFit="1" customWidth="1"/>
    <col min="2223" max="2461" width="9.21875"/>
    <col min="2462" max="2462" width="39" customWidth="1"/>
    <col min="2463" max="2463" width="52.44140625" customWidth="1"/>
    <col min="2464" max="2466" width="7.77734375" customWidth="1"/>
    <col min="2467" max="2467" width="18.44140625" customWidth="1"/>
    <col min="2468" max="2469" width="9.21875" customWidth="1"/>
    <col min="2470" max="2470" width="9.21875"/>
    <col min="2471" max="2471" width="14.77734375" customWidth="1"/>
    <col min="2472" max="2472" width="24.21875" bestFit="1" customWidth="1"/>
    <col min="2473" max="2473" width="64.21875" bestFit="1" customWidth="1"/>
    <col min="2474" max="2475" width="9.21875"/>
    <col min="2476" max="2476" width="9.21875" customWidth="1"/>
    <col min="2477" max="2477" width="9.21875"/>
    <col min="2478" max="2478" width="24.21875" bestFit="1" customWidth="1"/>
    <col min="2479" max="2717" width="9.21875"/>
    <col min="2718" max="2718" width="39" customWidth="1"/>
    <col min="2719" max="2719" width="52.44140625" customWidth="1"/>
    <col min="2720" max="2722" width="7.77734375" customWidth="1"/>
    <col min="2723" max="2723" width="18.44140625" customWidth="1"/>
    <col min="2724" max="2725" width="9.21875" customWidth="1"/>
    <col min="2726" max="2726" width="9.21875"/>
    <col min="2727" max="2727" width="14.77734375" customWidth="1"/>
    <col min="2728" max="2728" width="24.21875" bestFit="1" customWidth="1"/>
    <col min="2729" max="2729" width="64.21875" bestFit="1" customWidth="1"/>
    <col min="2730" max="2731" width="9.21875"/>
    <col min="2732" max="2732" width="9.21875" customWidth="1"/>
    <col min="2733" max="2733" width="9.21875"/>
    <col min="2734" max="2734" width="24.21875" bestFit="1" customWidth="1"/>
    <col min="2735" max="2973" width="9.21875"/>
    <col min="2974" max="2974" width="39" customWidth="1"/>
    <col min="2975" max="2975" width="52.44140625" customWidth="1"/>
    <col min="2976" max="2978" width="7.77734375" customWidth="1"/>
    <col min="2979" max="2979" width="18.44140625" customWidth="1"/>
    <col min="2980" max="2981" width="9.21875" customWidth="1"/>
    <col min="2982" max="2982" width="9.21875"/>
    <col min="2983" max="2983" width="14.77734375" customWidth="1"/>
    <col min="2984" max="2984" width="24.21875" bestFit="1" customWidth="1"/>
    <col min="2985" max="2985" width="64.21875" bestFit="1" customWidth="1"/>
    <col min="2986" max="2987" width="9.21875"/>
    <col min="2988" max="2988" width="9.21875" customWidth="1"/>
    <col min="2989" max="2989" width="9.21875"/>
    <col min="2990" max="2990" width="24.21875" bestFit="1" customWidth="1"/>
    <col min="2991" max="3229" width="9.21875"/>
    <col min="3230" max="3230" width="39" customWidth="1"/>
    <col min="3231" max="3231" width="52.44140625" customWidth="1"/>
    <col min="3232" max="3234" width="7.77734375" customWidth="1"/>
    <col min="3235" max="3235" width="18.44140625" customWidth="1"/>
    <col min="3236" max="3237" width="9.21875" customWidth="1"/>
    <col min="3238" max="3238" width="9.21875"/>
    <col min="3239" max="3239" width="14.77734375" customWidth="1"/>
    <col min="3240" max="3240" width="24.21875" bestFit="1" customWidth="1"/>
    <col min="3241" max="3241" width="64.21875" bestFit="1" customWidth="1"/>
    <col min="3242" max="3243" width="9.21875"/>
    <col min="3244" max="3244" width="9.21875" customWidth="1"/>
    <col min="3245" max="3245" width="9.21875"/>
    <col min="3246" max="3246" width="24.21875" bestFit="1" customWidth="1"/>
    <col min="3247" max="3485" width="9.21875"/>
    <col min="3486" max="3486" width="39" customWidth="1"/>
    <col min="3487" max="3487" width="52.44140625" customWidth="1"/>
    <col min="3488" max="3490" width="7.77734375" customWidth="1"/>
    <col min="3491" max="3491" width="18.44140625" customWidth="1"/>
    <col min="3492" max="3493" width="9.21875" customWidth="1"/>
    <col min="3494" max="3494" width="9.21875"/>
    <col min="3495" max="3495" width="14.77734375" customWidth="1"/>
    <col min="3496" max="3496" width="24.21875" bestFit="1" customWidth="1"/>
    <col min="3497" max="3497" width="64.21875" bestFit="1" customWidth="1"/>
    <col min="3498" max="3499" width="9.21875"/>
    <col min="3500" max="3500" width="9.21875" customWidth="1"/>
    <col min="3501" max="3501" width="9.21875"/>
    <col min="3502" max="3502" width="24.21875" bestFit="1" customWidth="1"/>
    <col min="3503" max="3741" width="9.21875"/>
    <col min="3742" max="3742" width="39" customWidth="1"/>
    <col min="3743" max="3743" width="52.44140625" customWidth="1"/>
    <col min="3744" max="3746" width="7.77734375" customWidth="1"/>
    <col min="3747" max="3747" width="18.44140625" customWidth="1"/>
    <col min="3748" max="3749" width="9.21875" customWidth="1"/>
    <col min="3750" max="3750" width="9.21875"/>
    <col min="3751" max="3751" width="14.77734375" customWidth="1"/>
    <col min="3752" max="3752" width="24.21875" bestFit="1" customWidth="1"/>
    <col min="3753" max="3753" width="64.21875" bestFit="1" customWidth="1"/>
    <col min="3754" max="3755" width="9.21875"/>
    <col min="3756" max="3756" width="9.21875" customWidth="1"/>
    <col min="3757" max="3757" width="9.21875"/>
    <col min="3758" max="3758" width="24.21875" bestFit="1" customWidth="1"/>
    <col min="3759" max="3997" width="9.21875"/>
    <col min="3998" max="3998" width="39" customWidth="1"/>
    <col min="3999" max="3999" width="52.44140625" customWidth="1"/>
    <col min="4000" max="4002" width="7.77734375" customWidth="1"/>
    <col min="4003" max="4003" width="18.44140625" customWidth="1"/>
    <col min="4004" max="4005" width="9.21875" customWidth="1"/>
    <col min="4006" max="4006" width="9.21875"/>
    <col min="4007" max="4007" width="14.77734375" customWidth="1"/>
    <col min="4008" max="4008" width="24.21875" bestFit="1" customWidth="1"/>
    <col min="4009" max="4009" width="64.21875" bestFit="1" customWidth="1"/>
    <col min="4010" max="4011" width="9.21875"/>
    <col min="4012" max="4012" width="9.21875" customWidth="1"/>
    <col min="4013" max="4013" width="9.21875"/>
    <col min="4014" max="4014" width="24.21875" bestFit="1" customWidth="1"/>
    <col min="4015" max="4253" width="9.21875"/>
    <col min="4254" max="4254" width="39" customWidth="1"/>
    <col min="4255" max="4255" width="52.44140625" customWidth="1"/>
    <col min="4256" max="4258" width="7.77734375" customWidth="1"/>
    <col min="4259" max="4259" width="18.44140625" customWidth="1"/>
    <col min="4260" max="4261" width="9.21875" customWidth="1"/>
    <col min="4262" max="4262" width="9.21875"/>
    <col min="4263" max="4263" width="14.77734375" customWidth="1"/>
    <col min="4264" max="4264" width="24.21875" bestFit="1" customWidth="1"/>
    <col min="4265" max="4265" width="64.21875" bestFit="1" customWidth="1"/>
    <col min="4266" max="4267" width="9.21875"/>
    <col min="4268" max="4268" width="9.21875" customWidth="1"/>
    <col min="4269" max="4269" width="9.21875"/>
    <col min="4270" max="4270" width="24.21875" bestFit="1" customWidth="1"/>
    <col min="4271" max="4509" width="9.21875"/>
    <col min="4510" max="4510" width="39" customWidth="1"/>
    <col min="4511" max="4511" width="52.44140625" customWidth="1"/>
    <col min="4512" max="4514" width="7.77734375" customWidth="1"/>
    <col min="4515" max="4515" width="18.44140625" customWidth="1"/>
    <col min="4516" max="4517" width="9.21875" customWidth="1"/>
    <col min="4518" max="4518" width="9.21875"/>
    <col min="4519" max="4519" width="14.77734375" customWidth="1"/>
    <col min="4520" max="4520" width="24.21875" bestFit="1" customWidth="1"/>
    <col min="4521" max="4521" width="64.21875" bestFit="1" customWidth="1"/>
    <col min="4522" max="4523" width="9.21875"/>
    <col min="4524" max="4524" width="9.21875" customWidth="1"/>
    <col min="4525" max="4525" width="9.21875"/>
    <col min="4526" max="4526" width="24.21875" bestFit="1" customWidth="1"/>
    <col min="4527" max="4765" width="9.21875"/>
    <col min="4766" max="4766" width="39" customWidth="1"/>
    <col min="4767" max="4767" width="52.44140625" customWidth="1"/>
    <col min="4768" max="4770" width="7.77734375" customWidth="1"/>
    <col min="4771" max="4771" width="18.44140625" customWidth="1"/>
    <col min="4772" max="4773" width="9.21875" customWidth="1"/>
    <col min="4774" max="4774" width="9.21875"/>
    <col min="4775" max="4775" width="14.77734375" customWidth="1"/>
    <col min="4776" max="4776" width="24.21875" bestFit="1" customWidth="1"/>
    <col min="4777" max="4777" width="64.21875" bestFit="1" customWidth="1"/>
    <col min="4778" max="4779" width="9.21875"/>
    <col min="4780" max="4780" width="9.21875" customWidth="1"/>
    <col min="4781" max="4781" width="9.21875"/>
    <col min="4782" max="4782" width="24.21875" bestFit="1" customWidth="1"/>
    <col min="4783" max="5021" width="9.21875"/>
    <col min="5022" max="5022" width="39" customWidth="1"/>
    <col min="5023" max="5023" width="52.44140625" customWidth="1"/>
    <col min="5024" max="5026" width="7.77734375" customWidth="1"/>
    <col min="5027" max="5027" width="18.44140625" customWidth="1"/>
    <col min="5028" max="5029" width="9.21875" customWidth="1"/>
    <col min="5030" max="5030" width="9.21875"/>
    <col min="5031" max="5031" width="14.77734375" customWidth="1"/>
    <col min="5032" max="5032" width="24.21875" bestFit="1" customWidth="1"/>
    <col min="5033" max="5033" width="64.21875" bestFit="1" customWidth="1"/>
    <col min="5034" max="5035" width="9.21875"/>
    <col min="5036" max="5036" width="9.21875" customWidth="1"/>
    <col min="5037" max="5037" width="9.21875"/>
    <col min="5038" max="5038" width="24.21875" bestFit="1" customWidth="1"/>
    <col min="5039" max="5277" width="9.21875"/>
    <col min="5278" max="5278" width="39" customWidth="1"/>
    <col min="5279" max="5279" width="52.44140625" customWidth="1"/>
    <col min="5280" max="5282" width="7.77734375" customWidth="1"/>
    <col min="5283" max="5283" width="18.44140625" customWidth="1"/>
    <col min="5284" max="5285" width="9.21875" customWidth="1"/>
    <col min="5286" max="5286" width="9.21875"/>
    <col min="5287" max="5287" width="14.77734375" customWidth="1"/>
    <col min="5288" max="5288" width="24.21875" bestFit="1" customWidth="1"/>
    <col min="5289" max="5289" width="64.21875" bestFit="1" customWidth="1"/>
    <col min="5290" max="5291" width="9.21875"/>
    <col min="5292" max="5292" width="9.21875" customWidth="1"/>
    <col min="5293" max="5293" width="9.21875"/>
    <col min="5294" max="5294" width="24.21875" bestFit="1" customWidth="1"/>
    <col min="5295" max="5533" width="9.21875"/>
    <col min="5534" max="5534" width="39" customWidth="1"/>
    <col min="5535" max="5535" width="52.44140625" customWidth="1"/>
    <col min="5536" max="5538" width="7.77734375" customWidth="1"/>
    <col min="5539" max="5539" width="18.44140625" customWidth="1"/>
    <col min="5540" max="5541" width="9.21875" customWidth="1"/>
    <col min="5542" max="5542" width="9.21875"/>
    <col min="5543" max="5543" width="14.77734375" customWidth="1"/>
    <col min="5544" max="5544" width="24.21875" bestFit="1" customWidth="1"/>
    <col min="5545" max="5545" width="64.21875" bestFit="1" customWidth="1"/>
    <col min="5546" max="5547" width="9.21875"/>
    <col min="5548" max="5548" width="9.21875" customWidth="1"/>
    <col min="5549" max="5549" width="9.21875"/>
    <col min="5550" max="5550" width="24.21875" bestFit="1" customWidth="1"/>
    <col min="5551" max="5789" width="9.21875"/>
    <col min="5790" max="5790" width="39" customWidth="1"/>
    <col min="5791" max="5791" width="52.44140625" customWidth="1"/>
    <col min="5792" max="5794" width="7.77734375" customWidth="1"/>
    <col min="5795" max="5795" width="18.44140625" customWidth="1"/>
    <col min="5796" max="5797" width="9.21875" customWidth="1"/>
    <col min="5798" max="5798" width="9.21875"/>
    <col min="5799" max="5799" width="14.77734375" customWidth="1"/>
    <col min="5800" max="5800" width="24.21875" bestFit="1" customWidth="1"/>
    <col min="5801" max="5801" width="64.21875" bestFit="1" customWidth="1"/>
    <col min="5802" max="5803" width="9.21875"/>
    <col min="5804" max="5804" width="9.21875" customWidth="1"/>
    <col min="5805" max="5805" width="9.21875"/>
    <col min="5806" max="5806" width="24.21875" bestFit="1" customWidth="1"/>
    <col min="5807" max="6045" width="9.21875"/>
    <col min="6046" max="6046" width="39" customWidth="1"/>
    <col min="6047" max="6047" width="52.44140625" customWidth="1"/>
    <col min="6048" max="6050" width="7.77734375" customWidth="1"/>
    <col min="6051" max="6051" width="18.44140625" customWidth="1"/>
    <col min="6052" max="6053" width="9.21875" customWidth="1"/>
    <col min="6054" max="6054" width="9.21875"/>
    <col min="6055" max="6055" width="14.77734375" customWidth="1"/>
    <col min="6056" max="6056" width="24.21875" bestFit="1" customWidth="1"/>
    <col min="6057" max="6057" width="64.21875" bestFit="1" customWidth="1"/>
    <col min="6058" max="6059" width="9.21875"/>
    <col min="6060" max="6060" width="9.21875" customWidth="1"/>
    <col min="6061" max="6061" width="9.21875"/>
    <col min="6062" max="6062" width="24.21875" bestFit="1" customWidth="1"/>
    <col min="6063" max="6301" width="9.21875"/>
    <col min="6302" max="6302" width="39" customWidth="1"/>
    <col min="6303" max="6303" width="52.44140625" customWidth="1"/>
    <col min="6304" max="6306" width="7.77734375" customWidth="1"/>
    <col min="6307" max="6307" width="18.44140625" customWidth="1"/>
    <col min="6308" max="6309" width="9.21875" customWidth="1"/>
    <col min="6310" max="6310" width="9.21875"/>
    <col min="6311" max="6311" width="14.77734375" customWidth="1"/>
    <col min="6312" max="6312" width="24.21875" bestFit="1" customWidth="1"/>
    <col min="6313" max="6313" width="64.21875" bestFit="1" customWidth="1"/>
    <col min="6314" max="6315" width="9.21875"/>
    <col min="6316" max="6316" width="9.21875" customWidth="1"/>
    <col min="6317" max="6317" width="9.21875"/>
    <col min="6318" max="6318" width="24.21875" bestFit="1" customWidth="1"/>
    <col min="6319" max="6557" width="9.21875"/>
    <col min="6558" max="6558" width="39" customWidth="1"/>
    <col min="6559" max="6559" width="52.44140625" customWidth="1"/>
    <col min="6560" max="6562" width="7.77734375" customWidth="1"/>
    <col min="6563" max="6563" width="18.44140625" customWidth="1"/>
    <col min="6564" max="6565" width="9.21875" customWidth="1"/>
    <col min="6566" max="6566" width="9.21875"/>
    <col min="6567" max="6567" width="14.77734375" customWidth="1"/>
    <col min="6568" max="6568" width="24.21875" bestFit="1" customWidth="1"/>
    <col min="6569" max="6569" width="64.21875" bestFit="1" customWidth="1"/>
    <col min="6570" max="6571" width="9.21875"/>
    <col min="6572" max="6572" width="9.21875" customWidth="1"/>
    <col min="6573" max="6573" width="9.21875"/>
    <col min="6574" max="6574" width="24.21875" bestFit="1" customWidth="1"/>
    <col min="6575" max="6813" width="9.21875"/>
    <col min="6814" max="6814" width="39" customWidth="1"/>
    <col min="6815" max="6815" width="52.44140625" customWidth="1"/>
    <col min="6816" max="6818" width="7.77734375" customWidth="1"/>
    <col min="6819" max="6819" width="18.44140625" customWidth="1"/>
    <col min="6820" max="6821" width="9.21875" customWidth="1"/>
    <col min="6822" max="6822" width="9.21875"/>
    <col min="6823" max="6823" width="14.77734375" customWidth="1"/>
    <col min="6824" max="6824" width="24.21875" bestFit="1" customWidth="1"/>
    <col min="6825" max="6825" width="64.21875" bestFit="1" customWidth="1"/>
    <col min="6826" max="6827" width="9.21875"/>
    <col min="6828" max="6828" width="9.21875" customWidth="1"/>
    <col min="6829" max="6829" width="9.21875"/>
    <col min="6830" max="6830" width="24.21875" bestFit="1" customWidth="1"/>
    <col min="6831" max="7069" width="9.21875"/>
    <col min="7070" max="7070" width="39" customWidth="1"/>
    <col min="7071" max="7071" width="52.44140625" customWidth="1"/>
    <col min="7072" max="7074" width="7.77734375" customWidth="1"/>
    <col min="7075" max="7075" width="18.44140625" customWidth="1"/>
    <col min="7076" max="7077" width="9.21875" customWidth="1"/>
    <col min="7078" max="7078" width="9.21875"/>
    <col min="7079" max="7079" width="14.77734375" customWidth="1"/>
    <col min="7080" max="7080" width="24.21875" bestFit="1" customWidth="1"/>
    <col min="7081" max="7081" width="64.21875" bestFit="1" customWidth="1"/>
    <col min="7082" max="7083" width="9.21875"/>
    <col min="7084" max="7084" width="9.21875" customWidth="1"/>
    <col min="7085" max="7085" width="9.21875"/>
    <col min="7086" max="7086" width="24.21875" bestFit="1" customWidth="1"/>
    <col min="7087" max="7325" width="9.21875"/>
    <col min="7326" max="7326" width="39" customWidth="1"/>
    <col min="7327" max="7327" width="52.44140625" customWidth="1"/>
    <col min="7328" max="7330" width="7.77734375" customWidth="1"/>
    <col min="7331" max="7331" width="18.44140625" customWidth="1"/>
    <col min="7332" max="7333" width="9.21875" customWidth="1"/>
    <col min="7334" max="7334" width="9.21875"/>
    <col min="7335" max="7335" width="14.77734375" customWidth="1"/>
    <col min="7336" max="7336" width="24.21875" bestFit="1" customWidth="1"/>
    <col min="7337" max="7337" width="64.21875" bestFit="1" customWidth="1"/>
    <col min="7338" max="7339" width="9.21875"/>
    <col min="7340" max="7340" width="9.21875" customWidth="1"/>
    <col min="7341" max="7341" width="9.21875"/>
    <col min="7342" max="7342" width="24.21875" bestFit="1" customWidth="1"/>
    <col min="7343" max="7581" width="9.21875"/>
    <col min="7582" max="7582" width="39" customWidth="1"/>
    <col min="7583" max="7583" width="52.44140625" customWidth="1"/>
    <col min="7584" max="7586" width="7.77734375" customWidth="1"/>
    <col min="7587" max="7587" width="18.44140625" customWidth="1"/>
    <col min="7588" max="7589" width="9.21875" customWidth="1"/>
    <col min="7590" max="7590" width="9.21875"/>
    <col min="7591" max="7591" width="14.77734375" customWidth="1"/>
    <col min="7592" max="7592" width="24.21875" bestFit="1" customWidth="1"/>
    <col min="7593" max="7593" width="64.21875" bestFit="1" customWidth="1"/>
    <col min="7594" max="7595" width="9.21875"/>
    <col min="7596" max="7596" width="9.21875" customWidth="1"/>
    <col min="7597" max="7597" width="9.21875"/>
    <col min="7598" max="7598" width="24.21875" bestFit="1" customWidth="1"/>
    <col min="7599" max="7837" width="9.21875"/>
    <col min="7838" max="7838" width="39" customWidth="1"/>
    <col min="7839" max="7839" width="52.44140625" customWidth="1"/>
    <col min="7840" max="7842" width="7.77734375" customWidth="1"/>
    <col min="7843" max="7843" width="18.44140625" customWidth="1"/>
    <col min="7844" max="7845" width="9.21875" customWidth="1"/>
    <col min="7846" max="7846" width="9.21875"/>
    <col min="7847" max="7847" width="14.77734375" customWidth="1"/>
    <col min="7848" max="7848" width="24.21875" bestFit="1" customWidth="1"/>
    <col min="7849" max="7849" width="64.21875" bestFit="1" customWidth="1"/>
    <col min="7850" max="7851" width="9.21875"/>
    <col min="7852" max="7852" width="9.21875" customWidth="1"/>
    <col min="7853" max="7853" width="9.21875"/>
    <col min="7854" max="7854" width="24.21875" bestFit="1" customWidth="1"/>
    <col min="7855" max="8093" width="9.21875"/>
    <col min="8094" max="8094" width="39" customWidth="1"/>
    <col min="8095" max="8095" width="52.44140625" customWidth="1"/>
    <col min="8096" max="8098" width="7.77734375" customWidth="1"/>
    <col min="8099" max="8099" width="18.44140625" customWidth="1"/>
    <col min="8100" max="8101" width="9.21875" customWidth="1"/>
    <col min="8102" max="8102" width="9.21875"/>
    <col min="8103" max="8103" width="14.77734375" customWidth="1"/>
    <col min="8104" max="8104" width="24.21875" bestFit="1" customWidth="1"/>
    <col min="8105" max="8105" width="64.21875" bestFit="1" customWidth="1"/>
    <col min="8106" max="8107" width="9.21875"/>
    <col min="8108" max="8108" width="9.21875" customWidth="1"/>
    <col min="8109" max="8109" width="9.21875"/>
    <col min="8110" max="8110" width="24.21875" bestFit="1" customWidth="1"/>
    <col min="8111" max="8349" width="9.21875"/>
    <col min="8350" max="8350" width="39" customWidth="1"/>
    <col min="8351" max="8351" width="52.44140625" customWidth="1"/>
    <col min="8352" max="8354" width="7.77734375" customWidth="1"/>
    <col min="8355" max="8355" width="18.44140625" customWidth="1"/>
    <col min="8356" max="8357" width="9.21875" customWidth="1"/>
    <col min="8358" max="8358" width="9.21875"/>
    <col min="8359" max="8359" width="14.77734375" customWidth="1"/>
    <col min="8360" max="8360" width="24.21875" bestFit="1" customWidth="1"/>
    <col min="8361" max="8361" width="64.21875" bestFit="1" customWidth="1"/>
    <col min="8362" max="8363" width="9.21875"/>
    <col min="8364" max="8364" width="9.21875" customWidth="1"/>
    <col min="8365" max="8365" width="9.21875"/>
    <col min="8366" max="8366" width="24.21875" bestFit="1" customWidth="1"/>
    <col min="8367" max="8605" width="9.21875"/>
    <col min="8606" max="8606" width="39" customWidth="1"/>
    <col min="8607" max="8607" width="52.44140625" customWidth="1"/>
    <col min="8608" max="8610" width="7.77734375" customWidth="1"/>
    <col min="8611" max="8611" width="18.44140625" customWidth="1"/>
    <col min="8612" max="8613" width="9.21875" customWidth="1"/>
    <col min="8614" max="8614" width="9.21875"/>
    <col min="8615" max="8615" width="14.77734375" customWidth="1"/>
    <col min="8616" max="8616" width="24.21875" bestFit="1" customWidth="1"/>
    <col min="8617" max="8617" width="64.21875" bestFit="1" customWidth="1"/>
    <col min="8618" max="8619" width="9.21875"/>
    <col min="8620" max="8620" width="9.21875" customWidth="1"/>
    <col min="8621" max="8621" width="9.21875"/>
    <col min="8622" max="8622" width="24.21875" bestFit="1" customWidth="1"/>
    <col min="8623" max="8861" width="9.21875"/>
    <col min="8862" max="8862" width="39" customWidth="1"/>
    <col min="8863" max="8863" width="52.44140625" customWidth="1"/>
    <col min="8864" max="8866" width="7.77734375" customWidth="1"/>
    <col min="8867" max="8867" width="18.44140625" customWidth="1"/>
    <col min="8868" max="8869" width="9.21875" customWidth="1"/>
    <col min="8870" max="8870" width="9.21875"/>
    <col min="8871" max="8871" width="14.77734375" customWidth="1"/>
    <col min="8872" max="8872" width="24.21875" bestFit="1" customWidth="1"/>
    <col min="8873" max="8873" width="64.21875" bestFit="1" customWidth="1"/>
    <col min="8874" max="8875" width="9.21875"/>
    <col min="8876" max="8876" width="9.21875" customWidth="1"/>
    <col min="8877" max="8877" width="9.21875"/>
    <col min="8878" max="8878" width="24.21875" bestFit="1" customWidth="1"/>
    <col min="8879" max="9117" width="9.21875"/>
    <col min="9118" max="9118" width="39" customWidth="1"/>
    <col min="9119" max="9119" width="52.44140625" customWidth="1"/>
    <col min="9120" max="9122" width="7.77734375" customWidth="1"/>
    <col min="9123" max="9123" width="18.44140625" customWidth="1"/>
    <col min="9124" max="9125" width="9.21875" customWidth="1"/>
    <col min="9126" max="9126" width="9.21875"/>
    <col min="9127" max="9127" width="14.77734375" customWidth="1"/>
    <col min="9128" max="9128" width="24.21875" bestFit="1" customWidth="1"/>
    <col min="9129" max="9129" width="64.21875" bestFit="1" customWidth="1"/>
    <col min="9130" max="9131" width="9.21875"/>
    <col min="9132" max="9132" width="9.21875" customWidth="1"/>
    <col min="9133" max="9133" width="9.21875"/>
    <col min="9134" max="9134" width="24.21875" bestFit="1" customWidth="1"/>
    <col min="9135" max="9373" width="9.21875"/>
    <col min="9374" max="9374" width="39" customWidth="1"/>
    <col min="9375" max="9375" width="52.44140625" customWidth="1"/>
    <col min="9376" max="9378" width="7.77734375" customWidth="1"/>
    <col min="9379" max="9379" width="18.44140625" customWidth="1"/>
    <col min="9380" max="9381" width="9.21875" customWidth="1"/>
    <col min="9382" max="9382" width="9.21875"/>
    <col min="9383" max="9383" width="14.77734375" customWidth="1"/>
    <col min="9384" max="9384" width="24.21875" bestFit="1" customWidth="1"/>
    <col min="9385" max="9385" width="64.21875" bestFit="1" customWidth="1"/>
    <col min="9386" max="9387" width="9.21875"/>
    <col min="9388" max="9388" width="9.21875" customWidth="1"/>
    <col min="9389" max="9389" width="9.21875"/>
    <col min="9390" max="9390" width="24.21875" bestFit="1" customWidth="1"/>
    <col min="9391" max="9629" width="9.21875"/>
    <col min="9630" max="9630" width="39" customWidth="1"/>
    <col min="9631" max="9631" width="52.44140625" customWidth="1"/>
    <col min="9632" max="9634" width="7.77734375" customWidth="1"/>
    <col min="9635" max="9635" width="18.44140625" customWidth="1"/>
    <col min="9636" max="9637" width="9.21875" customWidth="1"/>
    <col min="9638" max="9638" width="9.21875"/>
    <col min="9639" max="9639" width="14.77734375" customWidth="1"/>
    <col min="9640" max="9640" width="24.21875" bestFit="1" customWidth="1"/>
    <col min="9641" max="9641" width="64.21875" bestFit="1" customWidth="1"/>
    <col min="9642" max="9643" width="9.21875"/>
    <col min="9644" max="9644" width="9.21875" customWidth="1"/>
    <col min="9645" max="9645" width="9.21875"/>
    <col min="9646" max="9646" width="24.21875" bestFit="1" customWidth="1"/>
    <col min="9647" max="9885" width="9.21875"/>
    <col min="9886" max="9886" width="39" customWidth="1"/>
    <col min="9887" max="9887" width="52.44140625" customWidth="1"/>
    <col min="9888" max="9890" width="7.77734375" customWidth="1"/>
    <col min="9891" max="9891" width="18.44140625" customWidth="1"/>
    <col min="9892" max="9893" width="9.21875" customWidth="1"/>
    <col min="9894" max="9894" width="9.21875"/>
    <col min="9895" max="9895" width="14.77734375" customWidth="1"/>
    <col min="9896" max="9896" width="24.21875" bestFit="1" customWidth="1"/>
    <col min="9897" max="9897" width="64.21875" bestFit="1" customWidth="1"/>
    <col min="9898" max="9899" width="9.21875"/>
    <col min="9900" max="9900" width="9.21875" customWidth="1"/>
    <col min="9901" max="9901" width="9.21875"/>
    <col min="9902" max="9902" width="24.21875" bestFit="1" customWidth="1"/>
    <col min="9903" max="10141" width="9.21875"/>
    <col min="10142" max="10142" width="39" customWidth="1"/>
    <col min="10143" max="10143" width="52.44140625" customWidth="1"/>
    <col min="10144" max="10146" width="7.77734375" customWidth="1"/>
    <col min="10147" max="10147" width="18.44140625" customWidth="1"/>
    <col min="10148" max="10149" width="9.21875" customWidth="1"/>
    <col min="10150" max="10150" width="9.21875"/>
    <col min="10151" max="10151" width="14.77734375" customWidth="1"/>
    <col min="10152" max="10152" width="24.21875" bestFit="1" customWidth="1"/>
    <col min="10153" max="10153" width="64.21875" bestFit="1" customWidth="1"/>
    <col min="10154" max="10155" width="9.21875"/>
    <col min="10156" max="10156" width="9.21875" customWidth="1"/>
    <col min="10157" max="10157" width="9.21875"/>
    <col min="10158" max="10158" width="24.21875" bestFit="1" customWidth="1"/>
    <col min="10159" max="10397" width="9.21875"/>
    <col min="10398" max="10398" width="39" customWidth="1"/>
    <col min="10399" max="10399" width="52.44140625" customWidth="1"/>
    <col min="10400" max="10402" width="7.77734375" customWidth="1"/>
    <col min="10403" max="10403" width="18.44140625" customWidth="1"/>
    <col min="10404" max="10405" width="9.21875" customWidth="1"/>
    <col min="10406" max="10406" width="9.21875"/>
    <col min="10407" max="10407" width="14.77734375" customWidth="1"/>
    <col min="10408" max="10408" width="24.21875" bestFit="1" customWidth="1"/>
    <col min="10409" max="10409" width="64.21875" bestFit="1" customWidth="1"/>
    <col min="10410" max="10411" width="9.21875"/>
    <col min="10412" max="10412" width="9.21875" customWidth="1"/>
    <col min="10413" max="10413" width="9.21875"/>
    <col min="10414" max="10414" width="24.21875" bestFit="1" customWidth="1"/>
    <col min="10415" max="10653" width="9.21875"/>
    <col min="10654" max="10654" width="39" customWidth="1"/>
    <col min="10655" max="10655" width="52.44140625" customWidth="1"/>
    <col min="10656" max="10658" width="7.77734375" customWidth="1"/>
    <col min="10659" max="10659" width="18.44140625" customWidth="1"/>
    <col min="10660" max="10661" width="9.21875" customWidth="1"/>
    <col min="10662" max="10662" width="9.21875"/>
    <col min="10663" max="10663" width="14.77734375" customWidth="1"/>
    <col min="10664" max="10664" width="24.21875" bestFit="1" customWidth="1"/>
    <col min="10665" max="10665" width="64.21875" bestFit="1" customWidth="1"/>
    <col min="10666" max="10667" width="9.21875"/>
    <col min="10668" max="10668" width="9.21875" customWidth="1"/>
    <col min="10669" max="10669" width="9.21875"/>
    <col min="10670" max="10670" width="24.21875" bestFit="1" customWidth="1"/>
    <col min="10671" max="10909" width="9.21875"/>
    <col min="10910" max="10910" width="39" customWidth="1"/>
    <col min="10911" max="10911" width="52.44140625" customWidth="1"/>
    <col min="10912" max="10914" width="7.77734375" customWidth="1"/>
    <col min="10915" max="10915" width="18.44140625" customWidth="1"/>
    <col min="10916" max="10917" width="9.21875" customWidth="1"/>
    <col min="10918" max="10918" width="9.21875"/>
    <col min="10919" max="10919" width="14.77734375" customWidth="1"/>
    <col min="10920" max="10920" width="24.21875" bestFit="1" customWidth="1"/>
    <col min="10921" max="10921" width="64.21875" bestFit="1" customWidth="1"/>
    <col min="10922" max="10923" width="9.21875"/>
    <col min="10924" max="10924" width="9.21875" customWidth="1"/>
    <col min="10925" max="10925" width="9.21875"/>
    <col min="10926" max="10926" width="24.21875" bestFit="1" customWidth="1"/>
    <col min="10927" max="11165" width="9.21875"/>
    <col min="11166" max="11166" width="39" customWidth="1"/>
    <col min="11167" max="11167" width="52.44140625" customWidth="1"/>
    <col min="11168" max="11170" width="7.77734375" customWidth="1"/>
    <col min="11171" max="11171" width="18.44140625" customWidth="1"/>
    <col min="11172" max="11173" width="9.21875" customWidth="1"/>
    <col min="11174" max="11174" width="9.21875"/>
    <col min="11175" max="11175" width="14.77734375" customWidth="1"/>
    <col min="11176" max="11176" width="24.21875" bestFit="1" customWidth="1"/>
    <col min="11177" max="11177" width="64.21875" bestFit="1" customWidth="1"/>
    <col min="11178" max="11179" width="9.21875"/>
    <col min="11180" max="11180" width="9.21875" customWidth="1"/>
    <col min="11181" max="11181" width="9.21875"/>
    <col min="11182" max="11182" width="24.21875" bestFit="1" customWidth="1"/>
    <col min="11183" max="11421" width="9.21875"/>
    <col min="11422" max="11422" width="39" customWidth="1"/>
    <col min="11423" max="11423" width="52.44140625" customWidth="1"/>
    <col min="11424" max="11426" width="7.77734375" customWidth="1"/>
    <col min="11427" max="11427" width="18.44140625" customWidth="1"/>
    <col min="11428" max="11429" width="9.21875" customWidth="1"/>
    <col min="11430" max="11430" width="9.21875"/>
    <col min="11431" max="11431" width="14.77734375" customWidth="1"/>
    <col min="11432" max="11432" width="24.21875" bestFit="1" customWidth="1"/>
    <col min="11433" max="11433" width="64.21875" bestFit="1" customWidth="1"/>
    <col min="11434" max="11435" width="9.21875"/>
    <col min="11436" max="11436" width="9.21875" customWidth="1"/>
    <col min="11437" max="11437" width="9.21875"/>
    <col min="11438" max="11438" width="24.21875" bestFit="1" customWidth="1"/>
    <col min="11439" max="11677" width="9.21875"/>
    <col min="11678" max="11678" width="39" customWidth="1"/>
    <col min="11679" max="11679" width="52.44140625" customWidth="1"/>
    <col min="11680" max="11682" width="7.77734375" customWidth="1"/>
    <col min="11683" max="11683" width="18.44140625" customWidth="1"/>
    <col min="11684" max="11685" width="9.21875" customWidth="1"/>
    <col min="11686" max="11686" width="9.21875"/>
    <col min="11687" max="11687" width="14.77734375" customWidth="1"/>
    <col min="11688" max="11688" width="24.21875" bestFit="1" customWidth="1"/>
    <col min="11689" max="11689" width="64.21875" bestFit="1" customWidth="1"/>
    <col min="11690" max="11691" width="9.21875"/>
    <col min="11692" max="11692" width="9.21875" customWidth="1"/>
    <col min="11693" max="11693" width="9.21875"/>
    <col min="11694" max="11694" width="24.21875" bestFit="1" customWidth="1"/>
    <col min="11695" max="11933" width="9.21875"/>
    <col min="11934" max="11934" width="39" customWidth="1"/>
    <col min="11935" max="11935" width="52.44140625" customWidth="1"/>
    <col min="11936" max="11938" width="7.77734375" customWidth="1"/>
    <col min="11939" max="11939" width="18.44140625" customWidth="1"/>
    <col min="11940" max="11941" width="9.21875" customWidth="1"/>
    <col min="11942" max="11942" width="9.21875"/>
    <col min="11943" max="11943" width="14.77734375" customWidth="1"/>
    <col min="11944" max="11944" width="24.21875" bestFit="1" customWidth="1"/>
    <col min="11945" max="11945" width="64.21875" bestFit="1" customWidth="1"/>
    <col min="11946" max="11947" width="9.21875"/>
    <col min="11948" max="11948" width="9.21875" customWidth="1"/>
    <col min="11949" max="11949" width="9.21875"/>
    <col min="11950" max="11950" width="24.21875" bestFit="1" customWidth="1"/>
    <col min="11951" max="12189" width="9.21875"/>
    <col min="12190" max="12190" width="39" customWidth="1"/>
    <col min="12191" max="12191" width="52.44140625" customWidth="1"/>
    <col min="12192" max="12194" width="7.77734375" customWidth="1"/>
    <col min="12195" max="12195" width="18.44140625" customWidth="1"/>
    <col min="12196" max="12197" width="9.21875" customWidth="1"/>
    <col min="12198" max="12198" width="9.21875"/>
    <col min="12199" max="12199" width="14.77734375" customWidth="1"/>
    <col min="12200" max="12200" width="24.21875" bestFit="1" customWidth="1"/>
    <col min="12201" max="12201" width="64.21875" bestFit="1" customWidth="1"/>
    <col min="12202" max="12203" width="9.21875"/>
    <col min="12204" max="12204" width="9.21875" customWidth="1"/>
    <col min="12205" max="12205" width="9.21875"/>
    <col min="12206" max="12206" width="24.21875" bestFit="1" customWidth="1"/>
    <col min="12207" max="12445" width="9.21875"/>
    <col min="12446" max="12446" width="39" customWidth="1"/>
    <col min="12447" max="12447" width="52.44140625" customWidth="1"/>
    <col min="12448" max="12450" width="7.77734375" customWidth="1"/>
    <col min="12451" max="12451" width="18.44140625" customWidth="1"/>
    <col min="12452" max="12453" width="9.21875" customWidth="1"/>
    <col min="12454" max="12454" width="9.21875"/>
    <col min="12455" max="12455" width="14.77734375" customWidth="1"/>
    <col min="12456" max="12456" width="24.21875" bestFit="1" customWidth="1"/>
    <col min="12457" max="12457" width="64.21875" bestFit="1" customWidth="1"/>
    <col min="12458" max="12459" width="9.21875"/>
    <col min="12460" max="12460" width="9.21875" customWidth="1"/>
    <col min="12461" max="12461" width="9.21875"/>
    <col min="12462" max="12462" width="24.21875" bestFit="1" customWidth="1"/>
    <col min="12463" max="12701" width="9.21875"/>
    <col min="12702" max="12702" width="39" customWidth="1"/>
    <col min="12703" max="12703" width="52.44140625" customWidth="1"/>
    <col min="12704" max="12706" width="7.77734375" customWidth="1"/>
    <col min="12707" max="12707" width="18.44140625" customWidth="1"/>
    <col min="12708" max="12709" width="9.21875" customWidth="1"/>
    <col min="12710" max="12710" width="9.21875"/>
    <col min="12711" max="12711" width="14.77734375" customWidth="1"/>
    <col min="12712" max="12712" width="24.21875" bestFit="1" customWidth="1"/>
    <col min="12713" max="12713" width="64.21875" bestFit="1" customWidth="1"/>
    <col min="12714" max="12715" width="9.21875"/>
    <col min="12716" max="12716" width="9.21875" customWidth="1"/>
    <col min="12717" max="12717" width="9.21875"/>
    <col min="12718" max="12718" width="24.21875" bestFit="1" customWidth="1"/>
    <col min="12719" max="12957" width="9.21875"/>
    <col min="12958" max="12958" width="39" customWidth="1"/>
    <col min="12959" max="12959" width="52.44140625" customWidth="1"/>
    <col min="12960" max="12962" width="7.77734375" customWidth="1"/>
    <col min="12963" max="12963" width="18.44140625" customWidth="1"/>
    <col min="12964" max="12965" width="9.21875" customWidth="1"/>
    <col min="12966" max="12966" width="9.21875"/>
    <col min="12967" max="12967" width="14.77734375" customWidth="1"/>
    <col min="12968" max="12968" width="24.21875" bestFit="1" customWidth="1"/>
    <col min="12969" max="12969" width="64.21875" bestFit="1" customWidth="1"/>
    <col min="12970" max="12971" width="9.21875"/>
    <col min="12972" max="12972" width="9.21875" customWidth="1"/>
    <col min="12973" max="12973" width="9.21875"/>
    <col min="12974" max="12974" width="24.21875" bestFit="1" customWidth="1"/>
    <col min="12975" max="13213" width="9.21875"/>
    <col min="13214" max="13214" width="39" customWidth="1"/>
    <col min="13215" max="13215" width="52.44140625" customWidth="1"/>
    <col min="13216" max="13218" width="7.77734375" customWidth="1"/>
    <col min="13219" max="13219" width="18.44140625" customWidth="1"/>
    <col min="13220" max="13221" width="9.21875" customWidth="1"/>
    <col min="13222" max="13222" width="9.21875"/>
    <col min="13223" max="13223" width="14.77734375" customWidth="1"/>
    <col min="13224" max="13224" width="24.21875" bestFit="1" customWidth="1"/>
    <col min="13225" max="13225" width="64.21875" bestFit="1" customWidth="1"/>
    <col min="13226" max="13227" width="9.21875"/>
    <col min="13228" max="13228" width="9.21875" customWidth="1"/>
    <col min="13229" max="13229" width="9.21875"/>
    <col min="13230" max="13230" width="24.21875" bestFit="1" customWidth="1"/>
    <col min="13231" max="13469" width="9.21875"/>
    <col min="13470" max="13470" width="39" customWidth="1"/>
    <col min="13471" max="13471" width="52.44140625" customWidth="1"/>
    <col min="13472" max="13474" width="7.77734375" customWidth="1"/>
    <col min="13475" max="13475" width="18.44140625" customWidth="1"/>
    <col min="13476" max="13477" width="9.21875" customWidth="1"/>
    <col min="13478" max="13478" width="9.21875"/>
    <col min="13479" max="13479" width="14.77734375" customWidth="1"/>
    <col min="13480" max="13480" width="24.21875" bestFit="1" customWidth="1"/>
    <col min="13481" max="13481" width="64.21875" bestFit="1" customWidth="1"/>
    <col min="13482" max="13483" width="9.21875"/>
    <col min="13484" max="13484" width="9.21875" customWidth="1"/>
    <col min="13485" max="13485" width="9.21875"/>
    <col min="13486" max="13486" width="24.21875" bestFit="1" customWidth="1"/>
    <col min="13487" max="13725" width="9.21875"/>
    <col min="13726" max="13726" width="39" customWidth="1"/>
    <col min="13727" max="13727" width="52.44140625" customWidth="1"/>
    <col min="13728" max="13730" width="7.77734375" customWidth="1"/>
    <col min="13731" max="13731" width="18.44140625" customWidth="1"/>
    <col min="13732" max="13733" width="9.21875" customWidth="1"/>
    <col min="13734" max="13734" width="9.21875"/>
    <col min="13735" max="13735" width="14.77734375" customWidth="1"/>
    <col min="13736" max="13736" width="24.21875" bestFit="1" customWidth="1"/>
    <col min="13737" max="13737" width="64.21875" bestFit="1" customWidth="1"/>
    <col min="13738" max="13739" width="9.21875"/>
    <col min="13740" max="13740" width="9.21875" customWidth="1"/>
    <col min="13741" max="13741" width="9.21875"/>
    <col min="13742" max="13742" width="24.21875" bestFit="1" customWidth="1"/>
    <col min="13743" max="13981" width="9.21875"/>
    <col min="13982" max="13982" width="39" customWidth="1"/>
    <col min="13983" max="13983" width="52.44140625" customWidth="1"/>
    <col min="13984" max="13986" width="7.77734375" customWidth="1"/>
    <col min="13987" max="13987" width="18.44140625" customWidth="1"/>
    <col min="13988" max="13989" width="9.21875" customWidth="1"/>
    <col min="13990" max="13990" width="9.21875"/>
    <col min="13991" max="13991" width="14.77734375" customWidth="1"/>
    <col min="13992" max="13992" width="24.21875" bestFit="1" customWidth="1"/>
    <col min="13993" max="13993" width="64.21875" bestFit="1" customWidth="1"/>
    <col min="13994" max="13995" width="9.21875"/>
    <col min="13996" max="13996" width="9.21875" customWidth="1"/>
    <col min="13997" max="13997" width="9.21875"/>
    <col min="13998" max="13998" width="24.21875" bestFit="1" customWidth="1"/>
    <col min="13999" max="14237" width="9.21875"/>
    <col min="14238" max="14238" width="39" customWidth="1"/>
    <col min="14239" max="14239" width="52.44140625" customWidth="1"/>
    <col min="14240" max="14242" width="7.77734375" customWidth="1"/>
    <col min="14243" max="14243" width="18.44140625" customWidth="1"/>
    <col min="14244" max="14245" width="9.21875" customWidth="1"/>
    <col min="14246" max="14246" width="9.21875"/>
    <col min="14247" max="14247" width="14.77734375" customWidth="1"/>
    <col min="14248" max="14248" width="24.21875" bestFit="1" customWidth="1"/>
    <col min="14249" max="14249" width="64.21875" bestFit="1" customWidth="1"/>
    <col min="14250" max="14251" width="9.21875"/>
    <col min="14252" max="14252" width="9.21875" customWidth="1"/>
    <col min="14253" max="14253" width="9.21875"/>
    <col min="14254" max="14254" width="24.21875" bestFit="1" customWidth="1"/>
    <col min="14255" max="14493" width="9.21875"/>
    <col min="14494" max="14494" width="39" customWidth="1"/>
    <col min="14495" max="14495" width="52.44140625" customWidth="1"/>
    <col min="14496" max="14498" width="7.77734375" customWidth="1"/>
    <col min="14499" max="14499" width="18.44140625" customWidth="1"/>
    <col min="14500" max="14501" width="9.21875" customWidth="1"/>
    <col min="14502" max="14502" width="9.21875"/>
    <col min="14503" max="14503" width="14.77734375" customWidth="1"/>
    <col min="14504" max="14504" width="24.21875" bestFit="1" customWidth="1"/>
    <col min="14505" max="14505" width="64.21875" bestFit="1" customWidth="1"/>
    <col min="14506" max="14507" width="9.21875"/>
    <col min="14508" max="14508" width="9.21875" customWidth="1"/>
    <col min="14509" max="14509" width="9.21875"/>
    <col min="14510" max="14510" width="24.21875" bestFit="1" customWidth="1"/>
    <col min="14511" max="14749" width="9.21875"/>
    <col min="14750" max="14750" width="39" customWidth="1"/>
    <col min="14751" max="14751" width="52.44140625" customWidth="1"/>
    <col min="14752" max="14754" width="7.77734375" customWidth="1"/>
    <col min="14755" max="14755" width="18.44140625" customWidth="1"/>
    <col min="14756" max="14757" width="9.21875" customWidth="1"/>
    <col min="14758" max="14758" width="9.21875"/>
    <col min="14759" max="14759" width="14.77734375" customWidth="1"/>
    <col min="14760" max="14760" width="24.21875" bestFit="1" customWidth="1"/>
    <col min="14761" max="14761" width="64.21875" bestFit="1" customWidth="1"/>
    <col min="14762" max="14763" width="9.21875"/>
    <col min="14764" max="14764" width="9.21875" customWidth="1"/>
    <col min="14765" max="14765" width="9.21875"/>
    <col min="14766" max="14766" width="24.21875" bestFit="1" customWidth="1"/>
    <col min="14767" max="15005" width="9.21875"/>
    <col min="15006" max="15006" width="39" customWidth="1"/>
    <col min="15007" max="15007" width="52.44140625" customWidth="1"/>
    <col min="15008" max="15010" width="7.77734375" customWidth="1"/>
    <col min="15011" max="15011" width="18.44140625" customWidth="1"/>
    <col min="15012" max="15013" width="9.21875" customWidth="1"/>
    <col min="15014" max="15014" width="9.21875"/>
    <col min="15015" max="15015" width="14.77734375" customWidth="1"/>
    <col min="15016" max="15016" width="24.21875" bestFit="1" customWidth="1"/>
    <col min="15017" max="15017" width="64.21875" bestFit="1" customWidth="1"/>
    <col min="15018" max="15019" width="9.21875"/>
    <col min="15020" max="15020" width="9.21875" customWidth="1"/>
    <col min="15021" max="15021" width="9.21875"/>
    <col min="15022" max="15022" width="24.21875" bestFit="1" customWidth="1"/>
    <col min="15023" max="15261" width="9.21875"/>
    <col min="15262" max="15262" width="39" customWidth="1"/>
    <col min="15263" max="15263" width="52.44140625" customWidth="1"/>
    <col min="15264" max="15266" width="7.77734375" customWidth="1"/>
    <col min="15267" max="15267" width="18.44140625" customWidth="1"/>
    <col min="15268" max="15269" width="9.21875" customWidth="1"/>
    <col min="15270" max="15270" width="9.21875"/>
    <col min="15271" max="15271" width="14.77734375" customWidth="1"/>
    <col min="15272" max="15272" width="24.21875" bestFit="1" customWidth="1"/>
    <col min="15273" max="15273" width="64.21875" bestFit="1" customWidth="1"/>
    <col min="15274" max="15275" width="9.21875"/>
    <col min="15276" max="15276" width="9.21875" customWidth="1"/>
    <col min="15277" max="15277" width="9.21875"/>
    <col min="15278" max="15278" width="24.21875" bestFit="1" customWidth="1"/>
    <col min="15279" max="15517" width="9.21875"/>
    <col min="15518" max="15518" width="39" customWidth="1"/>
    <col min="15519" max="15519" width="52.44140625" customWidth="1"/>
    <col min="15520" max="15522" width="7.77734375" customWidth="1"/>
    <col min="15523" max="15523" width="18.44140625" customWidth="1"/>
    <col min="15524" max="15525" width="9.21875" customWidth="1"/>
    <col min="15526" max="15526" width="9.21875"/>
    <col min="15527" max="15527" width="14.77734375" customWidth="1"/>
    <col min="15528" max="15528" width="24.21875" bestFit="1" customWidth="1"/>
    <col min="15529" max="15529" width="64.21875" bestFit="1" customWidth="1"/>
    <col min="15530" max="15531" width="9.21875"/>
    <col min="15532" max="15532" width="9.21875" customWidth="1"/>
    <col min="15533" max="15533" width="9.21875"/>
    <col min="15534" max="15534" width="24.21875" bestFit="1" customWidth="1"/>
    <col min="15535" max="15773" width="9.21875"/>
    <col min="15774" max="15774" width="39" customWidth="1"/>
    <col min="15775" max="15775" width="52.44140625" customWidth="1"/>
    <col min="15776" max="15778" width="7.77734375" customWidth="1"/>
    <col min="15779" max="15779" width="18.44140625" customWidth="1"/>
    <col min="15780" max="15781" width="9.21875" customWidth="1"/>
    <col min="15782" max="15782" width="9.21875"/>
    <col min="15783" max="15783" width="14.77734375" customWidth="1"/>
    <col min="15784" max="15784" width="24.21875" bestFit="1" customWidth="1"/>
    <col min="15785" max="15785" width="64.21875" bestFit="1" customWidth="1"/>
    <col min="15786" max="15787" width="9.21875"/>
    <col min="15788" max="15788" width="9.21875" customWidth="1"/>
    <col min="15789" max="15789" width="9.21875"/>
    <col min="15790" max="15790" width="24.21875" bestFit="1" customWidth="1"/>
    <col min="15791" max="16029" width="9.21875"/>
    <col min="16030" max="16030" width="39" customWidth="1"/>
    <col min="16031" max="16031" width="52.44140625" customWidth="1"/>
    <col min="16032" max="16034" width="7.77734375" customWidth="1"/>
    <col min="16035" max="16035" width="18.44140625" customWidth="1"/>
    <col min="16036" max="16037" width="9.21875" customWidth="1"/>
    <col min="16038" max="16038" width="9.21875"/>
    <col min="16039" max="16039" width="14.77734375" customWidth="1"/>
    <col min="16040" max="16040" width="24.21875" bestFit="1" customWidth="1"/>
    <col min="16041" max="16041" width="64.21875" bestFit="1" customWidth="1"/>
    <col min="16042" max="16043" width="9.21875"/>
    <col min="16044" max="16044" width="9.21875" customWidth="1"/>
    <col min="16045" max="16045" width="9.21875"/>
    <col min="16046" max="16046" width="24.21875" bestFit="1" customWidth="1"/>
    <col min="16047" max="16384" width="9.21875"/>
  </cols>
  <sheetData>
    <row r="1" spans="1:9" x14ac:dyDescent="0.25">
      <c r="B1" s="31" t="s">
        <v>3581</v>
      </c>
      <c r="C1" s="401" t="s">
        <v>3586</v>
      </c>
      <c r="D1" s="401"/>
      <c r="F1" t="s">
        <v>4497</v>
      </c>
      <c r="G1" s="401" t="s">
        <v>4498</v>
      </c>
      <c r="H1" s="401"/>
      <c r="I1" s="159"/>
    </row>
    <row r="2" spans="1:9" x14ac:dyDescent="0.25">
      <c r="B2" s="31" t="s">
        <v>3580</v>
      </c>
      <c r="C2" s="401" t="s">
        <v>3585</v>
      </c>
      <c r="D2" s="401"/>
    </row>
    <row r="3" spans="1:9" x14ac:dyDescent="0.25">
      <c r="B3" s="31" t="s">
        <v>3579</v>
      </c>
      <c r="C3" s="401" t="s">
        <v>3582</v>
      </c>
      <c r="D3" s="401"/>
    </row>
    <row r="4" spans="1:9" s="159" customFormat="1" ht="27" customHeight="1" x14ac:dyDescent="0.25">
      <c r="A4" s="160" t="s">
        <v>2820</v>
      </c>
      <c r="B4" s="160" t="s">
        <v>3583</v>
      </c>
      <c r="C4" s="160" t="s">
        <v>3578</v>
      </c>
      <c r="D4" s="160" t="s">
        <v>3577</v>
      </c>
      <c r="E4" s="160" t="s">
        <v>3576</v>
      </c>
    </row>
    <row r="5" spans="1:9" s="46" customFormat="1" x14ac:dyDescent="0.25">
      <c r="A5" s="46" t="s">
        <v>3462</v>
      </c>
      <c r="B5" s="48" t="s">
        <v>3575</v>
      </c>
      <c r="C5" s="48" t="s">
        <v>3463</v>
      </c>
      <c r="D5" s="48"/>
      <c r="E5" s="48" t="str">
        <f>IF(A5='Seed UI Defines'!$A$2,"#/"&amp;LOWER(SUBSTITUTE('Seed UI'!B5," ","_")),IF(A5='Seed UI Defines'!$A$3,INDEX(E:E,MAX(ROW(3:$5)*(A3:A$5="1 - Nav")))&amp;"/"&amp;LOWER(SUBSTITUTE('Seed UI'!B5," ","_")),""))</f>
        <v>#/seed_user_interface</v>
      </c>
    </row>
    <row r="6" spans="1:9" s="46" customFormat="1" x14ac:dyDescent="0.25">
      <c r="A6" s="46" t="s">
        <v>3470</v>
      </c>
      <c r="B6" s="48" t="s">
        <v>3574</v>
      </c>
      <c r="C6" s="48" t="s">
        <v>3464</v>
      </c>
      <c r="D6" s="48" t="s">
        <v>3573</v>
      </c>
      <c r="E6" s="48" t="s">
        <v>3590</v>
      </c>
    </row>
    <row r="7" spans="1:9" s="46" customFormat="1" x14ac:dyDescent="0.25">
      <c r="A7" s="46" t="s">
        <v>3477</v>
      </c>
      <c r="B7" s="48" t="s">
        <v>9072</v>
      </c>
      <c r="C7" s="48" t="s">
        <v>3473</v>
      </c>
      <c r="D7" s="48"/>
      <c r="E7" s="48"/>
    </row>
    <row r="8" spans="1:9" s="46" customFormat="1" x14ac:dyDescent="0.25">
      <c r="A8" s="46" t="s">
        <v>3481</v>
      </c>
      <c r="B8"/>
      <c r="C8" s="48" t="s">
        <v>3474</v>
      </c>
      <c r="D8" s="48"/>
      <c r="E8" s="48"/>
    </row>
    <row r="9" spans="1:9" s="46" customFormat="1" x14ac:dyDescent="0.25">
      <c r="A9" s="46" t="s">
        <v>3487</v>
      </c>
      <c r="B9" s="48" t="s">
        <v>9069</v>
      </c>
      <c r="C9" s="48" t="s">
        <v>3468</v>
      </c>
      <c r="D9" s="48"/>
      <c r="E9" s="48"/>
    </row>
    <row r="10" spans="1:9" s="46" customFormat="1" x14ac:dyDescent="0.25">
      <c r="A10" s="46" t="s">
        <v>3477</v>
      </c>
      <c r="B10" s="48" t="s">
        <v>3569</v>
      </c>
      <c r="C10" s="48" t="s">
        <v>3473</v>
      </c>
      <c r="D10" s="48"/>
      <c r="E10" s="48"/>
    </row>
    <row r="11" spans="1:9" s="46" customFormat="1" x14ac:dyDescent="0.25">
      <c r="A11" s="46" t="s">
        <v>3481</v>
      </c>
      <c r="B11" s="48"/>
      <c r="C11" s="48" t="s">
        <v>3474</v>
      </c>
      <c r="D11" s="48"/>
      <c r="E11" s="48"/>
    </row>
    <row r="12" spans="1:9" s="46" customFormat="1" x14ac:dyDescent="0.25">
      <c r="A12" s="46" t="s">
        <v>3487</v>
      </c>
      <c r="B12" s="48" t="s">
        <v>2454</v>
      </c>
      <c r="C12" s="48" t="s">
        <v>3468</v>
      </c>
      <c r="D12" s="48"/>
      <c r="E12" s="48"/>
    </row>
    <row r="13" spans="1:9" s="46" customFormat="1" x14ac:dyDescent="0.25">
      <c r="A13" s="46" t="s">
        <v>3477</v>
      </c>
      <c r="B13" s="48" t="s">
        <v>3568</v>
      </c>
      <c r="C13" s="48" t="s">
        <v>3473</v>
      </c>
      <c r="D13" s="48"/>
      <c r="E13" s="48"/>
    </row>
    <row r="14" spans="1:9" s="46" customFormat="1" x14ac:dyDescent="0.25">
      <c r="A14" s="46" t="s">
        <v>3481</v>
      </c>
      <c r="B14" s="48"/>
      <c r="C14" s="48" t="s">
        <v>3474</v>
      </c>
      <c r="D14" s="48"/>
      <c r="E14" s="48"/>
    </row>
    <row r="15" spans="1:9" s="46" customFormat="1" x14ac:dyDescent="0.25">
      <c r="A15" s="46" t="s">
        <v>3487</v>
      </c>
      <c r="B15" s="48" t="s">
        <v>2454</v>
      </c>
      <c r="C15" s="48" t="s">
        <v>3468</v>
      </c>
      <c r="D15" s="48"/>
      <c r="E15" s="48"/>
    </row>
    <row r="16" spans="1:9" s="46" customFormat="1" x14ac:dyDescent="0.25">
      <c r="A16" s="46" t="s">
        <v>3481</v>
      </c>
      <c r="B16" s="48"/>
      <c r="C16" s="48" t="s">
        <v>3474</v>
      </c>
      <c r="D16" s="48"/>
      <c r="E16" s="48"/>
    </row>
    <row r="17" spans="1:5" s="46" customFormat="1" x14ac:dyDescent="0.25">
      <c r="A17" s="46" t="s">
        <v>3487</v>
      </c>
      <c r="B17" s="48" t="s">
        <v>2454</v>
      </c>
      <c r="C17" s="48" t="s">
        <v>3468</v>
      </c>
      <c r="D17" s="48"/>
      <c r="E17" s="48"/>
    </row>
    <row r="18" spans="1:5" s="46" customFormat="1" x14ac:dyDescent="0.25">
      <c r="A18" s="46" t="s">
        <v>3481</v>
      </c>
      <c r="B18"/>
      <c r="C18" s="48" t="s">
        <v>3474</v>
      </c>
      <c r="D18" s="48"/>
      <c r="E18" s="48"/>
    </row>
    <row r="19" spans="1:5" s="46" customFormat="1" x14ac:dyDescent="0.25">
      <c r="A19" s="46" t="s">
        <v>3487</v>
      </c>
      <c r="B19" s="48" t="s">
        <v>2454</v>
      </c>
      <c r="C19" s="48" t="s">
        <v>3468</v>
      </c>
      <c r="D19" s="48"/>
      <c r="E19" s="48"/>
    </row>
    <row r="20" spans="1:5" s="46" customFormat="1" x14ac:dyDescent="0.25">
      <c r="A20" s="46" t="s">
        <v>3477</v>
      </c>
      <c r="B20" s="48" t="s">
        <v>3572</v>
      </c>
      <c r="C20" s="48" t="s">
        <v>3473</v>
      </c>
      <c r="D20" s="48"/>
      <c r="E20" s="48"/>
    </row>
    <row r="21" spans="1:5" s="46" customFormat="1" x14ac:dyDescent="0.25">
      <c r="A21" s="46" t="s">
        <v>3481</v>
      </c>
      <c r="B21" s="48"/>
      <c r="C21" s="48" t="s">
        <v>3474</v>
      </c>
      <c r="D21" s="48"/>
      <c r="E21" s="48"/>
    </row>
    <row r="22" spans="1:5" s="46" customFormat="1" x14ac:dyDescent="0.25">
      <c r="A22" s="46" t="s">
        <v>3487</v>
      </c>
      <c r="B22" s="48" t="s">
        <v>2454</v>
      </c>
      <c r="C22" s="48" t="s">
        <v>3468</v>
      </c>
      <c r="D22" s="48"/>
      <c r="E22" s="48"/>
    </row>
    <row r="23" spans="1:5" s="46" customFormat="1" x14ac:dyDescent="0.25">
      <c r="A23" s="46" t="s">
        <v>3481</v>
      </c>
      <c r="B23" s="48"/>
      <c r="C23" s="48" t="s">
        <v>3474</v>
      </c>
      <c r="D23" s="48"/>
      <c r="E23" s="48"/>
    </row>
    <row r="24" spans="1:5" s="46" customFormat="1" x14ac:dyDescent="0.25">
      <c r="A24" s="46" t="s">
        <v>3487</v>
      </c>
      <c r="B24" s="48" t="s">
        <v>2454</v>
      </c>
      <c r="C24" s="48" t="s">
        <v>3468</v>
      </c>
      <c r="D24" s="48"/>
      <c r="E24" s="48"/>
    </row>
    <row r="25" spans="1:5" s="46" customFormat="1" x14ac:dyDescent="0.25">
      <c r="A25" s="46" t="s">
        <v>3481</v>
      </c>
      <c r="B25"/>
      <c r="C25" s="48" t="s">
        <v>3474</v>
      </c>
      <c r="D25" s="48"/>
      <c r="E25" s="48"/>
    </row>
    <row r="26" spans="1:5" s="46" customFormat="1" x14ac:dyDescent="0.25">
      <c r="A26" s="46" t="s">
        <v>3487</v>
      </c>
      <c r="B26" s="48" t="s">
        <v>2454</v>
      </c>
      <c r="C26" s="48" t="s">
        <v>3468</v>
      </c>
      <c r="D26" s="48"/>
      <c r="E26" s="48"/>
    </row>
    <row r="27" spans="1:5" s="46" customFormat="1" x14ac:dyDescent="0.25">
      <c r="A27" s="46" t="s">
        <v>3477</v>
      </c>
      <c r="B27" s="48" t="s">
        <v>3571</v>
      </c>
      <c r="C27" s="48" t="s">
        <v>3473</v>
      </c>
      <c r="D27" s="48"/>
      <c r="E27" s="48"/>
    </row>
    <row r="28" spans="1:5" s="46" customFormat="1" x14ac:dyDescent="0.25">
      <c r="A28" s="46" t="s">
        <v>3481</v>
      </c>
      <c r="B28" s="48"/>
      <c r="C28" s="48" t="s">
        <v>3474</v>
      </c>
      <c r="D28" s="48"/>
      <c r="E28" s="48"/>
    </row>
    <row r="29" spans="1:5" s="46" customFormat="1" x14ac:dyDescent="0.25">
      <c r="A29" s="46" t="s">
        <v>3487</v>
      </c>
      <c r="B29" s="48" t="s">
        <v>2454</v>
      </c>
      <c r="C29" s="48" t="s">
        <v>3468</v>
      </c>
      <c r="D29" s="48"/>
      <c r="E29" s="48"/>
    </row>
    <row r="30" spans="1:5" s="46" customFormat="1" x14ac:dyDescent="0.25">
      <c r="A30" s="46" t="s">
        <v>3481</v>
      </c>
      <c r="B30" s="48"/>
      <c r="C30" s="48" t="s">
        <v>3474</v>
      </c>
      <c r="D30" s="48"/>
      <c r="E30" s="48"/>
    </row>
    <row r="31" spans="1:5" s="46" customFormat="1" x14ac:dyDescent="0.25">
      <c r="A31" s="46" t="s">
        <v>3487</v>
      </c>
      <c r="B31" s="48" t="s">
        <v>2454</v>
      </c>
      <c r="C31" s="48" t="s">
        <v>3468</v>
      </c>
      <c r="D31" s="48"/>
      <c r="E31" s="48"/>
    </row>
    <row r="32" spans="1:5" s="46" customFormat="1" x14ac:dyDescent="0.25">
      <c r="A32" s="46" t="s">
        <v>3477</v>
      </c>
      <c r="B32" s="48" t="s">
        <v>4524</v>
      </c>
      <c r="C32" s="48" t="s">
        <v>3473</v>
      </c>
      <c r="D32" s="48"/>
      <c r="E32" s="48"/>
    </row>
    <row r="33" spans="1:5" s="46" customFormat="1" x14ac:dyDescent="0.25">
      <c r="A33" s="46" t="s">
        <v>3481</v>
      </c>
      <c r="B33" s="48"/>
      <c r="C33" s="48" t="s">
        <v>3474</v>
      </c>
      <c r="D33" s="48"/>
      <c r="E33" s="48"/>
    </row>
    <row r="34" spans="1:5" s="46" customFormat="1" x14ac:dyDescent="0.25">
      <c r="A34" s="46" t="s">
        <v>3487</v>
      </c>
      <c r="B34" s="48" t="s">
        <v>4525</v>
      </c>
      <c r="C34" s="48" t="s">
        <v>3468</v>
      </c>
      <c r="D34" s="48"/>
      <c r="E34" s="48"/>
    </row>
    <row r="35" spans="1:5" s="46" customFormat="1" x14ac:dyDescent="0.25">
      <c r="A35" s="46" t="s">
        <v>3481</v>
      </c>
      <c r="B35" s="48"/>
      <c r="C35" s="48" t="s">
        <v>3474</v>
      </c>
      <c r="D35" s="48"/>
      <c r="E35" s="48"/>
    </row>
    <row r="36" spans="1:5" s="46" customFormat="1" x14ac:dyDescent="0.25">
      <c r="A36" s="46" t="s">
        <v>3487</v>
      </c>
      <c r="B36" s="48" t="s">
        <v>4526</v>
      </c>
      <c r="C36" s="48" t="s">
        <v>3468</v>
      </c>
      <c r="D36" s="48"/>
      <c r="E36" s="48"/>
    </row>
    <row r="37" spans="1:5" s="46" customFormat="1" x14ac:dyDescent="0.25">
      <c r="A37" s="46" t="s">
        <v>3470</v>
      </c>
      <c r="B37" s="48" t="s">
        <v>3569</v>
      </c>
      <c r="C37" s="48" t="s">
        <v>3464</v>
      </c>
      <c r="D37" s="48" t="s">
        <v>3570</v>
      </c>
      <c r="E37" s="48" t="s">
        <v>3591</v>
      </c>
    </row>
    <row r="38" spans="1:5" s="46" customFormat="1" x14ac:dyDescent="0.25">
      <c r="A38" s="46" t="s">
        <v>3477</v>
      </c>
      <c r="B38" s="48" t="s">
        <v>3567</v>
      </c>
      <c r="C38" s="48" t="s">
        <v>3473</v>
      </c>
      <c r="D38" s="48"/>
      <c r="E38" s="48"/>
    </row>
    <row r="39" spans="1:5" s="46" customFormat="1" x14ac:dyDescent="0.25">
      <c r="A39" s="46" t="s">
        <v>3481</v>
      </c>
      <c r="B39" s="48" t="s">
        <v>3567</v>
      </c>
      <c r="C39" s="48" t="s">
        <v>3483</v>
      </c>
      <c r="D39" s="48"/>
      <c r="E39" s="48"/>
    </row>
    <row r="40" spans="1:5" s="46" customFormat="1" x14ac:dyDescent="0.25">
      <c r="A40" s="46" t="s">
        <v>3487</v>
      </c>
      <c r="B40" s="48" t="s">
        <v>2454</v>
      </c>
      <c r="C40" s="48" t="s">
        <v>3468</v>
      </c>
      <c r="D40" s="48"/>
      <c r="E40" s="48"/>
    </row>
    <row r="41" spans="1:5" s="46" customFormat="1" x14ac:dyDescent="0.25">
      <c r="A41" s="46" t="s">
        <v>3487</v>
      </c>
      <c r="B41" s="48" t="s">
        <v>2454</v>
      </c>
      <c r="C41" s="48" t="s">
        <v>3468</v>
      </c>
      <c r="D41" s="48"/>
      <c r="E41" s="48"/>
    </row>
    <row r="42" spans="1:5" s="46" customFormat="1" x14ac:dyDescent="0.25">
      <c r="A42" s="46" t="s">
        <v>3487</v>
      </c>
      <c r="B42" s="48" t="s">
        <v>2454</v>
      </c>
      <c r="C42" s="48" t="s">
        <v>3468</v>
      </c>
      <c r="D42" s="48"/>
      <c r="E42" s="48"/>
    </row>
    <row r="43" spans="1:5" s="46" customFormat="1" x14ac:dyDescent="0.25">
      <c r="A43" s="46" t="s">
        <v>3487</v>
      </c>
      <c r="B43" s="48" t="s">
        <v>2454</v>
      </c>
      <c r="C43" s="48" t="s">
        <v>3468</v>
      </c>
      <c r="D43" s="48"/>
      <c r="E43" s="48"/>
    </row>
    <row r="44" spans="1:5" s="46" customFormat="1" x14ac:dyDescent="0.25">
      <c r="A44" s="46" t="s">
        <v>3477</v>
      </c>
      <c r="B44" s="48" t="s">
        <v>3566</v>
      </c>
      <c r="C44" s="48" t="s">
        <v>3473</v>
      </c>
      <c r="D44" s="48"/>
      <c r="E44" s="48"/>
    </row>
    <row r="45" spans="1:5" s="46" customFormat="1" x14ac:dyDescent="0.25">
      <c r="A45" s="46" t="s">
        <v>3481</v>
      </c>
      <c r="B45" s="48"/>
      <c r="C45" s="48" t="s">
        <v>3474</v>
      </c>
      <c r="D45" s="48"/>
      <c r="E45" s="48"/>
    </row>
    <row r="46" spans="1:5" s="46" customFormat="1" x14ac:dyDescent="0.25">
      <c r="A46" s="46" t="s">
        <v>3487</v>
      </c>
      <c r="B46" s="48" t="s">
        <v>2454</v>
      </c>
      <c r="C46" s="48" t="s">
        <v>3468</v>
      </c>
      <c r="D46" s="48"/>
      <c r="E46" s="48"/>
    </row>
    <row r="47" spans="1:5" s="46" customFormat="1" x14ac:dyDescent="0.25">
      <c r="A47" s="46" t="s">
        <v>3487</v>
      </c>
      <c r="B47" s="48" t="s">
        <v>2454</v>
      </c>
      <c r="C47" s="48" t="s">
        <v>3468</v>
      </c>
      <c r="D47" s="48"/>
      <c r="E47" s="48"/>
    </row>
    <row r="48" spans="1:5" s="46" customFormat="1" x14ac:dyDescent="0.25">
      <c r="A48" s="46" t="s">
        <v>3470</v>
      </c>
      <c r="B48" s="48" t="s">
        <v>3565</v>
      </c>
      <c r="C48" s="48" t="s">
        <v>3464</v>
      </c>
      <c r="D48" s="48" t="s">
        <v>3517</v>
      </c>
      <c r="E48" s="48" t="s">
        <v>3592</v>
      </c>
    </row>
    <row r="49" spans="1:5" s="46" customFormat="1" x14ac:dyDescent="0.25">
      <c r="A49" s="46" t="s">
        <v>3477</v>
      </c>
      <c r="B49" s="48" t="s">
        <v>3564</v>
      </c>
      <c r="C49" s="48" t="s">
        <v>3465</v>
      </c>
      <c r="D49" s="48"/>
      <c r="E49" s="48"/>
    </row>
    <row r="50" spans="1:5" s="46" customFormat="1" x14ac:dyDescent="0.25">
      <c r="A50" s="46" t="s">
        <v>3481</v>
      </c>
      <c r="C50" s="48" t="s">
        <v>3466</v>
      </c>
      <c r="D50" s="48"/>
      <c r="E50" s="48"/>
    </row>
    <row r="51" spans="1:5" s="46" customFormat="1" x14ac:dyDescent="0.25">
      <c r="A51" s="46" t="s">
        <v>3487</v>
      </c>
      <c r="B51" s="48" t="s">
        <v>2454</v>
      </c>
      <c r="C51" s="48" t="s">
        <v>3468</v>
      </c>
      <c r="D51" s="48"/>
      <c r="E51" s="48"/>
    </row>
    <row r="52" spans="1:5" s="46" customFormat="1" x14ac:dyDescent="0.25">
      <c r="A52" s="46" t="s">
        <v>3487</v>
      </c>
      <c r="B52" s="48" t="s">
        <v>2454</v>
      </c>
      <c r="C52" s="48" t="s">
        <v>3468</v>
      </c>
      <c r="D52" s="48"/>
      <c r="E52" s="48"/>
    </row>
    <row r="53" spans="1:5" s="46" customFormat="1" x14ac:dyDescent="0.25">
      <c r="A53" s="46" t="s">
        <v>3487</v>
      </c>
      <c r="B53" s="48" t="s">
        <v>2454</v>
      </c>
      <c r="C53" s="48" t="s">
        <v>3468</v>
      </c>
      <c r="D53" s="48"/>
      <c r="E53" s="48"/>
    </row>
    <row r="54" spans="1:5" s="46" customFormat="1" x14ac:dyDescent="0.25">
      <c r="A54" s="46" t="s">
        <v>3477</v>
      </c>
      <c r="B54" s="48" t="s">
        <v>3563</v>
      </c>
      <c r="C54" s="48" t="s">
        <v>3465</v>
      </c>
      <c r="D54" s="48"/>
      <c r="E54" s="48"/>
    </row>
    <row r="55" spans="1:5" s="46" customFormat="1" x14ac:dyDescent="0.25">
      <c r="A55" s="46" t="s">
        <v>3481</v>
      </c>
      <c r="C55" s="48" t="s">
        <v>3466</v>
      </c>
      <c r="D55" s="48"/>
      <c r="E55" s="48"/>
    </row>
    <row r="56" spans="1:5" s="46" customFormat="1" x14ac:dyDescent="0.25">
      <c r="A56" s="46" t="s">
        <v>3487</v>
      </c>
      <c r="B56" s="48" t="s">
        <v>2454</v>
      </c>
      <c r="C56" s="48" t="s">
        <v>3468</v>
      </c>
      <c r="D56" s="48"/>
      <c r="E56" s="48"/>
    </row>
    <row r="57" spans="1:5" s="46" customFormat="1" x14ac:dyDescent="0.25">
      <c r="A57" s="46" t="s">
        <v>3487</v>
      </c>
      <c r="B57" s="48" t="s">
        <v>2454</v>
      </c>
      <c r="C57" s="48" t="s">
        <v>3468</v>
      </c>
      <c r="D57" s="48"/>
      <c r="E57" s="48"/>
    </row>
    <row r="58" spans="1:5" s="46" customFormat="1" x14ac:dyDescent="0.25">
      <c r="A58" s="46" t="s">
        <v>3477</v>
      </c>
      <c r="B58" s="48" t="s">
        <v>3562</v>
      </c>
      <c r="C58" s="48" t="s">
        <v>3465</v>
      </c>
      <c r="D58" s="48"/>
      <c r="E58" s="48"/>
    </row>
    <row r="59" spans="1:5" s="46" customFormat="1" x14ac:dyDescent="0.25">
      <c r="A59" s="46" t="s">
        <v>3481</v>
      </c>
      <c r="C59" s="48" t="s">
        <v>3474</v>
      </c>
      <c r="D59" s="48"/>
      <c r="E59" s="48"/>
    </row>
    <row r="60" spans="1:5" s="46" customFormat="1" x14ac:dyDescent="0.25">
      <c r="A60" s="46" t="s">
        <v>3487</v>
      </c>
      <c r="B60" s="48" t="s">
        <v>2257</v>
      </c>
      <c r="C60" s="48" t="s">
        <v>3468</v>
      </c>
      <c r="D60" s="48"/>
      <c r="E60" s="48"/>
    </row>
    <row r="61" spans="1:5" s="46" customFormat="1" x14ac:dyDescent="0.25">
      <c r="A61" s="46" t="s">
        <v>3487</v>
      </c>
      <c r="B61" s="48" t="s">
        <v>2259</v>
      </c>
      <c r="C61" s="48" t="s">
        <v>3468</v>
      </c>
      <c r="D61" s="48"/>
      <c r="E61" s="48"/>
    </row>
    <row r="62" spans="1:5" s="46" customFormat="1" x14ac:dyDescent="0.25">
      <c r="A62" s="46" t="s">
        <v>3487</v>
      </c>
      <c r="B62" s="48" t="s">
        <v>2261</v>
      </c>
      <c r="C62" s="48" t="s">
        <v>3468</v>
      </c>
      <c r="D62" s="48"/>
      <c r="E62" s="48"/>
    </row>
    <row r="63" spans="1:5" s="46" customFormat="1" x14ac:dyDescent="0.25">
      <c r="A63" s="46" t="s">
        <v>3487</v>
      </c>
      <c r="B63" s="48" t="s">
        <v>2263</v>
      </c>
      <c r="C63" s="48" t="s">
        <v>3468</v>
      </c>
      <c r="D63" s="48"/>
      <c r="E63" s="48"/>
    </row>
    <row r="64" spans="1:5" s="46" customFormat="1" x14ac:dyDescent="0.25">
      <c r="A64" s="46" t="s">
        <v>3487</v>
      </c>
      <c r="B64" s="48" t="s">
        <v>2265</v>
      </c>
      <c r="C64" s="48" t="s">
        <v>3468</v>
      </c>
      <c r="D64" s="48"/>
      <c r="E64" s="48"/>
    </row>
    <row r="65" spans="1:5" s="46" customFormat="1" x14ac:dyDescent="0.25">
      <c r="A65" s="46" t="s">
        <v>3487</v>
      </c>
      <c r="B65" s="48" t="s">
        <v>2267</v>
      </c>
      <c r="C65" s="48" t="s">
        <v>3468</v>
      </c>
      <c r="D65" s="48"/>
      <c r="E65" s="48"/>
    </row>
    <row r="66" spans="1:5" s="46" customFormat="1" x14ac:dyDescent="0.25">
      <c r="A66" s="46" t="s">
        <v>3487</v>
      </c>
      <c r="B66" s="48" t="s">
        <v>2269</v>
      </c>
      <c r="C66" s="48" t="s">
        <v>3468</v>
      </c>
      <c r="D66" s="48"/>
      <c r="E66" s="48"/>
    </row>
    <row r="67" spans="1:5" s="46" customFormat="1" x14ac:dyDescent="0.25">
      <c r="A67" s="46" t="s">
        <v>3470</v>
      </c>
      <c r="B67" s="48" t="s">
        <v>3561</v>
      </c>
      <c r="C67" s="48" t="s">
        <v>3464</v>
      </c>
      <c r="D67" s="48" t="s">
        <v>3544</v>
      </c>
      <c r="E67" s="48" t="s">
        <v>3593</v>
      </c>
    </row>
    <row r="68" spans="1:5" s="46" customFormat="1" x14ac:dyDescent="0.25">
      <c r="A68" s="46" t="s">
        <v>3490</v>
      </c>
      <c r="B68" s="48" t="s">
        <v>4815</v>
      </c>
      <c r="C68" s="48" t="s">
        <v>3469</v>
      </c>
      <c r="D68" s="48"/>
      <c r="E68" s="48"/>
    </row>
    <row r="69" spans="1:5" s="46" customFormat="1" x14ac:dyDescent="0.25">
      <c r="A69" s="46" t="s">
        <v>3490</v>
      </c>
      <c r="B69" s="48" t="s">
        <v>4816</v>
      </c>
      <c r="C69" s="48" t="s">
        <v>3476</v>
      </c>
      <c r="D69" s="48"/>
      <c r="E69" s="48"/>
    </row>
    <row r="70" spans="1:5" s="46" customFormat="1" x14ac:dyDescent="0.25">
      <c r="A70" s="46" t="s">
        <v>3477</v>
      </c>
      <c r="B70" s="48" t="s">
        <v>3560</v>
      </c>
      <c r="C70" s="48" t="s">
        <v>3465</v>
      </c>
      <c r="D70" s="48"/>
      <c r="E70" s="48"/>
    </row>
    <row r="71" spans="1:5" s="46" customFormat="1" x14ac:dyDescent="0.25">
      <c r="A71" s="46" t="s">
        <v>3481</v>
      </c>
      <c r="C71" s="48" t="s">
        <v>3474</v>
      </c>
      <c r="D71" s="48" t="s">
        <v>3478</v>
      </c>
      <c r="E71" s="48"/>
    </row>
    <row r="72" spans="1:5" s="46" customFormat="1" x14ac:dyDescent="0.25">
      <c r="A72" s="46" t="s">
        <v>3487</v>
      </c>
      <c r="B72" s="48" t="s">
        <v>2454</v>
      </c>
      <c r="C72" s="48" t="s">
        <v>3475</v>
      </c>
      <c r="D72" s="48"/>
      <c r="E72" s="48"/>
    </row>
    <row r="73" spans="1:5" s="46" customFormat="1" x14ac:dyDescent="0.25">
      <c r="A73" s="46" t="s">
        <v>3487</v>
      </c>
      <c r="B73" s="48" t="s">
        <v>2454</v>
      </c>
      <c r="C73" s="48" t="s">
        <v>3468</v>
      </c>
      <c r="D73" s="48"/>
      <c r="E73" s="48"/>
    </row>
    <row r="74" spans="1:5" s="46" customFormat="1" x14ac:dyDescent="0.25">
      <c r="A74" s="46" t="s">
        <v>3487</v>
      </c>
      <c r="B74" s="48" t="s">
        <v>2454</v>
      </c>
      <c r="C74" s="48" t="s">
        <v>3468</v>
      </c>
      <c r="D74" s="48"/>
      <c r="E74" s="48"/>
    </row>
    <row r="75" spans="1:5" s="46" customFormat="1" x14ac:dyDescent="0.25">
      <c r="A75" s="46" t="s">
        <v>3481</v>
      </c>
      <c r="C75" s="48" t="s">
        <v>3474</v>
      </c>
      <c r="D75" s="48" t="s">
        <v>3478</v>
      </c>
      <c r="E75" s="48"/>
    </row>
    <row r="76" spans="1:5" s="46" customFormat="1" x14ac:dyDescent="0.25">
      <c r="A76" s="46" t="s">
        <v>3487</v>
      </c>
      <c r="B76" s="48" t="s">
        <v>2454</v>
      </c>
      <c r="C76" s="48" t="s">
        <v>3468</v>
      </c>
      <c r="D76" s="48"/>
      <c r="E76" s="48"/>
    </row>
    <row r="77" spans="1:5" s="46" customFormat="1" x14ac:dyDescent="0.25">
      <c r="A77" s="46" t="s">
        <v>3487</v>
      </c>
      <c r="B77" s="48" t="s">
        <v>2454</v>
      </c>
      <c r="C77" s="48" t="s">
        <v>3468</v>
      </c>
      <c r="D77" s="48"/>
      <c r="E77" s="48"/>
    </row>
    <row r="78" spans="1:5" s="46" customFormat="1" x14ac:dyDescent="0.25">
      <c r="A78" s="46" t="s">
        <v>3487</v>
      </c>
      <c r="B78" s="48" t="s">
        <v>2454</v>
      </c>
      <c r="C78" s="48" t="s">
        <v>3468</v>
      </c>
      <c r="D78" s="48"/>
      <c r="E78" s="48"/>
    </row>
    <row r="79" spans="1:5" s="46" customFormat="1" x14ac:dyDescent="0.25">
      <c r="B79" s="48"/>
      <c r="C79" s="48"/>
      <c r="D79" s="48"/>
      <c r="E79" s="48"/>
    </row>
    <row r="80" spans="1:5" s="46" customFormat="1" x14ac:dyDescent="0.25">
      <c r="B80" s="48"/>
      <c r="C80" s="48"/>
      <c r="D80" s="48"/>
      <c r="E80" s="48"/>
    </row>
    <row r="81" spans="1:5" s="46" customFormat="1" x14ac:dyDescent="0.25">
      <c r="A81" s="46" t="s">
        <v>3462</v>
      </c>
      <c r="B81" s="46" t="s">
        <v>3559</v>
      </c>
      <c r="C81" s="48" t="s">
        <v>3472</v>
      </c>
      <c r="D81" s="48" t="s">
        <v>3542</v>
      </c>
      <c r="E81" s="48" t="str">
        <f>IF(A81='Seed UI Defines'!$A$2,"#/"&amp;LOWER(SUBSTITUTE('Seed UI'!B81," ","_")),IF(A81='Seed UI Defines'!$A$3,INDEX(E:E,MAX(ROW($5:79)*(A$5:A79="1 - Nav")))&amp;"/"&amp;LOWER(SUBSTITUTE('Seed UI'!B81," ","_")),""))</f>
        <v>#/settings</v>
      </c>
    </row>
    <row r="82" spans="1:5" s="46" customFormat="1" x14ac:dyDescent="0.25">
      <c r="A82" s="46" t="s">
        <v>3470</v>
      </c>
      <c r="B82" s="48" t="s">
        <v>3615</v>
      </c>
      <c r="C82" s="48" t="s">
        <v>3464</v>
      </c>
      <c r="D82" s="48" t="s">
        <v>3510</v>
      </c>
      <c r="E82" s="72" t="s">
        <v>3587</v>
      </c>
    </row>
    <row r="83" spans="1:5" s="46" customFormat="1" x14ac:dyDescent="0.25">
      <c r="A83" s="46" t="s">
        <v>3477</v>
      </c>
      <c r="B83" s="48" t="s">
        <v>3652</v>
      </c>
      <c r="C83" s="48" t="s">
        <v>3465</v>
      </c>
      <c r="D83" s="48" t="s">
        <v>3543</v>
      </c>
      <c r="E83" s="32"/>
    </row>
    <row r="84" spans="1:5" s="46" customFormat="1" x14ac:dyDescent="0.25">
      <c r="A84" s="46" t="s">
        <v>3481</v>
      </c>
      <c r="B84" s="48"/>
      <c r="C84" s="48" t="s">
        <v>3651</v>
      </c>
      <c r="D84" s="48"/>
      <c r="E84" s="32"/>
    </row>
    <row r="85" spans="1:5" s="46" customFormat="1" x14ac:dyDescent="0.25">
      <c r="A85" s="46" t="s">
        <v>3487</v>
      </c>
      <c r="B85" s="48" t="s">
        <v>3626</v>
      </c>
      <c r="C85" s="48" t="s">
        <v>3475</v>
      </c>
      <c r="D85" s="48"/>
      <c r="E85" s="32"/>
    </row>
    <row r="86" spans="1:5" s="46" customFormat="1" x14ac:dyDescent="0.25">
      <c r="A86" s="46" t="s">
        <v>3487</v>
      </c>
      <c r="B86" s="48" t="s">
        <v>3648</v>
      </c>
      <c r="C86" s="48" t="s">
        <v>3468</v>
      </c>
      <c r="D86" s="48"/>
      <c r="E86" s="32"/>
    </row>
    <row r="87" spans="1:5" s="46" customFormat="1" x14ac:dyDescent="0.25">
      <c r="A87" s="46" t="s">
        <v>3487</v>
      </c>
      <c r="B87" s="48" t="s">
        <v>3629</v>
      </c>
      <c r="C87" s="48" t="s">
        <v>3475</v>
      </c>
      <c r="D87" s="48"/>
      <c r="E87" s="32"/>
    </row>
    <row r="88" spans="1:5" s="46" customFormat="1" x14ac:dyDescent="0.25">
      <c r="A88" s="46" t="s">
        <v>3487</v>
      </c>
      <c r="B88" s="48" t="s">
        <v>3633</v>
      </c>
      <c r="C88" s="48" t="s">
        <v>3475</v>
      </c>
      <c r="D88" s="48"/>
      <c r="E88" s="32"/>
    </row>
    <row r="89" spans="1:5" s="46" customFormat="1" x14ac:dyDescent="0.25">
      <c r="A89" s="46" t="s">
        <v>3487</v>
      </c>
      <c r="B89" s="48" t="s">
        <v>3637</v>
      </c>
      <c r="C89" s="48" t="s">
        <v>3475</v>
      </c>
      <c r="D89" s="48"/>
      <c r="E89" s="72"/>
    </row>
    <row r="90" spans="1:5" s="46" customFormat="1" x14ac:dyDescent="0.25">
      <c r="A90" s="46" t="s">
        <v>3487</v>
      </c>
      <c r="B90" s="48" t="s">
        <v>3603</v>
      </c>
      <c r="C90" s="48" t="s">
        <v>3475</v>
      </c>
      <c r="D90" s="48"/>
      <c r="E90" s="32"/>
    </row>
    <row r="91" spans="1:5" s="46" customFormat="1" x14ac:dyDescent="0.25">
      <c r="A91" s="46" t="s">
        <v>3477</v>
      </c>
      <c r="B91" s="48" t="s">
        <v>3653</v>
      </c>
      <c r="C91" s="48" t="s">
        <v>3465</v>
      </c>
      <c r="D91" s="48" t="s">
        <v>3511</v>
      </c>
      <c r="E91" s="32"/>
    </row>
    <row r="92" spans="1:5" s="46" customFormat="1" x14ac:dyDescent="0.25">
      <c r="A92" s="46" t="s">
        <v>3481</v>
      </c>
      <c r="B92" s="48"/>
      <c r="C92" s="48" t="s">
        <v>3466</v>
      </c>
      <c r="D92" s="48"/>
      <c r="E92" s="32"/>
    </row>
    <row r="93" spans="1:5" s="46" customFormat="1" x14ac:dyDescent="0.25">
      <c r="A93" s="46" t="s">
        <v>3487</v>
      </c>
      <c r="B93" s="48" t="s">
        <v>3598</v>
      </c>
      <c r="C93" s="48" t="s">
        <v>3475</v>
      </c>
      <c r="D93" s="48"/>
      <c r="E93" s="32"/>
    </row>
    <row r="94" spans="1:5" s="46" customFormat="1" x14ac:dyDescent="0.25">
      <c r="A94" s="46" t="s">
        <v>3487</v>
      </c>
      <c r="B94" s="48" t="s">
        <v>3600</v>
      </c>
      <c r="C94" s="48" t="s">
        <v>3475</v>
      </c>
      <c r="D94" s="48"/>
      <c r="E94" s="32"/>
    </row>
    <row r="95" spans="1:5" s="46" customFormat="1" x14ac:dyDescent="0.25">
      <c r="A95" s="46" t="s">
        <v>3487</v>
      </c>
      <c r="B95" s="48" t="s">
        <v>3596</v>
      </c>
      <c r="C95" s="48" t="s">
        <v>3475</v>
      </c>
      <c r="D95" s="48"/>
      <c r="E95" s="32"/>
    </row>
    <row r="96" spans="1:5" s="46" customFormat="1" x14ac:dyDescent="0.25">
      <c r="A96" s="46" t="s">
        <v>3477</v>
      </c>
      <c r="B96" s="48" t="s">
        <v>3654</v>
      </c>
      <c r="C96" s="48" t="s">
        <v>3465</v>
      </c>
      <c r="D96" s="48" t="s">
        <v>3543</v>
      </c>
      <c r="E96" s="32"/>
    </row>
    <row r="97" spans="1:5" s="46" customFormat="1" x14ac:dyDescent="0.25">
      <c r="A97" s="46" t="s">
        <v>3481</v>
      </c>
      <c r="B97" s="48" t="s">
        <v>3558</v>
      </c>
      <c r="C97" s="48" t="s">
        <v>3489</v>
      </c>
      <c r="D97" s="48" t="s">
        <v>3543</v>
      </c>
      <c r="E97" s="32"/>
    </row>
    <row r="98" spans="1:5" s="46" customFormat="1" x14ac:dyDescent="0.25">
      <c r="A98" s="46" t="s">
        <v>3487</v>
      </c>
      <c r="B98" s="48" t="s">
        <v>3603</v>
      </c>
      <c r="C98" s="48" t="s">
        <v>3475</v>
      </c>
      <c r="D98" s="48"/>
      <c r="E98" s="32"/>
    </row>
    <row r="99" spans="1:5" s="46" customFormat="1" x14ac:dyDescent="0.25">
      <c r="A99" s="46" t="s">
        <v>3477</v>
      </c>
      <c r="B99" s="48" t="s">
        <v>3616</v>
      </c>
      <c r="C99" s="48" t="s">
        <v>3465</v>
      </c>
      <c r="D99" s="48" t="s">
        <v>3536</v>
      </c>
      <c r="E99" s="32"/>
    </row>
    <row r="100" spans="1:5" s="46" customFormat="1" x14ac:dyDescent="0.25">
      <c r="A100" s="46" t="s">
        <v>3481</v>
      </c>
      <c r="B100" s="48"/>
      <c r="C100" s="48" t="s">
        <v>3466</v>
      </c>
      <c r="D100" s="48"/>
      <c r="E100" s="32"/>
    </row>
    <row r="101" spans="1:5" s="46" customFormat="1" x14ac:dyDescent="0.25">
      <c r="A101" s="46" t="s">
        <v>3487</v>
      </c>
      <c r="B101" s="48" t="s">
        <v>3608</v>
      </c>
      <c r="C101" s="48" t="s">
        <v>4855</v>
      </c>
      <c r="D101" s="48"/>
      <c r="E101" s="32"/>
    </row>
    <row r="102" spans="1:5" s="46" customFormat="1" x14ac:dyDescent="0.25">
      <c r="A102" s="46" t="s">
        <v>3477</v>
      </c>
      <c r="B102" s="48" t="s">
        <v>4806</v>
      </c>
      <c r="C102" s="48" t="s">
        <v>3465</v>
      </c>
      <c r="D102" s="48" t="s">
        <v>3542</v>
      </c>
      <c r="E102" s="32"/>
    </row>
    <row r="103" spans="1:5" s="46" customFormat="1" x14ac:dyDescent="0.25">
      <c r="A103" s="46" t="s">
        <v>3481</v>
      </c>
      <c r="B103" s="48"/>
      <c r="C103" s="48" t="s">
        <v>3466</v>
      </c>
      <c r="D103" s="48"/>
      <c r="E103" s="32"/>
    </row>
    <row r="104" spans="1:5" s="46" customFormat="1" x14ac:dyDescent="0.25">
      <c r="A104" s="46" t="s">
        <v>3487</v>
      </c>
      <c r="B104" s="48" t="s">
        <v>2748</v>
      </c>
      <c r="C104" s="48" t="s">
        <v>3475</v>
      </c>
      <c r="D104" s="48"/>
      <c r="E104" s="32"/>
    </row>
    <row r="105" spans="1:5" s="46" customFormat="1" x14ac:dyDescent="0.25">
      <c r="A105" s="46" t="s">
        <v>3487</v>
      </c>
      <c r="B105" s="48" t="s">
        <v>4686</v>
      </c>
      <c r="C105" s="48" t="s">
        <v>3475</v>
      </c>
      <c r="D105" s="48"/>
      <c r="E105" s="32"/>
    </row>
    <row r="106" spans="1:5" s="46" customFormat="1" x14ac:dyDescent="0.25">
      <c r="A106" s="46" t="s">
        <v>3487</v>
      </c>
      <c r="B106" s="48" t="s">
        <v>4687</v>
      </c>
      <c r="C106" s="48" t="s">
        <v>3475</v>
      </c>
      <c r="D106" s="48"/>
      <c r="E106" s="32"/>
    </row>
    <row r="107" spans="1:5" s="46" customFormat="1" x14ac:dyDescent="0.25">
      <c r="A107" s="46" t="s">
        <v>3487</v>
      </c>
      <c r="B107" s="48" t="s">
        <v>4688</v>
      </c>
      <c r="C107" s="48" t="s">
        <v>3475</v>
      </c>
      <c r="D107" s="48"/>
      <c r="E107" s="32"/>
    </row>
    <row r="108" spans="1:5" s="46" customFormat="1" x14ac:dyDescent="0.25">
      <c r="A108" s="46" t="s">
        <v>3487</v>
      </c>
      <c r="B108" s="48" t="s">
        <v>4689</v>
      </c>
      <c r="C108" s="48" t="s">
        <v>3475</v>
      </c>
      <c r="D108" s="48"/>
      <c r="E108" s="32"/>
    </row>
    <row r="109" spans="1:5" s="46" customFormat="1" x14ac:dyDescent="0.25">
      <c r="B109" s="48"/>
      <c r="C109" s="48"/>
      <c r="D109" s="48"/>
      <c r="E109" s="32"/>
    </row>
    <row r="110" spans="1:5" s="46" customFormat="1" x14ac:dyDescent="0.25">
      <c r="B110" s="48"/>
      <c r="C110" s="48"/>
      <c r="D110" s="48"/>
      <c r="E110" s="32"/>
    </row>
    <row r="111" spans="1:5" s="46" customFormat="1" x14ac:dyDescent="0.25">
      <c r="B111" s="48"/>
      <c r="C111" s="48"/>
      <c r="D111" s="48"/>
      <c r="E111" s="32"/>
    </row>
    <row r="112" spans="1:5" s="46" customFormat="1" x14ac:dyDescent="0.25">
      <c r="A112" s="46" t="s">
        <v>3470</v>
      </c>
      <c r="B112" s="48" t="s">
        <v>3557</v>
      </c>
      <c r="C112" s="48" t="s">
        <v>3464</v>
      </c>
      <c r="D112" s="48" t="s">
        <v>3524</v>
      </c>
      <c r="E112" s="72" t="s">
        <v>3588</v>
      </c>
    </row>
    <row r="113" spans="1:5" s="46" customFormat="1" x14ac:dyDescent="0.25">
      <c r="A113" s="46" t="s">
        <v>3477</v>
      </c>
      <c r="B113" s="48" t="s">
        <v>4994</v>
      </c>
      <c r="C113" s="48" t="s">
        <v>3465</v>
      </c>
      <c r="D113" s="48" t="s">
        <v>3503</v>
      </c>
      <c r="E113" s="72"/>
    </row>
    <row r="114" spans="1:5" s="46" customFormat="1" x14ac:dyDescent="0.25">
      <c r="A114" s="46" t="s">
        <v>3481</v>
      </c>
      <c r="B114" s="48"/>
      <c r="C114" s="48" t="s">
        <v>4993</v>
      </c>
      <c r="D114" s="48"/>
      <c r="E114" s="72"/>
    </row>
    <row r="115" spans="1:5" s="46" customFormat="1" x14ac:dyDescent="0.25">
      <c r="A115" s="46" t="s">
        <v>3477</v>
      </c>
      <c r="B115" s="48" t="s">
        <v>3556</v>
      </c>
      <c r="C115" s="48" t="s">
        <v>3465</v>
      </c>
      <c r="D115" s="48" t="s">
        <v>3506</v>
      </c>
      <c r="E115" s="32"/>
    </row>
    <row r="116" spans="1:5" s="46" customFormat="1" x14ac:dyDescent="0.25">
      <c r="A116" s="46" t="s">
        <v>3481</v>
      </c>
      <c r="B116" s="48"/>
      <c r="C116" s="48" t="s">
        <v>3492</v>
      </c>
      <c r="D116" s="48"/>
      <c r="E116" s="32"/>
    </row>
    <row r="117" spans="1:5" s="46" customFormat="1" x14ac:dyDescent="0.25">
      <c r="A117" s="46" t="s">
        <v>3487</v>
      </c>
      <c r="B117" s="48" t="s">
        <v>2415</v>
      </c>
      <c r="C117" s="48" t="s">
        <v>3475</v>
      </c>
      <c r="D117" s="48"/>
      <c r="E117" s="32"/>
    </row>
    <row r="118" spans="1:5" s="46" customFormat="1" x14ac:dyDescent="0.25">
      <c r="A118" s="46" t="s">
        <v>3487</v>
      </c>
      <c r="B118" s="48" t="s">
        <v>2417</v>
      </c>
      <c r="C118" s="48" t="s">
        <v>3468</v>
      </c>
      <c r="D118" s="48"/>
      <c r="E118" s="32"/>
    </row>
    <row r="119" spans="1:5" s="46" customFormat="1" x14ac:dyDescent="0.25">
      <c r="A119" s="46" t="s">
        <v>3487</v>
      </c>
      <c r="B119" s="48" t="s">
        <v>2420</v>
      </c>
      <c r="C119" s="48" t="s">
        <v>3468</v>
      </c>
      <c r="D119" s="48"/>
      <c r="E119" s="32"/>
    </row>
    <row r="120" spans="1:5" s="46" customFormat="1" x14ac:dyDescent="0.25">
      <c r="A120" s="46" t="s">
        <v>3487</v>
      </c>
      <c r="B120" s="48" t="s">
        <v>2422</v>
      </c>
      <c r="C120" s="48" t="s">
        <v>3468</v>
      </c>
      <c r="D120" s="48"/>
      <c r="E120" s="32"/>
    </row>
    <row r="121" spans="1:5" s="46" customFormat="1" x14ac:dyDescent="0.25">
      <c r="A121" s="46" t="s">
        <v>3487</v>
      </c>
      <c r="B121" s="48" t="s">
        <v>2424</v>
      </c>
      <c r="C121" s="48" t="s">
        <v>3475</v>
      </c>
      <c r="D121" s="48"/>
      <c r="E121" s="32"/>
    </row>
    <row r="122" spans="1:5" s="46" customFormat="1" x14ac:dyDescent="0.25">
      <c r="A122" s="46" t="s">
        <v>3487</v>
      </c>
      <c r="B122" s="48" t="s">
        <v>2427</v>
      </c>
      <c r="C122" s="48" t="s">
        <v>3475</v>
      </c>
      <c r="D122" s="48"/>
      <c r="E122" s="32"/>
    </row>
    <row r="123" spans="1:5" s="46" customFormat="1" x14ac:dyDescent="0.25">
      <c r="A123" s="46" t="s">
        <v>3487</v>
      </c>
      <c r="B123" s="48" t="s">
        <v>2429</v>
      </c>
      <c r="C123" s="48" t="s">
        <v>3475</v>
      </c>
      <c r="D123" s="48"/>
      <c r="E123" s="32"/>
    </row>
    <row r="124" spans="1:5" s="46" customFormat="1" x14ac:dyDescent="0.25">
      <c r="A124" s="46" t="s">
        <v>3477</v>
      </c>
      <c r="B124" s="48" t="s">
        <v>3555</v>
      </c>
      <c r="C124" s="48" t="s">
        <v>3465</v>
      </c>
      <c r="D124" s="48" t="s">
        <v>3528</v>
      </c>
      <c r="E124" s="32"/>
    </row>
    <row r="125" spans="1:5" s="46" customFormat="1" x14ac:dyDescent="0.25">
      <c r="A125" s="46" t="s">
        <v>3481</v>
      </c>
      <c r="B125" s="48"/>
      <c r="C125" s="48" t="s">
        <v>3466</v>
      </c>
      <c r="D125" s="48"/>
      <c r="E125" s="32"/>
    </row>
    <row r="126" spans="1:5" s="46" customFormat="1" x14ac:dyDescent="0.25">
      <c r="A126" s="46" t="s">
        <v>3487</v>
      </c>
      <c r="B126" s="48" t="s">
        <v>2445</v>
      </c>
      <c r="C126" s="48" t="s">
        <v>3475</v>
      </c>
      <c r="D126" s="48"/>
    </row>
    <row r="127" spans="1:5" s="46" customFormat="1" x14ac:dyDescent="0.25">
      <c r="A127" s="46" t="s">
        <v>3477</v>
      </c>
      <c r="B127" s="48" t="s">
        <v>3605</v>
      </c>
      <c r="C127" s="48" t="s">
        <v>3465</v>
      </c>
      <c r="D127" s="48" t="s">
        <v>3528</v>
      </c>
      <c r="E127" s="32"/>
    </row>
    <row r="128" spans="1:5" s="46" customFormat="1" x14ac:dyDescent="0.25">
      <c r="A128" s="46" t="s">
        <v>3481</v>
      </c>
      <c r="B128" s="48"/>
      <c r="C128" s="48" t="s">
        <v>3466</v>
      </c>
      <c r="D128" s="48"/>
      <c r="E128" s="32"/>
    </row>
    <row r="129" spans="1:5" s="46" customFormat="1" x14ac:dyDescent="0.25">
      <c r="A129" s="46" t="s">
        <v>3487</v>
      </c>
      <c r="B129" s="48" t="s">
        <v>3447</v>
      </c>
      <c r="C129" s="48" t="s">
        <v>3475</v>
      </c>
      <c r="D129" s="48"/>
      <c r="E129" s="32"/>
    </row>
    <row r="130" spans="1:5" s="46" customFormat="1" x14ac:dyDescent="0.25">
      <c r="A130" s="46" t="s">
        <v>3477</v>
      </c>
      <c r="B130" s="48" t="s">
        <v>3777</v>
      </c>
      <c r="C130" s="48" t="s">
        <v>3465</v>
      </c>
      <c r="D130" s="48"/>
      <c r="E130" s="32"/>
    </row>
    <row r="131" spans="1:5" s="46" customFormat="1" x14ac:dyDescent="0.25">
      <c r="A131" s="46" t="s">
        <v>3481</v>
      </c>
      <c r="B131" s="48"/>
      <c r="C131" s="48" t="s">
        <v>3775</v>
      </c>
      <c r="D131" s="48"/>
      <c r="E131" s="32"/>
    </row>
    <row r="132" spans="1:5" s="46" customFormat="1" x14ac:dyDescent="0.25">
      <c r="A132" s="46" t="s">
        <v>3487</v>
      </c>
      <c r="B132" s="48" t="s">
        <v>3661</v>
      </c>
      <c r="C132" s="48" t="s">
        <v>3475</v>
      </c>
      <c r="D132" s="48"/>
      <c r="E132" s="32"/>
    </row>
    <row r="133" spans="1:5" s="46" customFormat="1" x14ac:dyDescent="0.25">
      <c r="A133" s="46" t="s">
        <v>3487</v>
      </c>
      <c r="B133" s="48" t="s">
        <v>3664</v>
      </c>
      <c r="C133" s="48" t="s">
        <v>3475</v>
      </c>
      <c r="D133" s="48"/>
      <c r="E133" s="32"/>
    </row>
    <row r="134" spans="1:5" s="46" customFormat="1" x14ac:dyDescent="0.25">
      <c r="A134" s="46" t="s">
        <v>3487</v>
      </c>
      <c r="B134" s="48" t="s">
        <v>3668</v>
      </c>
      <c r="C134" s="48" t="s">
        <v>3475</v>
      </c>
      <c r="D134" s="48"/>
      <c r="E134" s="32"/>
    </row>
    <row r="135" spans="1:5" s="46" customFormat="1" x14ac:dyDescent="0.25">
      <c r="A135" s="46" t="s">
        <v>3487</v>
      </c>
      <c r="B135" s="48" t="s">
        <v>3671</v>
      </c>
      <c r="C135" s="48" t="s">
        <v>3475</v>
      </c>
      <c r="D135" s="48"/>
      <c r="E135" s="32"/>
    </row>
    <row r="136" spans="1:5" s="46" customFormat="1" x14ac:dyDescent="0.25">
      <c r="A136" s="46" t="s">
        <v>3487</v>
      </c>
      <c r="B136" s="48" t="s">
        <v>3674</v>
      </c>
      <c r="C136" s="48" t="s">
        <v>3475</v>
      </c>
      <c r="D136" s="48"/>
      <c r="E136" s="32"/>
    </row>
    <row r="137" spans="1:5" s="46" customFormat="1" x14ac:dyDescent="0.25">
      <c r="A137" s="46" t="s">
        <v>3477</v>
      </c>
      <c r="B137" s="48" t="s">
        <v>3776</v>
      </c>
      <c r="C137" s="48" t="s">
        <v>3465</v>
      </c>
      <c r="D137" s="48" t="s">
        <v>3493</v>
      </c>
      <c r="E137" s="32"/>
    </row>
    <row r="138" spans="1:5" s="46" customFormat="1" x14ac:dyDescent="0.25">
      <c r="A138" s="46" t="s">
        <v>3481</v>
      </c>
      <c r="B138" s="48"/>
      <c r="C138" s="48" t="s">
        <v>3774</v>
      </c>
      <c r="D138" s="48"/>
      <c r="E138" s="32"/>
    </row>
    <row r="139" spans="1:5" s="46" customFormat="1" x14ac:dyDescent="0.25">
      <c r="A139" s="46" t="s">
        <v>3487</v>
      </c>
      <c r="B139" s="48" t="s">
        <v>3677</v>
      </c>
      <c r="C139" s="48" t="s">
        <v>3475</v>
      </c>
      <c r="D139" s="48"/>
      <c r="E139" s="32"/>
    </row>
    <row r="140" spans="1:5" s="46" customFormat="1" x14ac:dyDescent="0.25">
      <c r="A140" s="46" t="s">
        <v>3487</v>
      </c>
      <c r="B140" s="48" t="s">
        <v>3656</v>
      </c>
      <c r="C140" s="48" t="s">
        <v>3475</v>
      </c>
      <c r="D140" s="48"/>
      <c r="E140" s="32"/>
    </row>
    <row r="141" spans="1:5" s="46" customFormat="1" x14ac:dyDescent="0.25">
      <c r="A141" s="46" t="s">
        <v>3487</v>
      </c>
      <c r="B141" s="48" t="s">
        <v>3683</v>
      </c>
      <c r="C141" s="48" t="s">
        <v>3475</v>
      </c>
      <c r="D141" s="48"/>
      <c r="E141" s="32"/>
    </row>
    <row r="142" spans="1:5" s="46" customFormat="1" x14ac:dyDescent="0.25">
      <c r="A142" s="46" t="s">
        <v>3477</v>
      </c>
      <c r="B142" s="48" t="s">
        <v>4506</v>
      </c>
      <c r="C142" s="48" t="s">
        <v>3465</v>
      </c>
      <c r="D142" s="48" t="s">
        <v>3520</v>
      </c>
      <c r="E142" s="32"/>
    </row>
    <row r="143" spans="1:5" s="46" customFormat="1" x14ac:dyDescent="0.25">
      <c r="A143" s="46" t="s">
        <v>3481</v>
      </c>
      <c r="B143" s="48"/>
      <c r="C143" t="s">
        <v>3466</v>
      </c>
      <c r="D143" s="48"/>
      <c r="E143" s="32"/>
    </row>
    <row r="144" spans="1:5" s="46" customFormat="1" x14ac:dyDescent="0.25">
      <c r="A144" s="46" t="s">
        <v>3487</v>
      </c>
      <c r="B144" s="48" t="s">
        <v>4503</v>
      </c>
      <c r="C144" s="48" t="s">
        <v>4855</v>
      </c>
      <c r="D144" s="48"/>
      <c r="E144" s="32"/>
    </row>
    <row r="145" spans="1:5" s="46" customFormat="1" x14ac:dyDescent="0.25">
      <c r="A145" s="46" t="s">
        <v>3487</v>
      </c>
      <c r="B145" s="48" t="s">
        <v>4505</v>
      </c>
      <c r="C145" s="48" t="s">
        <v>4855</v>
      </c>
      <c r="D145" s="48"/>
      <c r="E145" s="32"/>
    </row>
    <row r="146" spans="1:5" s="46" customFormat="1" x14ac:dyDescent="0.25">
      <c r="A146" s="46" t="s">
        <v>3487</v>
      </c>
      <c r="B146" s="48" t="s">
        <v>4513</v>
      </c>
      <c r="C146" s="48" t="s">
        <v>4855</v>
      </c>
      <c r="D146" s="48"/>
      <c r="E146" s="32"/>
    </row>
    <row r="147" spans="1:5" x14ac:dyDescent="0.25">
      <c r="A147" s="46" t="s">
        <v>3487</v>
      </c>
      <c r="B147" s="48" t="s">
        <v>4718</v>
      </c>
      <c r="C147" s="48" t="s">
        <v>4855</v>
      </c>
      <c r="D147" s="48"/>
    </row>
    <row r="148" spans="1:5" s="46" customFormat="1" x14ac:dyDescent="0.25">
      <c r="B148" s="48"/>
      <c r="C148" s="48"/>
      <c r="D148" s="48"/>
      <c r="E148" s="32"/>
    </row>
    <row r="149" spans="1:5" s="46" customFormat="1" x14ac:dyDescent="0.25">
      <c r="A149" s="46" t="s">
        <v>3470</v>
      </c>
      <c r="B149" s="48" t="s">
        <v>3554</v>
      </c>
      <c r="C149" s="48" t="s">
        <v>3464</v>
      </c>
      <c r="D149" s="48" t="s">
        <v>3549</v>
      </c>
      <c r="E149" s="72" t="s">
        <v>3584</v>
      </c>
    </row>
    <row r="150" spans="1:5" s="46" customFormat="1" x14ac:dyDescent="0.25">
      <c r="A150" s="46" t="s">
        <v>3477</v>
      </c>
      <c r="B150" s="48" t="s">
        <v>4496</v>
      </c>
      <c r="C150" s="48" t="s">
        <v>3465</v>
      </c>
      <c r="D150" s="48" t="s">
        <v>3549</v>
      </c>
      <c r="E150" s="32"/>
    </row>
    <row r="151" spans="1:5" s="46" customFormat="1" x14ac:dyDescent="0.25">
      <c r="A151" s="46" t="s">
        <v>3481</v>
      </c>
      <c r="B151" s="48" t="s">
        <v>3554</v>
      </c>
      <c r="C151" s="48" t="s">
        <v>4495</v>
      </c>
      <c r="D151" s="48"/>
      <c r="E151" s="72"/>
    </row>
    <row r="152" spans="1:5" s="46" customFormat="1" x14ac:dyDescent="0.25">
      <c r="B152" s="48"/>
      <c r="C152" s="48"/>
      <c r="D152" s="48"/>
      <c r="E152" s="72"/>
    </row>
    <row r="153" spans="1:5" s="46" customFormat="1" x14ac:dyDescent="0.25">
      <c r="B153" s="48"/>
      <c r="C153" s="48"/>
      <c r="D153" s="48"/>
      <c r="E153" s="72"/>
    </row>
    <row r="154" spans="1:5" s="46" customFormat="1" x14ac:dyDescent="0.25">
      <c r="A154" s="46" t="s">
        <v>3470</v>
      </c>
      <c r="B154" s="48" t="s">
        <v>3553</v>
      </c>
      <c r="C154" s="48" t="s">
        <v>3464</v>
      </c>
      <c r="D154" s="48" t="s">
        <v>3520</v>
      </c>
      <c r="E154" s="72" t="s">
        <v>3589</v>
      </c>
    </row>
    <row r="155" spans="1:5" x14ac:dyDescent="0.25">
      <c r="A155" s="46" t="s">
        <v>3477</v>
      </c>
      <c r="B155" s="48" t="s">
        <v>3553</v>
      </c>
      <c r="C155" s="48" t="s">
        <v>3465</v>
      </c>
      <c r="D155" s="48"/>
      <c r="E155" s="72"/>
    </row>
    <row r="156" spans="1:5" x14ac:dyDescent="0.25">
      <c r="A156" s="46" t="s">
        <v>3481</v>
      </c>
      <c r="B156" s="48" t="s">
        <v>3553</v>
      </c>
      <c r="C156" s="48" t="s">
        <v>3486</v>
      </c>
      <c r="D156" s="48"/>
      <c r="E156" s="72"/>
    </row>
    <row r="157" spans="1:5" x14ac:dyDescent="0.25">
      <c r="A157" s="46" t="s">
        <v>3477</v>
      </c>
      <c r="B157" s="48" t="s">
        <v>9065</v>
      </c>
      <c r="C157" s="48" t="s">
        <v>3465</v>
      </c>
      <c r="D157" s="48"/>
      <c r="E157" s="72"/>
    </row>
    <row r="158" spans="1:5" x14ac:dyDescent="0.25">
      <c r="A158" s="46" t="s">
        <v>3481</v>
      </c>
      <c r="B158" s="48"/>
      <c r="C158" s="48" t="s">
        <v>3466</v>
      </c>
      <c r="D158" s="48"/>
      <c r="E158" s="72"/>
    </row>
    <row r="159" spans="1:5" x14ac:dyDescent="0.25">
      <c r="A159" s="46" t="s">
        <v>3487</v>
      </c>
      <c r="B159" s="48" t="s">
        <v>2255</v>
      </c>
      <c r="C159" s="48" t="s">
        <v>3468</v>
      </c>
      <c r="D159" s="48"/>
      <c r="E159" s="72"/>
    </row>
    <row r="160" spans="1:5" x14ac:dyDescent="0.25">
      <c r="A160" s="46" t="s">
        <v>3487</v>
      </c>
      <c r="B160" s="48" t="s">
        <v>2259</v>
      </c>
      <c r="C160" s="48" t="s">
        <v>3468</v>
      </c>
      <c r="D160" s="48"/>
    </row>
    <row r="161" spans="1:5" x14ac:dyDescent="0.25">
      <c r="A161" s="46" t="s">
        <v>3487</v>
      </c>
      <c r="B161" s="48" t="s">
        <v>2265</v>
      </c>
      <c r="C161" s="48" t="s">
        <v>3468</v>
      </c>
      <c r="D161" s="48"/>
    </row>
    <row r="162" spans="1:5" x14ac:dyDescent="0.25">
      <c r="A162" s="46" t="s">
        <v>3487</v>
      </c>
      <c r="B162" s="48" t="s">
        <v>2267</v>
      </c>
      <c r="C162" s="48" t="s">
        <v>3468</v>
      </c>
      <c r="D162" s="48"/>
    </row>
    <row r="163" spans="1:5" x14ac:dyDescent="0.25">
      <c r="A163" s="46" t="s">
        <v>3487</v>
      </c>
      <c r="B163" s="48" t="s">
        <v>2269</v>
      </c>
      <c r="C163" s="48" t="s">
        <v>3475</v>
      </c>
      <c r="D163" s="48"/>
    </row>
    <row r="166" spans="1:5" s="46" customFormat="1" x14ac:dyDescent="0.25">
      <c r="A166" s="46" t="s">
        <v>3470</v>
      </c>
      <c r="B166" s="48" t="s">
        <v>4014</v>
      </c>
      <c r="C166" s="48" t="s">
        <v>3464</v>
      </c>
      <c r="D166" s="48" t="s">
        <v>3499</v>
      </c>
      <c r="E166" s="72" t="s">
        <v>4015</v>
      </c>
    </row>
    <row r="167" spans="1:5" x14ac:dyDescent="0.25">
      <c r="A167" s="46" t="s">
        <v>3481</v>
      </c>
      <c r="B167" s="48"/>
      <c r="C167" s="48" t="s">
        <v>4013</v>
      </c>
      <c r="D167" s="48"/>
      <c r="E167" s="72"/>
    </row>
  </sheetData>
  <mergeCells count="4">
    <mergeCell ref="C1:D1"/>
    <mergeCell ref="C2:D2"/>
    <mergeCell ref="C3:D3"/>
    <mergeCell ref="G1:H1"/>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5" r:id="rId4" name="Button 3">
              <controlPr defaultSize="0" print="0" autoFill="0" autoPict="0" macro="[0]!Seed_UI_Macro">
                <anchor moveWithCells="1" sizeWithCells="1">
                  <from>
                    <xdr:col>0</xdr:col>
                    <xdr:colOff>144780</xdr:colOff>
                    <xdr:row>0</xdr:row>
                    <xdr:rowOff>106680</xdr:rowOff>
                  </from>
                  <to>
                    <xdr:col>1</xdr:col>
                    <xdr:colOff>723900</xdr:colOff>
                    <xdr:row>2</xdr:row>
                    <xdr:rowOff>53340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15" operator="equal" id="{8A28A55F-6980-4491-9002-2D271FCA1C03}">
            <xm:f>'Seed UI Defines'!$A$8</xm:f>
            <x14:dxf>
              <fill>
                <patternFill>
                  <bgColor theme="6" tint="0.59996337778862885"/>
                </patternFill>
              </fill>
            </x14:dxf>
          </x14:cfRule>
          <x14:cfRule type="cellIs" priority="316" operator="equal" id="{B14749CB-3C2C-4084-99F7-0B464853FB39}">
            <xm:f>'Seed UI Defines'!$A$6</xm:f>
            <x14:dxf>
              <fill>
                <patternFill>
                  <bgColor theme="6" tint="0.39994506668294322"/>
                </patternFill>
              </fill>
            </x14:dxf>
          </x14:cfRule>
          <x14:cfRule type="cellIs" priority="317" operator="equal" id="{0B354659-2366-4A39-9143-2A23046AB52F}">
            <xm:f>'Seed UI Defines'!$A$5</xm:f>
            <x14:dxf>
              <fill>
                <patternFill>
                  <bgColor theme="3" tint="0.79998168889431442"/>
                </patternFill>
              </fill>
            </x14:dxf>
          </x14:cfRule>
          <x14:cfRule type="cellIs" priority="318" operator="equal" id="{385A176F-EFC3-41A2-9DB0-68352EBB81AE}">
            <xm:f>'Seed UI Defines'!$A$4</xm:f>
            <x14:dxf>
              <fill>
                <patternFill>
                  <bgColor theme="3" tint="0.59996337778862885"/>
                </patternFill>
              </fill>
            </x14:dxf>
          </x14:cfRule>
          <x14:cfRule type="cellIs" priority="319" operator="equal" id="{5808C7B9-48C6-4F48-82CA-2F6CCF2779F5}">
            <xm:f>'Seed UI Defines'!$A$3</xm:f>
            <x14:dxf>
              <fill>
                <patternFill>
                  <bgColor theme="3" tint="0.39994506668294322"/>
                </patternFill>
              </fill>
            </x14:dxf>
          </x14:cfRule>
          <x14:cfRule type="cellIs" priority="320" operator="equal" id="{80290E3F-FB95-4253-A54A-0E10633C77CF}">
            <xm:f>'Seed UI Defines'!$A$2</xm:f>
            <x14:dxf>
              <font>
                <color theme="0"/>
              </font>
              <fill>
                <patternFill>
                  <bgColor theme="3" tint="-0.24994659260841701"/>
                </patternFill>
              </fill>
            </x14:dxf>
          </x14:cfRule>
          <xm:sqref>A1:A7 A95 A89 A97:A98 A101 A130:A141 A148:A149 A37:A67 A110 A112:A126 A69 A72:A74 A79:A82 A91:A92 A151:A1048576 A9:A31</xm:sqref>
        </x14:conditionalFormatting>
        <x14:conditionalFormatting xmlns:xm="http://schemas.microsoft.com/office/excel/2006/main">
          <x14:cfRule type="cellIs" priority="169" operator="equal" id="{63948DFD-A664-4B0F-892D-045B24C85B79}">
            <xm:f>'Seed UI Defines'!$A$8</xm:f>
            <x14:dxf>
              <fill>
                <patternFill>
                  <bgColor theme="6" tint="0.59996337778862885"/>
                </patternFill>
              </fill>
            </x14:dxf>
          </x14:cfRule>
          <x14:cfRule type="cellIs" priority="170" operator="equal" id="{8D3A4BFE-B7D8-4000-9996-6A5942E1938D}">
            <xm:f>'Seed UI Defines'!$A$6</xm:f>
            <x14:dxf>
              <fill>
                <patternFill>
                  <bgColor theme="6" tint="0.39994506668294322"/>
                </patternFill>
              </fill>
            </x14:dxf>
          </x14:cfRule>
          <x14:cfRule type="cellIs" priority="171" operator="equal" id="{90B310C9-62D9-4C67-8BE3-E6C9340B7542}">
            <xm:f>'Seed UI Defines'!$A$5</xm:f>
            <x14:dxf>
              <fill>
                <patternFill>
                  <bgColor theme="3" tint="0.79998168889431442"/>
                </patternFill>
              </fill>
            </x14:dxf>
          </x14:cfRule>
          <x14:cfRule type="cellIs" priority="172" operator="equal" id="{F14679DC-343A-46C6-BF44-73F403648783}">
            <xm:f>'Seed UI Defines'!$A$4</xm:f>
            <x14:dxf>
              <fill>
                <patternFill>
                  <bgColor theme="3" tint="0.59996337778862885"/>
                </patternFill>
              </fill>
            </x14:dxf>
          </x14:cfRule>
          <x14:cfRule type="cellIs" priority="173" operator="equal" id="{08B73653-93F6-445F-A1FC-276E42AB74B9}">
            <xm:f>'Seed UI Defines'!$A$3</xm:f>
            <x14:dxf>
              <fill>
                <patternFill>
                  <bgColor theme="3" tint="0.39994506668294322"/>
                </patternFill>
              </fill>
            </x14:dxf>
          </x14:cfRule>
          <x14:cfRule type="cellIs" priority="174" operator="equal" id="{7838E98E-8E62-436D-990E-437F6C5B45CD}">
            <xm:f>'Seed UI Defines'!$A$2</xm:f>
            <x14:dxf>
              <font>
                <color theme="0"/>
              </font>
              <fill>
                <patternFill>
                  <bgColor theme="3" tint="-0.24994659260841701"/>
                </patternFill>
              </fill>
            </x14:dxf>
          </x14:cfRule>
          <xm:sqref>A127:A129</xm:sqref>
        </x14:conditionalFormatting>
        <x14:conditionalFormatting xmlns:xm="http://schemas.microsoft.com/office/excel/2006/main">
          <x14:cfRule type="cellIs" priority="163" operator="equal" id="{B6B55D92-1339-462E-A32D-2D963A521443}">
            <xm:f>'Seed UI Defines'!$A$8</xm:f>
            <x14:dxf>
              <fill>
                <patternFill>
                  <bgColor theme="6" tint="0.59996337778862885"/>
                </patternFill>
              </fill>
            </x14:dxf>
          </x14:cfRule>
          <x14:cfRule type="cellIs" priority="164" operator="equal" id="{0FF8355E-69F0-4836-AEAD-779DD1D087A4}">
            <xm:f>'Seed UI Defines'!$A$6</xm:f>
            <x14:dxf>
              <fill>
                <patternFill>
                  <bgColor theme="6" tint="0.39994506668294322"/>
                </patternFill>
              </fill>
            </x14:dxf>
          </x14:cfRule>
          <x14:cfRule type="cellIs" priority="165" operator="equal" id="{BB6AA193-E7DF-4EBC-948A-4BB83AB71657}">
            <xm:f>'Seed UI Defines'!$A$5</xm:f>
            <x14:dxf>
              <fill>
                <patternFill>
                  <bgColor theme="3" tint="0.79998168889431442"/>
                </patternFill>
              </fill>
            </x14:dxf>
          </x14:cfRule>
          <x14:cfRule type="cellIs" priority="166" operator="equal" id="{2174AF01-6A4A-478C-A911-AFC047EE5D73}">
            <xm:f>'Seed UI Defines'!$A$4</xm:f>
            <x14:dxf>
              <fill>
                <patternFill>
                  <bgColor theme="3" tint="0.59996337778862885"/>
                </patternFill>
              </fill>
            </x14:dxf>
          </x14:cfRule>
          <x14:cfRule type="cellIs" priority="167" operator="equal" id="{EC2C478C-9CA7-4978-98F3-1E6A970B4F54}">
            <xm:f>'Seed UI Defines'!$A$3</xm:f>
            <x14:dxf>
              <fill>
                <patternFill>
                  <bgColor theme="3" tint="0.39994506668294322"/>
                </patternFill>
              </fill>
            </x14:dxf>
          </x14:cfRule>
          <x14:cfRule type="cellIs" priority="168" operator="equal" id="{92BD5314-E437-41C5-8EEC-F7A814C9E64A}">
            <xm:f>'Seed UI Defines'!$A$2</xm:f>
            <x14:dxf>
              <font>
                <color theme="0"/>
              </font>
              <fill>
                <patternFill>
                  <bgColor theme="3" tint="-0.24994659260841701"/>
                </patternFill>
              </fill>
            </x14:dxf>
          </x14:cfRule>
          <xm:sqref>A93:A94</xm:sqref>
        </x14:conditionalFormatting>
        <x14:conditionalFormatting xmlns:xm="http://schemas.microsoft.com/office/excel/2006/main">
          <x14:cfRule type="cellIs" priority="157" operator="equal" id="{24B773A4-F141-4625-A543-2C9F9B0AD819}">
            <xm:f>'Seed UI Defines'!$A$8</xm:f>
            <x14:dxf>
              <fill>
                <patternFill>
                  <bgColor theme="6" tint="0.59996337778862885"/>
                </patternFill>
              </fill>
            </x14:dxf>
          </x14:cfRule>
          <x14:cfRule type="cellIs" priority="158" operator="equal" id="{D4EB1796-AD6D-468F-B839-F27CE955095F}">
            <xm:f>'Seed UI Defines'!$A$6</xm:f>
            <x14:dxf>
              <fill>
                <patternFill>
                  <bgColor theme="6" tint="0.39994506668294322"/>
                </patternFill>
              </fill>
            </x14:dxf>
          </x14:cfRule>
          <x14:cfRule type="cellIs" priority="159" operator="equal" id="{88D9AD8A-1397-4901-AB0E-8482D7D67B89}">
            <xm:f>'Seed UI Defines'!$A$5</xm:f>
            <x14:dxf>
              <fill>
                <patternFill>
                  <bgColor theme="3" tint="0.79998168889431442"/>
                </patternFill>
              </fill>
            </x14:dxf>
          </x14:cfRule>
          <x14:cfRule type="cellIs" priority="160" operator="equal" id="{73CED6AE-E854-4764-8A4C-816D5DEDA239}">
            <xm:f>'Seed UI Defines'!$A$4</xm:f>
            <x14:dxf>
              <fill>
                <patternFill>
                  <bgColor theme="3" tint="0.59996337778862885"/>
                </patternFill>
              </fill>
            </x14:dxf>
          </x14:cfRule>
          <x14:cfRule type="cellIs" priority="161" operator="equal" id="{751EED85-A19C-4444-9BCE-AF4A07C57D95}">
            <xm:f>'Seed UI Defines'!$A$3</xm:f>
            <x14:dxf>
              <fill>
                <patternFill>
                  <bgColor theme="3" tint="0.39994506668294322"/>
                </patternFill>
              </fill>
            </x14:dxf>
          </x14:cfRule>
          <x14:cfRule type="cellIs" priority="162" operator="equal" id="{6BF21282-C4B2-4A6F-BB18-97D0B6C9CC8E}">
            <xm:f>'Seed UI Defines'!$A$2</xm:f>
            <x14:dxf>
              <font>
                <color theme="0"/>
              </font>
              <fill>
                <patternFill>
                  <bgColor theme="3" tint="-0.24994659260841701"/>
                </patternFill>
              </fill>
            </x14:dxf>
          </x14:cfRule>
          <xm:sqref>A99:A100</xm:sqref>
        </x14:conditionalFormatting>
        <x14:conditionalFormatting xmlns:xm="http://schemas.microsoft.com/office/excel/2006/main">
          <x14:cfRule type="cellIs" priority="145" operator="equal" id="{2EB18579-9343-442B-88DC-A9EAFBD90C16}">
            <xm:f>'Seed UI Defines'!$A$8</xm:f>
            <x14:dxf>
              <fill>
                <patternFill>
                  <bgColor theme="6" tint="0.59996337778862885"/>
                </patternFill>
              </fill>
            </x14:dxf>
          </x14:cfRule>
          <x14:cfRule type="cellIs" priority="146" operator="equal" id="{8A3D3C7C-DA05-4482-B932-A993B97BC05A}">
            <xm:f>'Seed UI Defines'!$A$6</xm:f>
            <x14:dxf>
              <fill>
                <patternFill>
                  <bgColor theme="6" tint="0.39994506668294322"/>
                </patternFill>
              </fill>
            </x14:dxf>
          </x14:cfRule>
          <x14:cfRule type="cellIs" priority="147" operator="equal" id="{8B7C56CA-70CC-464D-9C04-E89AEF0A6DF0}">
            <xm:f>'Seed UI Defines'!$A$5</xm:f>
            <x14:dxf>
              <fill>
                <patternFill>
                  <bgColor theme="3" tint="0.79998168889431442"/>
                </patternFill>
              </fill>
            </x14:dxf>
          </x14:cfRule>
          <x14:cfRule type="cellIs" priority="148" operator="equal" id="{079E9052-4C55-49AF-8D06-916665754369}">
            <xm:f>'Seed UI Defines'!$A$4</xm:f>
            <x14:dxf>
              <fill>
                <patternFill>
                  <bgColor theme="3" tint="0.59996337778862885"/>
                </patternFill>
              </fill>
            </x14:dxf>
          </x14:cfRule>
          <x14:cfRule type="cellIs" priority="149" operator="equal" id="{19603443-5071-412A-8A26-4C17A9A4AD2F}">
            <xm:f>'Seed UI Defines'!$A$3</xm:f>
            <x14:dxf>
              <fill>
                <patternFill>
                  <bgColor theme="3" tint="0.39994506668294322"/>
                </patternFill>
              </fill>
            </x14:dxf>
          </x14:cfRule>
          <x14:cfRule type="cellIs" priority="150" operator="equal" id="{E51ED802-9E12-4841-BED0-E9AFAC451D22}">
            <xm:f>'Seed UI Defines'!$A$2</xm:f>
            <x14:dxf>
              <font>
                <color theme="0"/>
              </font>
              <fill>
                <patternFill>
                  <bgColor theme="3" tint="-0.24994659260841701"/>
                </patternFill>
              </fill>
            </x14:dxf>
          </x14:cfRule>
          <xm:sqref>A83</xm:sqref>
        </x14:conditionalFormatting>
        <x14:conditionalFormatting xmlns:xm="http://schemas.microsoft.com/office/excel/2006/main">
          <x14:cfRule type="cellIs" priority="139" operator="equal" id="{16EB6162-6A56-440D-83D2-C93E219FF47C}">
            <xm:f>'Seed UI Defines'!$A$8</xm:f>
            <x14:dxf>
              <fill>
                <patternFill>
                  <bgColor theme="6" tint="0.59996337778862885"/>
                </patternFill>
              </fill>
            </x14:dxf>
          </x14:cfRule>
          <x14:cfRule type="cellIs" priority="140" operator="equal" id="{4FD05A74-649D-4992-875C-CB1F2D7B6ECF}">
            <xm:f>'Seed UI Defines'!$A$6</xm:f>
            <x14:dxf>
              <fill>
                <patternFill>
                  <bgColor theme="6" tint="0.39994506668294322"/>
                </patternFill>
              </fill>
            </x14:dxf>
          </x14:cfRule>
          <x14:cfRule type="cellIs" priority="141" operator="equal" id="{E32196E6-C82F-462C-AA38-73CF683A84E5}">
            <xm:f>'Seed UI Defines'!$A$5</xm:f>
            <x14:dxf>
              <fill>
                <patternFill>
                  <bgColor theme="3" tint="0.79998168889431442"/>
                </patternFill>
              </fill>
            </x14:dxf>
          </x14:cfRule>
          <x14:cfRule type="cellIs" priority="142" operator="equal" id="{F8730B7B-8472-40E5-8A74-A70859F9AC44}">
            <xm:f>'Seed UI Defines'!$A$4</xm:f>
            <x14:dxf>
              <fill>
                <patternFill>
                  <bgColor theme="3" tint="0.59996337778862885"/>
                </patternFill>
              </fill>
            </x14:dxf>
          </x14:cfRule>
          <x14:cfRule type="cellIs" priority="143" operator="equal" id="{299FA42E-383E-443B-A3AF-EDB16A07CC05}">
            <xm:f>'Seed UI Defines'!$A$3</xm:f>
            <x14:dxf>
              <fill>
                <patternFill>
                  <bgColor theme="3" tint="0.39994506668294322"/>
                </patternFill>
              </fill>
            </x14:dxf>
          </x14:cfRule>
          <x14:cfRule type="cellIs" priority="144" operator="equal" id="{3B190DA2-7A2D-4480-9E0F-D3C04A5E7882}">
            <xm:f>'Seed UI Defines'!$A$2</xm:f>
            <x14:dxf>
              <font>
                <color theme="0"/>
              </font>
              <fill>
                <patternFill>
                  <bgColor theme="3" tint="-0.24994659260841701"/>
                </patternFill>
              </fill>
            </x14:dxf>
          </x14:cfRule>
          <xm:sqref>A84</xm:sqref>
        </x14:conditionalFormatting>
        <x14:conditionalFormatting xmlns:xm="http://schemas.microsoft.com/office/excel/2006/main">
          <x14:cfRule type="cellIs" priority="133" operator="equal" id="{8AB142AE-BB51-4CAE-94AB-0A0C8CADDF83}">
            <xm:f>'Seed UI Defines'!$A$8</xm:f>
            <x14:dxf>
              <fill>
                <patternFill>
                  <bgColor theme="6" tint="0.59996337778862885"/>
                </patternFill>
              </fill>
            </x14:dxf>
          </x14:cfRule>
          <x14:cfRule type="cellIs" priority="134" operator="equal" id="{CD41EBF6-053C-4900-9602-B21176739A74}">
            <xm:f>'Seed UI Defines'!$A$6</xm:f>
            <x14:dxf>
              <fill>
                <patternFill>
                  <bgColor theme="6" tint="0.39994506668294322"/>
                </patternFill>
              </fill>
            </x14:dxf>
          </x14:cfRule>
          <x14:cfRule type="cellIs" priority="135" operator="equal" id="{3B5B669B-4521-4635-AA34-B66854838DB5}">
            <xm:f>'Seed UI Defines'!$A$5</xm:f>
            <x14:dxf>
              <fill>
                <patternFill>
                  <bgColor theme="3" tint="0.79998168889431442"/>
                </patternFill>
              </fill>
            </x14:dxf>
          </x14:cfRule>
          <x14:cfRule type="cellIs" priority="136" operator="equal" id="{2A991EA0-1870-4EF7-8564-97446D9AC4C7}">
            <xm:f>'Seed UI Defines'!$A$4</xm:f>
            <x14:dxf>
              <fill>
                <patternFill>
                  <bgColor theme="3" tint="0.59996337778862885"/>
                </patternFill>
              </fill>
            </x14:dxf>
          </x14:cfRule>
          <x14:cfRule type="cellIs" priority="137" operator="equal" id="{A699A062-0370-45A0-80F8-957CFA44A230}">
            <xm:f>'Seed UI Defines'!$A$3</xm:f>
            <x14:dxf>
              <fill>
                <patternFill>
                  <bgColor theme="3" tint="0.39994506668294322"/>
                </patternFill>
              </fill>
            </x14:dxf>
          </x14:cfRule>
          <x14:cfRule type="cellIs" priority="138" operator="equal" id="{A5F561D7-105A-465B-8E9C-7AB990AE5139}">
            <xm:f>'Seed UI Defines'!$A$2</xm:f>
            <x14:dxf>
              <font>
                <color theme="0"/>
              </font>
              <fill>
                <patternFill>
                  <bgColor theme="3" tint="-0.24994659260841701"/>
                </patternFill>
              </fill>
            </x14:dxf>
          </x14:cfRule>
          <xm:sqref>A87:A88</xm:sqref>
        </x14:conditionalFormatting>
        <x14:conditionalFormatting xmlns:xm="http://schemas.microsoft.com/office/excel/2006/main">
          <x14:cfRule type="cellIs" priority="127" operator="equal" id="{FBF4D115-3E60-4684-89F0-0DCD541220EE}">
            <xm:f>'Seed UI Defines'!$A$8</xm:f>
            <x14:dxf>
              <fill>
                <patternFill>
                  <bgColor theme="6" tint="0.59996337778862885"/>
                </patternFill>
              </fill>
            </x14:dxf>
          </x14:cfRule>
          <x14:cfRule type="cellIs" priority="128" operator="equal" id="{D7C5A649-43D8-4FA0-9910-8E31C57914BC}">
            <xm:f>'Seed UI Defines'!$A$6</xm:f>
            <x14:dxf>
              <fill>
                <patternFill>
                  <bgColor theme="6" tint="0.39994506668294322"/>
                </patternFill>
              </fill>
            </x14:dxf>
          </x14:cfRule>
          <x14:cfRule type="cellIs" priority="129" operator="equal" id="{D45A920D-C120-4DEE-B815-53CAE8AB2ECC}">
            <xm:f>'Seed UI Defines'!$A$5</xm:f>
            <x14:dxf>
              <fill>
                <patternFill>
                  <bgColor theme="3" tint="0.79998168889431442"/>
                </patternFill>
              </fill>
            </x14:dxf>
          </x14:cfRule>
          <x14:cfRule type="cellIs" priority="130" operator="equal" id="{CAB4207E-10F7-40C2-8C84-1FDFE1B8D0AA}">
            <xm:f>'Seed UI Defines'!$A$4</xm:f>
            <x14:dxf>
              <fill>
                <patternFill>
                  <bgColor theme="3" tint="0.59996337778862885"/>
                </patternFill>
              </fill>
            </x14:dxf>
          </x14:cfRule>
          <x14:cfRule type="cellIs" priority="131" operator="equal" id="{EDEBE2FD-0C00-49AF-AE49-7B0055558462}">
            <xm:f>'Seed UI Defines'!$A$3</xm:f>
            <x14:dxf>
              <fill>
                <patternFill>
                  <bgColor theme="3" tint="0.39994506668294322"/>
                </patternFill>
              </fill>
            </x14:dxf>
          </x14:cfRule>
          <x14:cfRule type="cellIs" priority="132" operator="equal" id="{D4E4723D-8D41-49DF-95BE-1B2E32E08E96}">
            <xm:f>'Seed UI Defines'!$A$2</xm:f>
            <x14:dxf>
              <font>
                <color theme="0"/>
              </font>
              <fill>
                <patternFill>
                  <bgColor theme="3" tint="-0.24994659260841701"/>
                </patternFill>
              </fill>
            </x14:dxf>
          </x14:cfRule>
          <xm:sqref>A85:A86</xm:sqref>
        </x14:conditionalFormatting>
        <x14:conditionalFormatting xmlns:xm="http://schemas.microsoft.com/office/excel/2006/main">
          <x14:cfRule type="cellIs" priority="121" operator="equal" id="{A39FA5DF-F283-40FD-AE8A-43459ED19855}">
            <xm:f>'Seed UI Defines'!$A$8</xm:f>
            <x14:dxf>
              <fill>
                <patternFill>
                  <bgColor theme="6" tint="0.59996337778862885"/>
                </patternFill>
              </fill>
            </x14:dxf>
          </x14:cfRule>
          <x14:cfRule type="cellIs" priority="122" operator="equal" id="{89216AF6-3222-4725-BDD1-87F8F8B8827F}">
            <xm:f>'Seed UI Defines'!$A$6</xm:f>
            <x14:dxf>
              <fill>
                <patternFill>
                  <bgColor theme="6" tint="0.39994506668294322"/>
                </patternFill>
              </fill>
            </x14:dxf>
          </x14:cfRule>
          <x14:cfRule type="cellIs" priority="123" operator="equal" id="{E1CA379E-A778-46D3-A1F0-20EF46B82DC7}">
            <xm:f>'Seed UI Defines'!$A$5</xm:f>
            <x14:dxf>
              <fill>
                <patternFill>
                  <bgColor theme="3" tint="0.79998168889431442"/>
                </patternFill>
              </fill>
            </x14:dxf>
          </x14:cfRule>
          <x14:cfRule type="cellIs" priority="124" operator="equal" id="{1EADD06E-DFD4-4303-BC3B-98E6FAEC84E8}">
            <xm:f>'Seed UI Defines'!$A$4</xm:f>
            <x14:dxf>
              <fill>
                <patternFill>
                  <bgColor theme="3" tint="0.59996337778862885"/>
                </patternFill>
              </fill>
            </x14:dxf>
          </x14:cfRule>
          <x14:cfRule type="cellIs" priority="125" operator="equal" id="{1E6902AE-7257-47D9-8546-D7C15A5531F1}">
            <xm:f>'Seed UI Defines'!$A$3</xm:f>
            <x14:dxf>
              <fill>
                <patternFill>
                  <bgColor theme="3" tint="0.39994506668294322"/>
                </patternFill>
              </fill>
            </x14:dxf>
          </x14:cfRule>
          <x14:cfRule type="cellIs" priority="126" operator="equal" id="{AAECCD27-8DCA-4862-8FF0-5DC0E5E37DB1}">
            <xm:f>'Seed UI Defines'!$A$2</xm:f>
            <x14:dxf>
              <font>
                <color theme="0"/>
              </font>
              <fill>
                <patternFill>
                  <bgColor theme="3" tint="-0.24994659260841701"/>
                </patternFill>
              </fill>
            </x14:dxf>
          </x14:cfRule>
          <xm:sqref>A96</xm:sqref>
        </x14:conditionalFormatting>
        <x14:conditionalFormatting xmlns:xm="http://schemas.microsoft.com/office/excel/2006/main">
          <x14:cfRule type="cellIs" priority="115" operator="equal" id="{999F64DA-0848-4BCD-8D21-7F7697434780}">
            <xm:f>'Seed UI Defines'!$A$8</xm:f>
            <x14:dxf>
              <fill>
                <patternFill>
                  <bgColor theme="6" tint="0.59996337778862885"/>
                </patternFill>
              </fill>
            </x14:dxf>
          </x14:cfRule>
          <x14:cfRule type="cellIs" priority="116" operator="equal" id="{0E3BDFFB-1B4B-44C6-A030-05D61D0F1CE9}">
            <xm:f>'Seed UI Defines'!$A$6</xm:f>
            <x14:dxf>
              <fill>
                <patternFill>
                  <bgColor theme="6" tint="0.39994506668294322"/>
                </patternFill>
              </fill>
            </x14:dxf>
          </x14:cfRule>
          <x14:cfRule type="cellIs" priority="117" operator="equal" id="{A6F86534-A2C4-46BC-BA1F-F39395E0FA9E}">
            <xm:f>'Seed UI Defines'!$A$5</xm:f>
            <x14:dxf>
              <fill>
                <patternFill>
                  <bgColor theme="3" tint="0.79998168889431442"/>
                </patternFill>
              </fill>
            </x14:dxf>
          </x14:cfRule>
          <x14:cfRule type="cellIs" priority="118" operator="equal" id="{FB44C2BA-57DE-435C-AB75-6EE8887ECA82}">
            <xm:f>'Seed UI Defines'!$A$4</xm:f>
            <x14:dxf>
              <fill>
                <patternFill>
                  <bgColor theme="3" tint="0.59996337778862885"/>
                </patternFill>
              </fill>
            </x14:dxf>
          </x14:cfRule>
          <x14:cfRule type="cellIs" priority="119" operator="equal" id="{9BEAA947-70BF-4E26-9D5C-F3F36946A6C6}">
            <xm:f>'Seed UI Defines'!$A$3</xm:f>
            <x14:dxf>
              <fill>
                <patternFill>
                  <bgColor theme="3" tint="0.39994506668294322"/>
                </patternFill>
              </fill>
            </x14:dxf>
          </x14:cfRule>
          <x14:cfRule type="cellIs" priority="120" operator="equal" id="{173C2FBC-03AE-48C7-9FB8-3C8DAA4EAE85}">
            <xm:f>'Seed UI Defines'!$A$2</xm:f>
            <x14:dxf>
              <font>
                <color theme="0"/>
              </font>
              <fill>
                <patternFill>
                  <bgColor theme="3" tint="-0.24994659260841701"/>
                </patternFill>
              </fill>
            </x14:dxf>
          </x14:cfRule>
          <xm:sqref>A8</xm:sqref>
        </x14:conditionalFormatting>
        <x14:conditionalFormatting xmlns:xm="http://schemas.microsoft.com/office/excel/2006/main">
          <x14:cfRule type="cellIs" priority="103" operator="equal" id="{D4008A7B-72C8-49FA-99C5-A2418F6B5956}">
            <xm:f>'Seed UI Defines'!$A$8</xm:f>
            <x14:dxf>
              <fill>
                <patternFill>
                  <bgColor theme="6" tint="0.59996337778862885"/>
                </patternFill>
              </fill>
            </x14:dxf>
          </x14:cfRule>
          <x14:cfRule type="cellIs" priority="104" operator="equal" id="{93C60848-BB77-45A2-B8F0-0BC29CDBC154}">
            <xm:f>'Seed UI Defines'!$A$6</xm:f>
            <x14:dxf>
              <fill>
                <patternFill>
                  <bgColor theme="6" tint="0.39994506668294322"/>
                </patternFill>
              </fill>
            </x14:dxf>
          </x14:cfRule>
          <x14:cfRule type="cellIs" priority="105" operator="equal" id="{8DFC8592-46C6-455E-B18F-1823E5CF9541}">
            <xm:f>'Seed UI Defines'!$A$5</xm:f>
            <x14:dxf>
              <fill>
                <patternFill>
                  <bgColor theme="3" tint="0.79998168889431442"/>
                </patternFill>
              </fill>
            </x14:dxf>
          </x14:cfRule>
          <x14:cfRule type="cellIs" priority="106" operator="equal" id="{9C62ED18-37A9-451D-900E-70BD01703A07}">
            <xm:f>'Seed UI Defines'!$A$4</xm:f>
            <x14:dxf>
              <fill>
                <patternFill>
                  <bgColor theme="3" tint="0.59996337778862885"/>
                </patternFill>
              </fill>
            </x14:dxf>
          </x14:cfRule>
          <x14:cfRule type="cellIs" priority="107" operator="equal" id="{C0E6FE1C-5986-4F0E-A67D-A248B76CB3FF}">
            <xm:f>'Seed UI Defines'!$A$3</xm:f>
            <x14:dxf>
              <fill>
                <patternFill>
                  <bgColor theme="3" tint="0.39994506668294322"/>
                </patternFill>
              </fill>
            </x14:dxf>
          </x14:cfRule>
          <x14:cfRule type="cellIs" priority="108" operator="equal" id="{795E42F0-9707-4A0B-96DD-CC1089D8D429}">
            <xm:f>'Seed UI Defines'!$A$2</xm:f>
            <x14:dxf>
              <font>
                <color theme="0"/>
              </font>
              <fill>
                <patternFill>
                  <bgColor theme="3" tint="-0.24994659260841701"/>
                </patternFill>
              </fill>
            </x14:dxf>
          </x14:cfRule>
          <xm:sqref>A150</xm:sqref>
        </x14:conditionalFormatting>
        <x14:conditionalFormatting xmlns:xm="http://schemas.microsoft.com/office/excel/2006/main">
          <x14:cfRule type="cellIs" priority="97" operator="equal" id="{2BA8B9AA-AB2F-4F1D-846C-874A90FD3B19}">
            <xm:f>'Seed UI Defines'!$A$8</xm:f>
            <x14:dxf>
              <fill>
                <patternFill>
                  <bgColor theme="6" tint="0.59996337778862885"/>
                </patternFill>
              </fill>
            </x14:dxf>
          </x14:cfRule>
          <x14:cfRule type="cellIs" priority="98" operator="equal" id="{E59E3FC0-D5E6-42E6-A4FA-A86B6B58E6CF}">
            <xm:f>'Seed UI Defines'!$A$6</xm:f>
            <x14:dxf>
              <fill>
                <patternFill>
                  <bgColor theme="6" tint="0.39994506668294322"/>
                </patternFill>
              </fill>
            </x14:dxf>
          </x14:cfRule>
          <x14:cfRule type="cellIs" priority="99" operator="equal" id="{73E702AB-133A-4503-AA49-8E75F596CF23}">
            <xm:f>'Seed UI Defines'!$A$5</xm:f>
            <x14:dxf>
              <fill>
                <patternFill>
                  <bgColor theme="3" tint="0.79998168889431442"/>
                </patternFill>
              </fill>
            </x14:dxf>
          </x14:cfRule>
          <x14:cfRule type="cellIs" priority="100" operator="equal" id="{1DFD8862-07A7-47CD-B763-1612EC273ABD}">
            <xm:f>'Seed UI Defines'!$A$4</xm:f>
            <x14:dxf>
              <fill>
                <patternFill>
                  <bgColor theme="3" tint="0.59996337778862885"/>
                </patternFill>
              </fill>
            </x14:dxf>
          </x14:cfRule>
          <x14:cfRule type="cellIs" priority="101" operator="equal" id="{0CF682FD-5320-401A-B980-084885A717A5}">
            <xm:f>'Seed UI Defines'!$A$3</xm:f>
            <x14:dxf>
              <fill>
                <patternFill>
                  <bgColor theme="3" tint="0.39994506668294322"/>
                </patternFill>
              </fill>
            </x14:dxf>
          </x14:cfRule>
          <x14:cfRule type="cellIs" priority="102" operator="equal" id="{76B23C97-F36D-4610-9A39-CC34D5D4FE3A}">
            <xm:f>'Seed UI Defines'!$A$2</xm:f>
            <x14:dxf>
              <font>
                <color theme="0"/>
              </font>
              <fill>
                <patternFill>
                  <bgColor theme="3" tint="-0.24994659260841701"/>
                </patternFill>
              </fill>
            </x14:dxf>
          </x14:cfRule>
          <xm:sqref>A142</xm:sqref>
        </x14:conditionalFormatting>
        <x14:conditionalFormatting xmlns:xm="http://schemas.microsoft.com/office/excel/2006/main">
          <x14:cfRule type="cellIs" priority="91" operator="equal" id="{03F27EE3-5B09-499B-8FAE-2699CAB37D58}">
            <xm:f>'Seed UI Defines'!$A$8</xm:f>
            <x14:dxf>
              <fill>
                <patternFill>
                  <bgColor theme="6" tint="0.59996337778862885"/>
                </patternFill>
              </fill>
            </x14:dxf>
          </x14:cfRule>
          <x14:cfRule type="cellIs" priority="92" operator="equal" id="{152EED62-3B23-48B4-AB64-62154FF45526}">
            <xm:f>'Seed UI Defines'!$A$6</xm:f>
            <x14:dxf>
              <fill>
                <patternFill>
                  <bgColor theme="6" tint="0.39994506668294322"/>
                </patternFill>
              </fill>
            </x14:dxf>
          </x14:cfRule>
          <x14:cfRule type="cellIs" priority="93" operator="equal" id="{E5BB4E9E-C37A-4771-9633-59BF9101E13F}">
            <xm:f>'Seed UI Defines'!$A$5</xm:f>
            <x14:dxf>
              <fill>
                <patternFill>
                  <bgColor theme="3" tint="0.79998168889431442"/>
                </patternFill>
              </fill>
            </x14:dxf>
          </x14:cfRule>
          <x14:cfRule type="cellIs" priority="94" operator="equal" id="{B4A797CD-35A1-441B-AA1A-47CBF148F241}">
            <xm:f>'Seed UI Defines'!$A$4</xm:f>
            <x14:dxf>
              <fill>
                <patternFill>
                  <bgColor theme="3" tint="0.59996337778862885"/>
                </patternFill>
              </fill>
            </x14:dxf>
          </x14:cfRule>
          <x14:cfRule type="cellIs" priority="95" operator="equal" id="{B49301E3-F0CE-42D7-853A-383E6CA85082}">
            <xm:f>'Seed UI Defines'!$A$3</xm:f>
            <x14:dxf>
              <fill>
                <patternFill>
                  <bgColor theme="3" tint="0.39994506668294322"/>
                </patternFill>
              </fill>
            </x14:dxf>
          </x14:cfRule>
          <x14:cfRule type="cellIs" priority="96" operator="equal" id="{11361323-FC37-4EC7-B7BD-0C04E509DEBF}">
            <xm:f>'Seed UI Defines'!$A$2</xm:f>
            <x14:dxf>
              <font>
                <color theme="0"/>
              </font>
              <fill>
                <patternFill>
                  <bgColor theme="3" tint="-0.24994659260841701"/>
                </patternFill>
              </fill>
            </x14:dxf>
          </x14:cfRule>
          <xm:sqref>A143</xm:sqref>
        </x14:conditionalFormatting>
        <x14:conditionalFormatting xmlns:xm="http://schemas.microsoft.com/office/excel/2006/main">
          <x14:cfRule type="cellIs" priority="85" operator="equal" id="{14B66951-AE5F-48C9-A0DA-6B1DF5917CC5}">
            <xm:f>'Seed UI Defines'!$A$8</xm:f>
            <x14:dxf>
              <fill>
                <patternFill>
                  <bgColor theme="6" tint="0.59996337778862885"/>
                </patternFill>
              </fill>
            </x14:dxf>
          </x14:cfRule>
          <x14:cfRule type="cellIs" priority="86" operator="equal" id="{F0DF5610-78BD-465A-98BC-D6BFBD073EB0}">
            <xm:f>'Seed UI Defines'!$A$6</xm:f>
            <x14:dxf>
              <fill>
                <patternFill>
                  <bgColor theme="6" tint="0.39994506668294322"/>
                </patternFill>
              </fill>
            </x14:dxf>
          </x14:cfRule>
          <x14:cfRule type="cellIs" priority="87" operator="equal" id="{7B09E507-9D2A-4B5A-916E-214C6B4406E3}">
            <xm:f>'Seed UI Defines'!$A$5</xm:f>
            <x14:dxf>
              <fill>
                <patternFill>
                  <bgColor theme="3" tint="0.79998168889431442"/>
                </patternFill>
              </fill>
            </x14:dxf>
          </x14:cfRule>
          <x14:cfRule type="cellIs" priority="88" operator="equal" id="{963FB7F9-8DDB-4389-A75A-8232029F21C0}">
            <xm:f>'Seed UI Defines'!$A$4</xm:f>
            <x14:dxf>
              <fill>
                <patternFill>
                  <bgColor theme="3" tint="0.59996337778862885"/>
                </patternFill>
              </fill>
            </x14:dxf>
          </x14:cfRule>
          <x14:cfRule type="cellIs" priority="89" operator="equal" id="{AA33E3E2-4DD5-44BF-AD8B-27AF93E07B4A}">
            <xm:f>'Seed UI Defines'!$A$3</xm:f>
            <x14:dxf>
              <fill>
                <patternFill>
                  <bgColor theme="3" tint="0.39994506668294322"/>
                </patternFill>
              </fill>
            </x14:dxf>
          </x14:cfRule>
          <x14:cfRule type="cellIs" priority="90" operator="equal" id="{C07D2C7B-80CB-4C09-9114-7DD5E9194C3D}">
            <xm:f>'Seed UI Defines'!$A$2</xm:f>
            <x14:dxf>
              <font>
                <color theme="0"/>
              </font>
              <fill>
                <patternFill>
                  <bgColor theme="3" tint="-0.24994659260841701"/>
                </patternFill>
              </fill>
            </x14:dxf>
          </x14:cfRule>
          <xm:sqref>A144</xm:sqref>
        </x14:conditionalFormatting>
        <x14:conditionalFormatting xmlns:xm="http://schemas.microsoft.com/office/excel/2006/main">
          <x14:cfRule type="cellIs" priority="79" operator="equal" id="{E8FBE5BD-AABD-4403-8290-4EC5CF8F7CCE}">
            <xm:f>'Seed UI Defines'!$A$8</xm:f>
            <x14:dxf>
              <fill>
                <patternFill>
                  <bgColor theme="6" tint="0.59996337778862885"/>
                </patternFill>
              </fill>
            </x14:dxf>
          </x14:cfRule>
          <x14:cfRule type="cellIs" priority="80" operator="equal" id="{514A3990-D4C1-41FF-9E87-F5869FA6E037}">
            <xm:f>'Seed UI Defines'!$A$6</xm:f>
            <x14:dxf>
              <fill>
                <patternFill>
                  <bgColor theme="6" tint="0.39994506668294322"/>
                </patternFill>
              </fill>
            </x14:dxf>
          </x14:cfRule>
          <x14:cfRule type="cellIs" priority="81" operator="equal" id="{61875F22-12D3-4178-A944-B209D0C77C43}">
            <xm:f>'Seed UI Defines'!$A$5</xm:f>
            <x14:dxf>
              <fill>
                <patternFill>
                  <bgColor theme="3" tint="0.79998168889431442"/>
                </patternFill>
              </fill>
            </x14:dxf>
          </x14:cfRule>
          <x14:cfRule type="cellIs" priority="82" operator="equal" id="{7A620D5B-AF2F-4BCF-B290-03908E0E683F}">
            <xm:f>'Seed UI Defines'!$A$4</xm:f>
            <x14:dxf>
              <fill>
                <patternFill>
                  <bgColor theme="3" tint="0.59996337778862885"/>
                </patternFill>
              </fill>
            </x14:dxf>
          </x14:cfRule>
          <x14:cfRule type="cellIs" priority="83" operator="equal" id="{FE57148F-FDD7-43AB-9FF6-82015A3386E5}">
            <xm:f>'Seed UI Defines'!$A$3</xm:f>
            <x14:dxf>
              <fill>
                <patternFill>
                  <bgColor theme="3" tint="0.39994506668294322"/>
                </patternFill>
              </fill>
            </x14:dxf>
          </x14:cfRule>
          <x14:cfRule type="cellIs" priority="84" operator="equal" id="{01C76FF4-3085-4A36-8F33-1453B7F29D22}">
            <xm:f>'Seed UI Defines'!$A$2</xm:f>
            <x14:dxf>
              <font>
                <color theme="0"/>
              </font>
              <fill>
                <patternFill>
                  <bgColor theme="3" tint="-0.24994659260841701"/>
                </patternFill>
              </fill>
            </x14:dxf>
          </x14:cfRule>
          <xm:sqref>A145</xm:sqref>
        </x14:conditionalFormatting>
        <x14:conditionalFormatting xmlns:xm="http://schemas.microsoft.com/office/excel/2006/main">
          <x14:cfRule type="cellIs" priority="73" operator="equal" id="{20B10A03-D6EB-423D-89F9-0A7477FBEE48}">
            <xm:f>'Seed UI Defines'!$A$8</xm:f>
            <x14:dxf>
              <fill>
                <patternFill>
                  <bgColor theme="6" tint="0.59996337778862885"/>
                </patternFill>
              </fill>
            </x14:dxf>
          </x14:cfRule>
          <x14:cfRule type="cellIs" priority="74" operator="equal" id="{138DC5C1-6B21-478C-9427-32B05348A313}">
            <xm:f>'Seed UI Defines'!$A$6</xm:f>
            <x14:dxf>
              <fill>
                <patternFill>
                  <bgColor theme="6" tint="0.39994506668294322"/>
                </patternFill>
              </fill>
            </x14:dxf>
          </x14:cfRule>
          <x14:cfRule type="cellIs" priority="75" operator="equal" id="{2A5CECAC-9A7C-41E8-ACB1-3C196019F1D9}">
            <xm:f>'Seed UI Defines'!$A$5</xm:f>
            <x14:dxf>
              <fill>
                <patternFill>
                  <bgColor theme="3" tint="0.79998168889431442"/>
                </patternFill>
              </fill>
            </x14:dxf>
          </x14:cfRule>
          <x14:cfRule type="cellIs" priority="76" operator="equal" id="{E617E0C0-0E7C-4867-8DC0-93F5E8D22117}">
            <xm:f>'Seed UI Defines'!$A$4</xm:f>
            <x14:dxf>
              <fill>
                <patternFill>
                  <bgColor theme="3" tint="0.59996337778862885"/>
                </patternFill>
              </fill>
            </x14:dxf>
          </x14:cfRule>
          <x14:cfRule type="cellIs" priority="77" operator="equal" id="{A4CC1CF2-23A0-485C-A0C3-2E9ACFC226E2}">
            <xm:f>'Seed UI Defines'!$A$3</xm:f>
            <x14:dxf>
              <fill>
                <patternFill>
                  <bgColor theme="3" tint="0.39994506668294322"/>
                </patternFill>
              </fill>
            </x14:dxf>
          </x14:cfRule>
          <x14:cfRule type="cellIs" priority="78" operator="equal" id="{0E9B6F91-B326-4032-8A1D-388DDCBFEC4D}">
            <xm:f>'Seed UI Defines'!$A$2</xm:f>
            <x14:dxf>
              <font>
                <color theme="0"/>
              </font>
              <fill>
                <patternFill>
                  <bgColor theme="3" tint="-0.24994659260841701"/>
                </patternFill>
              </fill>
            </x14:dxf>
          </x14:cfRule>
          <xm:sqref>A146</xm:sqref>
        </x14:conditionalFormatting>
        <x14:conditionalFormatting xmlns:xm="http://schemas.microsoft.com/office/excel/2006/main">
          <x14:cfRule type="cellIs" priority="67" operator="equal" id="{EC54ED0B-34D3-4D88-8CE7-1AB7B43A0B74}">
            <xm:f>'Seed UI Defines'!$A$8</xm:f>
            <x14:dxf>
              <fill>
                <patternFill>
                  <bgColor theme="6" tint="0.59996337778862885"/>
                </patternFill>
              </fill>
            </x14:dxf>
          </x14:cfRule>
          <x14:cfRule type="cellIs" priority="68" operator="equal" id="{36791A5D-31D6-4CEC-9CDE-2BF7ABBE7AAE}">
            <xm:f>'Seed UI Defines'!$A$6</xm:f>
            <x14:dxf>
              <fill>
                <patternFill>
                  <bgColor theme="6" tint="0.39994506668294322"/>
                </patternFill>
              </fill>
            </x14:dxf>
          </x14:cfRule>
          <x14:cfRule type="cellIs" priority="69" operator="equal" id="{4A53CA4B-3A64-4A53-A7EC-8EF8C0258C16}">
            <xm:f>'Seed UI Defines'!$A$5</xm:f>
            <x14:dxf>
              <fill>
                <patternFill>
                  <bgColor theme="3" tint="0.79998168889431442"/>
                </patternFill>
              </fill>
            </x14:dxf>
          </x14:cfRule>
          <x14:cfRule type="cellIs" priority="70" operator="equal" id="{A94FBB4D-6A48-4927-919F-F4413F62D748}">
            <xm:f>'Seed UI Defines'!$A$4</xm:f>
            <x14:dxf>
              <fill>
                <patternFill>
                  <bgColor theme="3" tint="0.59996337778862885"/>
                </patternFill>
              </fill>
            </x14:dxf>
          </x14:cfRule>
          <x14:cfRule type="cellIs" priority="71" operator="equal" id="{B150FB0D-4DBC-4AD7-802F-7EAC4D1886D9}">
            <xm:f>'Seed UI Defines'!$A$3</xm:f>
            <x14:dxf>
              <fill>
                <patternFill>
                  <bgColor theme="3" tint="0.39994506668294322"/>
                </patternFill>
              </fill>
            </x14:dxf>
          </x14:cfRule>
          <x14:cfRule type="cellIs" priority="72" operator="equal" id="{C2A951AC-2E1C-4BF9-9835-1D40D2F1223C}">
            <xm:f>'Seed UI Defines'!$A$2</xm:f>
            <x14:dxf>
              <font>
                <color theme="0"/>
              </font>
              <fill>
                <patternFill>
                  <bgColor theme="3" tint="-0.24994659260841701"/>
                </patternFill>
              </fill>
            </x14:dxf>
          </x14:cfRule>
          <xm:sqref>A32:A36</xm:sqref>
        </x14:conditionalFormatting>
        <x14:conditionalFormatting xmlns:xm="http://schemas.microsoft.com/office/excel/2006/main">
          <x14:cfRule type="cellIs" priority="61" operator="equal" id="{7AECA90D-59CF-4A30-B048-E6D974AE225C}">
            <xm:f>'\EDP\BLE_FW_VER_2_7\ltk_sample_app\RTK_Example\Tools\[RTK DCI DB Creator - Copy.xlsm]Seed UI Defines'!#REF!</xm:f>
            <x14:dxf>
              <fill>
                <patternFill>
                  <bgColor theme="6" tint="0.59996337778862885"/>
                </patternFill>
              </fill>
            </x14:dxf>
          </x14:cfRule>
          <x14:cfRule type="cellIs" priority="62" operator="equal" id="{12B8BD19-24E9-4F7A-ADE2-73744A52C253}">
            <xm:f>'\EDP\BLE_FW_VER_2_7\ltk_sample_app\RTK_Example\Tools\[RTK DCI DB Creator - Copy.xlsm]Seed UI Defines'!#REF!</xm:f>
            <x14:dxf>
              <fill>
                <patternFill>
                  <bgColor theme="6" tint="0.39994506668294322"/>
                </patternFill>
              </fill>
            </x14:dxf>
          </x14:cfRule>
          <x14:cfRule type="cellIs" priority="63" operator="equal" id="{09AF9BF9-0E6E-4E46-863A-E40211BB4AB3}">
            <xm:f>'\EDP\BLE_FW_VER_2_7\ltk_sample_app\RTK_Example\Tools\[RTK DCI DB Creator - Copy.xlsm]Seed UI Defines'!#REF!</xm:f>
            <x14:dxf>
              <fill>
                <patternFill>
                  <bgColor theme="3" tint="0.79998168889431442"/>
                </patternFill>
              </fill>
            </x14:dxf>
          </x14:cfRule>
          <x14:cfRule type="cellIs" priority="64" operator="equal" id="{5D2ABF82-8FBC-4A0F-88B5-FE315EB7CF47}">
            <xm:f>'\EDP\BLE_FW_VER_2_7\ltk_sample_app\RTK_Example\Tools\[RTK DCI DB Creator - Copy.xlsm]Seed UI Defines'!#REF!</xm:f>
            <x14:dxf>
              <fill>
                <patternFill>
                  <bgColor theme="3" tint="0.59996337778862885"/>
                </patternFill>
              </fill>
            </x14:dxf>
          </x14:cfRule>
          <x14:cfRule type="cellIs" priority="65" operator="equal" id="{B63D94A2-5D11-4A6D-867C-98991E99824C}">
            <xm:f>'\EDP\BLE_FW_VER_2_7\ltk_sample_app\RTK_Example\Tools\[RTK DCI DB Creator - Copy.xlsm]Seed UI Defines'!#REF!</xm:f>
            <x14:dxf>
              <fill>
                <patternFill>
                  <bgColor theme="3" tint="0.39994506668294322"/>
                </patternFill>
              </fill>
            </x14:dxf>
          </x14:cfRule>
          <x14:cfRule type="cellIs" priority="66" operator="equal" id="{6BA78663-4029-4193-BD9D-78F217A355C3}">
            <xm:f>'\EDP\BLE_FW_VER_2_7\ltk_sample_app\RTK_Example\Tools\[RTK DCI DB Creator - Copy.xlsm]Seed UI Defines'!#REF!</xm:f>
            <x14:dxf>
              <font>
                <color theme="0"/>
              </font>
              <fill>
                <patternFill>
                  <bgColor theme="3" tint="-0.24994659260841701"/>
                </patternFill>
              </fill>
            </x14:dxf>
          </x14:cfRule>
          <xm:sqref>A147</xm:sqref>
        </x14:conditionalFormatting>
        <x14:conditionalFormatting xmlns:xm="http://schemas.microsoft.com/office/excel/2006/main">
          <x14:cfRule type="cellIs" priority="55" operator="equal" id="{15D4A27C-0DF2-43C8-AAA2-B05C4C1F0B00}">
            <xm:f>'Seed UI Defines'!$A$8</xm:f>
            <x14:dxf>
              <fill>
                <patternFill>
                  <bgColor theme="6" tint="0.59996337778862885"/>
                </patternFill>
              </fill>
            </x14:dxf>
          </x14:cfRule>
          <x14:cfRule type="cellIs" priority="56" operator="equal" id="{FE963481-1E03-47E9-A0AB-1A015791AC70}">
            <xm:f>'Seed UI Defines'!$A$6</xm:f>
            <x14:dxf>
              <fill>
                <patternFill>
                  <bgColor theme="6" tint="0.39994506668294322"/>
                </patternFill>
              </fill>
            </x14:dxf>
          </x14:cfRule>
          <x14:cfRule type="cellIs" priority="57" operator="equal" id="{5A9A557D-2785-461D-BDA6-0FBA20FB49D0}">
            <xm:f>'Seed UI Defines'!$A$5</xm:f>
            <x14:dxf>
              <fill>
                <patternFill>
                  <bgColor theme="3" tint="0.79998168889431442"/>
                </patternFill>
              </fill>
            </x14:dxf>
          </x14:cfRule>
          <x14:cfRule type="cellIs" priority="58" operator="equal" id="{9ABF8D1E-46C7-433B-98DA-BF2BB6A7521E}">
            <xm:f>'Seed UI Defines'!$A$4</xm:f>
            <x14:dxf>
              <fill>
                <patternFill>
                  <bgColor theme="3" tint="0.59996337778862885"/>
                </patternFill>
              </fill>
            </x14:dxf>
          </x14:cfRule>
          <x14:cfRule type="cellIs" priority="59" operator="equal" id="{69E094CE-980E-4DA8-A053-A1A4ED860087}">
            <xm:f>'Seed UI Defines'!$A$3</xm:f>
            <x14:dxf>
              <fill>
                <patternFill>
                  <bgColor theme="3" tint="0.39994506668294322"/>
                </patternFill>
              </fill>
            </x14:dxf>
          </x14:cfRule>
          <x14:cfRule type="cellIs" priority="60" operator="equal" id="{3E0F9046-1A3A-456B-8340-89C05B2D28DD}">
            <xm:f>'Seed UI Defines'!$A$2</xm:f>
            <x14:dxf>
              <font>
                <color theme="0"/>
              </font>
              <fill>
                <patternFill>
                  <bgColor theme="3" tint="-0.24994659260841701"/>
                </patternFill>
              </fill>
            </x14:dxf>
          </x14:cfRule>
          <xm:sqref>A104</xm:sqref>
        </x14:conditionalFormatting>
        <x14:conditionalFormatting xmlns:xm="http://schemas.microsoft.com/office/excel/2006/main">
          <x14:cfRule type="cellIs" priority="49" operator="equal" id="{BB65985C-8CBE-43AB-B823-3411BC5C5CE4}">
            <xm:f>'Seed UI Defines'!$A$8</xm:f>
            <x14:dxf>
              <fill>
                <patternFill>
                  <bgColor theme="6" tint="0.59996337778862885"/>
                </patternFill>
              </fill>
            </x14:dxf>
          </x14:cfRule>
          <x14:cfRule type="cellIs" priority="50" operator="equal" id="{477E869D-35F4-495F-9207-549AD9D3402C}">
            <xm:f>'Seed UI Defines'!$A$6</xm:f>
            <x14:dxf>
              <fill>
                <patternFill>
                  <bgColor theme="6" tint="0.39994506668294322"/>
                </patternFill>
              </fill>
            </x14:dxf>
          </x14:cfRule>
          <x14:cfRule type="cellIs" priority="51" operator="equal" id="{5424E235-CF6F-4F38-BE6E-36130D6E03BE}">
            <xm:f>'Seed UI Defines'!$A$5</xm:f>
            <x14:dxf>
              <fill>
                <patternFill>
                  <bgColor theme="3" tint="0.79998168889431442"/>
                </patternFill>
              </fill>
            </x14:dxf>
          </x14:cfRule>
          <x14:cfRule type="cellIs" priority="52" operator="equal" id="{24B2846C-42B8-4672-A949-01BFF12D3209}">
            <xm:f>'Seed UI Defines'!$A$4</xm:f>
            <x14:dxf>
              <fill>
                <patternFill>
                  <bgColor theme="3" tint="0.59996337778862885"/>
                </patternFill>
              </fill>
            </x14:dxf>
          </x14:cfRule>
          <x14:cfRule type="cellIs" priority="53" operator="equal" id="{CC2467A4-3021-4581-8EAB-BBC93021228B}">
            <xm:f>'Seed UI Defines'!$A$3</xm:f>
            <x14:dxf>
              <fill>
                <patternFill>
                  <bgColor theme="3" tint="0.39994506668294322"/>
                </patternFill>
              </fill>
            </x14:dxf>
          </x14:cfRule>
          <x14:cfRule type="cellIs" priority="54" operator="equal" id="{1B74488A-CC21-40F1-8664-758171784E7C}">
            <xm:f>'Seed UI Defines'!$A$2</xm:f>
            <x14:dxf>
              <font>
                <color theme="0"/>
              </font>
              <fill>
                <patternFill>
                  <bgColor theme="3" tint="-0.24994659260841701"/>
                </patternFill>
              </fill>
            </x14:dxf>
          </x14:cfRule>
          <xm:sqref>A102:A103</xm:sqref>
        </x14:conditionalFormatting>
        <x14:conditionalFormatting xmlns:xm="http://schemas.microsoft.com/office/excel/2006/main">
          <x14:cfRule type="cellIs" priority="43" operator="equal" id="{69F5FF1E-E646-404E-90F7-ED6D44ACAD32}">
            <xm:f>'Seed UI Defines'!$A$8</xm:f>
            <x14:dxf>
              <fill>
                <patternFill>
                  <bgColor theme="6" tint="0.59996337778862885"/>
                </patternFill>
              </fill>
            </x14:dxf>
          </x14:cfRule>
          <x14:cfRule type="cellIs" priority="44" operator="equal" id="{72AB56BD-5752-4263-B547-ACA4E8AB48BE}">
            <xm:f>'Seed UI Defines'!$A$6</xm:f>
            <x14:dxf>
              <fill>
                <patternFill>
                  <bgColor theme="6" tint="0.39994506668294322"/>
                </patternFill>
              </fill>
            </x14:dxf>
          </x14:cfRule>
          <x14:cfRule type="cellIs" priority="45" operator="equal" id="{B61CEFC2-0370-4801-9DD1-DBC2C861C17C}">
            <xm:f>'Seed UI Defines'!$A$5</xm:f>
            <x14:dxf>
              <fill>
                <patternFill>
                  <bgColor theme="3" tint="0.79998168889431442"/>
                </patternFill>
              </fill>
            </x14:dxf>
          </x14:cfRule>
          <x14:cfRule type="cellIs" priority="46" operator="equal" id="{11FEE6CD-61C1-47D2-BD9C-09B621F34DF9}">
            <xm:f>'Seed UI Defines'!$A$4</xm:f>
            <x14:dxf>
              <fill>
                <patternFill>
                  <bgColor theme="3" tint="0.59996337778862885"/>
                </patternFill>
              </fill>
            </x14:dxf>
          </x14:cfRule>
          <x14:cfRule type="cellIs" priority="47" operator="equal" id="{DF1E0F83-9927-46EA-B7AF-43503D4987A4}">
            <xm:f>'Seed UI Defines'!$A$3</xm:f>
            <x14:dxf>
              <fill>
                <patternFill>
                  <bgColor theme="3" tint="0.39994506668294322"/>
                </patternFill>
              </fill>
            </x14:dxf>
          </x14:cfRule>
          <x14:cfRule type="cellIs" priority="48" operator="equal" id="{302A800D-F1EE-451A-9655-E74B53AC4F94}">
            <xm:f>'Seed UI Defines'!$A$2</xm:f>
            <x14:dxf>
              <font>
                <color theme="0"/>
              </font>
              <fill>
                <patternFill>
                  <bgColor theme="3" tint="-0.24994659260841701"/>
                </patternFill>
              </fill>
            </x14:dxf>
          </x14:cfRule>
          <xm:sqref>A105:A109</xm:sqref>
        </x14:conditionalFormatting>
        <x14:conditionalFormatting xmlns:xm="http://schemas.microsoft.com/office/excel/2006/main">
          <x14:cfRule type="cellIs" priority="37" operator="equal" id="{2EF9DD21-E181-4321-A9A1-C8B7A4477B47}">
            <xm:f>'Seed UI Defines'!$A$8</xm:f>
            <x14:dxf>
              <fill>
                <patternFill>
                  <bgColor theme="6" tint="0.59996337778862885"/>
                </patternFill>
              </fill>
            </x14:dxf>
          </x14:cfRule>
          <x14:cfRule type="cellIs" priority="38" operator="equal" id="{2C23B2D7-B9F3-4866-9EF7-213B8DE6B687}">
            <xm:f>'Seed UI Defines'!$A$6</xm:f>
            <x14:dxf>
              <fill>
                <patternFill>
                  <bgColor theme="6" tint="0.39994506668294322"/>
                </patternFill>
              </fill>
            </x14:dxf>
          </x14:cfRule>
          <x14:cfRule type="cellIs" priority="39" operator="equal" id="{D243FA5B-CFAD-42B0-ADE4-01E37225A034}">
            <xm:f>'Seed UI Defines'!$A$5</xm:f>
            <x14:dxf>
              <fill>
                <patternFill>
                  <bgColor theme="3" tint="0.79998168889431442"/>
                </patternFill>
              </fill>
            </x14:dxf>
          </x14:cfRule>
          <x14:cfRule type="cellIs" priority="40" operator="equal" id="{FCD0D7CF-EFEF-40EC-98D2-E13DCEA04F02}">
            <xm:f>'Seed UI Defines'!$A$4</xm:f>
            <x14:dxf>
              <fill>
                <patternFill>
                  <bgColor theme="3" tint="0.59996337778862885"/>
                </patternFill>
              </fill>
            </x14:dxf>
          </x14:cfRule>
          <x14:cfRule type="cellIs" priority="41" operator="equal" id="{D0C2691B-BF3E-47E4-8202-821EF24F8A17}">
            <xm:f>'Seed UI Defines'!$A$3</xm:f>
            <x14:dxf>
              <fill>
                <patternFill>
                  <bgColor theme="3" tint="0.39994506668294322"/>
                </patternFill>
              </fill>
            </x14:dxf>
          </x14:cfRule>
          <x14:cfRule type="cellIs" priority="42" operator="equal" id="{BFC3178E-8451-4D34-BFDF-D0BCE1474589}">
            <xm:f>'Seed UI Defines'!$A$2</xm:f>
            <x14:dxf>
              <font>
                <color theme="0"/>
              </font>
              <fill>
                <patternFill>
                  <bgColor theme="3" tint="-0.24994659260841701"/>
                </patternFill>
              </fill>
            </x14:dxf>
          </x14:cfRule>
          <xm:sqref>A111</xm:sqref>
        </x14:conditionalFormatting>
        <x14:conditionalFormatting xmlns:xm="http://schemas.microsoft.com/office/excel/2006/main">
          <x14:cfRule type="cellIs" priority="31" operator="equal" id="{67BE0489-17D6-4AD9-AE98-8D05A67DE896}">
            <xm:f>'Seed UI Defines'!$A$8</xm:f>
            <x14:dxf>
              <fill>
                <patternFill>
                  <bgColor theme="6" tint="0.59996337778862885"/>
                </patternFill>
              </fill>
            </x14:dxf>
          </x14:cfRule>
          <x14:cfRule type="cellIs" priority="32" operator="equal" id="{AE13EF47-65EA-4353-91E8-D52326E105D3}">
            <xm:f>'Seed UI Defines'!$A$6</xm:f>
            <x14:dxf>
              <fill>
                <patternFill>
                  <bgColor theme="6" tint="0.39994506668294322"/>
                </patternFill>
              </fill>
            </x14:dxf>
          </x14:cfRule>
          <x14:cfRule type="cellIs" priority="33" operator="equal" id="{3A583735-AA49-4BCA-A34B-E1181EC5A13C}">
            <xm:f>'Seed UI Defines'!$A$5</xm:f>
            <x14:dxf>
              <fill>
                <patternFill>
                  <bgColor theme="3" tint="0.79998168889431442"/>
                </patternFill>
              </fill>
            </x14:dxf>
          </x14:cfRule>
          <x14:cfRule type="cellIs" priority="34" operator="equal" id="{FA94ECF2-35AA-460E-A925-455014BE87E3}">
            <xm:f>'Seed UI Defines'!$A$4</xm:f>
            <x14:dxf>
              <fill>
                <patternFill>
                  <bgColor theme="3" tint="0.59996337778862885"/>
                </patternFill>
              </fill>
            </x14:dxf>
          </x14:cfRule>
          <x14:cfRule type="cellIs" priority="35" operator="equal" id="{3FF88E0D-D7D2-4F76-B0F7-15439245E695}">
            <xm:f>'Seed UI Defines'!$A$3</xm:f>
            <x14:dxf>
              <fill>
                <patternFill>
                  <bgColor theme="3" tint="0.39994506668294322"/>
                </patternFill>
              </fill>
            </x14:dxf>
          </x14:cfRule>
          <x14:cfRule type="cellIs" priority="36" operator="equal" id="{694A98A3-0980-4C99-B924-BD3C28CD08FC}">
            <xm:f>'Seed UI Defines'!$A$2</xm:f>
            <x14:dxf>
              <font>
                <color theme="0"/>
              </font>
              <fill>
                <patternFill>
                  <bgColor theme="3" tint="-0.24994659260841701"/>
                </patternFill>
              </fill>
            </x14:dxf>
          </x14:cfRule>
          <xm:sqref>A68</xm:sqref>
        </x14:conditionalFormatting>
        <x14:conditionalFormatting xmlns:xm="http://schemas.microsoft.com/office/excel/2006/main">
          <x14:cfRule type="cellIs" priority="25" operator="equal" id="{93392F30-56D4-431C-B605-3911B09AE2C7}">
            <xm:f>'Seed UI Defines'!$A$8</xm:f>
            <x14:dxf>
              <fill>
                <patternFill>
                  <bgColor theme="6" tint="0.59996337778862885"/>
                </patternFill>
              </fill>
            </x14:dxf>
          </x14:cfRule>
          <x14:cfRule type="cellIs" priority="26" operator="equal" id="{CF49E768-425E-4986-BA95-698DD4EB112F}">
            <xm:f>'Seed UI Defines'!$A$6</xm:f>
            <x14:dxf>
              <fill>
                <patternFill>
                  <bgColor theme="6" tint="0.39994506668294322"/>
                </patternFill>
              </fill>
            </x14:dxf>
          </x14:cfRule>
          <x14:cfRule type="cellIs" priority="27" operator="equal" id="{D27D09E6-8CFB-424E-A412-F222CD8B8B6C}">
            <xm:f>'Seed UI Defines'!$A$5</xm:f>
            <x14:dxf>
              <fill>
                <patternFill>
                  <bgColor theme="3" tint="0.79998168889431442"/>
                </patternFill>
              </fill>
            </x14:dxf>
          </x14:cfRule>
          <x14:cfRule type="cellIs" priority="28" operator="equal" id="{7FC56CF0-AF9A-4A90-9769-5C350D266B0F}">
            <xm:f>'Seed UI Defines'!$A$4</xm:f>
            <x14:dxf>
              <fill>
                <patternFill>
                  <bgColor theme="3" tint="0.59996337778862885"/>
                </patternFill>
              </fill>
            </x14:dxf>
          </x14:cfRule>
          <x14:cfRule type="cellIs" priority="29" operator="equal" id="{46DE4894-ACE6-403C-8585-22DF426DEC07}">
            <xm:f>'Seed UI Defines'!$A$3</xm:f>
            <x14:dxf>
              <fill>
                <patternFill>
                  <bgColor theme="3" tint="0.39994506668294322"/>
                </patternFill>
              </fill>
            </x14:dxf>
          </x14:cfRule>
          <x14:cfRule type="cellIs" priority="30" operator="equal" id="{C813CD59-3E2E-47EB-ABFC-A70F84101EAB}">
            <xm:f>'Seed UI Defines'!$A$2</xm:f>
            <x14:dxf>
              <font>
                <color theme="0"/>
              </font>
              <fill>
                <patternFill>
                  <bgColor theme="3" tint="-0.24994659260841701"/>
                </patternFill>
              </fill>
            </x14:dxf>
          </x14:cfRule>
          <xm:sqref>A70</xm:sqref>
        </x14:conditionalFormatting>
        <x14:conditionalFormatting xmlns:xm="http://schemas.microsoft.com/office/excel/2006/main">
          <x14:cfRule type="cellIs" priority="19" operator="equal" id="{00A830DF-6F9A-4ABE-B609-F101952A87C0}">
            <xm:f>'Seed UI Defines'!$A$8</xm:f>
            <x14:dxf>
              <fill>
                <patternFill>
                  <bgColor theme="6" tint="0.59996337778862885"/>
                </patternFill>
              </fill>
            </x14:dxf>
          </x14:cfRule>
          <x14:cfRule type="cellIs" priority="20" operator="equal" id="{AEECF730-0223-4B8F-B287-DB32A0F1B7F1}">
            <xm:f>'Seed UI Defines'!$A$6</xm:f>
            <x14:dxf>
              <fill>
                <patternFill>
                  <bgColor theme="6" tint="0.39994506668294322"/>
                </patternFill>
              </fill>
            </x14:dxf>
          </x14:cfRule>
          <x14:cfRule type="cellIs" priority="21" operator="equal" id="{65859867-BDF8-4ED5-84B9-9751DB943F0A}">
            <xm:f>'Seed UI Defines'!$A$5</xm:f>
            <x14:dxf>
              <fill>
                <patternFill>
                  <bgColor theme="3" tint="0.79998168889431442"/>
                </patternFill>
              </fill>
            </x14:dxf>
          </x14:cfRule>
          <x14:cfRule type="cellIs" priority="22" operator="equal" id="{7A8FDB57-8459-4439-82CC-B355647EF39C}">
            <xm:f>'Seed UI Defines'!$A$4</xm:f>
            <x14:dxf>
              <fill>
                <patternFill>
                  <bgColor theme="3" tint="0.59996337778862885"/>
                </patternFill>
              </fill>
            </x14:dxf>
          </x14:cfRule>
          <x14:cfRule type="cellIs" priority="23" operator="equal" id="{CF14E8C3-3985-4CFA-AB62-B048913E5C20}">
            <xm:f>'Seed UI Defines'!$A$3</xm:f>
            <x14:dxf>
              <fill>
                <patternFill>
                  <bgColor theme="3" tint="0.39994506668294322"/>
                </patternFill>
              </fill>
            </x14:dxf>
          </x14:cfRule>
          <x14:cfRule type="cellIs" priority="24" operator="equal" id="{111F215F-9CE8-4CC3-B62A-A91A71883714}">
            <xm:f>'Seed UI Defines'!$A$2</xm:f>
            <x14:dxf>
              <font>
                <color theme="0"/>
              </font>
              <fill>
                <patternFill>
                  <bgColor theme="3" tint="-0.24994659260841701"/>
                </patternFill>
              </fill>
            </x14:dxf>
          </x14:cfRule>
          <xm:sqref>A71</xm:sqref>
        </x14:conditionalFormatting>
        <x14:conditionalFormatting xmlns:xm="http://schemas.microsoft.com/office/excel/2006/main">
          <x14:cfRule type="cellIs" priority="13" operator="equal" id="{0D634C42-67C5-4215-B1F6-4576206462A0}">
            <xm:f>'Seed UI Defines'!$A$8</xm:f>
            <x14:dxf>
              <fill>
                <patternFill>
                  <bgColor theme="6" tint="0.59996337778862885"/>
                </patternFill>
              </fill>
            </x14:dxf>
          </x14:cfRule>
          <x14:cfRule type="cellIs" priority="14" operator="equal" id="{E8FEE4A2-6257-461D-A8B2-DF31D5C0467B}">
            <xm:f>'Seed UI Defines'!$A$6</xm:f>
            <x14:dxf>
              <fill>
                <patternFill>
                  <bgColor theme="6" tint="0.39994506668294322"/>
                </patternFill>
              </fill>
            </x14:dxf>
          </x14:cfRule>
          <x14:cfRule type="cellIs" priority="15" operator="equal" id="{C968113D-138E-49BE-87C7-5BCA35278725}">
            <xm:f>'Seed UI Defines'!$A$5</xm:f>
            <x14:dxf>
              <fill>
                <patternFill>
                  <bgColor theme="3" tint="0.79998168889431442"/>
                </patternFill>
              </fill>
            </x14:dxf>
          </x14:cfRule>
          <x14:cfRule type="cellIs" priority="16" operator="equal" id="{B6435372-DCC9-469F-ABEE-A22C2C35EC7C}">
            <xm:f>'Seed UI Defines'!$A$4</xm:f>
            <x14:dxf>
              <fill>
                <patternFill>
                  <bgColor theme="3" tint="0.59996337778862885"/>
                </patternFill>
              </fill>
            </x14:dxf>
          </x14:cfRule>
          <x14:cfRule type="cellIs" priority="17" operator="equal" id="{26757C59-EAAB-4686-B30B-20EF0F8597CD}">
            <xm:f>'Seed UI Defines'!$A$3</xm:f>
            <x14:dxf>
              <fill>
                <patternFill>
                  <bgColor theme="3" tint="0.39994506668294322"/>
                </patternFill>
              </fill>
            </x14:dxf>
          </x14:cfRule>
          <x14:cfRule type="cellIs" priority="18" operator="equal" id="{77B2954A-1660-4C6A-84AA-43A2DEC85186}">
            <xm:f>'Seed UI Defines'!$A$2</xm:f>
            <x14:dxf>
              <font>
                <color theme="0"/>
              </font>
              <fill>
                <patternFill>
                  <bgColor theme="3" tint="-0.24994659260841701"/>
                </patternFill>
              </fill>
            </x14:dxf>
          </x14:cfRule>
          <xm:sqref>A76:A78</xm:sqref>
        </x14:conditionalFormatting>
        <x14:conditionalFormatting xmlns:xm="http://schemas.microsoft.com/office/excel/2006/main">
          <x14:cfRule type="cellIs" priority="7" operator="equal" id="{1E74A22F-E56C-465A-BEA8-9DD89153EFCF}">
            <xm:f>'Seed UI Defines'!$A$8</xm:f>
            <x14:dxf>
              <fill>
                <patternFill>
                  <bgColor theme="6" tint="0.59996337778862885"/>
                </patternFill>
              </fill>
            </x14:dxf>
          </x14:cfRule>
          <x14:cfRule type="cellIs" priority="8" operator="equal" id="{E5FADBAB-3963-47EC-A0D4-47CA806446C4}">
            <xm:f>'Seed UI Defines'!$A$6</xm:f>
            <x14:dxf>
              <fill>
                <patternFill>
                  <bgColor theme="6" tint="0.39994506668294322"/>
                </patternFill>
              </fill>
            </x14:dxf>
          </x14:cfRule>
          <x14:cfRule type="cellIs" priority="9" operator="equal" id="{3C09B23F-9673-405D-9DA2-40CE3AED1F0E}">
            <xm:f>'Seed UI Defines'!$A$5</xm:f>
            <x14:dxf>
              <fill>
                <patternFill>
                  <bgColor theme="3" tint="0.79998168889431442"/>
                </patternFill>
              </fill>
            </x14:dxf>
          </x14:cfRule>
          <x14:cfRule type="cellIs" priority="10" operator="equal" id="{29087722-9D97-4A02-A793-9BE5B31C4218}">
            <xm:f>'Seed UI Defines'!$A$4</xm:f>
            <x14:dxf>
              <fill>
                <patternFill>
                  <bgColor theme="3" tint="0.59996337778862885"/>
                </patternFill>
              </fill>
            </x14:dxf>
          </x14:cfRule>
          <x14:cfRule type="cellIs" priority="11" operator="equal" id="{6A1AAEC4-CC7B-4870-9EA7-66C26DDBEA7F}">
            <xm:f>'Seed UI Defines'!$A$3</xm:f>
            <x14:dxf>
              <fill>
                <patternFill>
                  <bgColor theme="3" tint="0.39994506668294322"/>
                </patternFill>
              </fill>
            </x14:dxf>
          </x14:cfRule>
          <x14:cfRule type="cellIs" priority="12" operator="equal" id="{4E316149-DFFC-4F4A-80D3-787D405DC81C}">
            <xm:f>'Seed UI Defines'!$A$2</xm:f>
            <x14:dxf>
              <font>
                <color theme="0"/>
              </font>
              <fill>
                <patternFill>
                  <bgColor theme="3" tint="-0.24994659260841701"/>
                </patternFill>
              </fill>
            </x14:dxf>
          </x14:cfRule>
          <xm:sqref>A75</xm:sqref>
        </x14:conditionalFormatting>
        <x14:conditionalFormatting xmlns:xm="http://schemas.microsoft.com/office/excel/2006/main">
          <x14:cfRule type="cellIs" priority="1" operator="equal" id="{FF991C9F-C10B-42EC-9B53-BEB6180C5F2E}">
            <xm:f>'Seed UI Defines'!$A$8</xm:f>
            <x14:dxf>
              <fill>
                <patternFill>
                  <bgColor theme="6" tint="0.59996337778862885"/>
                </patternFill>
              </fill>
            </x14:dxf>
          </x14:cfRule>
          <x14:cfRule type="cellIs" priority="2" operator="equal" id="{85767D74-F743-497B-9343-1B9A40FF9B48}">
            <xm:f>'Seed UI Defines'!$A$6</xm:f>
            <x14:dxf>
              <fill>
                <patternFill>
                  <bgColor theme="6" tint="0.39994506668294322"/>
                </patternFill>
              </fill>
            </x14:dxf>
          </x14:cfRule>
          <x14:cfRule type="cellIs" priority="3" operator="equal" id="{8B73B0F9-556B-4BDB-A68C-5B422BCFC3CC}">
            <xm:f>'Seed UI Defines'!$A$5</xm:f>
            <x14:dxf>
              <fill>
                <patternFill>
                  <bgColor theme="3" tint="0.79998168889431442"/>
                </patternFill>
              </fill>
            </x14:dxf>
          </x14:cfRule>
          <x14:cfRule type="cellIs" priority="4" operator="equal" id="{2525AF0D-5CBE-4337-A9BA-E986758E0D9A}">
            <xm:f>'Seed UI Defines'!$A$4</xm:f>
            <x14:dxf>
              <fill>
                <patternFill>
                  <bgColor theme="3" tint="0.59996337778862885"/>
                </patternFill>
              </fill>
            </x14:dxf>
          </x14:cfRule>
          <x14:cfRule type="cellIs" priority="5" operator="equal" id="{C278AA08-4181-4BC8-8165-B1145675DAEB}">
            <xm:f>'Seed UI Defines'!$A$3</xm:f>
            <x14:dxf>
              <fill>
                <patternFill>
                  <bgColor theme="3" tint="0.39994506668294322"/>
                </patternFill>
              </fill>
            </x14:dxf>
          </x14:cfRule>
          <x14:cfRule type="cellIs" priority="6" operator="equal" id="{0D95DF46-3442-41A9-BE37-668DA1AA17B0}">
            <xm:f>'Seed UI Defines'!$A$2</xm:f>
            <x14:dxf>
              <font>
                <color theme="0"/>
              </font>
              <fill>
                <patternFill>
                  <bgColor theme="3" tint="-0.24994659260841701"/>
                </patternFill>
              </fill>
            </x14:dxf>
          </x14:cfRule>
          <xm:sqref>A90</xm:sqref>
        </x14:conditionalFormatting>
      </x14:conditionalFormattings>
    </ext>
    <ext xmlns:x14="http://schemas.microsoft.com/office/spreadsheetml/2009/9/main" uri="{CCE6A557-97BC-4b89-ADB6-D9C93CAAB3DF}">
      <x14:dataValidations xmlns:xm="http://schemas.microsoft.com/office/excel/2006/main" count="157">
        <x14:dataValidation type="list" allowBlank="1" showInputMessage="1" xr:uid="{00000000-0002-0000-0B00-000000000000}">
          <x14:formula1>
            <xm:f>'E:\Project\xcam\xCAM_app\Tools\[LTK DCI DB Creator.xlsm]Seed UI Defines'!#REF!</xm:f>
          </x14:formula1>
          <xm:sqref>D2 D170:D257</xm:sqref>
        </x14:dataValidation>
        <x14:dataValidation type="list" allowBlank="1" showInputMessage="1" showErrorMessage="1" xr:uid="{00000000-0002-0000-0B00-000001000000}">
          <x14:formula1>
            <xm:f>'Seed UI Defines'!$A$2:$A$8</xm:f>
          </x14:formula1>
          <xm:sqref>A148:A1048576 A5:A146</xm:sqref>
        </x14:dataValidation>
        <x14:dataValidation type="list" allowBlank="1" showInputMessage="1" showErrorMessage="1" xr:uid="{00000000-0002-0000-0B00-000002000000}">
          <x14:formula1>
            <xm:f>'C:\Px_Green\Git_Repos\Release 10\Sprint 7\LTK_3004_User_Session_bug\RTK_Example\Tools\[RTK DCI DB Creator - Copy.xlsm]Seed UI Defines'!#REF!</xm:f>
          </x14:formula1>
          <xm:sqref>A147</xm:sqref>
        </x14:dataValidation>
        <x14:dataValidation type="list" allowBlank="1" showInputMessage="1" xr:uid="{00000000-0002-0000-0B00-000003000000}">
          <x14:formula1>
            <xm:f>'Seed UI Defines'!B$2:B$68</xm:f>
          </x14:formula1>
          <xm:sqref>D332 D1 D3:D169</xm:sqref>
        </x14:dataValidation>
        <x14:dataValidation type="list" allowBlank="1" showInputMessage="1" xr:uid="{00000000-0002-0000-0B00-000006000000}">
          <x14:formula1>
            <xm:f>'Seed UI Defines'!D2:D2</xm:f>
          </x14:formula1>
          <xm:sqref>C166</xm:sqref>
        </x14:dataValidation>
        <x14:dataValidation type="list" allowBlank="1" showInputMessage="1" xr:uid="{00000000-0002-0000-0B00-00001A000000}">
          <x14:formula1>
            <xm:f>'Seed UI Defines'!F2:F14</xm:f>
          </x14:formula1>
          <xm:sqref>C167</xm:sqref>
        </x14:dataValidation>
        <x14:dataValidation type="list" allowBlank="1" showInputMessage="1" xr:uid="{00000000-0002-0000-0B00-000030000000}">
          <x14:formula1>
            <xm:f>'Seed UI Defines'!H2:H5</xm:f>
          </x14:formula1>
          <xm:sqref>C162</xm:sqref>
        </x14:dataValidation>
        <x14:dataValidation type="list" allowBlank="1" showInputMessage="1" xr:uid="{00000000-0002-0000-0B00-000031000000}">
          <x14:formula1>
            <xm:f>'Seed UI Defines'!H2:H5</xm:f>
          </x14:formula1>
          <xm:sqref>C163</xm:sqref>
        </x14:dataValidation>
        <x14:dataValidation type="list" allowBlank="1" showInputMessage="1" xr:uid="{00000000-0002-0000-0B00-000008000000}">
          <x14:formula1>
            <xm:f>'Seed UI Defines'!F2:F8</xm:f>
          </x14:formula1>
          <xm:sqref>C158</xm:sqref>
        </x14:dataValidation>
        <x14:dataValidation type="list" allowBlank="1" showInputMessage="1" xr:uid="{00000000-0002-0000-0B00-000009000000}">
          <x14:formula1>
            <xm:f>'Seed UI Defines'!D2:D2</xm:f>
          </x14:formula1>
          <xm:sqref>C154</xm:sqref>
        </x14:dataValidation>
        <x14:dataValidation type="list" allowBlank="1" showInputMessage="1" xr:uid="{00000000-0002-0000-0B00-00000A000000}">
          <x14:formula1>
            <xm:f>'Seed UI Defines'!F2:F11</xm:f>
          </x14:formula1>
          <xm:sqref>C156</xm:sqref>
        </x14:dataValidation>
        <x14:dataValidation type="list" allowBlank="1" showInputMessage="1" xr:uid="{00000000-0002-0000-0B00-00000B000000}">
          <x14:formula1>
            <xm:f>'Seed UI Defines'!D2:D2</xm:f>
          </x14:formula1>
          <xm:sqref>C149</xm:sqref>
        </x14:dataValidation>
        <x14:dataValidation type="list" allowBlank="1" showInputMessage="1" xr:uid="{00000000-0002-0000-0B00-00000C000000}">
          <x14:formula1>
            <xm:f>'Seed UI Defines'!F2:F13</xm:f>
          </x14:formula1>
          <xm:sqref>C151</xm:sqref>
        </x14:dataValidation>
        <x14:dataValidation type="list" allowBlank="1" showInputMessage="1" xr:uid="{00000000-0002-0000-0B00-00000D000000}">
          <x14:formula1>
            <xm:f>'Seed UI Defines'!E2:E3</xm:f>
          </x14:formula1>
          <xm:sqref>C150</xm:sqref>
        </x14:dataValidation>
        <x14:dataValidation type="list" allowBlank="1" showInputMessage="1" xr:uid="{00000000-0002-0000-0B00-00000E000000}">
          <x14:formula1>
            <xm:f>'Seed UI Defines'!E2:E4</xm:f>
          </x14:formula1>
          <xm:sqref>C124</xm:sqref>
        </x14:dataValidation>
        <x14:dataValidation type="list" allowBlank="1" showInputMessage="1" xr:uid="{00000000-0002-0000-0B00-00000F000000}">
          <x14:formula1>
            <xm:f>'Seed UI Defines'!F2:F8</xm:f>
          </x14:formula1>
          <xm:sqref>C125</xm:sqref>
        </x14:dataValidation>
        <x14:dataValidation type="list" allowBlank="1" showInputMessage="1" xr:uid="{00000000-0002-0000-0B00-000010000000}">
          <x14:formula1>
            <xm:f>'Seed UI Defines'!F2:F8</xm:f>
          </x14:formula1>
          <xm:sqref>C128</xm:sqref>
        </x14:dataValidation>
        <x14:dataValidation type="list" allowBlank="1" showInputMessage="1" xr:uid="{00000000-0002-0000-0B00-000011000000}">
          <x14:formula1>
            <xm:f>'Seed UI Defines'!E2:E4</xm:f>
          </x14:formula1>
          <xm:sqref>C127</xm:sqref>
        </x14:dataValidation>
        <x14:dataValidation type="list" allowBlank="1" showInputMessage="1" xr:uid="{00000000-0002-0000-0B00-000012000000}">
          <x14:formula1>
            <xm:f>'Seed UI Defines'!E2:E4</xm:f>
          </x14:formula1>
          <xm:sqref>C115</xm:sqref>
        </x14:dataValidation>
        <x14:dataValidation type="list" allowBlank="1" showInputMessage="1" xr:uid="{00000000-0002-0000-0B00-000013000000}">
          <x14:formula1>
            <xm:f>'Seed UI Defines'!F2:F11</xm:f>
          </x14:formula1>
          <xm:sqref>C116</xm:sqref>
        </x14:dataValidation>
        <x14:dataValidation type="list" allowBlank="1" showInputMessage="1" xr:uid="{00000000-0002-0000-0B00-000014000000}">
          <x14:formula1>
            <xm:f>'Seed UI Defines'!E2:E4</xm:f>
          </x14:formula1>
          <xm:sqref>C130</xm:sqref>
        </x14:dataValidation>
        <x14:dataValidation type="list" allowBlank="1" showInputMessage="1" xr:uid="{00000000-0002-0000-0B00-000015000000}">
          <x14:formula1>
            <xm:f>'Seed UI Defines'!F2:F12</xm:f>
          </x14:formula1>
          <xm:sqref>C131</xm:sqref>
        </x14:dataValidation>
        <x14:dataValidation type="list" allowBlank="1" showInputMessage="1" xr:uid="{00000000-0002-0000-0B00-000016000000}">
          <x14:formula1>
            <xm:f>'Seed UI Defines'!E2:E4</xm:f>
          </x14:formula1>
          <xm:sqref>C137</xm:sqref>
        </x14:dataValidation>
        <x14:dataValidation type="list" allowBlank="1" showInputMessage="1" xr:uid="{00000000-0002-0000-0B00-000017000000}">
          <x14:formula1>
            <xm:f>'Seed UI Defines'!F2:F12</xm:f>
          </x14:formula1>
          <xm:sqref>C138</xm:sqref>
        </x14:dataValidation>
        <x14:dataValidation type="list" allowBlank="1" showInputMessage="1" xr:uid="{00000000-0002-0000-0B00-000018000000}">
          <x14:formula1>
            <xm:f>'Seed UI Defines'!E2:E3</xm:f>
          </x14:formula1>
          <xm:sqref>C142</xm:sqref>
        </x14:dataValidation>
        <x14:dataValidation type="list" allowBlank="1" showInputMessage="1" xr:uid="{00000000-0002-0000-0B00-000019000000}">
          <x14:formula1>
            <xm:f>'Seed UI Defines'!F2:F14</xm:f>
          </x14:formula1>
          <xm:sqref>C143</xm:sqref>
        </x14:dataValidation>
        <x14:dataValidation type="list" allowBlank="1" showInputMessage="1" xr:uid="{00000000-0002-0000-0B00-00001B000000}">
          <x14:formula1>
            <xm:f>'Seed UI Defines'!H2:H5</xm:f>
          </x14:formula1>
          <xm:sqref>C119</xm:sqref>
        </x14:dataValidation>
        <x14:dataValidation type="list" allowBlank="1" showInputMessage="1" xr:uid="{00000000-0002-0000-0B00-00001C000000}">
          <x14:formula1>
            <xm:f>'Seed UI Defines'!H2:H5</xm:f>
          </x14:formula1>
          <xm:sqref>C120</xm:sqref>
        </x14:dataValidation>
        <x14:dataValidation type="list" allowBlank="1" showInputMessage="1" xr:uid="{00000000-0002-0000-0B00-00001D000000}">
          <x14:formula1>
            <xm:f>'Seed UI Defines'!H2:H5</xm:f>
          </x14:formula1>
          <xm:sqref>C121</xm:sqref>
        </x14:dataValidation>
        <x14:dataValidation type="list" allowBlank="1" showInputMessage="1" xr:uid="{00000000-0002-0000-0B00-00001E000000}">
          <x14:formula1>
            <xm:f>'Seed UI Defines'!H2:H5</xm:f>
          </x14:formula1>
          <xm:sqref>C122</xm:sqref>
        </x14:dataValidation>
        <x14:dataValidation type="list" allowBlank="1" showInputMessage="1" xr:uid="{00000000-0002-0000-0B00-00001F000000}">
          <x14:formula1>
            <xm:f>'Seed UI Defines'!H2:H5</xm:f>
          </x14:formula1>
          <xm:sqref>C123</xm:sqref>
        </x14:dataValidation>
        <x14:dataValidation type="list" allowBlank="1" showInputMessage="1" xr:uid="{00000000-0002-0000-0B00-000020000000}">
          <x14:formula1>
            <xm:f>'Seed UI Defines'!H2:H5</xm:f>
          </x14:formula1>
          <xm:sqref>C118</xm:sqref>
        </x14:dataValidation>
        <x14:dataValidation type="list" allowBlank="1" showInputMessage="1" xr:uid="{00000000-0002-0000-0B00-000021000000}">
          <x14:formula1>
            <xm:f>'Seed UI Defines'!H2:H5</xm:f>
          </x14:formula1>
          <xm:sqref>C126</xm:sqref>
        </x14:dataValidation>
        <x14:dataValidation type="list" allowBlank="1" showInputMessage="1" xr:uid="{00000000-0002-0000-0B00-000022000000}">
          <x14:formula1>
            <xm:f>'Seed UI Defines'!H2:H5</xm:f>
          </x14:formula1>
          <xm:sqref>C129</xm:sqref>
        </x14:dataValidation>
        <x14:dataValidation type="list" allowBlank="1" showInputMessage="1" xr:uid="{00000000-0002-0000-0B00-000023000000}">
          <x14:formula1>
            <xm:f>'Seed UI Defines'!H2:H5</xm:f>
          </x14:formula1>
          <xm:sqref>C133</xm:sqref>
        </x14:dataValidation>
        <x14:dataValidation type="list" allowBlank="1" showInputMessage="1" xr:uid="{00000000-0002-0000-0B00-000024000000}">
          <x14:formula1>
            <xm:f>'Seed UI Defines'!H2:H5</xm:f>
          </x14:formula1>
          <xm:sqref>C134</xm:sqref>
        </x14:dataValidation>
        <x14:dataValidation type="list" allowBlank="1" showInputMessage="1" xr:uid="{00000000-0002-0000-0B00-000025000000}">
          <x14:formula1>
            <xm:f>'Seed UI Defines'!H2:H5</xm:f>
          </x14:formula1>
          <xm:sqref>C135</xm:sqref>
        </x14:dataValidation>
        <x14:dataValidation type="list" allowBlank="1" showInputMessage="1" xr:uid="{00000000-0002-0000-0B00-000026000000}">
          <x14:formula1>
            <xm:f>'Seed UI Defines'!H2:H5</xm:f>
          </x14:formula1>
          <xm:sqref>C136</xm:sqref>
        </x14:dataValidation>
        <x14:dataValidation type="list" allowBlank="1" showInputMessage="1" xr:uid="{00000000-0002-0000-0B00-000027000000}">
          <x14:formula1>
            <xm:f>'Seed UI Defines'!H2:H5</xm:f>
          </x14:formula1>
          <xm:sqref>C139</xm:sqref>
        </x14:dataValidation>
        <x14:dataValidation type="list" allowBlank="1" showInputMessage="1" xr:uid="{00000000-0002-0000-0B00-000028000000}">
          <x14:formula1>
            <xm:f>'Seed UI Defines'!H2:H5</xm:f>
          </x14:formula1>
          <xm:sqref>C140</xm:sqref>
        </x14:dataValidation>
        <x14:dataValidation type="list" allowBlank="1" showInputMessage="1" xr:uid="{00000000-0002-0000-0B00-000029000000}">
          <x14:formula1>
            <xm:f>'Seed UI Defines'!H2:H5</xm:f>
          </x14:formula1>
          <xm:sqref>C141</xm:sqref>
        </x14:dataValidation>
        <x14:dataValidation type="list" allowBlank="1" showInputMessage="1" xr:uid="{00000000-0002-0000-0B00-00002A000000}">
          <x14:formula1>
            <xm:f>'Seed UI Defines'!H2:H5</xm:f>
          </x14:formula1>
          <xm:sqref>C159</xm:sqref>
        </x14:dataValidation>
        <x14:dataValidation type="list" allowBlank="1" showInputMessage="1" xr:uid="{00000000-0002-0000-0B00-000032000000}">
          <x14:formula1>
            <xm:f>'Seed UI Defines'!H2:H5</xm:f>
          </x14:formula1>
          <xm:sqref>C132</xm:sqref>
        </x14:dataValidation>
        <x14:dataValidation type="list" allowBlank="1" showInputMessage="1" xr:uid="{00000000-0002-0000-0B00-000033000000}">
          <x14:formula1>
            <xm:f>'Seed UI Defines'!H2:H5</xm:f>
          </x14:formula1>
          <xm:sqref>C144</xm:sqref>
        </x14:dataValidation>
        <x14:dataValidation type="list" allowBlank="1" showInputMessage="1" xr:uid="{00000000-0002-0000-0B00-000034000000}">
          <x14:formula1>
            <xm:f>'Seed UI Defines'!H2:H5</xm:f>
          </x14:formula1>
          <xm:sqref>C145</xm:sqref>
        </x14:dataValidation>
        <x14:dataValidation type="list" allowBlank="1" showInputMessage="1" xr:uid="{00000000-0002-0000-0B00-000035000000}">
          <x14:formula1>
            <xm:f>'Seed UI Defines'!H2:H5</xm:f>
          </x14:formula1>
          <xm:sqref>C146</xm:sqref>
        </x14:dataValidation>
        <x14:dataValidation type="list" allowBlank="1" showInputMessage="1" xr:uid="{00000000-0002-0000-0B00-000036000000}">
          <x14:formula1>
            <xm:f>'Seed UI Defines'!H2:H5</xm:f>
          </x14:formula1>
          <xm:sqref>C147</xm:sqref>
        </x14:dataValidation>
        <x14:dataValidation type="list" allowBlank="1" showInputMessage="1" xr:uid="{00000000-0002-0000-0B00-000037000000}">
          <x14:formula1>
            <xm:f>'Seed UI Defines'!E2:E3</xm:f>
          </x14:formula1>
          <xm:sqref>C155</xm:sqref>
        </x14:dataValidation>
        <x14:dataValidation type="list" allowBlank="1" showInputMessage="1" xr:uid="{00000000-0002-0000-0B00-000038000000}">
          <x14:formula1>
            <xm:f>'Seed UI Defines'!H2:H5</xm:f>
          </x14:formula1>
          <xm:sqref>C117</xm:sqref>
        </x14:dataValidation>
        <x14:dataValidation type="list" allowBlank="1" showInputMessage="1" xr:uid="{00000000-0002-0000-0B00-000039000000}">
          <x14:formula1>
            <xm:f>'Seed UI Defines'!D2:D2</xm:f>
          </x14:formula1>
          <xm:sqref>C112</xm:sqref>
        </x14:dataValidation>
        <x14:dataValidation type="list" allowBlank="1" showInputMessage="1" xr:uid="{00000000-0002-0000-0B00-00003A000000}">
          <x14:formula1>
            <xm:f>'Seed UI Defines'!F2:F8</xm:f>
          </x14:formula1>
          <xm:sqref>C97</xm:sqref>
        </x14:dataValidation>
        <x14:dataValidation type="list" allowBlank="1" showInputMessage="1" xr:uid="{00000000-0002-0000-0B00-00003B000000}">
          <x14:formula1>
            <xm:f>'Seed UI Defines'!H2:H4</xm:f>
          </x14:formula1>
          <xm:sqref>C98</xm:sqref>
        </x14:dataValidation>
        <x14:dataValidation type="list" allowBlank="1" showInputMessage="1" xr:uid="{00000000-0002-0000-0B00-00003C000000}">
          <x14:formula1>
            <xm:f>'Seed UI Defines'!F2:F8</xm:f>
          </x14:formula1>
          <xm:sqref>C100</xm:sqref>
        </x14:dataValidation>
        <x14:dataValidation type="list" allowBlank="1" showInputMessage="1" xr:uid="{00000000-0002-0000-0B00-00003D000000}">
          <x14:formula1>
            <xm:f>'Seed UI Defines'!E2:E4</xm:f>
          </x14:formula1>
          <xm:sqref>C99</xm:sqref>
        </x14:dataValidation>
        <x14:dataValidation type="list" allowBlank="1" showInputMessage="1" xr:uid="{00000000-0002-0000-0B00-00003E000000}">
          <x14:formula1>
            <xm:f>'Seed UI Defines'!F2:F8</xm:f>
          </x14:formula1>
          <xm:sqref>C92</xm:sqref>
        </x14:dataValidation>
        <x14:dataValidation type="list" allowBlank="1" showInputMessage="1" xr:uid="{00000000-0002-0000-0B00-00003F000000}">
          <x14:formula1>
            <xm:f>'Seed UI Defines'!H2:H3</xm:f>
          </x14:formula1>
          <xm:sqref>C94</xm:sqref>
        </x14:dataValidation>
        <x14:dataValidation type="list" allowBlank="1" showInputMessage="1" xr:uid="{00000000-0002-0000-0B00-000040000000}">
          <x14:formula1>
            <xm:f>'Seed UI Defines'!E2:E4</xm:f>
          </x14:formula1>
          <xm:sqref>C91</xm:sqref>
        </x14:dataValidation>
        <x14:dataValidation type="list" allowBlank="1" showInputMessage="1" xr:uid="{00000000-0002-0000-0B00-000041000000}">
          <x14:formula1>
            <xm:f>'Seed UI Defines'!E2:E4</xm:f>
          </x14:formula1>
          <xm:sqref>C96</xm:sqref>
        </x14:dataValidation>
        <x14:dataValidation type="list" allowBlank="1" showInputMessage="1" xr:uid="{00000000-0002-0000-0B00-000042000000}">
          <x14:formula1>
            <xm:f>'Seed UI Defines'!H2:H4</xm:f>
          </x14:formula1>
          <xm:sqref>C95</xm:sqref>
        </x14:dataValidation>
        <x14:dataValidation type="list" allowBlank="1" showInputMessage="1" xr:uid="{00000000-0002-0000-0B00-000043000000}">
          <x14:formula1>
            <xm:f>'Seed UI Defines'!H2:H3</xm:f>
          </x14:formula1>
          <xm:sqref>C93</xm:sqref>
        </x14:dataValidation>
        <x14:dataValidation type="list" allowBlank="1" showInputMessage="1" xr:uid="{00000000-0002-0000-0B00-000044000000}">
          <x14:formula1>
            <xm:f>'Seed UI Defines'!F2:F14</xm:f>
          </x14:formula1>
          <xm:sqref>C103</xm:sqref>
        </x14:dataValidation>
        <x14:dataValidation type="list" allowBlank="1" showInputMessage="1" xr:uid="{00000000-0002-0000-0B00-000045000000}">
          <x14:formula1>
            <xm:f>'Seed UI Defines'!E2:E3</xm:f>
          </x14:formula1>
          <xm:sqref>C102</xm:sqref>
        </x14:dataValidation>
        <x14:dataValidation type="list" allowBlank="1" showInputMessage="1" xr:uid="{00000000-0002-0000-0B00-000046000000}">
          <x14:formula1>
            <xm:f>'Seed UI Defines'!H2:H5</xm:f>
          </x14:formula1>
          <xm:sqref>C108</xm:sqref>
        </x14:dataValidation>
        <x14:dataValidation type="list" allowBlank="1" showInputMessage="1" xr:uid="{00000000-0002-0000-0B00-000047000000}">
          <x14:formula1>
            <xm:f>'Seed UI Defines'!H2:H5</xm:f>
          </x14:formula1>
          <xm:sqref>C104</xm:sqref>
        </x14:dataValidation>
        <x14:dataValidation type="list" allowBlank="1" showInputMessage="1" xr:uid="{00000000-0002-0000-0B00-000048000000}">
          <x14:formula1>
            <xm:f>'Seed UI Defines'!H2:H5</xm:f>
          </x14:formula1>
          <xm:sqref>C105</xm:sqref>
        </x14:dataValidation>
        <x14:dataValidation type="list" allowBlank="1" showInputMessage="1" xr:uid="{00000000-0002-0000-0B00-000049000000}">
          <x14:formula1>
            <xm:f>'Seed UI Defines'!H2:H5</xm:f>
          </x14:formula1>
          <xm:sqref>C106</xm:sqref>
        </x14:dataValidation>
        <x14:dataValidation type="list" allowBlank="1" showInputMessage="1" xr:uid="{00000000-0002-0000-0B00-00004A000000}">
          <x14:formula1>
            <xm:f>'Seed UI Defines'!H2:H5</xm:f>
          </x14:formula1>
          <xm:sqref>C107</xm:sqref>
        </x14:dataValidation>
        <x14:dataValidation type="list" allowBlank="1" showInputMessage="1" xr:uid="{00000000-0002-0000-0B00-00004B000000}">
          <x14:formula1>
            <xm:f>'Seed UI Defines'!C2:C3</xm:f>
          </x14:formula1>
          <xm:sqref>C81</xm:sqref>
        </x14:dataValidation>
        <x14:dataValidation type="list" allowBlank="1" showInputMessage="1" xr:uid="{00000000-0002-0000-0B00-00004C000000}">
          <x14:formula1>
            <xm:f>'Seed UI Defines'!D2:D2</xm:f>
          </x14:formula1>
          <xm:sqref>C82</xm:sqref>
        </x14:dataValidation>
        <x14:dataValidation type="list" allowBlank="1" showInputMessage="1" xr:uid="{00000000-0002-0000-0B00-00004D000000}">
          <x14:formula1>
            <xm:f>'Seed UI Defines'!E2:E4</xm:f>
          </x14:formula1>
          <xm:sqref>C83</xm:sqref>
        </x14:dataValidation>
        <x14:dataValidation type="list" allowBlank="1" showInputMessage="1" xr:uid="{00000000-0002-0000-0B00-00004E000000}">
          <x14:formula1>
            <xm:f>'Seed UI Defines'!F2:F9</xm:f>
          </x14:formula1>
          <xm:sqref>C84</xm:sqref>
        </x14:dataValidation>
        <x14:dataValidation type="list" allowBlank="1" showInputMessage="1" xr:uid="{00000000-0002-0000-0B00-00004F000000}">
          <x14:formula1>
            <xm:f>'Seed UI Defines'!H2:H4</xm:f>
          </x14:formula1>
          <xm:sqref>C87</xm:sqref>
        </x14:dataValidation>
        <x14:dataValidation type="list" allowBlank="1" showInputMessage="1" xr:uid="{00000000-0002-0000-0B00-000050000000}">
          <x14:formula1>
            <xm:f>'Seed UI Defines'!H2:H4</xm:f>
          </x14:formula1>
          <xm:sqref>C88</xm:sqref>
        </x14:dataValidation>
        <x14:dataValidation type="list" allowBlank="1" showInputMessage="1" xr:uid="{00000000-0002-0000-0B00-000051000000}">
          <x14:formula1>
            <xm:f>'Seed UI Defines'!H2:H4</xm:f>
          </x14:formula1>
          <xm:sqref>C89</xm:sqref>
        </x14:dataValidation>
        <x14:dataValidation type="list" allowBlank="1" showInputMessage="1" xr:uid="{00000000-0002-0000-0B00-000052000000}">
          <x14:formula1>
            <xm:f>'Seed UI Defines'!H2:H5</xm:f>
          </x14:formula1>
          <xm:sqref>C85</xm:sqref>
        </x14:dataValidation>
        <x14:dataValidation type="list" allowBlank="1" showInputMessage="1" xr:uid="{00000000-0002-0000-0B00-000053000000}">
          <x14:formula1>
            <xm:f>'Seed UI Defines'!H2:H4</xm:f>
          </x14:formula1>
          <xm:sqref>C86</xm:sqref>
        </x14:dataValidation>
        <x14:dataValidation type="list" allowBlank="1" showInputMessage="1" xr:uid="{00000000-0002-0000-0B00-000054000000}">
          <x14:formula1>
            <xm:f>'Seed UI Defines'!H2:H3</xm:f>
          </x14:formula1>
          <xm:sqref>C73</xm:sqref>
        </x14:dataValidation>
        <x14:dataValidation type="list" allowBlank="1" showInputMessage="1" xr:uid="{00000000-0002-0000-0B00-000055000000}">
          <x14:formula1>
            <xm:f>'Seed UI Defines'!H2:H3</xm:f>
          </x14:formula1>
          <xm:sqref>C74</xm:sqref>
        </x14:dataValidation>
        <x14:dataValidation type="list" allowBlank="1" showInputMessage="1" xr:uid="{00000000-0002-0000-0B00-000056000000}">
          <x14:formula1>
            <xm:f>'Seed UI Defines'!H2:H4</xm:f>
          </x14:formula1>
          <xm:sqref>C72</xm:sqref>
        </x14:dataValidation>
        <x14:dataValidation type="list" allowBlank="1" showInputMessage="1" xr:uid="{00000000-0002-0000-0B00-000057000000}">
          <x14:formula1>
            <xm:f>'Seed UI Defines'!D2:D2</xm:f>
          </x14:formula1>
          <xm:sqref>C37</xm:sqref>
        </x14:dataValidation>
        <x14:dataValidation type="list" allowBlank="1" showInputMessage="1" xr:uid="{00000000-0002-0000-0B00-000058000000}">
          <x14:formula1>
            <xm:f>'Seed UI Defines'!D2:D2</xm:f>
          </x14:formula1>
          <xm:sqref>C67</xm:sqref>
        </x14:dataValidation>
        <x14:dataValidation type="list" allowBlank="1" showInputMessage="1" xr:uid="{00000000-0002-0000-0B00-000059000000}">
          <x14:formula1>
            <xm:f>'Seed UI Defines'!E2:E3</xm:f>
          </x14:formula1>
          <xm:sqref>C38</xm:sqref>
        </x14:dataValidation>
        <x14:dataValidation type="list" allowBlank="1" showInputMessage="1" xr:uid="{00000000-0002-0000-0B00-00005A000000}">
          <x14:formula1>
            <xm:f>'Seed UI Defines'!F2:F8</xm:f>
          </x14:formula1>
          <xm:sqref>C39</xm:sqref>
        </x14:dataValidation>
        <x14:dataValidation type="list" allowBlank="1" showInputMessage="1" xr:uid="{00000000-0002-0000-0B00-00005B000000}">
          <x14:formula1>
            <xm:f>'Seed UI Defines'!H2:H3</xm:f>
          </x14:formula1>
          <xm:sqref>C40</xm:sqref>
        </x14:dataValidation>
        <x14:dataValidation type="list" allowBlank="1" showInputMessage="1" xr:uid="{00000000-0002-0000-0B00-00005C000000}">
          <x14:formula1>
            <xm:f>'Seed UI Defines'!H2:H3</xm:f>
          </x14:formula1>
          <xm:sqref>C41</xm:sqref>
        </x14:dataValidation>
        <x14:dataValidation type="list" allowBlank="1" showInputMessage="1" xr:uid="{00000000-0002-0000-0B00-00005D000000}">
          <x14:formula1>
            <xm:f>'Seed UI Defines'!H2:H3</xm:f>
          </x14:formula1>
          <xm:sqref>C42</xm:sqref>
        </x14:dataValidation>
        <x14:dataValidation type="list" allowBlank="1" showInputMessage="1" xr:uid="{00000000-0002-0000-0B00-00005E000000}">
          <x14:formula1>
            <xm:f>'Seed UI Defines'!H2:H3</xm:f>
          </x14:formula1>
          <xm:sqref>C43</xm:sqref>
        </x14:dataValidation>
        <x14:dataValidation type="list" allowBlank="1" showInputMessage="1" xr:uid="{00000000-0002-0000-0B00-00005F000000}">
          <x14:formula1>
            <xm:f>'Seed UI Defines'!E2:E4</xm:f>
          </x14:formula1>
          <xm:sqref>C44</xm:sqref>
        </x14:dataValidation>
        <x14:dataValidation type="list" allowBlank="1" showInputMessage="1" xr:uid="{00000000-0002-0000-0B00-000060000000}">
          <x14:formula1>
            <xm:f>'Seed UI Defines'!F2:F8</xm:f>
          </x14:formula1>
          <xm:sqref>C45</xm:sqref>
        </x14:dataValidation>
        <x14:dataValidation type="list" allowBlank="1" showInputMessage="1" xr:uid="{00000000-0002-0000-0B00-000061000000}">
          <x14:formula1>
            <xm:f>'Seed UI Defines'!H2:H3</xm:f>
          </x14:formula1>
          <xm:sqref>C46</xm:sqref>
        </x14:dataValidation>
        <x14:dataValidation type="list" allowBlank="1" showInputMessage="1" xr:uid="{00000000-0002-0000-0B00-000062000000}">
          <x14:formula1>
            <xm:f>'Seed UI Defines'!H2:H3</xm:f>
          </x14:formula1>
          <xm:sqref>C47</xm:sqref>
        </x14:dataValidation>
        <x14:dataValidation type="list" allowBlank="1" showInputMessage="1" xr:uid="{00000000-0002-0000-0B00-000063000000}">
          <x14:formula1>
            <xm:f>'Seed UI Defines'!E2:E4</xm:f>
          </x14:formula1>
          <xm:sqref>C49</xm:sqref>
        </x14:dataValidation>
        <x14:dataValidation type="list" allowBlank="1" showInputMessage="1" xr:uid="{00000000-0002-0000-0B00-000064000000}">
          <x14:formula1>
            <xm:f>'Seed UI Defines'!F2:F8</xm:f>
          </x14:formula1>
          <xm:sqref>C50</xm:sqref>
        </x14:dataValidation>
        <x14:dataValidation type="list" allowBlank="1" showInputMessage="1" xr:uid="{00000000-0002-0000-0B00-000065000000}">
          <x14:formula1>
            <xm:f>'Seed UI Defines'!H2:H3</xm:f>
          </x14:formula1>
          <xm:sqref>C51</xm:sqref>
        </x14:dataValidation>
        <x14:dataValidation type="list" allowBlank="1" showInputMessage="1" xr:uid="{00000000-0002-0000-0B00-000066000000}">
          <x14:formula1>
            <xm:f>'Seed UI Defines'!H2:H3</xm:f>
          </x14:formula1>
          <xm:sqref>C52</xm:sqref>
        </x14:dataValidation>
        <x14:dataValidation type="list" allowBlank="1" showInputMessage="1" xr:uid="{00000000-0002-0000-0B00-000067000000}">
          <x14:formula1>
            <xm:f>'Seed UI Defines'!H2:H3</xm:f>
          </x14:formula1>
          <xm:sqref>C53</xm:sqref>
        </x14:dataValidation>
        <x14:dataValidation type="list" allowBlank="1" showInputMessage="1" xr:uid="{00000000-0002-0000-0B00-000068000000}">
          <x14:formula1>
            <xm:f>'Seed UI Defines'!E2:E4</xm:f>
          </x14:formula1>
          <xm:sqref>C54</xm:sqref>
        </x14:dataValidation>
        <x14:dataValidation type="list" allowBlank="1" showInputMessage="1" xr:uid="{00000000-0002-0000-0B00-000069000000}">
          <x14:formula1>
            <xm:f>'Seed UI Defines'!F2:F8</xm:f>
          </x14:formula1>
          <xm:sqref>C55</xm:sqref>
        </x14:dataValidation>
        <x14:dataValidation type="list" allowBlank="1" showInputMessage="1" xr:uid="{00000000-0002-0000-0B00-00006A000000}">
          <x14:formula1>
            <xm:f>'Seed UI Defines'!H2:H3</xm:f>
          </x14:formula1>
          <xm:sqref>C56</xm:sqref>
        </x14:dataValidation>
        <x14:dataValidation type="list" allowBlank="1" showInputMessage="1" xr:uid="{00000000-0002-0000-0B00-00006B000000}">
          <x14:formula1>
            <xm:f>'Seed UI Defines'!H2:H3</xm:f>
          </x14:formula1>
          <xm:sqref>C57</xm:sqref>
        </x14:dataValidation>
        <x14:dataValidation type="list" allowBlank="1" showInputMessage="1" xr:uid="{00000000-0002-0000-0B00-00006C000000}">
          <x14:formula1>
            <xm:f>'Seed UI Defines'!E2:E4</xm:f>
          </x14:formula1>
          <xm:sqref>C58</xm:sqref>
        </x14:dataValidation>
        <x14:dataValidation type="list" allowBlank="1" showInputMessage="1" xr:uid="{00000000-0002-0000-0B00-00006D000000}">
          <x14:formula1>
            <xm:f>'Seed UI Defines'!F2:F8</xm:f>
          </x14:formula1>
          <xm:sqref>C59</xm:sqref>
        </x14:dataValidation>
        <x14:dataValidation type="list" allowBlank="1" showInputMessage="1" xr:uid="{00000000-0002-0000-0B00-00006E000000}">
          <x14:formula1>
            <xm:f>'Seed UI Defines'!H2:H3</xm:f>
          </x14:formula1>
          <xm:sqref>C60</xm:sqref>
        </x14:dataValidation>
        <x14:dataValidation type="list" allowBlank="1" showInputMessage="1" xr:uid="{00000000-0002-0000-0B00-00006F000000}">
          <x14:formula1>
            <xm:f>'Seed UI Defines'!H2:H3</xm:f>
          </x14:formula1>
          <xm:sqref>C61</xm:sqref>
        </x14:dataValidation>
        <x14:dataValidation type="list" allowBlank="1" showInputMessage="1" xr:uid="{00000000-0002-0000-0B00-000070000000}">
          <x14:formula1>
            <xm:f>'Seed UI Defines'!H2:H3</xm:f>
          </x14:formula1>
          <xm:sqref>C62</xm:sqref>
        </x14:dataValidation>
        <x14:dataValidation type="list" allowBlank="1" showInputMessage="1" xr:uid="{00000000-0002-0000-0B00-000071000000}">
          <x14:formula1>
            <xm:f>'Seed UI Defines'!H2:H3</xm:f>
          </x14:formula1>
          <xm:sqref>C63</xm:sqref>
        </x14:dataValidation>
        <x14:dataValidation type="list" allowBlank="1" showInputMessage="1" xr:uid="{00000000-0002-0000-0B00-000072000000}">
          <x14:formula1>
            <xm:f>'Seed UI Defines'!H2:H3</xm:f>
          </x14:formula1>
          <xm:sqref>C64</xm:sqref>
        </x14:dataValidation>
        <x14:dataValidation type="list" allowBlank="1" showInputMessage="1" xr:uid="{00000000-0002-0000-0B00-000073000000}">
          <x14:formula1>
            <xm:f>'Seed UI Defines'!H2:H3</xm:f>
          </x14:formula1>
          <xm:sqref>C65</xm:sqref>
        </x14:dataValidation>
        <x14:dataValidation type="list" allowBlank="1" showInputMessage="1" xr:uid="{00000000-0002-0000-0B00-000074000000}">
          <x14:formula1>
            <xm:f>'Seed UI Defines'!H2:H3</xm:f>
          </x14:formula1>
          <xm:sqref>C66</xm:sqref>
        </x14:dataValidation>
        <x14:dataValidation type="list" allowBlank="1" showInputMessage="1" xr:uid="{00000000-0002-0000-0B00-000075000000}">
          <x14:formula1>
            <xm:f>'Seed UI Defines'!D2:D2</xm:f>
          </x14:formula1>
          <xm:sqref>C48</xm:sqref>
        </x14:dataValidation>
        <x14:dataValidation type="list" allowBlank="1" showInputMessage="1" xr:uid="{00000000-0002-0000-0B00-00007F000000}">
          <x14:formula1>
            <xm:f>'Seed UI Defines'!F2:F8</xm:f>
          </x14:formula1>
          <xm:sqref>C16</xm:sqref>
        </x14:dataValidation>
        <x14:dataValidation type="list" allowBlank="1" showInputMessage="1" xr:uid="{00000000-0002-0000-0B00-000080000000}">
          <x14:formula1>
            <xm:f>'Seed UI Defines'!H2:H3</xm:f>
          </x14:formula1>
          <xm:sqref>C17</xm:sqref>
        </x14:dataValidation>
        <x14:dataValidation type="list" allowBlank="1" showInputMessage="1" xr:uid="{00000000-0002-0000-0B00-000081000000}">
          <x14:formula1>
            <xm:f>'Seed UI Defines'!F2:F8</xm:f>
          </x14:formula1>
          <xm:sqref>C18</xm:sqref>
        </x14:dataValidation>
        <x14:dataValidation type="list" allowBlank="1" showInputMessage="1" xr:uid="{00000000-0002-0000-0B00-000082000000}">
          <x14:formula1>
            <xm:f>'Seed UI Defines'!H2:H3</xm:f>
          </x14:formula1>
          <xm:sqref>C19</xm:sqref>
        </x14:dataValidation>
        <x14:dataValidation type="list" allowBlank="1" showInputMessage="1" xr:uid="{00000000-0002-0000-0B00-000083000000}">
          <x14:formula1>
            <xm:f>'Seed UI Defines'!E2:E4</xm:f>
          </x14:formula1>
          <xm:sqref>C20</xm:sqref>
        </x14:dataValidation>
        <x14:dataValidation type="list" allowBlank="1" showInputMessage="1" xr:uid="{00000000-0002-0000-0B00-000084000000}">
          <x14:formula1>
            <xm:f>'Seed UI Defines'!F2:F8</xm:f>
          </x14:formula1>
          <xm:sqref>C21</xm:sqref>
        </x14:dataValidation>
        <x14:dataValidation type="list" allowBlank="1" showInputMessage="1" xr:uid="{00000000-0002-0000-0B00-000085000000}">
          <x14:formula1>
            <xm:f>'Seed UI Defines'!H2:H3</xm:f>
          </x14:formula1>
          <xm:sqref>C22</xm:sqref>
        </x14:dataValidation>
        <x14:dataValidation type="list" allowBlank="1" showInputMessage="1" xr:uid="{00000000-0002-0000-0B00-000086000000}">
          <x14:formula1>
            <xm:f>'Seed UI Defines'!F2:F8</xm:f>
          </x14:formula1>
          <xm:sqref>C23</xm:sqref>
        </x14:dataValidation>
        <x14:dataValidation type="list" allowBlank="1" showInputMessage="1" xr:uid="{00000000-0002-0000-0B00-000087000000}">
          <x14:formula1>
            <xm:f>'Seed UI Defines'!H2:H3</xm:f>
          </x14:formula1>
          <xm:sqref>C24</xm:sqref>
        </x14:dataValidation>
        <x14:dataValidation type="list" allowBlank="1" showInputMessage="1" xr:uid="{00000000-0002-0000-0B00-000088000000}">
          <x14:formula1>
            <xm:f>'Seed UI Defines'!F2:F8</xm:f>
          </x14:formula1>
          <xm:sqref>C25</xm:sqref>
        </x14:dataValidation>
        <x14:dataValidation type="list" allowBlank="1" showInputMessage="1" xr:uid="{00000000-0002-0000-0B00-000089000000}">
          <x14:formula1>
            <xm:f>'Seed UI Defines'!H2:H3</xm:f>
          </x14:formula1>
          <xm:sqref>C26</xm:sqref>
        </x14:dataValidation>
        <x14:dataValidation type="list" allowBlank="1" showInputMessage="1" xr:uid="{00000000-0002-0000-0B00-00008A000000}">
          <x14:formula1>
            <xm:f>'Seed UI Defines'!E2:E4</xm:f>
          </x14:formula1>
          <xm:sqref>C27</xm:sqref>
        </x14:dataValidation>
        <x14:dataValidation type="list" allowBlank="1" showInputMessage="1" xr:uid="{00000000-0002-0000-0B00-00008B000000}">
          <x14:formula1>
            <xm:f>'Seed UI Defines'!F2:F8</xm:f>
          </x14:formula1>
          <xm:sqref>C28</xm:sqref>
        </x14:dataValidation>
        <x14:dataValidation type="list" allowBlank="1" showInputMessage="1" xr:uid="{00000000-0002-0000-0B00-00008C000000}">
          <x14:formula1>
            <xm:f>'Seed UI Defines'!H2:H3</xm:f>
          </x14:formula1>
          <xm:sqref>C29</xm:sqref>
        </x14:dataValidation>
        <x14:dataValidation type="list" allowBlank="1" showInputMessage="1" xr:uid="{00000000-0002-0000-0B00-00008D000000}">
          <x14:formula1>
            <xm:f>'Seed UI Defines'!F2:F8</xm:f>
          </x14:formula1>
          <xm:sqref>C30</xm:sqref>
        </x14:dataValidation>
        <x14:dataValidation type="list" allowBlank="1" showInputMessage="1" xr:uid="{00000000-0002-0000-0B00-00008E000000}">
          <x14:formula1>
            <xm:f>'Seed UI Defines'!H2:H3</xm:f>
          </x14:formula1>
          <xm:sqref>C31</xm:sqref>
        </x14:dataValidation>
        <x14:dataValidation type="list" allowBlank="1" showInputMessage="1" xr:uid="{00000000-0002-0000-0B00-000094000000}">
          <x14:formula1>
            <xm:f>'Seed UI Defines'!F2:F14</xm:f>
          </x14:formula1>
          <xm:sqref>C33</xm:sqref>
        </x14:dataValidation>
        <x14:dataValidation type="list" allowBlank="1" showInputMessage="1" xr:uid="{00000000-0002-0000-0B00-000095000000}">
          <x14:formula1>
            <xm:f>'Seed UI Defines'!F2:F14</xm:f>
          </x14:formula1>
          <xm:sqref>C35</xm:sqref>
        </x14:dataValidation>
        <x14:dataValidation type="list" allowBlank="1" showInputMessage="1" xr:uid="{00000000-0002-0000-0B00-000096000000}">
          <x14:formula1>
            <xm:f>'Seed UI Defines'!E2:E3</xm:f>
          </x14:formula1>
          <xm:sqref>C32</xm:sqref>
        </x14:dataValidation>
        <x14:dataValidation type="list" allowBlank="1" showInputMessage="1" xr:uid="{00000000-0002-0000-0B00-000097000000}">
          <x14:formula1>
            <xm:f>'Seed UI Defines'!H2:H3</xm:f>
          </x14:formula1>
          <xm:sqref>C34</xm:sqref>
        </x14:dataValidation>
        <x14:dataValidation type="list" allowBlank="1" showInputMessage="1" xr:uid="{00000000-0002-0000-0B00-000098000000}">
          <x14:formula1>
            <xm:f>'Seed UI Defines'!H2:H3</xm:f>
          </x14:formula1>
          <xm:sqref>C36</xm:sqref>
        </x14:dataValidation>
        <x14:dataValidation type="list" allowBlank="1" showInputMessage="1" xr:uid="{00000000-0002-0000-0B00-000099000000}">
          <x14:formula1>
            <xm:f>'Seed UI Defines'!I2:I4</xm:f>
          </x14:formula1>
          <xm:sqref>C68</xm:sqref>
        </x14:dataValidation>
        <x14:dataValidation type="list" allowBlank="1" showInputMessage="1" xr:uid="{00000000-0002-0000-0B00-00009A000000}">
          <x14:formula1>
            <xm:f>'Seed UI Defines'!I2:I4</xm:f>
          </x14:formula1>
          <xm:sqref>C69</xm:sqref>
        </x14:dataValidation>
        <x14:dataValidation type="list" allowBlank="1" showInputMessage="1" xr:uid="{00000000-0002-0000-0B00-00009B000000}">
          <x14:formula1>
            <xm:f>'Seed UI Defines'!E2:E3</xm:f>
          </x14:formula1>
          <xm:sqref>C70</xm:sqref>
        </x14:dataValidation>
        <x14:dataValidation type="list" allowBlank="1" showInputMessage="1" xr:uid="{00000000-0002-0000-0B00-00009C000000}">
          <x14:formula1>
            <xm:f>'Seed UI Defines'!F2:F13</xm:f>
          </x14:formula1>
          <xm:sqref>C71</xm:sqref>
        </x14:dataValidation>
        <x14:dataValidation type="list" allowBlank="1" showInputMessage="1" xr:uid="{00000000-0002-0000-0B00-00009D000000}">
          <x14:formula1>
            <xm:f>'Seed UI Defines'!F2:F13</xm:f>
          </x14:formula1>
          <xm:sqref>C75</xm:sqref>
        </x14:dataValidation>
        <x14:dataValidation type="list" allowBlank="1" showInputMessage="1" xr:uid="{00000000-0002-0000-0B00-00009E000000}">
          <x14:formula1>
            <xm:f>'Seed UI Defines'!H2:H4</xm:f>
          </x14:formula1>
          <xm:sqref>C77</xm:sqref>
        </x14:dataValidation>
        <x14:dataValidation type="list" allowBlank="1" showInputMessage="1" xr:uid="{00000000-0002-0000-0B00-00009F000000}">
          <x14:formula1>
            <xm:f>'Seed UI Defines'!H2:H4</xm:f>
          </x14:formula1>
          <xm:sqref>C78</xm:sqref>
        </x14:dataValidation>
        <x14:dataValidation type="list" allowBlank="1" showInputMessage="1" xr:uid="{00000000-0002-0000-0B00-0000A0000000}">
          <x14:formula1>
            <xm:f>'Seed UI Defines'!H2:H4</xm:f>
          </x14:formula1>
          <xm:sqref>C76</xm:sqref>
        </x14:dataValidation>
        <x14:dataValidation type="list" allowBlank="1" showInputMessage="1" xr:uid="{00000000-0002-0000-0B00-0000A4000000}">
          <x14:formula1>
            <xm:f>'Seed UI Defines'!H2:H5</xm:f>
          </x14:formula1>
          <xm:sqref>C90</xm:sqref>
        </x14:dataValidation>
        <x14:dataValidation type="list" allowBlank="1" showInputMessage="1" xr:uid="{00000000-0002-0000-0B00-0000A5000000}">
          <x14:formula1>
            <xm:f>'Seed UI Defines'!H2:H5</xm:f>
          </x14:formula1>
          <xm:sqref>C101</xm:sqref>
        </x14:dataValidation>
        <x14:dataValidation type="list" allowBlank="1" showInputMessage="1" xr:uid="{00000000-0002-0000-0B00-0000A6000000}">
          <x14:formula1>
            <xm:f>'Seed UI Defines'!E2:E3</xm:f>
          </x14:formula1>
          <xm:sqref>C113</xm:sqref>
        </x14:dataValidation>
        <x14:dataValidation type="list" allowBlank="1" showInputMessage="1" xr:uid="{00000000-0002-0000-0B00-0000A7000000}">
          <x14:formula1>
            <xm:f>'Seed UI Defines'!F2:F14</xm:f>
          </x14:formula1>
          <xm:sqref>C114</xm:sqref>
        </x14:dataValidation>
        <x14:dataValidation type="list" allowBlank="1" showInputMessage="1" xr:uid="{8D659C69-6584-4622-9F34-1A047B18A2E8}">
          <x14:formula1>
            <xm:f>'Seed UI Defines'!E2:E3</xm:f>
          </x14:formula1>
          <xm:sqref>C157</xm:sqref>
        </x14:dataValidation>
        <x14:dataValidation type="list" allowBlank="1" showInputMessage="1" xr:uid="{E0AA0703-FECA-4891-80E6-DE10407F0602}">
          <x14:formula1>
            <xm:f>'Seed UI Defines'!H2:H5</xm:f>
          </x14:formula1>
          <xm:sqref>C160</xm:sqref>
        </x14:dataValidation>
        <x14:dataValidation type="list" allowBlank="1" showInputMessage="1" xr:uid="{7B240DB4-126C-426D-80A3-088F7845D72D}">
          <x14:formula1>
            <xm:f>'Seed UI Defines'!H2:H5</xm:f>
          </x14:formula1>
          <xm:sqref>C161</xm:sqref>
        </x14:dataValidation>
        <x14:dataValidation type="list" allowBlank="1" showInputMessage="1" xr:uid="{00000000-0002-0000-0B00-00008F000000}">
          <x14:formula1>
            <xm:f>'Seed UI Defines'!C2:C3</xm:f>
          </x14:formula1>
          <xm:sqref>C5</xm:sqref>
        </x14:dataValidation>
        <x14:dataValidation type="list" allowBlank="1" showInputMessage="1" xr:uid="{00000000-0002-0000-0B00-000091000000}">
          <x14:formula1>
            <xm:f>'Seed UI Defines'!D2:D2</xm:f>
          </x14:formula1>
          <xm:sqref>C6</xm:sqref>
        </x14:dataValidation>
        <x14:dataValidation type="list" allowBlank="1" showInputMessage="1" xr:uid="{00000000-0002-0000-0B00-000092000000}">
          <x14:formula1>
            <xm:f>'Seed UI Defines'!F2:F13</xm:f>
          </x14:formula1>
          <xm:sqref>C8</xm:sqref>
        </x14:dataValidation>
        <x14:dataValidation type="list" allowBlank="1" showInputMessage="1" xr:uid="{480CCE91-C449-4F22-8220-7AA38A5F4432}">
          <x14:formula1>
            <xm:f>'Seed UI Defines'!E2:E3</xm:f>
          </x14:formula1>
          <xm:sqref>C10</xm:sqref>
        </x14:dataValidation>
        <x14:dataValidation type="list" allowBlank="1" showInputMessage="1" xr:uid="{8FEBFCE8-C66A-47E3-B77F-E3872D1231D2}">
          <x14:formula1>
            <xm:f>'Seed UI Defines'!F2:F14</xm:f>
          </x14:formula1>
          <xm:sqref>C11</xm:sqref>
        </x14:dataValidation>
        <x14:dataValidation type="list" allowBlank="1" showInputMessage="1" xr:uid="{3AF566CA-3158-42B2-B396-922176B78B91}">
          <x14:formula1>
            <xm:f>'Seed UI Defines'!H2:H5</xm:f>
          </x14:formula1>
          <xm:sqref>C12</xm:sqref>
        </x14:dataValidation>
        <x14:dataValidation type="list" allowBlank="1" showInputMessage="1" xr:uid="{161CF075-EDE6-45D7-8ED2-37796E261F73}">
          <x14:formula1>
            <xm:f>'Seed UI Defines'!E2:E3</xm:f>
          </x14:formula1>
          <xm:sqref>C13</xm:sqref>
        </x14:dataValidation>
        <x14:dataValidation type="list" allowBlank="1" showInputMessage="1" xr:uid="{04220A5E-931C-458D-9376-ED12FED4704F}">
          <x14:formula1>
            <xm:f>'Seed UI Defines'!F2:F14</xm:f>
          </x14:formula1>
          <xm:sqref>C14</xm:sqref>
        </x14:dataValidation>
        <x14:dataValidation type="list" allowBlank="1" showInputMessage="1" xr:uid="{21DD3989-9C9E-460C-88D3-E9BD41180AB1}">
          <x14:formula1>
            <xm:f>'Seed UI Defines'!H2:H5</xm:f>
          </x14:formula1>
          <xm:sqref>C15</xm:sqref>
        </x14:dataValidation>
        <x14:dataValidation type="list" allowBlank="1" showInputMessage="1" xr:uid="{B08E10F8-2907-4510-B937-C2E85EF698B3}">
          <x14:formula1>
            <xm:f>'Seed UI Defines'!H2:H5</xm:f>
          </x14:formula1>
          <xm:sqref>C9</xm:sqref>
        </x14:dataValidation>
        <x14:dataValidation type="list" allowBlank="1" showInputMessage="1" xr:uid="{EE219F2B-32FA-4D36-81C3-ECD335DBBFAB}">
          <x14:formula1>
            <xm:f>'Seed UI Defines'!E2:E3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eedUIDefines"/>
  <dimension ref="A1:I68"/>
  <sheetViews>
    <sheetView workbookViewId="0">
      <selection activeCell="D13" sqref="D13"/>
    </sheetView>
  </sheetViews>
  <sheetFormatPr defaultColWidth="9.21875" defaultRowHeight="13.2" x14ac:dyDescent="0.25"/>
  <cols>
    <col min="1" max="1" width="10" bestFit="1" customWidth="1"/>
    <col min="2" max="2" width="25.21875" bestFit="1" customWidth="1"/>
    <col min="3" max="3" width="12" style="48" bestFit="1" customWidth="1"/>
    <col min="4" max="4" width="21.21875" bestFit="1" customWidth="1"/>
    <col min="5" max="5" width="15.5546875" bestFit="1" customWidth="1"/>
    <col min="6" max="6" width="20.44140625" bestFit="1" customWidth="1"/>
    <col min="7" max="7" width="20.44140625" customWidth="1"/>
    <col min="8" max="8" width="16.77734375" bestFit="1" customWidth="1"/>
    <col min="9" max="9" width="12" customWidth="1"/>
  </cols>
  <sheetData>
    <row r="1" spans="1:9" s="46" customFormat="1" x14ac:dyDescent="0.25">
      <c r="A1" s="46" t="s">
        <v>3453</v>
      </c>
      <c r="B1" s="46" t="s">
        <v>3454</v>
      </c>
      <c r="C1" s="46" t="s">
        <v>3455</v>
      </c>
      <c r="D1" s="46" t="s">
        <v>3456</v>
      </c>
      <c r="E1" s="46" t="s">
        <v>3457</v>
      </c>
      <c r="F1" s="46" t="s">
        <v>3458</v>
      </c>
      <c r="G1" s="46" t="s">
        <v>3459</v>
      </c>
      <c r="H1" s="46" t="s">
        <v>3460</v>
      </c>
      <c r="I1" s="46" t="s">
        <v>3461</v>
      </c>
    </row>
    <row r="2" spans="1:9" x14ac:dyDescent="0.25">
      <c r="A2" t="s">
        <v>3462</v>
      </c>
      <c r="B2" s="48"/>
      <c r="C2" s="48" t="s">
        <v>3463</v>
      </c>
      <c r="D2" s="48" t="s">
        <v>3464</v>
      </c>
      <c r="E2" s="48" t="s">
        <v>3465</v>
      </c>
      <c r="F2" s="48" t="s">
        <v>3466</v>
      </c>
      <c r="G2" s="48" t="s">
        <v>3467</v>
      </c>
      <c r="H2" s="48" t="s">
        <v>3468</v>
      </c>
      <c r="I2" s="48" t="s">
        <v>3469</v>
      </c>
    </row>
    <row r="3" spans="1:9" x14ac:dyDescent="0.25">
      <c r="A3" t="s">
        <v>3470</v>
      </c>
      <c r="B3" s="48" t="s">
        <v>3471</v>
      </c>
      <c r="C3" s="48" t="s">
        <v>3472</v>
      </c>
      <c r="D3" s="48"/>
      <c r="E3" t="s">
        <v>3473</v>
      </c>
      <c r="F3" s="48" t="s">
        <v>3474</v>
      </c>
      <c r="G3" s="48"/>
      <c r="H3" s="48" t="s">
        <v>3475</v>
      </c>
      <c r="I3" s="48" t="s">
        <v>3476</v>
      </c>
    </row>
    <row r="4" spans="1:9" x14ac:dyDescent="0.25">
      <c r="A4" t="s">
        <v>3477</v>
      </c>
      <c r="B4" s="48" t="s">
        <v>3478</v>
      </c>
      <c r="D4" s="48"/>
      <c r="F4" s="48" t="s">
        <v>3479</v>
      </c>
      <c r="G4" s="48"/>
      <c r="H4" s="48" t="s">
        <v>4854</v>
      </c>
      <c r="I4" s="48" t="s">
        <v>3480</v>
      </c>
    </row>
    <row r="5" spans="1:9" x14ac:dyDescent="0.25">
      <c r="A5" t="s">
        <v>3481</v>
      </c>
      <c r="B5" s="48" t="s">
        <v>3482</v>
      </c>
      <c r="D5" s="48"/>
      <c r="F5" s="48" t="s">
        <v>3483</v>
      </c>
      <c r="G5" s="48"/>
      <c r="H5" s="48" t="s">
        <v>4855</v>
      </c>
    </row>
    <row r="6" spans="1:9" x14ac:dyDescent="0.25">
      <c r="A6" t="s">
        <v>3484</v>
      </c>
      <c r="B6" s="48" t="s">
        <v>3485</v>
      </c>
      <c r="F6" s="48" t="s">
        <v>3486</v>
      </c>
      <c r="G6" s="48"/>
    </row>
    <row r="7" spans="1:9" x14ac:dyDescent="0.25">
      <c r="A7" t="s">
        <v>3487</v>
      </c>
      <c r="B7" s="48" t="s">
        <v>3488</v>
      </c>
      <c r="F7" s="48" t="s">
        <v>3489</v>
      </c>
      <c r="G7" s="48"/>
    </row>
    <row r="8" spans="1:9" x14ac:dyDescent="0.25">
      <c r="A8" t="s">
        <v>3490</v>
      </c>
      <c r="B8" s="48" t="s">
        <v>3491</v>
      </c>
      <c r="F8" s="48" t="s">
        <v>3492</v>
      </c>
    </row>
    <row r="9" spans="1:9" x14ac:dyDescent="0.25">
      <c r="B9" s="48" t="s">
        <v>3493</v>
      </c>
      <c r="F9" s="48" t="s">
        <v>3651</v>
      </c>
    </row>
    <row r="10" spans="1:9" x14ac:dyDescent="0.25">
      <c r="B10" s="48" t="s">
        <v>3494</v>
      </c>
      <c r="F10" s="37" t="s">
        <v>3774</v>
      </c>
    </row>
    <row r="11" spans="1:9" x14ac:dyDescent="0.25">
      <c r="B11" s="48" t="s">
        <v>3495</v>
      </c>
      <c r="F11" t="s">
        <v>3775</v>
      </c>
    </row>
    <row r="12" spans="1:9" x14ac:dyDescent="0.25">
      <c r="B12" s="48" t="s">
        <v>3496</v>
      </c>
      <c r="F12" t="s">
        <v>4013</v>
      </c>
    </row>
    <row r="13" spans="1:9" x14ac:dyDescent="0.25">
      <c r="B13" s="48" t="s">
        <v>3497</v>
      </c>
      <c r="F13" t="s">
        <v>4495</v>
      </c>
    </row>
    <row r="14" spans="1:9" x14ac:dyDescent="0.25">
      <c r="B14" s="48" t="s">
        <v>3498</v>
      </c>
      <c r="F14" s="60" t="s">
        <v>4993</v>
      </c>
    </row>
    <row r="15" spans="1:9" x14ac:dyDescent="0.25">
      <c r="B15" s="48" t="s">
        <v>3499</v>
      </c>
    </row>
    <row r="16" spans="1:9" x14ac:dyDescent="0.25">
      <c r="B16" s="48" t="s">
        <v>3500</v>
      </c>
    </row>
    <row r="17" spans="2:2" x14ac:dyDescent="0.25">
      <c r="B17" s="48" t="s">
        <v>3501</v>
      </c>
    </row>
    <row r="18" spans="2:2" x14ac:dyDescent="0.25">
      <c r="B18" s="48" t="s">
        <v>3502</v>
      </c>
    </row>
    <row r="19" spans="2:2" x14ac:dyDescent="0.25">
      <c r="B19" s="48" t="s">
        <v>3503</v>
      </c>
    </row>
    <row r="20" spans="2:2" x14ac:dyDescent="0.25">
      <c r="B20" s="48" t="s">
        <v>3504</v>
      </c>
    </row>
    <row r="21" spans="2:2" x14ac:dyDescent="0.25">
      <c r="B21" s="48" t="s">
        <v>3505</v>
      </c>
    </row>
    <row r="22" spans="2:2" x14ac:dyDescent="0.25">
      <c r="B22" s="48" t="s">
        <v>3506</v>
      </c>
    </row>
    <row r="23" spans="2:2" x14ac:dyDescent="0.25">
      <c r="B23" s="48" t="s">
        <v>3507</v>
      </c>
    </row>
    <row r="24" spans="2:2" x14ac:dyDescent="0.25">
      <c r="B24" s="48" t="s">
        <v>3508</v>
      </c>
    </row>
    <row r="25" spans="2:2" x14ac:dyDescent="0.25">
      <c r="B25" s="48" t="s">
        <v>3509</v>
      </c>
    </row>
    <row r="26" spans="2:2" x14ac:dyDescent="0.25">
      <c r="B26" s="48" t="s">
        <v>3510</v>
      </c>
    </row>
    <row r="27" spans="2:2" x14ac:dyDescent="0.25">
      <c r="B27" s="48" t="s">
        <v>3511</v>
      </c>
    </row>
    <row r="28" spans="2:2" x14ac:dyDescent="0.25">
      <c r="B28" s="48" t="s">
        <v>3512</v>
      </c>
    </row>
    <row r="29" spans="2:2" x14ac:dyDescent="0.25">
      <c r="B29" s="48" t="s">
        <v>3513</v>
      </c>
    </row>
    <row r="30" spans="2:2" x14ac:dyDescent="0.25">
      <c r="B30" s="48" t="s">
        <v>3514</v>
      </c>
    </row>
    <row r="31" spans="2:2" x14ac:dyDescent="0.25">
      <c r="B31" s="48" t="s">
        <v>3515</v>
      </c>
    </row>
    <row r="32" spans="2:2" x14ac:dyDescent="0.25">
      <c r="B32" s="48" t="s">
        <v>3516</v>
      </c>
    </row>
    <row r="33" spans="2:2" x14ac:dyDescent="0.25">
      <c r="B33" s="48" t="s">
        <v>3517</v>
      </c>
    </row>
    <row r="34" spans="2:2" x14ac:dyDescent="0.25">
      <c r="B34" s="48" t="s">
        <v>3518</v>
      </c>
    </row>
    <row r="35" spans="2:2" x14ac:dyDescent="0.25">
      <c r="B35" s="48" t="s">
        <v>3519</v>
      </c>
    </row>
    <row r="36" spans="2:2" x14ac:dyDescent="0.25">
      <c r="B36" s="48" t="s">
        <v>3520</v>
      </c>
    </row>
    <row r="37" spans="2:2" x14ac:dyDescent="0.25">
      <c r="B37" s="48" t="s">
        <v>3521</v>
      </c>
    </row>
    <row r="38" spans="2:2" x14ac:dyDescent="0.25">
      <c r="B38" s="48" t="s">
        <v>3522</v>
      </c>
    </row>
    <row r="39" spans="2:2" x14ac:dyDescent="0.25">
      <c r="B39" s="48" t="s">
        <v>3523</v>
      </c>
    </row>
    <row r="40" spans="2:2" x14ac:dyDescent="0.25">
      <c r="B40" s="48" t="s">
        <v>3524</v>
      </c>
    </row>
    <row r="41" spans="2:2" x14ac:dyDescent="0.25">
      <c r="B41" s="48" t="s">
        <v>3525</v>
      </c>
    </row>
    <row r="42" spans="2:2" x14ac:dyDescent="0.25">
      <c r="B42" s="48" t="s">
        <v>3526</v>
      </c>
    </row>
    <row r="43" spans="2:2" x14ac:dyDescent="0.25">
      <c r="B43" s="48" t="s">
        <v>3527</v>
      </c>
    </row>
    <row r="44" spans="2:2" x14ac:dyDescent="0.25">
      <c r="B44" s="48" t="s">
        <v>3528</v>
      </c>
    </row>
    <row r="45" spans="2:2" x14ac:dyDescent="0.25">
      <c r="B45" s="48" t="s">
        <v>3529</v>
      </c>
    </row>
    <row r="46" spans="2:2" x14ac:dyDescent="0.25">
      <c r="B46" s="48" t="s">
        <v>3530</v>
      </c>
    </row>
    <row r="47" spans="2:2" x14ac:dyDescent="0.25">
      <c r="B47" s="48" t="s">
        <v>3531</v>
      </c>
    </row>
    <row r="48" spans="2:2" x14ac:dyDescent="0.25">
      <c r="B48" s="48" t="s">
        <v>3532</v>
      </c>
    </row>
    <row r="49" spans="2:2" x14ac:dyDescent="0.25">
      <c r="B49" s="48" t="s">
        <v>3533</v>
      </c>
    </row>
    <row r="50" spans="2:2" x14ac:dyDescent="0.25">
      <c r="B50" s="48" t="s">
        <v>3534</v>
      </c>
    </row>
    <row r="51" spans="2:2" x14ac:dyDescent="0.25">
      <c r="B51" s="48" t="s">
        <v>3535</v>
      </c>
    </row>
    <row r="52" spans="2:2" x14ac:dyDescent="0.25">
      <c r="B52" s="48" t="s">
        <v>3536</v>
      </c>
    </row>
    <row r="53" spans="2:2" x14ac:dyDescent="0.25">
      <c r="B53" s="48" t="s">
        <v>3537</v>
      </c>
    </row>
    <row r="54" spans="2:2" x14ac:dyDescent="0.25">
      <c r="B54" s="48" t="s">
        <v>3538</v>
      </c>
    </row>
    <row r="55" spans="2:2" x14ac:dyDescent="0.25">
      <c r="B55" s="48" t="s">
        <v>3539</v>
      </c>
    </row>
    <row r="56" spans="2:2" x14ac:dyDescent="0.25">
      <c r="B56" s="48" t="s">
        <v>3540</v>
      </c>
    </row>
    <row r="57" spans="2:2" x14ac:dyDescent="0.25">
      <c r="B57" s="48" t="s">
        <v>3541</v>
      </c>
    </row>
    <row r="58" spans="2:2" x14ac:dyDescent="0.25">
      <c r="B58" s="48" t="s">
        <v>3542</v>
      </c>
    </row>
    <row r="59" spans="2:2" x14ac:dyDescent="0.25">
      <c r="B59" s="48" t="s">
        <v>3543</v>
      </c>
    </row>
    <row r="60" spans="2:2" x14ac:dyDescent="0.25">
      <c r="B60" s="48" t="s">
        <v>3544</v>
      </c>
    </row>
    <row r="61" spans="2:2" x14ac:dyDescent="0.25">
      <c r="B61" s="48" t="s">
        <v>3545</v>
      </c>
    </row>
    <row r="62" spans="2:2" x14ac:dyDescent="0.25">
      <c r="B62" s="48" t="s">
        <v>3546</v>
      </c>
    </row>
    <row r="63" spans="2:2" x14ac:dyDescent="0.25">
      <c r="B63" s="48" t="s">
        <v>3547</v>
      </c>
    </row>
    <row r="64" spans="2:2" x14ac:dyDescent="0.25">
      <c r="B64" s="48" t="s">
        <v>3548</v>
      </c>
    </row>
    <row r="65" spans="2:2" x14ac:dyDescent="0.25">
      <c r="B65" s="48" t="s">
        <v>3549</v>
      </c>
    </row>
    <row r="66" spans="2:2" x14ac:dyDescent="0.25">
      <c r="B66" s="48" t="s">
        <v>3550</v>
      </c>
    </row>
    <row r="67" spans="2:2" x14ac:dyDescent="0.25">
      <c r="B67" s="48" t="s">
        <v>3551</v>
      </c>
    </row>
    <row r="68" spans="2:2" x14ac:dyDescent="0.25">
      <c r="B68" s="48" t="s">
        <v>3552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Y114"/>
  <sheetViews>
    <sheetView workbookViewId="0">
      <pane ySplit="6" topLeftCell="A92" activePane="bottomLeft" state="frozen"/>
      <selection pane="bottomLeft" activeCell="B103" sqref="B103"/>
    </sheetView>
  </sheetViews>
  <sheetFormatPr defaultColWidth="9.21875" defaultRowHeight="13.8" x14ac:dyDescent="0.3"/>
  <cols>
    <col min="1" max="1" width="12.77734375" bestFit="1" customWidth="1"/>
    <col min="2" max="2" width="47.21875" bestFit="1" customWidth="1"/>
    <col min="3" max="3" width="21.5546875" customWidth="1"/>
    <col min="4" max="4" width="18.21875" customWidth="1"/>
    <col min="5" max="5" width="24.44140625" customWidth="1"/>
    <col min="6" max="6" width="13.5546875" customWidth="1"/>
    <col min="7" max="15" width="0.77734375" customWidth="1"/>
    <col min="16" max="17" width="35.77734375" customWidth="1"/>
    <col min="18" max="18" width="35.77734375" style="208" customWidth="1"/>
    <col min="19" max="19" width="35.77734375" customWidth="1"/>
    <col min="20" max="20" width="35.77734375" style="37" customWidth="1"/>
    <col min="21" max="22" width="35.77734375" customWidth="1"/>
    <col min="23" max="23" width="6.21875" customWidth="1"/>
    <col min="25" max="25" width="4.44140625" customWidth="1"/>
  </cols>
  <sheetData>
    <row r="1" spans="1:25" ht="13.2" x14ac:dyDescent="0.25">
      <c r="B1" s="31" t="s">
        <v>4973</v>
      </c>
      <c r="C1" s="409" t="s">
        <v>4983</v>
      </c>
      <c r="D1" s="409"/>
      <c r="R1" s="209" t="s">
        <v>6204</v>
      </c>
      <c r="S1" s="48" t="s">
        <v>8856</v>
      </c>
      <c r="T1" s="209" t="s">
        <v>8857</v>
      </c>
      <c r="U1" s="48" t="s">
        <v>8859</v>
      </c>
      <c r="V1" s="48"/>
      <c r="W1" s="48"/>
      <c r="X1" s="48"/>
      <c r="Y1" s="48"/>
    </row>
    <row r="2" spans="1:25" ht="13.2" x14ac:dyDescent="0.25">
      <c r="B2" s="71" t="s">
        <v>4974</v>
      </c>
      <c r="C2" s="409" t="s">
        <v>4982</v>
      </c>
      <c r="D2" s="409"/>
      <c r="R2" s="209" t="s">
        <v>6205</v>
      </c>
      <c r="S2" s="48" t="s">
        <v>8858</v>
      </c>
      <c r="T2" s="209" t="s">
        <v>8874</v>
      </c>
      <c r="U2" t="s">
        <v>8875</v>
      </c>
      <c r="W2" s="48"/>
      <c r="X2" s="48"/>
      <c r="Y2" s="48"/>
    </row>
    <row r="3" spans="1:25" ht="13.2" x14ac:dyDescent="0.25">
      <c r="B3" s="48" t="s">
        <v>11843</v>
      </c>
      <c r="C3" s="409" t="s">
        <v>11844</v>
      </c>
      <c r="D3" s="409"/>
      <c r="R3" s="209" t="s">
        <v>6206</v>
      </c>
      <c r="S3" t="s">
        <v>5674</v>
      </c>
    </row>
    <row r="4" spans="1:25" ht="13.2" x14ac:dyDescent="0.25">
      <c r="B4" s="48" t="s">
        <v>4975</v>
      </c>
      <c r="C4" s="409" t="s">
        <v>4976</v>
      </c>
      <c r="D4" s="409"/>
      <c r="R4" s="209" t="s">
        <v>6207</v>
      </c>
      <c r="S4" s="28" t="s">
        <v>5675</v>
      </c>
    </row>
    <row r="6" spans="1:25" ht="14.4" x14ac:dyDescent="0.3">
      <c r="A6" s="186" t="s">
        <v>2820</v>
      </c>
      <c r="B6" s="186" t="s">
        <v>3583</v>
      </c>
      <c r="C6" s="186" t="s">
        <v>3578</v>
      </c>
      <c r="D6" s="186" t="s">
        <v>3577</v>
      </c>
      <c r="E6" s="186" t="s">
        <v>3576</v>
      </c>
      <c r="F6" s="187" t="s">
        <v>4977</v>
      </c>
      <c r="G6" s="211"/>
      <c r="H6" s="211"/>
      <c r="I6" s="211"/>
      <c r="J6" s="211"/>
      <c r="K6" s="211"/>
      <c r="L6" s="211"/>
      <c r="M6" s="211"/>
      <c r="N6" s="211"/>
      <c r="O6" s="211"/>
      <c r="P6" s="211"/>
      <c r="Q6" s="68" t="s">
        <v>5676</v>
      </c>
      <c r="R6" s="207" t="s">
        <v>5677</v>
      </c>
      <c r="S6" s="68" t="s">
        <v>5678</v>
      </c>
      <c r="T6" s="76" t="s">
        <v>5679</v>
      </c>
      <c r="U6" s="68" t="s">
        <v>9082</v>
      </c>
      <c r="V6" s="68" t="s">
        <v>9083</v>
      </c>
      <c r="W6" s="68"/>
    </row>
    <row r="7" spans="1:25" ht="15" thickBot="1" x14ac:dyDescent="0.35">
      <c r="A7" s="188" t="s">
        <v>4978</v>
      </c>
      <c r="B7" s="231" t="s">
        <v>5287</v>
      </c>
      <c r="C7" s="231"/>
      <c r="D7" s="189"/>
      <c r="E7" s="189"/>
      <c r="F7" s="37"/>
      <c r="G7" s="37"/>
      <c r="H7" s="37"/>
      <c r="I7" s="37"/>
      <c r="J7" s="37"/>
      <c r="K7" s="37"/>
      <c r="L7" s="37"/>
      <c r="M7" s="37"/>
      <c r="N7" s="37"/>
      <c r="O7" s="37"/>
      <c r="P7" s="37"/>
      <c r="Q7" t="s">
        <v>5287</v>
      </c>
      <c r="R7" t="s">
        <v>5287</v>
      </c>
      <c r="S7" t="s">
        <v>5287</v>
      </c>
      <c r="T7" t="s">
        <v>5287</v>
      </c>
      <c r="U7" s="48" t="s">
        <v>5287</v>
      </c>
      <c r="V7" t="s">
        <v>5287</v>
      </c>
    </row>
    <row r="8" spans="1:25" ht="13.5" customHeight="1" thickBot="1" x14ac:dyDescent="0.35">
      <c r="A8" s="190" t="s">
        <v>4945</v>
      </c>
      <c r="B8" s="231" t="s">
        <v>3574</v>
      </c>
      <c r="C8" s="231" t="s">
        <v>4948</v>
      </c>
      <c r="D8" s="231" t="s">
        <v>4950</v>
      </c>
      <c r="E8" s="251" t="s">
        <v>4979</v>
      </c>
      <c r="F8" s="59"/>
      <c r="G8" s="59"/>
      <c r="H8" s="59"/>
      <c r="I8" s="59"/>
      <c r="J8" s="59"/>
      <c r="K8" s="59"/>
      <c r="L8" s="59"/>
      <c r="M8" s="59"/>
      <c r="N8" s="59"/>
      <c r="O8" s="59"/>
      <c r="P8" s="59"/>
      <c r="Q8" t="s">
        <v>6135</v>
      </c>
      <c r="R8" t="s">
        <v>6208</v>
      </c>
      <c r="S8" t="s">
        <v>7953</v>
      </c>
      <c r="T8" t="s">
        <v>7954</v>
      </c>
      <c r="U8" s="229" t="s">
        <v>9084</v>
      </c>
      <c r="V8" s="229" t="s">
        <v>9085</v>
      </c>
    </row>
    <row r="9" spans="1:25" ht="13.5" customHeight="1" thickBot="1" x14ac:dyDescent="0.35">
      <c r="A9" s="191" t="s">
        <v>4946</v>
      </c>
      <c r="B9" s="231" t="s">
        <v>4995</v>
      </c>
      <c r="C9" s="231"/>
      <c r="D9" s="231"/>
      <c r="E9" s="231"/>
      <c r="F9" s="59"/>
      <c r="G9" s="59"/>
      <c r="H9" s="59"/>
      <c r="I9" s="59"/>
      <c r="J9" s="59"/>
      <c r="K9" s="59"/>
      <c r="L9" s="59"/>
      <c r="M9" s="59"/>
      <c r="N9" s="59"/>
      <c r="O9" s="59"/>
      <c r="P9" s="59"/>
      <c r="Q9" s="206" t="s">
        <v>8772</v>
      </c>
      <c r="R9" t="s">
        <v>8777</v>
      </c>
      <c r="S9" t="s">
        <v>8780</v>
      </c>
      <c r="T9" t="s">
        <v>7955</v>
      </c>
      <c r="U9" s="229" t="s">
        <v>9086</v>
      </c>
      <c r="V9" s="229" t="s">
        <v>9087</v>
      </c>
    </row>
    <row r="10" spans="1:25" ht="15" thickBot="1" x14ac:dyDescent="0.35">
      <c r="A10" s="185" t="s">
        <v>4949</v>
      </c>
      <c r="B10" s="231" t="s">
        <v>2411</v>
      </c>
      <c r="C10" s="231"/>
      <c r="D10" s="231"/>
      <c r="E10" s="231"/>
      <c r="F10" s="37"/>
      <c r="G10" s="37"/>
      <c r="H10" s="37"/>
      <c r="I10" s="37"/>
      <c r="J10" s="37"/>
      <c r="K10" s="37"/>
      <c r="L10" s="37"/>
      <c r="M10" s="37"/>
      <c r="N10" s="37"/>
      <c r="O10" s="37"/>
      <c r="P10" s="37"/>
      <c r="R10"/>
      <c r="T10"/>
      <c r="U10" s="228"/>
      <c r="V10" s="228"/>
    </row>
    <row r="11" spans="1:25" ht="15" thickBot="1" x14ac:dyDescent="0.35">
      <c r="A11" s="185" t="s">
        <v>4949</v>
      </c>
      <c r="B11" s="231" t="s">
        <v>2413</v>
      </c>
      <c r="C11" s="231"/>
      <c r="D11" s="231"/>
      <c r="E11" s="231"/>
      <c r="F11" s="37"/>
      <c r="G11" s="37"/>
      <c r="H11" s="37"/>
      <c r="I11" s="37"/>
      <c r="J11" s="37"/>
      <c r="K11" s="37"/>
      <c r="L11" s="37"/>
      <c r="M11" s="37"/>
      <c r="N11" s="37"/>
      <c r="O11" s="37"/>
      <c r="P11" s="37"/>
      <c r="R11"/>
      <c r="T11"/>
      <c r="U11" s="228"/>
      <c r="V11" s="228"/>
    </row>
    <row r="12" spans="1:25" ht="15" thickBot="1" x14ac:dyDescent="0.35">
      <c r="A12" s="185" t="s">
        <v>4949</v>
      </c>
      <c r="B12" s="231" t="s">
        <v>2415</v>
      </c>
      <c r="C12" s="231"/>
      <c r="D12" s="231"/>
      <c r="E12" s="231"/>
      <c r="F12" s="37"/>
      <c r="G12" s="37"/>
      <c r="H12" s="37"/>
      <c r="I12" s="37"/>
      <c r="J12" s="37"/>
      <c r="K12" s="37"/>
      <c r="L12" s="37"/>
      <c r="M12" s="37"/>
      <c r="N12" s="37"/>
      <c r="O12" s="37"/>
      <c r="P12" s="37"/>
      <c r="R12"/>
      <c r="T12"/>
      <c r="U12" s="228"/>
      <c r="V12" s="228"/>
    </row>
    <row r="13" spans="1:25" ht="15" thickBot="1" x14ac:dyDescent="0.35">
      <c r="A13" s="185" t="s">
        <v>4949</v>
      </c>
      <c r="B13" s="231" t="s">
        <v>2434</v>
      </c>
      <c r="C13" s="231"/>
      <c r="D13" s="231"/>
      <c r="E13" s="231"/>
      <c r="F13" s="37"/>
      <c r="G13" s="37"/>
      <c r="H13" s="37"/>
      <c r="I13" s="37"/>
      <c r="J13" s="37"/>
      <c r="K13" s="37"/>
      <c r="L13" s="37"/>
      <c r="M13" s="37"/>
      <c r="N13" s="37"/>
      <c r="O13" s="37"/>
      <c r="P13" s="37"/>
      <c r="R13"/>
      <c r="T13"/>
      <c r="U13" s="228"/>
      <c r="V13" s="228"/>
    </row>
    <row r="14" spans="1:25" ht="15" thickBot="1" x14ac:dyDescent="0.35">
      <c r="A14" s="185" t="s">
        <v>4949</v>
      </c>
      <c r="B14" s="231" t="s">
        <v>2436</v>
      </c>
      <c r="C14" s="231"/>
      <c r="D14" s="231"/>
      <c r="E14" s="231"/>
      <c r="F14" s="37"/>
      <c r="G14" s="37"/>
      <c r="H14" s="37"/>
      <c r="I14" s="37"/>
      <c r="J14" s="37"/>
      <c r="K14" s="37"/>
      <c r="L14" s="37"/>
      <c r="M14" s="37"/>
      <c r="N14" s="37"/>
      <c r="O14" s="37"/>
      <c r="P14" s="37"/>
      <c r="R14"/>
      <c r="T14"/>
      <c r="U14" s="228"/>
      <c r="V14" s="228"/>
    </row>
    <row r="15" spans="1:25" ht="13.5" customHeight="1" thickBot="1" x14ac:dyDescent="0.35">
      <c r="A15" s="191" t="s">
        <v>4946</v>
      </c>
      <c r="B15" s="231" t="s">
        <v>4996</v>
      </c>
      <c r="C15" s="231"/>
      <c r="D15" s="231"/>
      <c r="E15" s="231"/>
      <c r="F15" s="59" t="s">
        <v>11845</v>
      </c>
      <c r="G15" s="59"/>
      <c r="H15" s="59"/>
      <c r="I15" s="59"/>
      <c r="J15" s="59"/>
      <c r="K15" s="59"/>
      <c r="L15" s="59"/>
      <c r="M15" s="59"/>
      <c r="N15" s="59"/>
      <c r="O15" s="59"/>
      <c r="P15" s="59"/>
      <c r="Q15" s="210" t="s">
        <v>8773</v>
      </c>
      <c r="R15" s="48" t="s">
        <v>8778</v>
      </c>
      <c r="S15" s="48" t="s">
        <v>8781</v>
      </c>
      <c r="T15" t="s">
        <v>7956</v>
      </c>
      <c r="U15" s="229" t="s">
        <v>9088</v>
      </c>
      <c r="V15" s="229" t="s">
        <v>9089</v>
      </c>
    </row>
    <row r="16" spans="1:25" ht="15" thickBot="1" x14ac:dyDescent="0.35">
      <c r="A16" s="185" t="s">
        <v>4949</v>
      </c>
      <c r="B16" s="231" t="s">
        <v>2438</v>
      </c>
      <c r="C16" s="231"/>
      <c r="D16" s="231"/>
      <c r="E16" s="231"/>
      <c r="F16" s="37"/>
      <c r="G16" s="37"/>
      <c r="H16" s="37"/>
      <c r="I16" s="37"/>
      <c r="J16" s="37"/>
      <c r="K16" s="37"/>
      <c r="L16" s="37"/>
      <c r="M16" s="37"/>
      <c r="N16" s="37"/>
      <c r="O16" s="37"/>
      <c r="P16" s="37"/>
      <c r="R16"/>
      <c r="T16"/>
      <c r="U16" s="228"/>
      <c r="V16" s="228"/>
    </row>
    <row r="17" spans="1:22" ht="15" thickBot="1" x14ac:dyDescent="0.35">
      <c r="A17" s="185" t="s">
        <v>4949</v>
      </c>
      <c r="B17" s="231" t="s">
        <v>2440</v>
      </c>
      <c r="C17" s="231"/>
      <c r="D17" s="231"/>
      <c r="E17" s="231"/>
      <c r="F17" s="37"/>
      <c r="G17" s="37"/>
      <c r="H17" s="37"/>
      <c r="I17" s="37"/>
      <c r="J17" s="37"/>
      <c r="K17" s="37"/>
      <c r="L17" s="37"/>
      <c r="M17" s="37"/>
      <c r="N17" s="37"/>
      <c r="O17" s="37"/>
      <c r="P17" s="37"/>
      <c r="R17"/>
      <c r="T17"/>
      <c r="U17" s="228"/>
      <c r="V17" s="228"/>
    </row>
    <row r="18" spans="1:22" ht="15" thickBot="1" x14ac:dyDescent="0.35">
      <c r="A18" s="185" t="s">
        <v>4949</v>
      </c>
      <c r="B18" s="231" t="s">
        <v>2442</v>
      </c>
      <c r="C18" s="231"/>
      <c r="D18" s="231"/>
      <c r="E18" s="231"/>
      <c r="F18" s="37"/>
      <c r="G18" s="37"/>
      <c r="H18" s="37"/>
      <c r="I18" s="37"/>
      <c r="J18" s="37"/>
      <c r="K18" s="37"/>
      <c r="L18" s="37"/>
      <c r="M18" s="37"/>
      <c r="N18" s="37"/>
      <c r="O18" s="37"/>
      <c r="P18" s="37"/>
      <c r="R18"/>
      <c r="T18"/>
      <c r="U18" s="228"/>
      <c r="V18" s="228"/>
    </row>
    <row r="19" spans="1:22" ht="15" thickBot="1" x14ac:dyDescent="0.35">
      <c r="A19" s="185" t="s">
        <v>4949</v>
      </c>
      <c r="B19" s="231" t="s">
        <v>2255</v>
      </c>
      <c r="C19" s="231"/>
      <c r="D19" s="231"/>
      <c r="E19" s="231"/>
      <c r="F19" s="37"/>
      <c r="G19" s="37"/>
      <c r="H19" s="37"/>
      <c r="I19" s="37"/>
      <c r="J19" s="37"/>
      <c r="K19" s="37"/>
      <c r="L19" s="37"/>
      <c r="M19" s="37"/>
      <c r="N19" s="37"/>
      <c r="O19" s="37"/>
      <c r="P19" s="37"/>
      <c r="R19"/>
      <c r="T19"/>
      <c r="U19" s="228"/>
      <c r="V19" s="228"/>
    </row>
    <row r="20" spans="1:22" ht="13.5" customHeight="1" thickBot="1" x14ac:dyDescent="0.35">
      <c r="A20" s="191" t="s">
        <v>4946</v>
      </c>
      <c r="B20" s="231" t="s">
        <v>4997</v>
      </c>
      <c r="C20" s="231"/>
      <c r="D20" s="231"/>
      <c r="E20" s="231"/>
      <c r="F20" s="59"/>
      <c r="G20" s="59"/>
      <c r="H20" s="59"/>
      <c r="I20" s="59"/>
      <c r="J20" s="59"/>
      <c r="K20" s="59"/>
      <c r="L20" s="59"/>
      <c r="M20" s="59"/>
      <c r="N20" s="59"/>
      <c r="O20" s="59"/>
      <c r="P20" s="59"/>
      <c r="Q20" s="210" t="s">
        <v>8774</v>
      </c>
      <c r="R20" s="48" t="s">
        <v>8779</v>
      </c>
      <c r="S20" s="48" t="s">
        <v>8782</v>
      </c>
      <c r="T20" t="s">
        <v>7957</v>
      </c>
      <c r="U20" s="229" t="s">
        <v>9090</v>
      </c>
      <c r="V20" s="229" t="s">
        <v>9091</v>
      </c>
    </row>
    <row r="21" spans="1:22" ht="15" thickBot="1" x14ac:dyDescent="0.35">
      <c r="A21" s="185" t="s">
        <v>4949</v>
      </c>
      <c r="B21" s="231" t="s">
        <v>2454</v>
      </c>
      <c r="C21" s="231"/>
      <c r="D21" s="231"/>
      <c r="E21" s="231"/>
      <c r="F21" s="37"/>
      <c r="G21" s="37"/>
      <c r="H21" s="37"/>
      <c r="I21" s="37"/>
      <c r="J21" s="37"/>
      <c r="K21" s="37"/>
      <c r="L21" s="37"/>
      <c r="M21" s="37"/>
      <c r="N21" s="37"/>
      <c r="O21" s="37"/>
      <c r="P21" s="37"/>
      <c r="R21"/>
      <c r="T21"/>
      <c r="U21" s="228"/>
      <c r="V21" s="228"/>
    </row>
    <row r="22" spans="1:22" ht="15" thickBot="1" x14ac:dyDescent="0.35">
      <c r="A22" s="185" t="s">
        <v>4949</v>
      </c>
      <c r="B22" s="231" t="s">
        <v>2456</v>
      </c>
      <c r="C22" s="231"/>
      <c r="D22" s="231"/>
      <c r="E22" s="231"/>
      <c r="F22" s="37"/>
      <c r="G22" s="37"/>
      <c r="H22" s="37"/>
      <c r="I22" s="37"/>
      <c r="J22" s="37"/>
      <c r="K22" s="37"/>
      <c r="L22" s="37"/>
      <c r="M22" s="37"/>
      <c r="N22" s="37"/>
      <c r="O22" s="37"/>
      <c r="P22" s="37"/>
      <c r="R22"/>
      <c r="T22"/>
      <c r="U22" s="228"/>
      <c r="V22" s="228"/>
    </row>
    <row r="23" spans="1:22" ht="15" thickBot="1" x14ac:dyDescent="0.35">
      <c r="A23" s="185" t="s">
        <v>4949</v>
      </c>
      <c r="B23" s="231" t="s">
        <v>8803</v>
      </c>
      <c r="C23" s="231"/>
      <c r="D23" s="231"/>
      <c r="E23" s="231"/>
      <c r="F23" s="37"/>
      <c r="G23" s="37"/>
      <c r="H23" s="37"/>
      <c r="I23" s="37"/>
      <c r="J23" s="37"/>
      <c r="K23" s="37"/>
      <c r="L23" s="37"/>
      <c r="M23" s="37"/>
      <c r="N23" s="37"/>
      <c r="O23" s="37"/>
      <c r="P23" s="37"/>
      <c r="R23"/>
      <c r="T23"/>
      <c r="U23" s="228"/>
      <c r="V23" s="228"/>
    </row>
    <row r="24" spans="1:22" ht="15" thickBot="1" x14ac:dyDescent="0.35">
      <c r="A24" s="185" t="s">
        <v>4949</v>
      </c>
      <c r="B24" s="231" t="s">
        <v>4043</v>
      </c>
      <c r="C24" s="231"/>
      <c r="D24" s="231"/>
      <c r="E24" s="231"/>
      <c r="F24" s="37"/>
      <c r="G24" s="37"/>
      <c r="H24" s="37"/>
      <c r="I24" s="37"/>
      <c r="J24" s="37"/>
      <c r="K24" s="37"/>
      <c r="L24" s="37"/>
      <c r="M24" s="37"/>
      <c r="N24" s="37"/>
      <c r="O24" s="37"/>
      <c r="P24" s="37"/>
      <c r="R24"/>
      <c r="T24"/>
      <c r="U24" s="228"/>
      <c r="V24" s="228"/>
    </row>
    <row r="25" spans="1:22" ht="15" thickBot="1" x14ac:dyDescent="0.35">
      <c r="A25" s="185" t="s">
        <v>4949</v>
      </c>
      <c r="B25" s="231" t="s">
        <v>2650</v>
      </c>
      <c r="C25" s="231"/>
      <c r="D25" s="231"/>
      <c r="E25" s="231"/>
      <c r="F25" s="37"/>
      <c r="G25" s="37"/>
      <c r="H25" s="37"/>
      <c r="I25" s="37"/>
      <c r="J25" s="37"/>
      <c r="K25" s="37"/>
      <c r="L25" s="37"/>
      <c r="M25" s="37"/>
      <c r="N25" s="37"/>
      <c r="O25" s="37"/>
      <c r="P25" s="37"/>
      <c r="R25"/>
      <c r="T25"/>
      <c r="U25" s="228"/>
      <c r="V25" s="228"/>
    </row>
    <row r="26" spans="1:22" ht="15" thickBot="1" x14ac:dyDescent="0.35">
      <c r="A26" s="185" t="s">
        <v>4949</v>
      </c>
      <c r="B26" s="231" t="s">
        <v>2652</v>
      </c>
      <c r="C26" s="231"/>
      <c r="D26" s="231"/>
      <c r="R26"/>
      <c r="T26"/>
      <c r="U26" s="228"/>
      <c r="V26" s="228"/>
    </row>
    <row r="27" spans="1:22" ht="15" thickBot="1" x14ac:dyDescent="0.35">
      <c r="A27" s="185" t="s">
        <v>4949</v>
      </c>
      <c r="B27" s="231" t="s">
        <v>9069</v>
      </c>
      <c r="C27" s="231"/>
      <c r="D27" s="231"/>
      <c r="R27"/>
      <c r="T27"/>
      <c r="U27" s="228"/>
      <c r="V27" s="228"/>
    </row>
    <row r="28" spans="1:22" ht="13.5" customHeight="1" thickBot="1" x14ac:dyDescent="0.35">
      <c r="A28" s="191" t="s">
        <v>4946</v>
      </c>
      <c r="B28" s="231" t="s">
        <v>4998</v>
      </c>
      <c r="C28" s="231"/>
      <c r="D28" s="231"/>
      <c r="E28" s="231"/>
      <c r="F28" s="59"/>
      <c r="G28" s="59"/>
      <c r="H28" s="59"/>
      <c r="I28" s="59"/>
      <c r="J28" s="59"/>
      <c r="K28" s="59"/>
      <c r="L28" s="59"/>
      <c r="M28" s="59"/>
      <c r="N28" s="59"/>
      <c r="O28" s="59"/>
      <c r="P28" s="59"/>
      <c r="Q28" s="210" t="s">
        <v>8083</v>
      </c>
      <c r="R28" s="48" t="s">
        <v>8322</v>
      </c>
      <c r="S28" s="48" t="s">
        <v>8783</v>
      </c>
      <c r="T28" t="s">
        <v>7241</v>
      </c>
      <c r="U28" s="229" t="s">
        <v>9092</v>
      </c>
      <c r="V28" s="229" t="s">
        <v>9093</v>
      </c>
    </row>
    <row r="29" spans="1:22" ht="15" thickBot="1" x14ac:dyDescent="0.35">
      <c r="A29" s="185" t="s">
        <v>4949</v>
      </c>
      <c r="B29" s="257" t="s">
        <v>4525</v>
      </c>
      <c r="C29" s="231"/>
      <c r="D29" s="231"/>
      <c r="R29"/>
      <c r="T29"/>
      <c r="U29" s="228"/>
      <c r="V29" s="228"/>
    </row>
    <row r="30" spans="1:22" ht="15" thickBot="1" x14ac:dyDescent="0.35">
      <c r="A30" s="185" t="s">
        <v>4949</v>
      </c>
      <c r="B30" s="257" t="s">
        <v>4526</v>
      </c>
      <c r="C30" s="231"/>
      <c r="D30" s="231"/>
      <c r="R30"/>
      <c r="T30"/>
      <c r="U30" s="228"/>
      <c r="V30" s="228"/>
    </row>
    <row r="31" spans="1:22" ht="15" thickBot="1" x14ac:dyDescent="0.35">
      <c r="A31" s="190" t="s">
        <v>4945</v>
      </c>
      <c r="B31" s="252" t="s">
        <v>3559</v>
      </c>
      <c r="C31" s="231"/>
      <c r="D31" s="231" t="s">
        <v>4955</v>
      </c>
      <c r="E31" s="251" t="s">
        <v>11856</v>
      </c>
      <c r="Q31" s="48" t="s">
        <v>11857</v>
      </c>
      <c r="R31" s="48" t="s">
        <v>11858</v>
      </c>
      <c r="S31" s="48" t="s">
        <v>11859</v>
      </c>
      <c r="T31" s="48" t="s">
        <v>11860</v>
      </c>
      <c r="U31" s="228" t="s">
        <v>11861</v>
      </c>
      <c r="V31" s="228" t="s">
        <v>11862</v>
      </c>
    </row>
    <row r="32" spans="1:22" ht="13.5" customHeight="1" thickBot="1" x14ac:dyDescent="0.35">
      <c r="A32" s="250" t="s">
        <v>11854</v>
      </c>
      <c r="B32" s="251" t="s">
        <v>11855</v>
      </c>
      <c r="C32" s="231" t="s">
        <v>12391</v>
      </c>
      <c r="D32" s="231"/>
      <c r="E32" s="253" t="s">
        <v>11869</v>
      </c>
      <c r="F32" s="59"/>
      <c r="G32" s="59"/>
      <c r="H32" s="59"/>
      <c r="I32" s="59"/>
      <c r="J32" s="59"/>
      <c r="K32" s="59"/>
      <c r="L32" s="59"/>
      <c r="M32" s="59"/>
      <c r="N32" s="59"/>
      <c r="O32" s="59"/>
      <c r="P32" s="59"/>
      <c r="Q32" s="48" t="s">
        <v>11868</v>
      </c>
      <c r="R32" s="48" t="s">
        <v>11867</v>
      </c>
      <c r="S32" s="48" t="s">
        <v>11866</v>
      </c>
      <c r="T32" s="48" t="s">
        <v>11865</v>
      </c>
      <c r="U32" s="229" t="s">
        <v>11864</v>
      </c>
      <c r="V32" s="229" t="s">
        <v>11863</v>
      </c>
    </row>
    <row r="33" spans="1:22" ht="13.5" customHeight="1" thickBot="1" x14ac:dyDescent="0.35">
      <c r="A33" s="191" t="s">
        <v>4946</v>
      </c>
      <c r="B33" s="231" t="s">
        <v>3652</v>
      </c>
      <c r="C33" s="231"/>
      <c r="D33" s="231" t="s">
        <v>4963</v>
      </c>
      <c r="E33" s="231"/>
      <c r="F33" s="59" t="s">
        <v>11846</v>
      </c>
      <c r="G33" s="59"/>
      <c r="H33" s="59"/>
      <c r="I33" s="59"/>
      <c r="J33" s="59"/>
      <c r="K33" s="59"/>
      <c r="L33" s="59"/>
      <c r="M33" s="59"/>
      <c r="N33" s="59"/>
      <c r="O33" s="59"/>
      <c r="P33" s="59"/>
      <c r="Q33" t="s">
        <v>6136</v>
      </c>
      <c r="R33" t="s">
        <v>6209</v>
      </c>
      <c r="S33" s="48" t="s">
        <v>7958</v>
      </c>
      <c r="T33" t="s">
        <v>7959</v>
      </c>
      <c r="U33" s="229" t="s">
        <v>9094</v>
      </c>
      <c r="V33" s="229" t="s">
        <v>9095</v>
      </c>
    </row>
    <row r="34" spans="1:22" ht="15" thickBot="1" x14ac:dyDescent="0.35">
      <c r="A34" s="185" t="s">
        <v>4949</v>
      </c>
      <c r="B34" s="231" t="s">
        <v>3603</v>
      </c>
      <c r="C34" s="231"/>
      <c r="D34" s="231"/>
      <c r="E34" s="231"/>
      <c r="F34" s="37"/>
      <c r="G34" s="37"/>
      <c r="H34" s="37"/>
      <c r="I34" s="37"/>
      <c r="J34" s="37"/>
      <c r="K34" s="37"/>
      <c r="L34" s="37"/>
      <c r="M34" s="37"/>
      <c r="N34" s="37"/>
      <c r="O34" s="37"/>
      <c r="P34" s="37"/>
      <c r="R34"/>
      <c r="T34"/>
      <c r="U34" s="228"/>
      <c r="V34" s="228"/>
    </row>
    <row r="35" spans="1:22" ht="15" thickBot="1" x14ac:dyDescent="0.35">
      <c r="A35" s="185" t="s">
        <v>4949</v>
      </c>
      <c r="B35" s="231" t="s">
        <v>3626</v>
      </c>
      <c r="C35" s="231"/>
      <c r="D35" s="231"/>
      <c r="E35" s="231"/>
      <c r="F35" s="37"/>
      <c r="G35" s="37"/>
      <c r="H35" s="37"/>
      <c r="I35" s="37"/>
      <c r="J35" s="37"/>
      <c r="K35" s="37"/>
      <c r="L35" s="37"/>
      <c r="M35" s="37"/>
      <c r="N35" s="37"/>
      <c r="O35" s="37"/>
      <c r="P35" s="37"/>
      <c r="R35"/>
      <c r="T35"/>
      <c r="U35" s="228"/>
      <c r="V35" s="228"/>
    </row>
    <row r="36" spans="1:22" ht="15" thickBot="1" x14ac:dyDescent="0.35">
      <c r="A36" s="185" t="s">
        <v>4949</v>
      </c>
      <c r="B36" s="231" t="s">
        <v>3648</v>
      </c>
      <c r="C36" s="231"/>
      <c r="D36" s="231"/>
      <c r="E36" s="231"/>
      <c r="F36" s="37"/>
      <c r="G36" s="37"/>
      <c r="H36" s="37"/>
      <c r="I36" s="37"/>
      <c r="J36" s="37"/>
      <c r="K36" s="37"/>
      <c r="L36" s="37"/>
      <c r="M36" s="37"/>
      <c r="N36" s="37"/>
      <c r="O36" s="37"/>
      <c r="P36" s="37"/>
      <c r="R36"/>
      <c r="T36"/>
      <c r="U36" s="228"/>
      <c r="V36" s="228"/>
    </row>
    <row r="37" spans="1:22" ht="15" thickBot="1" x14ac:dyDescent="0.35">
      <c r="A37" s="185" t="s">
        <v>4949</v>
      </c>
      <c r="B37" s="231" t="s">
        <v>3629</v>
      </c>
      <c r="C37" s="231"/>
      <c r="D37" s="231"/>
      <c r="E37" s="231"/>
      <c r="F37" s="37"/>
      <c r="G37" s="37"/>
      <c r="H37" s="37"/>
      <c r="I37" s="37"/>
      <c r="J37" s="37"/>
      <c r="K37" s="37"/>
      <c r="L37" s="37"/>
      <c r="M37" s="37"/>
      <c r="N37" s="37"/>
      <c r="O37" s="37"/>
      <c r="P37" s="37"/>
      <c r="R37"/>
      <c r="T37"/>
      <c r="U37" s="228"/>
      <c r="V37" s="228"/>
    </row>
    <row r="38" spans="1:22" ht="15" thickBot="1" x14ac:dyDescent="0.35">
      <c r="A38" s="185" t="s">
        <v>4949</v>
      </c>
      <c r="B38" s="231" t="s">
        <v>3633</v>
      </c>
      <c r="C38" s="231"/>
      <c r="D38" s="231"/>
      <c r="E38" s="231"/>
      <c r="F38" s="37"/>
      <c r="G38" s="37"/>
      <c r="H38" s="37"/>
      <c r="I38" s="37"/>
      <c r="J38" s="37"/>
      <c r="K38" s="37"/>
      <c r="L38" s="37"/>
      <c r="M38" s="37"/>
      <c r="N38" s="37"/>
      <c r="O38" s="37"/>
      <c r="P38" s="37"/>
      <c r="R38"/>
      <c r="T38"/>
      <c r="U38" s="228"/>
      <c r="V38" s="228"/>
    </row>
    <row r="39" spans="1:22" ht="15" thickBot="1" x14ac:dyDescent="0.35">
      <c r="A39" s="185" t="s">
        <v>4949</v>
      </c>
      <c r="B39" s="231" t="s">
        <v>3637</v>
      </c>
      <c r="C39" s="231"/>
      <c r="D39" s="231"/>
      <c r="E39" s="231"/>
      <c r="F39" s="37"/>
      <c r="G39" s="37"/>
      <c r="H39" s="37"/>
      <c r="I39" s="37"/>
      <c r="J39" s="37"/>
      <c r="K39" s="37"/>
      <c r="L39" s="37"/>
      <c r="M39" s="37"/>
      <c r="N39" s="37"/>
      <c r="O39" s="37"/>
      <c r="P39" s="37"/>
      <c r="R39"/>
      <c r="T39"/>
      <c r="U39" s="228"/>
      <c r="V39" s="228"/>
    </row>
    <row r="40" spans="1:22" ht="13.5" customHeight="1" thickBot="1" x14ac:dyDescent="0.35">
      <c r="A40" s="191" t="s">
        <v>4946</v>
      </c>
      <c r="B40" s="231" t="s">
        <v>3653</v>
      </c>
      <c r="C40" s="231"/>
      <c r="D40" s="231" t="s">
        <v>4969</v>
      </c>
      <c r="E40" s="231"/>
      <c r="F40" s="59"/>
      <c r="G40" s="59"/>
      <c r="H40" s="59"/>
      <c r="I40" s="59"/>
      <c r="J40" s="59"/>
      <c r="K40" s="59"/>
      <c r="L40" s="59"/>
      <c r="M40" s="59"/>
      <c r="N40" s="59"/>
      <c r="O40" s="59"/>
      <c r="P40" s="59"/>
      <c r="Q40" t="s">
        <v>6137</v>
      </c>
      <c r="R40" t="s">
        <v>6210</v>
      </c>
      <c r="S40" t="s">
        <v>7960</v>
      </c>
      <c r="T40" t="s">
        <v>7961</v>
      </c>
      <c r="U40" s="229" t="s">
        <v>9096</v>
      </c>
      <c r="V40" s="229" t="s">
        <v>9097</v>
      </c>
    </row>
    <row r="41" spans="1:22" ht="15" thickBot="1" x14ac:dyDescent="0.35">
      <c r="A41" s="185" t="s">
        <v>4949</v>
      </c>
      <c r="B41" s="231" t="s">
        <v>3596</v>
      </c>
      <c r="C41" s="231"/>
      <c r="D41" s="231"/>
      <c r="E41" s="231"/>
      <c r="F41" s="37"/>
      <c r="G41" s="37"/>
      <c r="H41" s="37"/>
      <c r="I41" s="37"/>
      <c r="J41" s="37"/>
      <c r="K41" s="37"/>
      <c r="L41" s="37"/>
      <c r="M41" s="37"/>
      <c r="N41" s="37"/>
      <c r="O41" s="37"/>
      <c r="P41" s="37"/>
      <c r="R41"/>
      <c r="T41"/>
      <c r="U41" s="228"/>
      <c r="V41" s="228"/>
    </row>
    <row r="42" spans="1:22" ht="15" thickBot="1" x14ac:dyDescent="0.35">
      <c r="A42" s="185" t="s">
        <v>4949</v>
      </c>
      <c r="B42" s="231" t="s">
        <v>3598</v>
      </c>
      <c r="C42" s="231"/>
      <c r="D42" s="231"/>
      <c r="E42" s="231"/>
      <c r="F42" s="37"/>
      <c r="G42" s="37"/>
      <c r="H42" s="37"/>
      <c r="I42" s="37"/>
      <c r="J42" s="37"/>
      <c r="K42" s="37"/>
      <c r="L42" s="37"/>
      <c r="M42" s="37"/>
      <c r="N42" s="37"/>
      <c r="O42" s="37"/>
      <c r="P42" s="37"/>
      <c r="R42"/>
      <c r="T42"/>
      <c r="U42" s="228"/>
      <c r="V42" s="228"/>
    </row>
    <row r="43" spans="1:22" ht="15" thickBot="1" x14ac:dyDescent="0.35">
      <c r="A43" s="185" t="s">
        <v>4949</v>
      </c>
      <c r="B43" s="231" t="s">
        <v>3600</v>
      </c>
      <c r="C43" s="231"/>
      <c r="D43" s="231"/>
      <c r="E43" s="231"/>
      <c r="F43" s="37"/>
      <c r="G43" s="37"/>
      <c r="H43" s="37"/>
      <c r="I43" s="37"/>
      <c r="J43" s="37"/>
      <c r="K43" s="37"/>
      <c r="L43" s="37"/>
      <c r="M43" s="37"/>
      <c r="N43" s="37"/>
      <c r="O43" s="37"/>
      <c r="P43" s="37"/>
      <c r="R43"/>
      <c r="T43"/>
      <c r="U43" s="228"/>
      <c r="V43" s="228"/>
    </row>
    <row r="44" spans="1:22" ht="13.5" customHeight="1" thickBot="1" x14ac:dyDescent="0.35">
      <c r="A44" s="191" t="s">
        <v>4946</v>
      </c>
      <c r="B44" s="231" t="s">
        <v>3616</v>
      </c>
      <c r="C44" s="231"/>
      <c r="D44" s="231" t="s">
        <v>4960</v>
      </c>
      <c r="E44" s="231"/>
      <c r="F44" s="59" t="s">
        <v>11847</v>
      </c>
      <c r="G44" s="59"/>
      <c r="H44" s="59"/>
      <c r="I44" s="59"/>
      <c r="J44" s="59"/>
      <c r="K44" s="59"/>
      <c r="L44" s="59"/>
      <c r="M44" s="59"/>
      <c r="N44" s="59"/>
      <c r="O44" s="59"/>
      <c r="P44" s="59"/>
      <c r="Q44" t="s">
        <v>6138</v>
      </c>
      <c r="R44" t="s">
        <v>6211</v>
      </c>
      <c r="S44" t="s">
        <v>8784</v>
      </c>
      <c r="T44" t="s">
        <v>7962</v>
      </c>
      <c r="U44" s="229" t="s">
        <v>9098</v>
      </c>
      <c r="V44" s="229" t="s">
        <v>9099</v>
      </c>
    </row>
    <row r="45" spans="1:22" ht="15" thickBot="1" x14ac:dyDescent="0.35">
      <c r="A45" s="185" t="s">
        <v>4949</v>
      </c>
      <c r="B45" s="231" t="s">
        <v>3608</v>
      </c>
      <c r="C45" s="231"/>
      <c r="D45" s="231"/>
      <c r="E45" s="231"/>
      <c r="F45" s="37"/>
      <c r="G45" s="37"/>
      <c r="H45" s="37"/>
      <c r="I45" s="37"/>
      <c r="J45" s="37"/>
      <c r="K45" s="37"/>
      <c r="L45" s="37"/>
      <c r="M45" s="37"/>
      <c r="N45" s="37"/>
      <c r="O45" s="37"/>
      <c r="P45" s="37"/>
      <c r="R45"/>
      <c r="T45"/>
      <c r="U45" s="228"/>
      <c r="V45" s="228"/>
    </row>
    <row r="46" spans="1:22" ht="13.5" customHeight="1" thickBot="1" x14ac:dyDescent="0.35">
      <c r="A46" s="191" t="s">
        <v>4946</v>
      </c>
      <c r="B46" s="231" t="s">
        <v>4806</v>
      </c>
      <c r="C46" s="231"/>
      <c r="D46" s="231" t="s">
        <v>4950</v>
      </c>
      <c r="E46" s="231"/>
      <c r="F46" s="59"/>
      <c r="G46" s="59"/>
      <c r="H46" s="59"/>
      <c r="I46" s="59"/>
      <c r="J46" s="59"/>
      <c r="K46" s="59"/>
      <c r="L46" s="59"/>
      <c r="M46" s="59"/>
      <c r="N46" s="59"/>
      <c r="O46" s="59"/>
      <c r="P46" s="59"/>
      <c r="Q46" t="s">
        <v>6139</v>
      </c>
      <c r="R46" t="s">
        <v>6212</v>
      </c>
      <c r="S46" t="s">
        <v>7963</v>
      </c>
      <c r="T46" t="s">
        <v>7964</v>
      </c>
      <c r="U46" s="229" t="s">
        <v>9100</v>
      </c>
      <c r="V46" s="229" t="s">
        <v>9101</v>
      </c>
    </row>
    <row r="47" spans="1:22" ht="15" thickBot="1" x14ac:dyDescent="0.35">
      <c r="A47" s="185" t="s">
        <v>4949</v>
      </c>
      <c r="B47" s="231" t="s">
        <v>2748</v>
      </c>
      <c r="C47" s="231"/>
      <c r="D47" s="231"/>
      <c r="E47" s="231"/>
      <c r="F47" s="37"/>
      <c r="G47" s="37"/>
      <c r="H47" s="37"/>
      <c r="I47" s="37"/>
      <c r="J47" s="37"/>
      <c r="K47" s="37"/>
      <c r="L47" s="37"/>
      <c r="M47" s="37"/>
      <c r="N47" s="37"/>
      <c r="O47" s="37"/>
      <c r="P47" s="37"/>
      <c r="R47"/>
      <c r="T47"/>
      <c r="U47" s="228"/>
      <c r="V47" s="228"/>
    </row>
    <row r="48" spans="1:22" ht="15" thickBot="1" x14ac:dyDescent="0.35">
      <c r="A48" s="185" t="s">
        <v>4949</v>
      </c>
      <c r="B48" s="231" t="s">
        <v>4686</v>
      </c>
      <c r="C48" s="231"/>
      <c r="D48" s="231"/>
      <c r="E48" s="231"/>
      <c r="F48" s="37"/>
      <c r="G48" s="37"/>
      <c r="H48" s="37"/>
      <c r="I48" s="37"/>
      <c r="J48" s="37"/>
      <c r="K48" s="37"/>
      <c r="L48" s="37"/>
      <c r="M48" s="37"/>
      <c r="N48" s="37"/>
      <c r="O48" s="37"/>
      <c r="P48" s="37"/>
      <c r="R48"/>
      <c r="T48"/>
      <c r="U48" s="228"/>
      <c r="V48" s="228"/>
    </row>
    <row r="49" spans="1:22" ht="15" thickBot="1" x14ac:dyDescent="0.35">
      <c r="A49" s="185" t="s">
        <v>4949</v>
      </c>
      <c r="B49" s="231" t="s">
        <v>4687</v>
      </c>
      <c r="C49" s="231"/>
      <c r="D49" s="231"/>
      <c r="E49" s="231"/>
      <c r="F49" s="37"/>
      <c r="G49" s="37"/>
      <c r="H49" s="37"/>
      <c r="I49" s="37"/>
      <c r="J49" s="37"/>
      <c r="K49" s="37"/>
      <c r="L49" s="37"/>
      <c r="M49" s="37"/>
      <c r="N49" s="37"/>
      <c r="O49" s="37"/>
      <c r="P49" s="37"/>
      <c r="R49"/>
      <c r="T49"/>
      <c r="U49" s="228"/>
      <c r="V49" s="228"/>
    </row>
    <row r="50" spans="1:22" ht="15" thickBot="1" x14ac:dyDescent="0.35">
      <c r="A50" s="185" t="s">
        <v>4949</v>
      </c>
      <c r="B50" s="231" t="s">
        <v>4688</v>
      </c>
      <c r="C50" s="231"/>
      <c r="D50" s="231"/>
      <c r="E50" s="231"/>
      <c r="F50" s="37"/>
      <c r="G50" s="37"/>
      <c r="H50" s="37"/>
      <c r="I50" s="37"/>
      <c r="J50" s="37"/>
      <c r="K50" s="37"/>
      <c r="L50" s="37"/>
      <c r="M50" s="37"/>
      <c r="N50" s="37"/>
      <c r="O50" s="37"/>
      <c r="P50" s="37"/>
      <c r="R50"/>
      <c r="T50"/>
      <c r="U50" s="228"/>
      <c r="V50" s="228"/>
    </row>
    <row r="51" spans="1:22" ht="15" thickBot="1" x14ac:dyDescent="0.35">
      <c r="A51" s="185" t="s">
        <v>4949</v>
      </c>
      <c r="B51" s="231" t="s">
        <v>4689</v>
      </c>
      <c r="C51" s="231"/>
      <c r="D51" s="231"/>
      <c r="E51" s="231"/>
      <c r="F51" s="37"/>
      <c r="G51" s="37"/>
      <c r="H51" s="37"/>
      <c r="I51" s="37"/>
      <c r="J51" s="37"/>
      <c r="K51" s="37"/>
      <c r="L51" s="37"/>
      <c r="M51" s="37"/>
      <c r="N51" s="37"/>
      <c r="O51" s="37"/>
      <c r="P51" s="37"/>
      <c r="R51"/>
      <c r="T51"/>
      <c r="U51" s="228"/>
      <c r="V51" s="228"/>
    </row>
    <row r="52" spans="1:22" ht="13.5" customHeight="1" thickBot="1" x14ac:dyDescent="0.35">
      <c r="A52" s="250" t="s">
        <v>11854</v>
      </c>
      <c r="B52" s="231" t="s">
        <v>3557</v>
      </c>
      <c r="C52" s="231" t="s">
        <v>12391</v>
      </c>
      <c r="D52" s="231"/>
      <c r="E52" s="253" t="s">
        <v>11870</v>
      </c>
      <c r="F52" s="59"/>
      <c r="G52" s="59"/>
      <c r="H52" s="59"/>
      <c r="I52" s="59"/>
      <c r="J52" s="59"/>
      <c r="K52" s="59"/>
      <c r="L52" s="59"/>
      <c r="M52" s="59"/>
      <c r="N52" s="59"/>
      <c r="O52" s="59"/>
      <c r="P52" s="59"/>
      <c r="Q52" t="s">
        <v>6140</v>
      </c>
      <c r="R52" t="s">
        <v>6213</v>
      </c>
      <c r="S52" t="s">
        <v>7965</v>
      </c>
      <c r="T52" t="s">
        <v>7966</v>
      </c>
      <c r="U52" s="229" t="s">
        <v>9102</v>
      </c>
      <c r="V52" s="229" t="s">
        <v>9103</v>
      </c>
    </row>
    <row r="53" spans="1:22" ht="13.5" customHeight="1" thickBot="1" x14ac:dyDescent="0.35">
      <c r="A53" s="191" t="s">
        <v>4946</v>
      </c>
      <c r="B53" s="231" t="s">
        <v>4994</v>
      </c>
      <c r="C53" s="231" t="s">
        <v>12392</v>
      </c>
      <c r="D53" s="231" t="s">
        <v>4999</v>
      </c>
      <c r="E53" s="231"/>
      <c r="F53" s="59"/>
      <c r="G53" s="59"/>
      <c r="H53" s="59"/>
      <c r="I53" s="59"/>
      <c r="J53" s="59"/>
      <c r="K53" s="59"/>
      <c r="L53" s="59"/>
      <c r="M53" s="59"/>
      <c r="N53" s="59"/>
      <c r="O53" s="59"/>
      <c r="P53" s="59"/>
      <c r="Q53" t="s">
        <v>6141</v>
      </c>
      <c r="R53" t="s">
        <v>6214</v>
      </c>
      <c r="S53" t="s">
        <v>7967</v>
      </c>
      <c r="T53" t="s">
        <v>7968</v>
      </c>
      <c r="U53" s="229" t="s">
        <v>9104</v>
      </c>
      <c r="V53" s="229" t="s">
        <v>9105</v>
      </c>
    </row>
    <row r="54" spans="1:22" ht="13.5" customHeight="1" thickBot="1" x14ac:dyDescent="0.35">
      <c r="A54" s="191" t="s">
        <v>4946</v>
      </c>
      <c r="B54" s="231" t="s">
        <v>3556</v>
      </c>
      <c r="C54" s="231"/>
      <c r="D54" s="231" t="s">
        <v>4970</v>
      </c>
      <c r="E54" s="231"/>
      <c r="F54" s="59" t="s">
        <v>11848</v>
      </c>
      <c r="G54" s="59"/>
      <c r="H54" s="59"/>
      <c r="I54" s="59"/>
      <c r="J54" s="59"/>
      <c r="K54" s="59"/>
      <c r="L54" s="59"/>
      <c r="M54" s="59"/>
      <c r="N54" s="59"/>
      <c r="O54" s="59"/>
      <c r="P54" s="59"/>
      <c r="Q54" t="s">
        <v>3556</v>
      </c>
      <c r="R54" t="s">
        <v>3556</v>
      </c>
      <c r="S54" t="s">
        <v>3556</v>
      </c>
      <c r="T54" t="s">
        <v>7969</v>
      </c>
      <c r="U54" s="228" t="s">
        <v>3556</v>
      </c>
      <c r="V54" s="228" t="s">
        <v>3556</v>
      </c>
    </row>
    <row r="55" spans="1:22" ht="15" thickBot="1" x14ac:dyDescent="0.35">
      <c r="A55" s="185" t="s">
        <v>4949</v>
      </c>
      <c r="B55" s="231" t="s">
        <v>2415</v>
      </c>
      <c r="C55" s="231"/>
      <c r="D55" s="231"/>
      <c r="E55" s="231"/>
      <c r="F55" s="37"/>
      <c r="G55" s="37"/>
      <c r="H55" s="37"/>
      <c r="I55" s="37"/>
      <c r="J55" s="37"/>
      <c r="K55" s="37"/>
      <c r="L55" s="37"/>
      <c r="M55" s="37"/>
      <c r="N55" s="37"/>
      <c r="O55" s="37"/>
      <c r="P55" s="37"/>
      <c r="R55"/>
      <c r="T55"/>
      <c r="U55" s="228"/>
      <c r="V55" s="228"/>
    </row>
    <row r="56" spans="1:22" ht="15" thickBot="1" x14ac:dyDescent="0.35">
      <c r="A56" s="185" t="s">
        <v>4949</v>
      </c>
      <c r="B56" s="231" t="s">
        <v>2417</v>
      </c>
      <c r="C56" s="231"/>
      <c r="D56" s="231"/>
      <c r="E56" s="231"/>
      <c r="F56" s="37"/>
      <c r="G56" s="37"/>
      <c r="H56" s="37"/>
      <c r="I56" s="37"/>
      <c r="J56" s="37"/>
      <c r="K56" s="37"/>
      <c r="L56" s="37"/>
      <c r="M56" s="37"/>
      <c r="N56" s="37"/>
      <c r="O56" s="37"/>
      <c r="P56" s="37"/>
      <c r="R56"/>
      <c r="T56"/>
      <c r="U56" s="228"/>
      <c r="V56" s="228"/>
    </row>
    <row r="57" spans="1:22" ht="15" thickBot="1" x14ac:dyDescent="0.35">
      <c r="A57" s="185" t="s">
        <v>4949</v>
      </c>
      <c r="B57" s="231" t="s">
        <v>2420</v>
      </c>
      <c r="C57" s="231"/>
      <c r="D57" s="231"/>
      <c r="E57" s="231"/>
      <c r="F57" s="37"/>
      <c r="G57" s="37"/>
      <c r="H57" s="37"/>
      <c r="I57" s="37"/>
      <c r="J57" s="37"/>
      <c r="K57" s="37"/>
      <c r="L57" s="37"/>
      <c r="M57" s="37"/>
      <c r="N57" s="37"/>
      <c r="O57" s="37"/>
      <c r="P57" s="37"/>
      <c r="R57"/>
      <c r="T57"/>
      <c r="U57" s="228"/>
      <c r="V57" s="228"/>
    </row>
    <row r="58" spans="1:22" ht="15" thickBot="1" x14ac:dyDescent="0.35">
      <c r="A58" s="185" t="s">
        <v>4949</v>
      </c>
      <c r="B58" s="231" t="s">
        <v>2422</v>
      </c>
      <c r="C58" s="231"/>
      <c r="D58" s="231"/>
      <c r="E58" s="231"/>
      <c r="F58" s="37"/>
      <c r="G58" s="37"/>
      <c r="H58" s="37"/>
      <c r="I58" s="37"/>
      <c r="J58" s="37"/>
      <c r="K58" s="37"/>
      <c r="L58" s="37"/>
      <c r="M58" s="37"/>
      <c r="N58" s="37"/>
      <c r="O58" s="37"/>
      <c r="P58" s="37"/>
      <c r="R58"/>
      <c r="T58"/>
      <c r="U58" s="228"/>
      <c r="V58" s="228"/>
    </row>
    <row r="59" spans="1:22" ht="15" thickBot="1" x14ac:dyDescent="0.35">
      <c r="A59" s="185" t="s">
        <v>4949</v>
      </c>
      <c r="B59" s="231" t="s">
        <v>2424</v>
      </c>
      <c r="C59" s="231"/>
      <c r="D59" s="231"/>
      <c r="E59" s="231"/>
      <c r="F59" s="37"/>
      <c r="G59" s="37"/>
      <c r="H59" s="37"/>
      <c r="I59" s="37"/>
      <c r="J59" s="37"/>
      <c r="K59" s="37"/>
      <c r="L59" s="37"/>
      <c r="M59" s="37"/>
      <c r="N59" s="37"/>
      <c r="O59" s="37"/>
      <c r="P59" s="37"/>
      <c r="R59"/>
      <c r="T59"/>
      <c r="U59" s="228"/>
      <c r="V59" s="228"/>
    </row>
    <row r="60" spans="1:22" ht="15" thickBot="1" x14ac:dyDescent="0.35">
      <c r="A60" s="185" t="s">
        <v>4949</v>
      </c>
      <c r="B60" s="231" t="s">
        <v>2427</v>
      </c>
      <c r="C60" s="231"/>
      <c r="D60" s="231"/>
      <c r="E60" s="231"/>
      <c r="F60" s="37"/>
      <c r="G60" s="37"/>
      <c r="H60" s="37"/>
      <c r="I60" s="37"/>
      <c r="J60" s="37"/>
      <c r="K60" s="37"/>
      <c r="L60" s="37"/>
      <c r="M60" s="37"/>
      <c r="N60" s="37"/>
      <c r="O60" s="37"/>
      <c r="P60" s="37"/>
      <c r="R60"/>
      <c r="T60"/>
      <c r="U60" s="228"/>
      <c r="V60" s="228"/>
    </row>
    <row r="61" spans="1:22" ht="15" thickBot="1" x14ac:dyDescent="0.35">
      <c r="A61" s="185" t="s">
        <v>4949</v>
      </c>
      <c r="B61" s="231" t="s">
        <v>2429</v>
      </c>
      <c r="C61" s="231"/>
      <c r="D61" s="231"/>
      <c r="E61" s="231"/>
      <c r="F61" s="37"/>
      <c r="G61" s="37"/>
      <c r="H61" s="37"/>
      <c r="I61" s="37"/>
      <c r="J61" s="37"/>
      <c r="K61" s="37"/>
      <c r="L61" s="37"/>
      <c r="M61" s="37"/>
      <c r="N61" s="37"/>
      <c r="O61" s="37"/>
      <c r="P61" s="37"/>
      <c r="R61"/>
      <c r="T61"/>
      <c r="U61" s="228"/>
      <c r="V61" s="228"/>
    </row>
    <row r="62" spans="1:22" ht="13.5" customHeight="1" thickBot="1" x14ac:dyDescent="0.35">
      <c r="A62" s="191" t="s">
        <v>4946</v>
      </c>
      <c r="B62" s="231" t="s">
        <v>4814</v>
      </c>
      <c r="C62" s="231"/>
      <c r="D62" s="231" t="s">
        <v>4970</v>
      </c>
      <c r="E62" s="231"/>
      <c r="F62" s="59"/>
      <c r="G62" s="59"/>
      <c r="H62" s="59"/>
      <c r="I62" s="59"/>
      <c r="J62" s="59"/>
      <c r="K62" s="59"/>
      <c r="L62" s="59"/>
      <c r="M62" s="59"/>
      <c r="N62" s="59"/>
      <c r="O62" s="59"/>
      <c r="P62" s="59"/>
      <c r="Q62" t="s">
        <v>4814</v>
      </c>
      <c r="R62" t="s">
        <v>4814</v>
      </c>
      <c r="S62" t="s">
        <v>4814</v>
      </c>
      <c r="T62" t="s">
        <v>4814</v>
      </c>
      <c r="U62" s="228" t="s">
        <v>4814</v>
      </c>
      <c r="V62" s="228" t="s">
        <v>4814</v>
      </c>
    </row>
    <row r="63" spans="1:22" ht="15" thickBot="1" x14ac:dyDescent="0.35">
      <c r="A63" s="185" t="s">
        <v>4949</v>
      </c>
      <c r="B63" s="231" t="s">
        <v>2445</v>
      </c>
      <c r="C63" s="231"/>
      <c r="D63" s="231"/>
      <c r="E63" s="231"/>
      <c r="F63" s="37"/>
      <c r="G63" s="37"/>
      <c r="H63" s="37"/>
      <c r="I63" s="37"/>
      <c r="J63" s="37"/>
      <c r="K63" s="37"/>
      <c r="L63" s="37"/>
      <c r="M63" s="37"/>
      <c r="N63" s="37"/>
      <c r="O63" s="37"/>
      <c r="P63" s="37"/>
      <c r="R63"/>
      <c r="T63"/>
      <c r="U63" s="228"/>
      <c r="V63" s="228"/>
    </row>
    <row r="64" spans="1:22" ht="13.5" customHeight="1" thickBot="1" x14ac:dyDescent="0.35">
      <c r="A64" s="191" t="s">
        <v>4946</v>
      </c>
      <c r="B64" s="231" t="s">
        <v>3605</v>
      </c>
      <c r="C64" s="231"/>
      <c r="D64" s="231" t="s">
        <v>4967</v>
      </c>
      <c r="E64" s="231"/>
      <c r="F64" s="59" t="s">
        <v>11849</v>
      </c>
      <c r="G64" s="59"/>
      <c r="H64" s="59"/>
      <c r="I64" s="59"/>
      <c r="J64" s="59"/>
      <c r="K64" s="59"/>
      <c r="L64" s="59"/>
      <c r="M64" s="59"/>
      <c r="N64" s="59"/>
      <c r="O64" s="59"/>
      <c r="P64" s="59"/>
      <c r="Q64" t="s">
        <v>6142</v>
      </c>
      <c r="R64" t="s">
        <v>6215</v>
      </c>
      <c r="S64" t="s">
        <v>8785</v>
      </c>
      <c r="T64" t="s">
        <v>7970</v>
      </c>
      <c r="U64" s="229" t="s">
        <v>9106</v>
      </c>
      <c r="V64" s="229" t="s">
        <v>9107</v>
      </c>
    </row>
    <row r="65" spans="1:22" ht="15" thickBot="1" x14ac:dyDescent="0.35">
      <c r="A65" s="185" t="s">
        <v>4949</v>
      </c>
      <c r="B65" s="231" t="s">
        <v>3447</v>
      </c>
      <c r="C65" s="231"/>
      <c r="D65" s="231"/>
      <c r="E65" s="231"/>
      <c r="F65" s="37"/>
      <c r="G65" s="37"/>
      <c r="H65" s="37"/>
      <c r="I65" s="37"/>
      <c r="J65" s="37"/>
      <c r="K65" s="37"/>
      <c r="L65" s="37"/>
      <c r="M65" s="37"/>
      <c r="N65" s="37"/>
      <c r="O65" s="37"/>
      <c r="P65" s="37"/>
      <c r="R65"/>
      <c r="T65"/>
      <c r="U65" s="228"/>
      <c r="V65" s="228"/>
    </row>
    <row r="66" spans="1:22" ht="13.5" customHeight="1" thickBot="1" x14ac:dyDescent="0.35">
      <c r="A66" s="191" t="s">
        <v>4946</v>
      </c>
      <c r="B66" s="231" t="s">
        <v>3777</v>
      </c>
      <c r="C66" s="231"/>
      <c r="D66" s="231" t="s">
        <v>4952</v>
      </c>
      <c r="E66" s="231"/>
      <c r="F66" s="59" t="s">
        <v>11850</v>
      </c>
      <c r="G66" s="59"/>
      <c r="H66" s="59"/>
      <c r="I66" s="59"/>
      <c r="J66" s="59"/>
      <c r="K66" s="59"/>
      <c r="L66" s="59"/>
      <c r="M66" s="59"/>
      <c r="N66" s="59"/>
      <c r="O66" s="59"/>
      <c r="P66" s="59"/>
      <c r="Q66" t="s">
        <v>6143</v>
      </c>
      <c r="R66" t="s">
        <v>6216</v>
      </c>
      <c r="S66" t="s">
        <v>7971</v>
      </c>
      <c r="T66" t="s">
        <v>7972</v>
      </c>
      <c r="U66" s="229" t="s">
        <v>9108</v>
      </c>
      <c r="V66" s="229" t="s">
        <v>9109</v>
      </c>
    </row>
    <row r="67" spans="1:22" ht="15" thickBot="1" x14ac:dyDescent="0.35">
      <c r="A67" s="185" t="s">
        <v>4949</v>
      </c>
      <c r="B67" s="231" t="s">
        <v>3661</v>
      </c>
      <c r="C67" s="231"/>
      <c r="D67" s="231"/>
      <c r="E67" s="231"/>
      <c r="F67" s="37"/>
      <c r="G67" s="37"/>
      <c r="H67" s="37"/>
      <c r="I67" s="37"/>
      <c r="J67" s="37"/>
      <c r="K67" s="37"/>
      <c r="L67" s="37"/>
      <c r="M67" s="37"/>
      <c r="N67" s="37"/>
      <c r="O67" s="37"/>
      <c r="P67" s="37"/>
      <c r="R67"/>
      <c r="T67"/>
      <c r="U67" s="228"/>
      <c r="V67" s="228"/>
    </row>
    <row r="68" spans="1:22" ht="15" thickBot="1" x14ac:dyDescent="0.35">
      <c r="A68" s="185" t="s">
        <v>4949</v>
      </c>
      <c r="B68" s="231" t="s">
        <v>3664</v>
      </c>
      <c r="C68" s="231"/>
      <c r="D68" s="231"/>
      <c r="E68" s="231"/>
      <c r="F68" s="37"/>
      <c r="G68" s="37"/>
      <c r="H68" s="37"/>
      <c r="I68" s="37"/>
      <c r="J68" s="37"/>
      <c r="K68" s="37"/>
      <c r="L68" s="37"/>
      <c r="M68" s="37"/>
      <c r="N68" s="37"/>
      <c r="O68" s="37"/>
      <c r="P68" s="37"/>
      <c r="R68"/>
      <c r="T68"/>
      <c r="U68" s="228"/>
      <c r="V68" s="228"/>
    </row>
    <row r="69" spans="1:22" ht="15" thickBot="1" x14ac:dyDescent="0.35">
      <c r="A69" s="185" t="s">
        <v>4949</v>
      </c>
      <c r="B69" s="231" t="s">
        <v>3668</v>
      </c>
      <c r="C69" s="231"/>
      <c r="D69" s="231"/>
      <c r="E69" s="231"/>
      <c r="F69" s="37"/>
      <c r="G69" s="37"/>
      <c r="H69" s="37"/>
      <c r="I69" s="37"/>
      <c r="J69" s="37"/>
      <c r="K69" s="37"/>
      <c r="L69" s="37"/>
      <c r="M69" s="37"/>
      <c r="N69" s="37"/>
      <c r="O69" s="37"/>
      <c r="P69" s="37"/>
      <c r="R69"/>
      <c r="T69"/>
      <c r="U69" s="228"/>
      <c r="V69" s="228"/>
    </row>
    <row r="70" spans="1:22" ht="15" thickBot="1" x14ac:dyDescent="0.35">
      <c r="A70" s="185" t="s">
        <v>4949</v>
      </c>
      <c r="B70" s="231" t="s">
        <v>3671</v>
      </c>
      <c r="C70" s="231"/>
      <c r="D70" s="231"/>
      <c r="E70" s="231"/>
      <c r="F70" s="37"/>
      <c r="G70" s="37"/>
      <c r="H70" s="37"/>
      <c r="I70" s="37"/>
      <c r="J70" s="37"/>
      <c r="K70" s="37"/>
      <c r="L70" s="37"/>
      <c r="M70" s="37"/>
      <c r="N70" s="37"/>
      <c r="O70" s="37"/>
      <c r="P70" s="37"/>
      <c r="R70"/>
      <c r="T70"/>
      <c r="U70" s="228"/>
      <c r="V70" s="228"/>
    </row>
    <row r="71" spans="1:22" ht="15" thickBot="1" x14ac:dyDescent="0.35">
      <c r="A71" s="185" t="s">
        <v>4949</v>
      </c>
      <c r="B71" s="231" t="s">
        <v>3674</v>
      </c>
      <c r="C71" s="231"/>
      <c r="D71" s="231"/>
      <c r="E71" s="231"/>
      <c r="F71" s="37"/>
      <c r="G71" s="37"/>
      <c r="H71" s="37"/>
      <c r="I71" s="37"/>
      <c r="J71" s="37"/>
      <c r="K71" s="37"/>
      <c r="L71" s="37"/>
      <c r="M71" s="37"/>
      <c r="N71" s="37"/>
      <c r="O71" s="37"/>
      <c r="P71" s="37"/>
      <c r="R71"/>
      <c r="T71"/>
      <c r="U71" s="228"/>
      <c r="V71" s="228"/>
    </row>
    <row r="72" spans="1:22" ht="13.5" customHeight="1" thickBot="1" x14ac:dyDescent="0.35">
      <c r="A72" s="191" t="s">
        <v>4946</v>
      </c>
      <c r="B72" s="231" t="s">
        <v>4984</v>
      </c>
      <c r="C72" s="231"/>
      <c r="D72" s="231" t="s">
        <v>4964</v>
      </c>
      <c r="E72" s="231"/>
      <c r="F72" s="59" t="s">
        <v>11851</v>
      </c>
      <c r="G72" s="59"/>
      <c r="H72" s="59"/>
      <c r="I72" s="59"/>
      <c r="J72" s="59"/>
      <c r="K72" s="59"/>
      <c r="L72" s="59"/>
      <c r="M72" s="59"/>
      <c r="N72" s="59"/>
      <c r="O72" s="59"/>
      <c r="P72" s="59"/>
      <c r="Q72" t="s">
        <v>6144</v>
      </c>
      <c r="R72" t="s">
        <v>6217</v>
      </c>
      <c r="S72" t="s">
        <v>7973</v>
      </c>
      <c r="T72" t="s">
        <v>7974</v>
      </c>
      <c r="U72" s="229" t="s">
        <v>9110</v>
      </c>
      <c r="V72" s="229" t="s">
        <v>9111</v>
      </c>
    </row>
    <row r="73" spans="1:22" ht="15" thickBot="1" x14ac:dyDescent="0.35">
      <c r="A73" s="185" t="s">
        <v>4949</v>
      </c>
      <c r="B73" s="231" t="s">
        <v>3677</v>
      </c>
      <c r="C73" s="231"/>
      <c r="D73" s="231"/>
      <c r="E73" s="231"/>
      <c r="F73" s="37"/>
      <c r="G73" s="37"/>
      <c r="H73" s="37"/>
      <c r="I73" s="37"/>
      <c r="J73" s="37"/>
      <c r="K73" s="37"/>
      <c r="L73" s="37"/>
      <c r="M73" s="37"/>
      <c r="N73" s="37"/>
      <c r="O73" s="37"/>
      <c r="P73" s="37"/>
      <c r="R73"/>
      <c r="T73"/>
      <c r="U73" s="228"/>
      <c r="V73" s="228"/>
    </row>
    <row r="74" spans="1:22" ht="15" thickBot="1" x14ac:dyDescent="0.35">
      <c r="A74" s="185" t="s">
        <v>4949</v>
      </c>
      <c r="B74" s="231" t="s">
        <v>3656</v>
      </c>
      <c r="C74" s="231"/>
      <c r="D74" s="231"/>
      <c r="E74" s="231"/>
      <c r="F74" s="37"/>
      <c r="G74" s="37"/>
      <c r="H74" s="37"/>
      <c r="I74" s="37"/>
      <c r="J74" s="37"/>
      <c r="K74" s="37"/>
      <c r="L74" s="37"/>
      <c r="M74" s="37"/>
      <c r="N74" s="37"/>
      <c r="O74" s="37"/>
      <c r="P74" s="37"/>
      <c r="R74"/>
      <c r="T74"/>
      <c r="U74" s="228"/>
      <c r="V74" s="228"/>
    </row>
    <row r="75" spans="1:22" ht="15" thickBot="1" x14ac:dyDescent="0.35">
      <c r="A75" s="185" t="s">
        <v>4949</v>
      </c>
      <c r="B75" s="231" t="s">
        <v>3659</v>
      </c>
      <c r="C75" s="231"/>
      <c r="D75" s="231"/>
      <c r="E75" s="231"/>
      <c r="F75" s="37"/>
      <c r="G75" s="37"/>
      <c r="H75" s="37"/>
      <c r="I75" s="37"/>
      <c r="J75" s="37"/>
      <c r="K75" s="37"/>
      <c r="L75" s="37"/>
      <c r="M75" s="37"/>
      <c r="N75" s="37"/>
      <c r="O75" s="37"/>
      <c r="P75" s="37"/>
      <c r="R75"/>
      <c r="T75"/>
      <c r="U75" s="228"/>
      <c r="V75" s="228"/>
    </row>
    <row r="76" spans="1:22" ht="15" thickBot="1" x14ac:dyDescent="0.35">
      <c r="A76" s="185" t="s">
        <v>4949</v>
      </c>
      <c r="B76" s="231" t="s">
        <v>3683</v>
      </c>
      <c r="C76" s="231"/>
      <c r="D76" s="231"/>
      <c r="E76" s="231"/>
      <c r="F76" s="37"/>
      <c r="G76" s="37"/>
      <c r="H76" s="37"/>
      <c r="I76" s="37"/>
      <c r="J76" s="37"/>
      <c r="K76" s="37"/>
      <c r="L76" s="37"/>
      <c r="M76" s="37"/>
      <c r="N76" s="37"/>
      <c r="O76" s="37"/>
      <c r="P76" s="37"/>
      <c r="R76"/>
      <c r="T76"/>
      <c r="U76" s="228"/>
      <c r="V76" s="228"/>
    </row>
    <row r="77" spans="1:22" ht="13.5" customHeight="1" thickBot="1" x14ac:dyDescent="0.35">
      <c r="A77" s="185" t="s">
        <v>4949</v>
      </c>
      <c r="B77" s="231" t="s">
        <v>5063</v>
      </c>
      <c r="C77" s="231"/>
      <c r="D77" s="231"/>
      <c r="E77" s="231"/>
      <c r="F77" s="37"/>
      <c r="G77" s="37"/>
      <c r="H77" s="37"/>
      <c r="I77" s="37"/>
      <c r="J77" s="37"/>
      <c r="K77" s="37"/>
      <c r="L77" s="37"/>
      <c r="M77" s="37"/>
      <c r="N77" s="37"/>
      <c r="O77" s="37"/>
      <c r="P77" s="37"/>
      <c r="R77"/>
      <c r="T77"/>
      <c r="U77" s="228"/>
      <c r="V77" s="228"/>
    </row>
    <row r="78" spans="1:22" ht="15" customHeight="1" thickBot="1" x14ac:dyDescent="0.35">
      <c r="A78" s="191" t="s">
        <v>4946</v>
      </c>
      <c r="B78" s="231" t="s">
        <v>4506</v>
      </c>
      <c r="C78" s="231"/>
      <c r="D78" s="231" t="s">
        <v>4967</v>
      </c>
      <c r="E78" s="231"/>
      <c r="F78" s="59" t="s">
        <v>11852</v>
      </c>
      <c r="G78" s="59"/>
      <c r="H78" s="59"/>
      <c r="I78" s="59"/>
      <c r="J78" s="59"/>
      <c r="K78" s="59"/>
      <c r="L78" s="59"/>
      <c r="M78" s="59"/>
      <c r="N78" s="59"/>
      <c r="O78" s="59"/>
      <c r="P78" s="59"/>
      <c r="Q78" t="s">
        <v>6145</v>
      </c>
      <c r="R78" t="s">
        <v>6218</v>
      </c>
      <c r="S78" t="s">
        <v>7975</v>
      </c>
      <c r="T78" t="s">
        <v>7976</v>
      </c>
      <c r="U78" s="229" t="s">
        <v>9112</v>
      </c>
      <c r="V78" s="229" t="s">
        <v>9113</v>
      </c>
    </row>
    <row r="79" spans="1:22" ht="15" thickBot="1" x14ac:dyDescent="0.35">
      <c r="A79" s="185" t="s">
        <v>4949</v>
      </c>
      <c r="B79" s="231" t="s">
        <v>4503</v>
      </c>
      <c r="C79" s="231"/>
      <c r="D79" s="231"/>
      <c r="E79" s="231"/>
      <c r="F79" s="37"/>
      <c r="G79" s="37"/>
      <c r="H79" s="37"/>
      <c r="I79" s="37"/>
      <c r="J79" s="37"/>
      <c r="K79" s="37"/>
      <c r="L79" s="37"/>
      <c r="M79" s="37"/>
      <c r="N79" s="37"/>
      <c r="O79" s="37"/>
      <c r="P79" s="37"/>
      <c r="R79"/>
      <c r="T79"/>
      <c r="U79" s="228"/>
      <c r="V79" s="228"/>
    </row>
    <row r="80" spans="1:22" ht="15" thickBot="1" x14ac:dyDescent="0.35">
      <c r="A80" s="185" t="s">
        <v>4949</v>
      </c>
      <c r="B80" s="231" t="s">
        <v>4505</v>
      </c>
      <c r="C80" s="231"/>
      <c r="D80" s="231"/>
      <c r="E80" s="231"/>
      <c r="F80" s="37"/>
      <c r="G80" s="37"/>
      <c r="H80" s="37"/>
      <c r="I80" s="37"/>
      <c r="J80" s="37"/>
      <c r="K80" s="37"/>
      <c r="L80" s="37"/>
      <c r="M80" s="37"/>
      <c r="N80" s="37"/>
      <c r="O80" s="37"/>
      <c r="P80" s="37"/>
      <c r="R80"/>
      <c r="T80"/>
      <c r="U80" s="228"/>
      <c r="V80" s="228"/>
    </row>
    <row r="81" spans="1:22" ht="15" thickBot="1" x14ac:dyDescent="0.35">
      <c r="A81" s="185" t="s">
        <v>4949</v>
      </c>
      <c r="B81" s="231" t="s">
        <v>4513</v>
      </c>
      <c r="C81" s="231"/>
      <c r="D81" s="231"/>
      <c r="E81" s="231"/>
      <c r="F81" s="37"/>
      <c r="G81" s="37"/>
      <c r="H81" s="37"/>
      <c r="I81" s="37"/>
      <c r="J81" s="37"/>
      <c r="K81" s="37"/>
      <c r="L81" s="37"/>
      <c r="M81" s="37"/>
      <c r="N81" s="37"/>
      <c r="O81" s="37"/>
      <c r="P81" s="37"/>
      <c r="R81"/>
      <c r="T81"/>
      <c r="U81" s="228"/>
      <c r="V81" s="228"/>
    </row>
    <row r="82" spans="1:22" ht="13.5" customHeight="1" thickBot="1" x14ac:dyDescent="0.35">
      <c r="A82" s="185" t="s">
        <v>4949</v>
      </c>
      <c r="B82" s="231" t="s">
        <v>4718</v>
      </c>
      <c r="C82" s="231"/>
      <c r="D82" s="231"/>
      <c r="E82" s="231"/>
      <c r="F82" s="37"/>
      <c r="G82" s="37"/>
      <c r="H82" s="37"/>
      <c r="I82" s="37"/>
      <c r="J82" s="37"/>
      <c r="K82" s="37"/>
      <c r="L82" s="37"/>
      <c r="M82" s="37"/>
      <c r="N82" s="37"/>
      <c r="O82" s="37"/>
      <c r="P82" s="37"/>
      <c r="R82"/>
      <c r="T82"/>
      <c r="U82" s="228"/>
      <c r="V82" s="228"/>
    </row>
    <row r="83" spans="1:22" ht="13.5" customHeight="1" thickBot="1" x14ac:dyDescent="0.35">
      <c r="A83" s="250" t="s">
        <v>11854</v>
      </c>
      <c r="B83" s="231" t="s">
        <v>3553</v>
      </c>
      <c r="C83" s="231" t="s">
        <v>12391</v>
      </c>
      <c r="D83" s="231"/>
      <c r="E83" s="253" t="s">
        <v>11871</v>
      </c>
      <c r="F83" s="59"/>
      <c r="G83" s="59"/>
      <c r="H83" s="59"/>
      <c r="I83" s="59"/>
      <c r="J83" s="59"/>
      <c r="K83" s="59"/>
      <c r="L83" s="59"/>
      <c r="M83" s="59"/>
      <c r="N83" s="59"/>
      <c r="O83" s="59"/>
      <c r="P83" s="59"/>
      <c r="Q83" t="s">
        <v>8775</v>
      </c>
      <c r="R83" t="s">
        <v>3553</v>
      </c>
      <c r="S83" s="48" t="s">
        <v>3553</v>
      </c>
      <c r="T83" t="s">
        <v>7977</v>
      </c>
      <c r="U83" s="229" t="s">
        <v>9114</v>
      </c>
      <c r="V83" s="229" t="s">
        <v>9115</v>
      </c>
    </row>
    <row r="84" spans="1:22" ht="13.5" customHeight="1" thickBot="1" x14ac:dyDescent="0.35">
      <c r="A84" s="191" t="s">
        <v>4946</v>
      </c>
      <c r="B84" s="231" t="s">
        <v>4985</v>
      </c>
      <c r="C84" s="231" t="s">
        <v>4958</v>
      </c>
      <c r="D84" s="231" t="s">
        <v>4971</v>
      </c>
      <c r="E84" s="231"/>
      <c r="F84" s="59"/>
      <c r="G84" s="59"/>
      <c r="H84" s="59"/>
      <c r="I84" s="59"/>
      <c r="J84" s="59"/>
      <c r="K84" s="59"/>
      <c r="L84" s="59"/>
      <c r="M84" s="59"/>
      <c r="N84" s="59"/>
      <c r="O84" s="59"/>
      <c r="P84" s="59"/>
      <c r="Q84" t="s">
        <v>6146</v>
      </c>
      <c r="R84" s="48" t="s">
        <v>6219</v>
      </c>
      <c r="S84" t="s">
        <v>7978</v>
      </c>
      <c r="T84" t="s">
        <v>7979</v>
      </c>
      <c r="U84" s="229" t="s">
        <v>9116</v>
      </c>
      <c r="V84" s="229" t="s">
        <v>9117</v>
      </c>
    </row>
    <row r="85" spans="1:22" ht="15.75" customHeight="1" thickBot="1" x14ac:dyDescent="0.35">
      <c r="A85" s="191" t="s">
        <v>4946</v>
      </c>
      <c r="B85" s="231" t="s">
        <v>9060</v>
      </c>
      <c r="C85" s="231"/>
      <c r="D85" s="231" t="s">
        <v>4969</v>
      </c>
      <c r="E85" s="231"/>
      <c r="F85" s="59" t="s">
        <v>11853</v>
      </c>
      <c r="G85" s="59"/>
      <c r="H85" s="59"/>
      <c r="I85" s="59"/>
      <c r="J85" s="59"/>
      <c r="K85" s="59"/>
      <c r="L85" s="59"/>
      <c r="M85" s="59"/>
      <c r="N85" s="59"/>
      <c r="O85" s="59"/>
      <c r="P85" s="59"/>
      <c r="Q85" s="48" t="s">
        <v>9061</v>
      </c>
      <c r="R85" s="48" t="s">
        <v>9062</v>
      </c>
      <c r="S85" s="48" t="s">
        <v>9063</v>
      </c>
      <c r="T85" s="48" t="s">
        <v>9064</v>
      </c>
      <c r="U85" s="229" t="s">
        <v>9118</v>
      </c>
      <c r="V85" s="229" t="s">
        <v>9119</v>
      </c>
    </row>
    <row r="86" spans="1:22" ht="15" thickBot="1" x14ac:dyDescent="0.35">
      <c r="A86" s="185" t="s">
        <v>4949</v>
      </c>
      <c r="B86" s="231" t="s">
        <v>2255</v>
      </c>
      <c r="C86" s="231"/>
      <c r="D86" s="231"/>
      <c r="E86" s="231"/>
      <c r="F86" s="37"/>
      <c r="G86" s="37"/>
      <c r="H86" s="37"/>
      <c r="I86" s="37"/>
      <c r="J86" s="37"/>
      <c r="K86" s="37"/>
      <c r="L86" s="37"/>
      <c r="M86" s="37"/>
      <c r="N86" s="37"/>
      <c r="O86" s="37"/>
      <c r="P86" s="37"/>
      <c r="R86"/>
      <c r="T86"/>
      <c r="U86" s="228"/>
      <c r="V86" s="228"/>
    </row>
    <row r="87" spans="1:22" ht="15" thickBot="1" x14ac:dyDescent="0.35">
      <c r="A87" s="185" t="s">
        <v>4949</v>
      </c>
      <c r="B87" s="231" t="s">
        <v>2259</v>
      </c>
      <c r="C87" s="231"/>
      <c r="D87" s="231"/>
      <c r="E87" s="231"/>
      <c r="F87" s="37"/>
      <c r="G87" s="37"/>
      <c r="H87" s="37"/>
      <c r="I87" s="37"/>
      <c r="J87" s="37"/>
      <c r="K87" s="37"/>
      <c r="L87" s="37"/>
      <c r="M87" s="37"/>
      <c r="N87" s="37"/>
      <c r="O87" s="37"/>
      <c r="P87" s="37"/>
      <c r="R87"/>
      <c r="T87"/>
      <c r="U87" s="228"/>
      <c r="V87" s="228"/>
    </row>
    <row r="88" spans="1:22" ht="15" thickBot="1" x14ac:dyDescent="0.35">
      <c r="A88" s="185" t="s">
        <v>4949</v>
      </c>
      <c r="B88" s="231" t="s">
        <v>2265</v>
      </c>
      <c r="C88" s="231"/>
      <c r="D88" s="231"/>
      <c r="E88" s="231"/>
      <c r="F88" s="37"/>
      <c r="G88" s="37"/>
      <c r="H88" s="37"/>
      <c r="I88" s="37"/>
      <c r="J88" s="37"/>
      <c r="K88" s="37"/>
      <c r="L88" s="37"/>
      <c r="M88" s="37"/>
      <c r="N88" s="37"/>
      <c r="O88" s="37"/>
      <c r="P88" s="37"/>
      <c r="R88"/>
      <c r="T88"/>
      <c r="U88" s="228"/>
      <c r="V88" s="228"/>
    </row>
    <row r="89" spans="1:22" ht="15" thickBot="1" x14ac:dyDescent="0.35">
      <c r="A89" s="185" t="s">
        <v>4949</v>
      </c>
      <c r="B89" s="231" t="s">
        <v>2267</v>
      </c>
      <c r="C89" s="231"/>
      <c r="D89" s="231"/>
      <c r="E89" s="231"/>
      <c r="F89" s="37"/>
      <c r="G89" s="37"/>
      <c r="H89" s="37"/>
      <c r="I89" s="37"/>
      <c r="J89" s="37"/>
      <c r="K89" s="37"/>
      <c r="L89" s="37"/>
      <c r="M89" s="37"/>
      <c r="N89" s="37"/>
      <c r="O89" s="37"/>
      <c r="P89" s="37"/>
      <c r="R89"/>
      <c r="T89"/>
      <c r="U89" s="228"/>
      <c r="V89" s="228"/>
    </row>
    <row r="90" spans="1:22" ht="15" thickBot="1" x14ac:dyDescent="0.35">
      <c r="A90" s="185" t="s">
        <v>4949</v>
      </c>
      <c r="B90" s="231" t="s">
        <v>2269</v>
      </c>
      <c r="C90" s="231"/>
      <c r="D90" s="231"/>
      <c r="E90" s="231"/>
      <c r="F90" s="37"/>
      <c r="G90" s="37"/>
      <c r="H90" s="37"/>
      <c r="I90" s="37"/>
      <c r="J90" s="37"/>
      <c r="K90" s="37"/>
      <c r="L90" s="37"/>
      <c r="M90" s="37"/>
      <c r="N90" s="37"/>
      <c r="O90" s="37"/>
      <c r="P90" s="37"/>
      <c r="R90"/>
      <c r="T90"/>
      <c r="U90" s="228"/>
      <c r="V90" s="228"/>
    </row>
    <row r="91" spans="1:22" ht="13.5" customHeight="1" thickBot="1" x14ac:dyDescent="0.35">
      <c r="A91" s="185" t="s">
        <v>4949</v>
      </c>
      <c r="B91" s="231" t="s">
        <v>4043</v>
      </c>
      <c r="C91" s="231"/>
      <c r="D91" s="231"/>
      <c r="E91" s="231"/>
      <c r="F91" s="37"/>
      <c r="G91" s="37"/>
      <c r="H91" s="37"/>
      <c r="I91" s="37"/>
      <c r="J91" s="37"/>
      <c r="K91" s="37"/>
      <c r="L91" s="37"/>
      <c r="M91" s="37"/>
      <c r="N91" s="37"/>
      <c r="O91" s="37"/>
      <c r="P91" s="37"/>
      <c r="R91"/>
      <c r="T91"/>
      <c r="U91" s="228"/>
      <c r="V91" s="228"/>
    </row>
    <row r="92" spans="1:22" ht="15" thickBot="1" x14ac:dyDescent="0.35">
      <c r="A92" s="250" t="s">
        <v>11854</v>
      </c>
      <c r="B92" s="231" t="s">
        <v>5288</v>
      </c>
      <c r="C92" s="231" t="s">
        <v>5285</v>
      </c>
      <c r="D92" s="231"/>
      <c r="E92" s="253" t="s">
        <v>11872</v>
      </c>
      <c r="F92" s="59"/>
      <c r="G92" s="59"/>
      <c r="H92" s="59"/>
      <c r="I92" s="59"/>
      <c r="J92" s="59"/>
      <c r="K92" s="59"/>
      <c r="L92" s="59"/>
      <c r="M92" s="59"/>
      <c r="N92" s="59"/>
      <c r="O92" s="59"/>
      <c r="P92" s="59"/>
      <c r="Q92" t="s">
        <v>6147</v>
      </c>
      <c r="R92" t="s">
        <v>6220</v>
      </c>
      <c r="S92" t="s">
        <v>7980</v>
      </c>
      <c r="T92" t="s">
        <v>7981</v>
      </c>
      <c r="U92" s="229" t="s">
        <v>9120</v>
      </c>
      <c r="V92" s="229" t="s">
        <v>9121</v>
      </c>
    </row>
    <row r="93" spans="1:22" ht="15" thickBot="1" x14ac:dyDescent="0.35">
      <c r="A93" s="190" t="s">
        <v>4945</v>
      </c>
      <c r="B93" s="231" t="s">
        <v>4014</v>
      </c>
      <c r="C93" s="231" t="s">
        <v>4972</v>
      </c>
      <c r="D93" s="231" t="s">
        <v>4961</v>
      </c>
      <c r="E93" s="231" t="s">
        <v>4981</v>
      </c>
      <c r="F93" s="59"/>
      <c r="G93" s="59"/>
      <c r="H93" s="59"/>
      <c r="I93" s="59"/>
      <c r="J93" s="59"/>
      <c r="K93" s="59"/>
      <c r="L93" s="59"/>
      <c r="M93" s="59"/>
      <c r="N93" s="59"/>
      <c r="O93" s="59"/>
      <c r="P93" s="59"/>
      <c r="Q93" t="s">
        <v>8776</v>
      </c>
      <c r="R93" t="s">
        <v>6223</v>
      </c>
      <c r="S93" t="s">
        <v>8786</v>
      </c>
      <c r="T93" t="s">
        <v>7982</v>
      </c>
      <c r="U93" s="229" t="s">
        <v>9122</v>
      </c>
      <c r="V93" s="229" t="s">
        <v>9123</v>
      </c>
    </row>
    <row r="94" spans="1:22" ht="15" thickBot="1" x14ac:dyDescent="0.35">
      <c r="A94" s="190" t="s">
        <v>4945</v>
      </c>
      <c r="B94" s="231" t="s">
        <v>5289</v>
      </c>
      <c r="C94" s="231" t="s">
        <v>12391</v>
      </c>
      <c r="D94" s="231" t="s">
        <v>4956</v>
      </c>
      <c r="E94" s="231" t="s">
        <v>5290</v>
      </c>
      <c r="Q94" t="s">
        <v>6148</v>
      </c>
      <c r="R94" t="s">
        <v>6221</v>
      </c>
      <c r="S94" t="s">
        <v>7983</v>
      </c>
      <c r="T94" t="s">
        <v>7984</v>
      </c>
      <c r="U94" s="229" t="s">
        <v>9124</v>
      </c>
      <c r="V94" s="229" t="s">
        <v>9125</v>
      </c>
    </row>
    <row r="95" spans="1:22" ht="15" thickBot="1" x14ac:dyDescent="0.35">
      <c r="A95" s="191" t="s">
        <v>4946</v>
      </c>
      <c r="B95" s="231" t="s">
        <v>5291</v>
      </c>
      <c r="C95" s="231"/>
      <c r="D95" s="231" t="s">
        <v>4956</v>
      </c>
      <c r="Q95" t="s">
        <v>6149</v>
      </c>
      <c r="R95" t="s">
        <v>6222</v>
      </c>
      <c r="S95" t="s">
        <v>7985</v>
      </c>
      <c r="T95" t="s">
        <v>7986</v>
      </c>
      <c r="U95" s="229" t="s">
        <v>9126</v>
      </c>
      <c r="V95" s="229" t="s">
        <v>9127</v>
      </c>
    </row>
    <row r="96" spans="1:22" ht="14.4" x14ac:dyDescent="0.3">
      <c r="A96" s="185" t="s">
        <v>4949</v>
      </c>
      <c r="B96" t="s">
        <v>5001</v>
      </c>
      <c r="C96" s="231"/>
      <c r="D96" s="231"/>
      <c r="R96"/>
      <c r="T96"/>
    </row>
    <row r="97" spans="1:4" ht="14.4" x14ac:dyDescent="0.3">
      <c r="A97" s="185" t="s">
        <v>11842</v>
      </c>
      <c r="B97" s="254" t="s">
        <v>4039</v>
      </c>
      <c r="C97" s="231"/>
      <c r="D97" s="231"/>
    </row>
    <row r="98" spans="1:4" ht="14.4" x14ac:dyDescent="0.3">
      <c r="A98" s="185" t="s">
        <v>11842</v>
      </c>
      <c r="B98" s="231" t="s">
        <v>8876</v>
      </c>
      <c r="C98" s="231"/>
      <c r="D98" s="231"/>
    </row>
    <row r="99" spans="1:4" ht="14.4" x14ac:dyDescent="0.3">
      <c r="A99" s="185" t="s">
        <v>11842</v>
      </c>
      <c r="B99" s="231" t="s">
        <v>8878</v>
      </c>
      <c r="C99" s="231"/>
      <c r="D99" s="231"/>
    </row>
    <row r="100" spans="1:4" ht="14.4" x14ac:dyDescent="0.3">
      <c r="A100" s="185" t="s">
        <v>11842</v>
      </c>
      <c r="B100" s="231" t="s">
        <v>8881</v>
      </c>
      <c r="C100" s="231"/>
      <c r="D100" s="231"/>
    </row>
    <row r="101" spans="1:4" ht="14.4" x14ac:dyDescent="0.3">
      <c r="A101" s="185" t="s">
        <v>11842</v>
      </c>
      <c r="B101" s="231" t="s">
        <v>8884</v>
      </c>
      <c r="C101" s="231"/>
      <c r="D101" s="231"/>
    </row>
    <row r="102" spans="1:4" ht="14.4" x14ac:dyDescent="0.3">
      <c r="A102" s="185" t="s">
        <v>11842</v>
      </c>
      <c r="B102" s="231" t="s">
        <v>8887</v>
      </c>
      <c r="C102" s="231"/>
      <c r="D102" s="231"/>
    </row>
    <row r="103" spans="1:4" ht="14.4" x14ac:dyDescent="0.3">
      <c r="A103" s="185" t="s">
        <v>11842</v>
      </c>
      <c r="B103" s="231" t="s">
        <v>8890</v>
      </c>
      <c r="C103" s="231"/>
      <c r="D103" s="231"/>
    </row>
    <row r="104" spans="1:4" ht="14.4" x14ac:dyDescent="0.3">
      <c r="A104" s="185" t="s">
        <v>11842</v>
      </c>
      <c r="B104" s="231" t="s">
        <v>4028</v>
      </c>
      <c r="C104" s="231"/>
      <c r="D104" s="231"/>
    </row>
    <row r="105" spans="1:4" ht="14.4" x14ac:dyDescent="0.3">
      <c r="A105" s="185" t="s">
        <v>11842</v>
      </c>
      <c r="B105" s="231" t="s">
        <v>4031</v>
      </c>
      <c r="C105" s="231"/>
      <c r="D105" s="231"/>
    </row>
    <row r="106" spans="1:4" ht="14.4" x14ac:dyDescent="0.3">
      <c r="A106" s="185" t="s">
        <v>11842</v>
      </c>
      <c r="B106" s="231" t="s">
        <v>4034</v>
      </c>
      <c r="C106" s="231"/>
    </row>
    <row r="107" spans="1:4" ht="14.4" x14ac:dyDescent="0.3">
      <c r="A107" s="185" t="s">
        <v>11842</v>
      </c>
      <c r="B107" s="231" t="s">
        <v>4896</v>
      </c>
      <c r="C107" s="231"/>
    </row>
    <row r="108" spans="1:4" ht="14.4" x14ac:dyDescent="0.3">
      <c r="A108" s="185" t="s">
        <v>11842</v>
      </c>
      <c r="B108" s="231" t="s">
        <v>4046</v>
      </c>
      <c r="C108" s="231"/>
    </row>
    <row r="109" spans="1:4" ht="14.4" x14ac:dyDescent="0.3">
      <c r="A109" s="185" t="s">
        <v>11842</v>
      </c>
      <c r="B109" s="231" t="s">
        <v>4050</v>
      </c>
      <c r="C109" s="231"/>
    </row>
    <row r="110" spans="1:4" ht="14.4" x14ac:dyDescent="0.3">
      <c r="A110" s="185" t="s">
        <v>11842</v>
      </c>
      <c r="B110" s="231" t="s">
        <v>2282</v>
      </c>
      <c r="C110" s="231"/>
    </row>
    <row r="111" spans="1:4" ht="14.4" x14ac:dyDescent="0.3">
      <c r="A111" s="185" t="s">
        <v>11842</v>
      </c>
      <c r="B111" s="231" t="s">
        <v>4017</v>
      </c>
      <c r="C111" s="231"/>
    </row>
    <row r="112" spans="1:4" ht="14.4" x14ac:dyDescent="0.3">
      <c r="A112" s="185" t="s">
        <v>11842</v>
      </c>
      <c r="B112" s="231" t="s">
        <v>4020</v>
      </c>
      <c r="C112" s="231"/>
    </row>
    <row r="113" spans="1:3" ht="14.4" x14ac:dyDescent="0.3">
      <c r="A113" s="185" t="s">
        <v>11842</v>
      </c>
      <c r="B113" s="48" t="s">
        <v>5292</v>
      </c>
      <c r="C113" s="231"/>
    </row>
    <row r="114" spans="1:3" ht="14.4" x14ac:dyDescent="0.3">
      <c r="A114" s="185" t="s">
        <v>11842</v>
      </c>
      <c r="B114" s="48" t="s">
        <v>5296</v>
      </c>
      <c r="C114" s="231"/>
    </row>
  </sheetData>
  <mergeCells count="4">
    <mergeCell ref="C1:D1"/>
    <mergeCell ref="C2:D2"/>
    <mergeCell ref="C3:D3"/>
    <mergeCell ref="C4:D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2" r:id="rId4" name="Button 6">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24" r:id="rId5" name="Button 8">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30" r:id="rId6" name="Button 14">
              <controlPr defaultSize="0" print="0" autoFill="0" autoPict="0" macro="[0]!Create_Lang_Files_Btn">
                <anchor moveWithCells="1" sizeWithCells="1">
                  <from>
                    <xdr:col>16</xdr:col>
                    <xdr:colOff>297180</xdr:colOff>
                    <xdr:row>0</xdr:row>
                    <xdr:rowOff>167640</xdr:rowOff>
                  </from>
                  <to>
                    <xdr:col>16</xdr:col>
                    <xdr:colOff>2186940</xdr:colOff>
                    <xdr:row>2</xdr:row>
                    <xdr:rowOff>167640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5" operator="equal" id="{F4D7EA14-72D3-4971-B7C3-7A4282ED04C2}">
            <xm:f>'\Users\20126001\Desktop\Macro\[RTK DCI DB Creator - special case.xlsm]Seed UI Defines'!#REF!</xm:f>
            <x14:dxf>
              <fill>
                <patternFill>
                  <bgColor theme="6" tint="0.59996337778862885"/>
                </patternFill>
              </fill>
            </x14:dxf>
          </x14:cfRule>
          <x14:cfRule type="cellIs" priority="26" operator="equal" id="{9E3AE513-CB86-498F-998E-694DB43C3107}">
            <xm:f>'\Users\20126001\Desktop\Macro\[RTK DCI DB Creator - special case.xlsm]Seed UI Defines'!#REF!</xm:f>
            <x14:dxf>
              <fill>
                <patternFill>
                  <bgColor theme="6" tint="0.39994506668294322"/>
                </patternFill>
              </fill>
            </x14:dxf>
          </x14:cfRule>
          <x14:cfRule type="cellIs" priority="27" operator="equal" id="{C358F21C-E972-4749-9C23-48D022A18024}">
            <xm:f>'\Users\20126001\Desktop\Macro\[RTK DCI DB Creator - special case.xlsm]Seed UI Defines'!#REF!</xm:f>
            <x14:dxf>
              <fill>
                <patternFill>
                  <bgColor theme="3" tint="0.79998168889431442"/>
                </patternFill>
              </fill>
            </x14:dxf>
          </x14:cfRule>
          <x14:cfRule type="cellIs" priority="28" operator="equal" id="{F2C661C6-7A61-4013-8D21-D8E636EC6D55}">
            <xm:f>'\Users\20126001\Desktop\Macro\[RTK DCI DB Creator - special case.xlsm]Seed UI Defines'!#REF!</xm:f>
            <x14:dxf>
              <fill>
                <patternFill>
                  <bgColor theme="3" tint="0.59996337778862885"/>
                </patternFill>
              </fill>
            </x14:dxf>
          </x14:cfRule>
          <x14:cfRule type="cellIs" priority="29" operator="equal" id="{CC0EFA22-BD43-4E3C-A61C-9CE5DA631F38}">
            <xm:f>'\Users\20126001\Desktop\Macro\[RTK DCI DB Creator - special case.xlsm]Seed UI Defines'!#REF!</xm:f>
            <x14:dxf>
              <fill>
                <patternFill>
                  <bgColor theme="3" tint="0.39994506668294322"/>
                </patternFill>
              </fill>
            </x14:dxf>
          </x14:cfRule>
          <x14:cfRule type="cellIs" priority="30" operator="equal" id="{3FFD9922-B42F-4C42-BA86-DB8AA32D1EE8}">
            <xm:f>'\Users\20126001\Desktop\Macro\[RTK DCI DB Creator - special case.xlsm]Seed UI Defines'!#REF!</xm:f>
            <x14:dxf>
              <font>
                <color theme="0"/>
              </font>
              <fill>
                <patternFill>
                  <bgColor theme="3" tint="-0.24994659260841701"/>
                </patternFill>
              </fill>
            </x14:dxf>
          </x14:cfRule>
          <xm:sqref>A6</xm:sqref>
        </x14:conditionalFormatting>
        <x14:conditionalFormatting xmlns:xm="http://schemas.microsoft.com/office/excel/2006/main">
          <x14:cfRule type="cellIs" priority="19" operator="equal" id="{8C8032A0-427D-4250-B616-A3E098C6CCE3}">
            <xm:f>'\Users\20126001\Desktop\Macro\[RTK DCI DB Creator - special case.xlsm]Seed UI Defines'!#REF!</xm:f>
            <x14:dxf>
              <fill>
                <patternFill>
                  <bgColor theme="6" tint="0.59996337778862885"/>
                </patternFill>
              </fill>
            </x14:dxf>
          </x14:cfRule>
          <x14:cfRule type="cellIs" priority="20" operator="equal" id="{F5F4800C-9B46-424D-A887-C61BE92BF991}">
            <xm:f>'\Users\20126001\Desktop\Macro\[RTK DCI DB Creator - special case.xlsm]Seed UI Defines'!#REF!</xm:f>
            <x14:dxf>
              <fill>
                <patternFill>
                  <bgColor theme="6" tint="0.39994506668294322"/>
                </patternFill>
              </fill>
            </x14:dxf>
          </x14:cfRule>
          <x14:cfRule type="cellIs" priority="21" operator="equal" id="{C4260EA9-ED0F-4C1F-A000-3A019CAC21D7}">
            <xm:f>'\Users\20126001\Desktop\Macro\[RTK DCI DB Creator - special case.xlsm]Seed UI Defines'!#REF!</xm:f>
            <x14:dxf>
              <fill>
                <patternFill>
                  <bgColor theme="3" tint="0.79998168889431442"/>
                </patternFill>
              </fill>
            </x14:dxf>
          </x14:cfRule>
          <x14:cfRule type="cellIs" priority="22" operator="equal" id="{62801D15-69C7-41F5-84E0-4B6E715F5404}">
            <xm:f>'\Users\20126001\Desktop\Macro\[RTK DCI DB Creator - special case.xlsm]Seed UI Defines'!#REF!</xm:f>
            <x14:dxf>
              <fill>
                <patternFill>
                  <bgColor theme="3" tint="0.59996337778862885"/>
                </patternFill>
              </fill>
            </x14:dxf>
          </x14:cfRule>
          <x14:cfRule type="cellIs" priority="23" operator="equal" id="{D1DED736-9465-4D82-9FAF-6047B520C66D}">
            <xm:f>'\Users\20126001\Desktop\Macro\[RTK DCI DB Creator - special case.xlsm]Seed UI Defines'!#REF!</xm:f>
            <x14:dxf>
              <fill>
                <patternFill>
                  <bgColor theme="3" tint="0.39994506668294322"/>
                </patternFill>
              </fill>
            </x14:dxf>
          </x14:cfRule>
          <x14:cfRule type="cellIs" priority="24" operator="equal" id="{FFEA1F5C-5F84-4633-BB51-CEC84F9FB687}">
            <xm:f>'\Users\20126001\Desktop\Macro\[RTK DCI DB Creator - special case.xlsm]Seed UI Defines'!#REF!</xm:f>
            <x14:dxf>
              <font>
                <color theme="0"/>
              </font>
              <fill>
                <patternFill>
                  <bgColor theme="3" tint="-0.24994659260841701"/>
                </patternFill>
              </fill>
            </x14:dxf>
          </x14:cfRule>
          <xm:sqref>A7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2000000}">
          <x14:formula1>
            <xm:f>'Seed UI 2.0 Defines'!$A$2:$A$4</xm:f>
          </x14:formula1>
          <xm:sqref>A1:A5 A115:A1048576</xm:sqref>
        </x14:dataValidation>
        <x14:dataValidation type="list" allowBlank="1" showInputMessage="1" showErrorMessage="1" xr:uid="{E9C0B1F2-FD2A-4BEB-9E86-CA3DAF125C0C}">
          <x14:formula1>
            <xm:f>'Seed UI 2.0 Defines'!$A$2:$A$5</xm:f>
          </x14:formula1>
          <xm:sqref>A97:A114</xm:sqref>
        </x14:dataValidation>
        <x14:dataValidation type="list" allowBlank="1" showInputMessage="1" showErrorMessage="1" xr:uid="{CF6CE93D-6F88-4C84-BCEF-237F60F8B0AD}">
          <x14:formula1>
            <xm:f>'Seed UI 2.0 Defines'!$A$2:$A$6</xm:f>
          </x14:formula1>
          <xm:sqref>D6:D7 A6:A96</xm:sqref>
        </x14:dataValidation>
        <x14:dataValidation type="list" allowBlank="1" showInputMessage="1" showErrorMessage="1" xr:uid="{CCD73046-D9CF-4B7D-9660-0A2EF107B4BA}">
          <x14:formula1>
            <xm:f>'Seed UI 2.0 Defines'!$B$2:$B$26</xm:f>
          </x14:formula1>
          <xm:sqref>D8:D105</xm:sqref>
        </x14:dataValidation>
        <x14:dataValidation type="list" allowBlank="1" showInputMessage="1" showErrorMessage="1" xr:uid="{86B4F8CE-95F0-49FE-9E2F-02668A7A3846}">
          <x14:formula1>
            <xm:f>'Seed UI 2.0 Defines'!$C$2:$C$9</xm:f>
          </x14:formula1>
          <xm:sqref>C7:C114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C26"/>
  <sheetViews>
    <sheetView workbookViewId="0">
      <selection activeCell="C7" sqref="C7"/>
    </sheetView>
  </sheetViews>
  <sheetFormatPr defaultRowHeight="13.2" x14ac:dyDescent="0.25"/>
  <cols>
    <col min="1" max="1" width="10" bestFit="1" customWidth="1"/>
    <col min="2" max="2" width="13.21875" bestFit="1" customWidth="1"/>
    <col min="3" max="3" width="16.21875" bestFit="1" customWidth="1"/>
  </cols>
  <sheetData>
    <row r="1" spans="1:3" ht="14.4" x14ac:dyDescent="0.3">
      <c r="A1" s="185" t="s">
        <v>2820</v>
      </c>
      <c r="B1" s="185" t="s">
        <v>3454</v>
      </c>
      <c r="C1" s="185" t="s">
        <v>4944</v>
      </c>
    </row>
    <row r="2" spans="1:3" x14ac:dyDescent="0.25">
      <c r="A2" t="s">
        <v>4945</v>
      </c>
    </row>
    <row r="3" spans="1:3" x14ac:dyDescent="0.25">
      <c r="A3" t="s">
        <v>4946</v>
      </c>
      <c r="B3" s="176" t="s">
        <v>4954</v>
      </c>
      <c r="C3" s="177" t="s">
        <v>4948</v>
      </c>
    </row>
    <row r="4" spans="1:3" x14ac:dyDescent="0.25">
      <c r="A4" t="s">
        <v>4949</v>
      </c>
      <c r="B4" s="176" t="s">
        <v>4962</v>
      </c>
      <c r="C4" s="177" t="s">
        <v>12391</v>
      </c>
    </row>
    <row r="5" spans="1:3" x14ac:dyDescent="0.25">
      <c r="A5" s="48" t="s">
        <v>11842</v>
      </c>
      <c r="B5" s="176" t="s">
        <v>4963</v>
      </c>
      <c r="C5" s="177" t="s">
        <v>4972</v>
      </c>
    </row>
    <row r="6" spans="1:3" x14ac:dyDescent="0.25">
      <c r="A6" s="48" t="s">
        <v>11854</v>
      </c>
      <c r="B6" s="176" t="s">
        <v>4964</v>
      </c>
      <c r="C6" s="177" t="s">
        <v>4958</v>
      </c>
    </row>
    <row r="7" spans="1:3" x14ac:dyDescent="0.25">
      <c r="B7" s="176" t="s">
        <v>4960</v>
      </c>
      <c r="C7" s="177" t="s">
        <v>12392</v>
      </c>
    </row>
    <row r="8" spans="1:3" x14ac:dyDescent="0.25">
      <c r="B8" s="176" t="s">
        <v>4950</v>
      </c>
      <c r="C8" s="177" t="s">
        <v>12393</v>
      </c>
    </row>
    <row r="9" spans="1:3" x14ac:dyDescent="0.25">
      <c r="B9" s="176" t="s">
        <v>4956</v>
      </c>
      <c r="C9" s="177" t="s">
        <v>5285</v>
      </c>
    </row>
    <row r="10" spans="1:3" x14ac:dyDescent="0.25">
      <c r="B10" s="176" t="s">
        <v>4965</v>
      </c>
    </row>
    <row r="11" spans="1:3" x14ac:dyDescent="0.25">
      <c r="B11" s="176" t="s">
        <v>4952</v>
      </c>
      <c r="C11" s="177"/>
    </row>
    <row r="12" spans="1:3" x14ac:dyDescent="0.25">
      <c r="B12" s="176" t="s">
        <v>4966</v>
      </c>
    </row>
    <row r="13" spans="1:3" x14ac:dyDescent="0.25">
      <c r="B13" s="176" t="s">
        <v>4967</v>
      </c>
    </row>
    <row r="14" spans="1:3" x14ac:dyDescent="0.25">
      <c r="B14" s="176" t="s">
        <v>4968</v>
      </c>
    </row>
    <row r="15" spans="1:3" x14ac:dyDescent="0.25">
      <c r="B15" s="176" t="s">
        <v>5286</v>
      </c>
    </row>
    <row r="16" spans="1:3" x14ac:dyDescent="0.25">
      <c r="B16" s="176" t="s">
        <v>4999</v>
      </c>
    </row>
    <row r="17" spans="2:2" x14ac:dyDescent="0.25">
      <c r="B17" t="s">
        <v>4957</v>
      </c>
    </row>
    <row r="18" spans="2:2" x14ac:dyDescent="0.25">
      <c r="B18" t="s">
        <v>4959</v>
      </c>
    </row>
    <row r="19" spans="2:2" x14ac:dyDescent="0.25">
      <c r="B19" t="s">
        <v>4969</v>
      </c>
    </row>
    <row r="20" spans="2:2" x14ac:dyDescent="0.25">
      <c r="B20" t="s">
        <v>4955</v>
      </c>
    </row>
    <row r="21" spans="2:2" x14ac:dyDescent="0.25">
      <c r="B21" t="s">
        <v>4970</v>
      </c>
    </row>
    <row r="22" spans="2:2" x14ac:dyDescent="0.25">
      <c r="B22" t="s">
        <v>4947</v>
      </c>
    </row>
    <row r="23" spans="2:2" x14ac:dyDescent="0.25">
      <c r="B23" t="s">
        <v>4971</v>
      </c>
    </row>
    <row r="24" spans="2:2" x14ac:dyDescent="0.25">
      <c r="B24" t="s">
        <v>4953</v>
      </c>
    </row>
    <row r="25" spans="2:2" x14ac:dyDescent="0.25">
      <c r="B25" t="s">
        <v>4951</v>
      </c>
    </row>
    <row r="26" spans="2:2" x14ac:dyDescent="0.25">
      <c r="B26" t="s">
        <v>4961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FFFF00"/>
  </sheetPr>
  <dimension ref="A1:AD73"/>
  <sheetViews>
    <sheetView zoomScaleNormal="100" workbookViewId="0">
      <pane ySplit="11" topLeftCell="A57" activePane="bottomLeft" state="frozen"/>
      <selection activeCell="B1" sqref="B1"/>
      <selection pane="bottomLeft" activeCell="A72" sqref="A72:XFD72"/>
    </sheetView>
  </sheetViews>
  <sheetFormatPr defaultColWidth="9.21875" defaultRowHeight="13.2" x14ac:dyDescent="0.25"/>
  <cols>
    <col min="1" max="1" width="35.44140625" customWidth="1"/>
    <col min="2" max="2" width="47.6640625" customWidth="1"/>
    <col min="3" max="3" width="12.44140625" customWidth="1"/>
    <col min="4" max="8" width="3.44140625" style="32" customWidth="1"/>
    <col min="9" max="26" width="3.44140625" hidden="1" customWidth="1"/>
    <col min="27" max="27" width="6.21875" bestFit="1" customWidth="1"/>
    <col min="28" max="28" width="11.21875" bestFit="1" customWidth="1"/>
    <col min="29" max="29" width="51.77734375" bestFit="1" customWidth="1"/>
    <col min="30" max="30" width="51" bestFit="1" customWidth="1"/>
  </cols>
  <sheetData>
    <row r="1" spans="1:30" x14ac:dyDescent="0.25">
      <c r="AC1" s="45" t="s">
        <v>3691</v>
      </c>
      <c r="AD1" s="48" t="s">
        <v>3692</v>
      </c>
    </row>
    <row r="2" spans="1:30" x14ac:dyDescent="0.25">
      <c r="B2" s="161" t="s">
        <v>2190</v>
      </c>
      <c r="C2" s="162" t="s">
        <v>1122</v>
      </c>
      <c r="D2" s="192"/>
      <c r="E2" s="192"/>
      <c r="F2" s="192"/>
      <c r="G2" s="192"/>
      <c r="H2" s="192"/>
      <c r="I2" s="162"/>
      <c r="J2" s="162"/>
      <c r="K2" s="162"/>
      <c r="L2" s="162"/>
      <c r="M2" s="162"/>
      <c r="N2" s="162"/>
      <c r="O2" s="162"/>
      <c r="P2" s="162"/>
      <c r="Q2" s="162"/>
      <c r="R2" s="162"/>
      <c r="S2" s="162"/>
      <c r="T2" s="162"/>
      <c r="U2" s="162"/>
      <c r="V2" s="162"/>
      <c r="W2" s="162"/>
      <c r="X2" s="162"/>
      <c r="Y2" s="162"/>
      <c r="Z2" s="162"/>
      <c r="AC2" s="45" t="s">
        <v>3693</v>
      </c>
      <c r="AD2" s="48" t="s">
        <v>3694</v>
      </c>
    </row>
    <row r="3" spans="1:30" x14ac:dyDescent="0.25">
      <c r="B3" s="161" t="s">
        <v>1128</v>
      </c>
      <c r="C3" s="163" t="s">
        <v>3695</v>
      </c>
      <c r="D3" s="193"/>
      <c r="E3" s="193"/>
      <c r="F3" s="193"/>
      <c r="G3" s="193"/>
      <c r="H3" s="193"/>
      <c r="I3" s="163"/>
      <c r="J3" s="163"/>
      <c r="K3" s="163"/>
      <c r="L3" s="163"/>
      <c r="M3" s="163"/>
      <c r="N3" s="163"/>
      <c r="O3" s="163"/>
      <c r="P3" s="163"/>
      <c r="Q3" s="163"/>
      <c r="R3" s="163"/>
      <c r="S3" s="163"/>
      <c r="T3" s="163"/>
      <c r="U3" s="163"/>
      <c r="V3" s="163"/>
      <c r="W3" s="163"/>
      <c r="X3" s="163"/>
      <c r="Y3" s="163"/>
      <c r="Z3" s="163"/>
      <c r="AC3" s="45" t="s">
        <v>3696</v>
      </c>
      <c r="AD3" s="48" t="s">
        <v>3697</v>
      </c>
    </row>
    <row r="4" spans="1:30" x14ac:dyDescent="0.25">
      <c r="B4" s="161" t="s">
        <v>1129</v>
      </c>
      <c r="C4" s="162" t="str">
        <f>C2&amp;C3&amp;".cpp"</f>
        <v>..\Code\BFData\IOT_DCI_Data.cpp</v>
      </c>
      <c r="D4" s="192"/>
      <c r="E4" s="192"/>
      <c r="F4" s="192"/>
      <c r="G4" s="192"/>
      <c r="H4" s="192"/>
      <c r="I4" s="162"/>
      <c r="J4" s="162"/>
      <c r="K4" s="162"/>
      <c r="L4" s="162"/>
      <c r="M4" s="162"/>
      <c r="N4" s="162"/>
      <c r="O4" s="162"/>
      <c r="P4" s="162"/>
      <c r="Q4" s="162"/>
      <c r="R4" s="162"/>
      <c r="S4" s="162"/>
      <c r="T4" s="162"/>
      <c r="U4" s="162"/>
      <c r="V4" s="162"/>
      <c r="W4" s="162"/>
      <c r="X4" s="162"/>
      <c r="Y4" s="162"/>
      <c r="Z4" s="162"/>
      <c r="AC4" s="45" t="s">
        <v>3698</v>
      </c>
      <c r="AD4" s="48" t="s">
        <v>3699</v>
      </c>
    </row>
    <row r="5" spans="1:30" x14ac:dyDescent="0.25">
      <c r="B5" s="161" t="s">
        <v>1130</v>
      </c>
      <c r="C5" s="162" t="str">
        <f>C2&amp;C3&amp;".h"</f>
        <v>..\Code\BFData\IOT_DCI_Data.h</v>
      </c>
      <c r="D5" s="192"/>
      <c r="E5" s="192"/>
      <c r="F5" s="192"/>
      <c r="G5" s="192"/>
      <c r="H5" s="192"/>
      <c r="I5" s="162"/>
      <c r="J5" s="162"/>
      <c r="K5" s="162"/>
      <c r="L5" s="162"/>
      <c r="M5" s="162"/>
      <c r="N5" s="162"/>
      <c r="O5" s="162"/>
      <c r="P5" s="162"/>
      <c r="Q5" s="162"/>
      <c r="R5" s="162"/>
      <c r="S5" s="162"/>
      <c r="T5" s="162"/>
      <c r="U5" s="162"/>
      <c r="V5" s="162"/>
      <c r="W5" s="162"/>
      <c r="X5" s="162"/>
      <c r="Y5" s="162"/>
      <c r="Z5" s="162"/>
      <c r="AC5" s="45" t="s">
        <v>3700</v>
      </c>
      <c r="AD5" s="48" t="s">
        <v>3701</v>
      </c>
    </row>
    <row r="6" spans="1:30" x14ac:dyDescent="0.25">
      <c r="B6" s="161" t="s">
        <v>3702</v>
      </c>
      <c r="C6" s="163" t="s">
        <v>3703</v>
      </c>
      <c r="D6" s="193"/>
      <c r="E6" s="193"/>
      <c r="F6" s="193"/>
      <c r="G6" s="193"/>
      <c r="H6" s="193"/>
      <c r="I6" s="163"/>
      <c r="J6" s="163"/>
      <c r="K6" s="163"/>
      <c r="L6" s="163"/>
      <c r="M6" s="163"/>
      <c r="N6" s="163"/>
      <c r="O6" s="163"/>
      <c r="P6" s="163"/>
      <c r="Q6" s="163"/>
      <c r="R6" s="163"/>
      <c r="S6" s="163"/>
      <c r="T6" s="163"/>
      <c r="U6" s="163"/>
      <c r="V6" s="163"/>
      <c r="W6" s="163"/>
      <c r="X6" s="163"/>
      <c r="Y6" s="163"/>
      <c r="Z6" s="163"/>
      <c r="AC6" s="45" t="s">
        <v>3704</v>
      </c>
      <c r="AD6" s="48" t="s">
        <v>3705</v>
      </c>
    </row>
    <row r="7" spans="1:30" x14ac:dyDescent="0.25">
      <c r="AC7" s="45" t="s">
        <v>3706</v>
      </c>
      <c r="AD7" s="48" t="s">
        <v>3707</v>
      </c>
    </row>
    <row r="8" spans="1:30" x14ac:dyDescent="0.25">
      <c r="AC8" s="45" t="s">
        <v>3708</v>
      </c>
      <c r="AD8" t="s">
        <v>3709</v>
      </c>
    </row>
    <row r="9" spans="1:30" x14ac:dyDescent="0.25">
      <c r="AC9" s="45" t="s">
        <v>3710</v>
      </c>
      <c r="AD9" t="s">
        <v>3711</v>
      </c>
    </row>
    <row r="10" spans="1:30" x14ac:dyDescent="0.25">
      <c r="D10" s="194" t="s">
        <v>5068</v>
      </c>
      <c r="E10" s="195"/>
      <c r="F10" s="195"/>
      <c r="G10" s="196"/>
      <c r="H10" s="196"/>
      <c r="I10" s="197"/>
      <c r="J10" s="197"/>
      <c r="K10" s="197"/>
      <c r="L10" s="197"/>
      <c r="M10" s="197"/>
      <c r="N10" s="197"/>
      <c r="O10" s="197"/>
      <c r="P10" s="197"/>
      <c r="Q10" s="197"/>
      <c r="R10" s="197"/>
      <c r="S10" s="197"/>
      <c r="T10" s="197"/>
      <c r="U10" s="197"/>
      <c r="V10" s="197"/>
      <c r="W10" s="197"/>
      <c r="X10" s="197"/>
      <c r="Y10" s="197"/>
      <c r="Z10" s="197"/>
    </row>
    <row r="11" spans="1:30" s="164" customFormat="1" ht="39.6" x14ac:dyDescent="0.25">
      <c r="A11" s="34" t="s">
        <v>1125</v>
      </c>
      <c r="B11" s="34" t="s">
        <v>1126</v>
      </c>
      <c r="C11" s="35" t="s">
        <v>3712</v>
      </c>
      <c r="D11" s="35">
        <v>0</v>
      </c>
      <c r="E11" s="35">
        <v>1</v>
      </c>
      <c r="F11" s="35">
        <v>2</v>
      </c>
      <c r="G11" s="35">
        <v>3</v>
      </c>
      <c r="H11" s="35">
        <v>4</v>
      </c>
      <c r="I11" s="35"/>
      <c r="J11" s="35"/>
      <c r="K11" s="35"/>
      <c r="L11" s="35"/>
      <c r="M11" s="35"/>
      <c r="N11" s="35"/>
      <c r="O11" s="35"/>
      <c r="P11" s="35"/>
      <c r="Q11" s="35"/>
      <c r="R11" s="35"/>
      <c r="S11" s="35"/>
      <c r="T11" s="35"/>
      <c r="U11" s="35"/>
      <c r="V11" s="35"/>
      <c r="W11" s="35"/>
      <c r="X11" s="35"/>
      <c r="Y11" s="35"/>
      <c r="Z11" s="35"/>
      <c r="AA11" s="34" t="s">
        <v>3713</v>
      </c>
      <c r="AB11" s="34" t="s">
        <v>3714</v>
      </c>
      <c r="AC11" s="34" t="s">
        <v>3715</v>
      </c>
      <c r="AD11" s="34" t="s">
        <v>5069</v>
      </c>
    </row>
    <row r="12" spans="1:30" x14ac:dyDescent="0.25">
      <c r="A12" t="s">
        <v>12484</v>
      </c>
      <c r="B12" s="165" t="s">
        <v>12487</v>
      </c>
      <c r="C12" s="165" t="s">
        <v>12478</v>
      </c>
      <c r="D12"/>
      <c r="E12" s="28"/>
      <c r="F12" s="28" t="s">
        <v>1131</v>
      </c>
      <c r="G12" s="28"/>
      <c r="AA12">
        <v>0</v>
      </c>
      <c r="AB12" s="48" t="s">
        <v>5070</v>
      </c>
    </row>
    <row r="13" spans="1:30" x14ac:dyDescent="0.25">
      <c r="A13" s="48" t="s">
        <v>12466</v>
      </c>
      <c r="B13" s="165" t="s">
        <v>12467</v>
      </c>
      <c r="C13" s="165">
        <v>112083</v>
      </c>
      <c r="D13" s="28" t="s">
        <v>1131</v>
      </c>
      <c r="AA13">
        <v>0</v>
      </c>
    </row>
    <row r="14" spans="1:30" x14ac:dyDescent="0.25">
      <c r="A14" s="48" t="s">
        <v>12468</v>
      </c>
      <c r="B14" s="165" t="s">
        <v>12469</v>
      </c>
      <c r="C14" s="165">
        <v>112084</v>
      </c>
      <c r="D14" s="28" t="s">
        <v>1131</v>
      </c>
      <c r="AA14">
        <v>0</v>
      </c>
    </row>
    <row r="15" spans="1:30" x14ac:dyDescent="0.25">
      <c r="A15" s="48" t="s">
        <v>12470</v>
      </c>
      <c r="B15" s="165" t="s">
        <v>12471</v>
      </c>
      <c r="C15" s="165">
        <v>112086</v>
      </c>
      <c r="D15" s="28" t="s">
        <v>1131</v>
      </c>
      <c r="AA15">
        <v>0</v>
      </c>
    </row>
    <row r="16" spans="1:30" x14ac:dyDescent="0.25">
      <c r="A16" s="48" t="s">
        <v>12472</v>
      </c>
      <c r="B16" s="165" t="s">
        <v>12473</v>
      </c>
      <c r="C16" s="165">
        <v>112094</v>
      </c>
      <c r="D16" s="28" t="s">
        <v>1131</v>
      </c>
      <c r="AA16">
        <v>0</v>
      </c>
    </row>
    <row r="17" spans="1:29" x14ac:dyDescent="0.25">
      <c r="A17" s="48" t="s">
        <v>12480</v>
      </c>
      <c r="B17" s="165" t="s">
        <v>12481</v>
      </c>
      <c r="C17" s="165">
        <v>112105</v>
      </c>
      <c r="AC17" s="304"/>
    </row>
    <row r="18" spans="1:29" x14ac:dyDescent="0.25">
      <c r="A18" t="s">
        <v>12479</v>
      </c>
      <c r="B18" s="222" t="s">
        <v>2265</v>
      </c>
      <c r="C18" s="165">
        <v>10014222</v>
      </c>
      <c r="F18" s="28" t="s">
        <v>1131</v>
      </c>
      <c r="AA18">
        <v>0</v>
      </c>
      <c r="AB18" s="48" t="s">
        <v>5070</v>
      </c>
      <c r="AC18" s="304"/>
    </row>
    <row r="19" spans="1:29" x14ac:dyDescent="0.25">
      <c r="A19" s="48" t="s">
        <v>12476</v>
      </c>
      <c r="B19" s="222" t="s">
        <v>12477</v>
      </c>
      <c r="C19" s="165">
        <v>10034175</v>
      </c>
      <c r="F19" s="28" t="s">
        <v>1131</v>
      </c>
    </row>
    <row r="20" spans="1:29" ht="14.4" x14ac:dyDescent="0.3">
      <c r="A20" s="305" t="s">
        <v>12474</v>
      </c>
      <c r="B20" s="222" t="s">
        <v>12475</v>
      </c>
      <c r="C20" s="165">
        <v>10034176</v>
      </c>
      <c r="F20" s="28" t="s">
        <v>1131</v>
      </c>
    </row>
    <row r="21" spans="1:29" x14ac:dyDescent="0.25">
      <c r="A21" t="s">
        <v>12485</v>
      </c>
      <c r="B21" s="165" t="s">
        <v>12486</v>
      </c>
      <c r="C21" s="165">
        <v>10083391</v>
      </c>
      <c r="F21" s="28" t="s">
        <v>1131</v>
      </c>
    </row>
    <row r="22" spans="1:29" x14ac:dyDescent="0.25">
      <c r="A22" s="314" t="s">
        <v>12489</v>
      </c>
      <c r="B22" s="317" t="s">
        <v>12490</v>
      </c>
      <c r="C22" s="317">
        <v>10083394</v>
      </c>
      <c r="D22" s="314"/>
      <c r="E22" s="314"/>
      <c r="G22" s="315" t="s">
        <v>1131</v>
      </c>
    </row>
    <row r="23" spans="1:29" x14ac:dyDescent="0.25">
      <c r="A23" s="314" t="s">
        <v>12491</v>
      </c>
      <c r="B23" s="317" t="s">
        <v>12492</v>
      </c>
      <c r="C23" s="317">
        <v>10083395</v>
      </c>
      <c r="D23" s="314"/>
      <c r="E23" s="314"/>
      <c r="G23" s="315" t="s">
        <v>1131</v>
      </c>
    </row>
    <row r="24" spans="1:29" x14ac:dyDescent="0.25">
      <c r="A24" s="316" t="s">
        <v>12493</v>
      </c>
      <c r="B24" s="317" t="s">
        <v>12494</v>
      </c>
      <c r="C24" s="317">
        <v>10083396</v>
      </c>
      <c r="D24" s="314"/>
      <c r="E24" s="314"/>
      <c r="G24" s="315" t="s">
        <v>1131</v>
      </c>
    </row>
    <row r="25" spans="1:29" x14ac:dyDescent="0.25">
      <c r="A25" s="316" t="s">
        <v>12495</v>
      </c>
      <c r="B25" s="317" t="s">
        <v>12496</v>
      </c>
      <c r="C25" s="317">
        <v>10083397</v>
      </c>
      <c r="D25" s="314"/>
      <c r="E25" s="314"/>
      <c r="G25" s="315" t="s">
        <v>1131</v>
      </c>
    </row>
    <row r="26" spans="1:29" x14ac:dyDescent="0.25">
      <c r="A26" s="316" t="s">
        <v>12497</v>
      </c>
      <c r="B26" s="317" t="s">
        <v>12498</v>
      </c>
      <c r="C26" s="317">
        <v>10134540</v>
      </c>
      <c r="D26" s="314"/>
      <c r="E26" s="314"/>
      <c r="G26" s="315" t="s">
        <v>1131</v>
      </c>
    </row>
    <row r="27" spans="1:29" x14ac:dyDescent="0.25">
      <c r="A27" s="316" t="s">
        <v>12499</v>
      </c>
      <c r="B27" s="317" t="s">
        <v>12500</v>
      </c>
      <c r="C27" s="317">
        <v>10134543</v>
      </c>
      <c r="D27" s="314"/>
      <c r="E27" s="314"/>
      <c r="G27" s="315" t="s">
        <v>1131</v>
      </c>
    </row>
    <row r="28" spans="1:29" ht="14.4" x14ac:dyDescent="0.3">
      <c r="A28" s="316" t="s">
        <v>12501</v>
      </c>
      <c r="B28" s="317" t="s">
        <v>12502</v>
      </c>
      <c r="C28" s="318">
        <v>10134541</v>
      </c>
      <c r="D28" s="314"/>
      <c r="E28" s="314"/>
      <c r="G28" s="315" t="s">
        <v>1131</v>
      </c>
    </row>
    <row r="29" spans="1:29" ht="14.4" x14ac:dyDescent="0.3">
      <c r="A29" s="316" t="s">
        <v>12503</v>
      </c>
      <c r="B29" s="317" t="s">
        <v>12504</v>
      </c>
      <c r="C29" s="318">
        <v>10134544</v>
      </c>
      <c r="D29" s="314"/>
      <c r="E29" s="314"/>
      <c r="G29" s="315" t="s">
        <v>1131</v>
      </c>
    </row>
    <row r="30" spans="1:29" x14ac:dyDescent="0.25">
      <c r="A30" s="316" t="s">
        <v>12505</v>
      </c>
      <c r="B30" s="317" t="s">
        <v>12506</v>
      </c>
      <c r="C30" s="317">
        <v>10134542</v>
      </c>
      <c r="D30" s="314"/>
      <c r="E30" s="314"/>
      <c r="G30" s="315" t="s">
        <v>1131</v>
      </c>
    </row>
    <row r="31" spans="1:29" ht="14.4" x14ac:dyDescent="0.3">
      <c r="A31" s="316" t="s">
        <v>12507</v>
      </c>
      <c r="B31" s="317" t="s">
        <v>12508</v>
      </c>
      <c r="C31" s="318">
        <v>10134545</v>
      </c>
      <c r="D31" s="314"/>
      <c r="E31" s="314"/>
      <c r="G31" s="315" t="s">
        <v>1131</v>
      </c>
    </row>
    <row r="32" spans="1:29" x14ac:dyDescent="0.25">
      <c r="A32" s="316" t="s">
        <v>12521</v>
      </c>
      <c r="B32" s="317" t="s">
        <v>12525</v>
      </c>
      <c r="C32" s="317">
        <v>10083402</v>
      </c>
      <c r="D32" s="314"/>
      <c r="E32" s="314"/>
      <c r="G32" s="315" t="s">
        <v>1131</v>
      </c>
    </row>
    <row r="33" spans="1:28" x14ac:dyDescent="0.25">
      <c r="A33" s="316" t="s">
        <v>12522</v>
      </c>
      <c r="B33" s="317" t="s">
        <v>12526</v>
      </c>
      <c r="C33" s="317">
        <v>10083403</v>
      </c>
      <c r="D33" s="314"/>
      <c r="E33" s="314"/>
      <c r="G33" s="315" t="s">
        <v>1131</v>
      </c>
    </row>
    <row r="34" spans="1:28" x14ac:dyDescent="0.25">
      <c r="A34" s="316" t="s">
        <v>12523</v>
      </c>
      <c r="B34" s="317" t="s">
        <v>12527</v>
      </c>
      <c r="C34" s="317">
        <v>10134552</v>
      </c>
      <c r="D34" s="314"/>
      <c r="E34" s="314"/>
      <c r="G34" s="315" t="s">
        <v>1131</v>
      </c>
    </row>
    <row r="35" spans="1:28" ht="13.8" customHeight="1" x14ac:dyDescent="0.25">
      <c r="A35" s="316" t="s">
        <v>12524</v>
      </c>
      <c r="B35" s="317" t="s">
        <v>12528</v>
      </c>
      <c r="C35" s="317">
        <v>10134553</v>
      </c>
      <c r="D35" s="314"/>
      <c r="E35" s="314"/>
      <c r="G35" s="315" t="s">
        <v>1131</v>
      </c>
    </row>
    <row r="36" spans="1:28" ht="13.8" customHeight="1" x14ac:dyDescent="0.25">
      <c r="A36" s="316" t="s">
        <v>12509</v>
      </c>
      <c r="B36" s="317" t="s">
        <v>12510</v>
      </c>
      <c r="C36" s="317">
        <v>10134546</v>
      </c>
      <c r="D36" s="314"/>
      <c r="E36" s="314"/>
      <c r="G36" s="315" t="s">
        <v>1131</v>
      </c>
    </row>
    <row r="37" spans="1:28" ht="13.8" customHeight="1" x14ac:dyDescent="0.25">
      <c r="A37" s="316" t="s">
        <v>12511</v>
      </c>
      <c r="B37" s="317" t="s">
        <v>12512</v>
      </c>
      <c r="C37" s="317">
        <v>10134549</v>
      </c>
      <c r="D37" s="314"/>
      <c r="E37" s="314"/>
      <c r="G37" s="315" t="s">
        <v>1131</v>
      </c>
    </row>
    <row r="38" spans="1:28" ht="13.8" customHeight="1" x14ac:dyDescent="0.25">
      <c r="A38" s="316" t="s">
        <v>12513</v>
      </c>
      <c r="B38" s="317" t="s">
        <v>12514</v>
      </c>
      <c r="C38" s="317">
        <v>10134547</v>
      </c>
      <c r="D38" s="314"/>
      <c r="E38" s="314"/>
      <c r="G38" s="315" t="s">
        <v>1131</v>
      </c>
    </row>
    <row r="39" spans="1:28" ht="13.8" customHeight="1" x14ac:dyDescent="0.25">
      <c r="A39" s="316" t="s">
        <v>12515</v>
      </c>
      <c r="B39" s="317" t="s">
        <v>12516</v>
      </c>
      <c r="C39" s="317">
        <v>10134550</v>
      </c>
      <c r="D39" s="314"/>
      <c r="E39" s="314"/>
      <c r="G39" s="315" t="s">
        <v>1131</v>
      </c>
    </row>
    <row r="40" spans="1:28" ht="13.8" customHeight="1" x14ac:dyDescent="0.25">
      <c r="A40" s="316" t="s">
        <v>12517</v>
      </c>
      <c r="B40" s="317" t="s">
        <v>12518</v>
      </c>
      <c r="C40" s="317">
        <v>10134548</v>
      </c>
      <c r="D40" s="314"/>
      <c r="E40" s="314"/>
      <c r="G40" s="315" t="s">
        <v>1131</v>
      </c>
    </row>
    <row r="41" spans="1:28" ht="13.8" customHeight="1" x14ac:dyDescent="0.25">
      <c r="A41" s="316" t="s">
        <v>12519</v>
      </c>
      <c r="B41" s="317" t="s">
        <v>12520</v>
      </c>
      <c r="C41" s="317">
        <v>10134551</v>
      </c>
      <c r="D41" s="314"/>
      <c r="E41" s="314"/>
      <c r="G41" s="315" t="s">
        <v>1131</v>
      </c>
    </row>
    <row r="42" spans="1:28" ht="13.8" customHeight="1" x14ac:dyDescent="0.25">
      <c r="A42" s="320" t="s">
        <v>12552</v>
      </c>
      <c r="B42" s="386" t="s">
        <v>12554</v>
      </c>
      <c r="C42" s="317">
        <v>10153974</v>
      </c>
      <c r="D42" s="314"/>
      <c r="E42" s="314"/>
      <c r="G42" s="315" t="s">
        <v>1131</v>
      </c>
    </row>
    <row r="43" spans="1:28" ht="13.8" customHeight="1" x14ac:dyDescent="0.25">
      <c r="A43" s="320" t="s">
        <v>12556</v>
      </c>
      <c r="B43" s="386" t="s">
        <v>12558</v>
      </c>
      <c r="C43" s="317">
        <v>10153975</v>
      </c>
      <c r="D43" s="314"/>
      <c r="E43" s="314"/>
      <c r="G43" s="315" t="s">
        <v>1131</v>
      </c>
    </row>
    <row r="44" spans="1:28" ht="13.8" customHeight="1" x14ac:dyDescent="0.25">
      <c r="A44" s="320" t="s">
        <v>12557</v>
      </c>
      <c r="B44" s="386" t="s">
        <v>12559</v>
      </c>
      <c r="C44" s="317">
        <v>10153976</v>
      </c>
      <c r="D44" s="314"/>
      <c r="E44" s="314"/>
      <c r="G44" s="315" t="s">
        <v>1131</v>
      </c>
    </row>
    <row r="45" spans="1:28" ht="13.8" customHeight="1" x14ac:dyDescent="0.25">
      <c r="A45" s="320" t="s">
        <v>12553</v>
      </c>
      <c r="B45" s="386" t="s">
        <v>12555</v>
      </c>
      <c r="C45" s="317">
        <v>10153977</v>
      </c>
      <c r="D45" s="314"/>
      <c r="E45" s="314"/>
      <c r="G45" s="315" t="s">
        <v>1131</v>
      </c>
    </row>
    <row r="46" spans="1:28" ht="13.8" customHeight="1" x14ac:dyDescent="0.25">
      <c r="A46" s="320" t="s">
        <v>12560</v>
      </c>
      <c r="B46" s="386" t="s">
        <v>12563</v>
      </c>
      <c r="C46" s="317">
        <v>10153978</v>
      </c>
      <c r="D46" s="314"/>
      <c r="E46" s="314"/>
      <c r="G46" s="315" t="s">
        <v>1131</v>
      </c>
    </row>
    <row r="47" spans="1:28" ht="13.8" customHeight="1" x14ac:dyDescent="0.25">
      <c r="A47" s="320" t="s">
        <v>12561</v>
      </c>
      <c r="B47" s="386" t="s">
        <v>12562</v>
      </c>
      <c r="C47" s="317">
        <v>10153979</v>
      </c>
      <c r="D47" s="314"/>
      <c r="E47" s="314"/>
      <c r="G47" s="315" t="s">
        <v>1131</v>
      </c>
    </row>
    <row r="48" spans="1:28" ht="14.4" x14ac:dyDescent="0.3">
      <c r="A48" s="305" t="s">
        <v>12545</v>
      </c>
      <c r="B48" s="386" t="s">
        <v>12547</v>
      </c>
      <c r="C48" s="390">
        <v>10192897</v>
      </c>
      <c r="D48"/>
      <c r="E48" s="28"/>
      <c r="F48" s="28" t="s">
        <v>1131</v>
      </c>
      <c r="G48" s="28"/>
      <c r="AA48">
        <v>0</v>
      </c>
      <c r="AB48" s="48" t="s">
        <v>5070</v>
      </c>
    </row>
    <row r="49" spans="1:28" ht="14.4" x14ac:dyDescent="0.3">
      <c r="A49" s="59" t="s">
        <v>12529</v>
      </c>
      <c r="B49" s="386" t="s">
        <v>12530</v>
      </c>
      <c r="C49" s="390">
        <v>10186911</v>
      </c>
      <c r="D49" s="28" t="s">
        <v>1131</v>
      </c>
      <c r="AA49">
        <v>0</v>
      </c>
    </row>
    <row r="50" spans="1:28" ht="14.4" x14ac:dyDescent="0.3">
      <c r="A50" s="59" t="s">
        <v>12546</v>
      </c>
      <c r="B50" s="386" t="s">
        <v>12548</v>
      </c>
      <c r="C50" s="390">
        <v>10192899</v>
      </c>
      <c r="D50"/>
      <c r="E50" s="28"/>
      <c r="F50" s="28" t="s">
        <v>1131</v>
      </c>
      <c r="G50" s="28"/>
      <c r="AA50">
        <v>0</v>
      </c>
      <c r="AB50" s="48" t="s">
        <v>5070</v>
      </c>
    </row>
    <row r="51" spans="1:28" ht="14.4" x14ac:dyDescent="0.3">
      <c r="A51" s="59" t="s">
        <v>12532</v>
      </c>
      <c r="B51" s="386" t="s">
        <v>12531</v>
      </c>
      <c r="C51" s="390">
        <v>10186910</v>
      </c>
      <c r="D51" s="28" t="s">
        <v>1131</v>
      </c>
      <c r="AA51">
        <v>0</v>
      </c>
    </row>
    <row r="52" spans="1:28" ht="14.4" x14ac:dyDescent="0.3">
      <c r="A52" s="305" t="s">
        <v>12541</v>
      </c>
      <c r="B52" s="386" t="s">
        <v>12537</v>
      </c>
      <c r="C52" s="390">
        <v>10192898</v>
      </c>
      <c r="D52"/>
      <c r="E52" s="28"/>
      <c r="F52" s="28" t="s">
        <v>1131</v>
      </c>
      <c r="G52" s="28"/>
      <c r="AA52">
        <v>0</v>
      </c>
      <c r="AB52" s="48" t="s">
        <v>5070</v>
      </c>
    </row>
    <row r="53" spans="1:28" ht="14.4" x14ac:dyDescent="0.3">
      <c r="A53" s="59" t="s">
        <v>12542</v>
      </c>
      <c r="B53" s="386" t="s">
        <v>12540</v>
      </c>
      <c r="C53" s="390">
        <v>10192326</v>
      </c>
      <c r="D53" s="28" t="s">
        <v>1131</v>
      </c>
      <c r="AA53">
        <v>0</v>
      </c>
    </row>
    <row r="54" spans="1:28" ht="14.4" x14ac:dyDescent="0.3">
      <c r="A54" s="59" t="s">
        <v>12543</v>
      </c>
      <c r="B54" s="386" t="s">
        <v>12538</v>
      </c>
      <c r="C54" s="390">
        <v>10192900</v>
      </c>
      <c r="D54"/>
      <c r="E54" s="28"/>
      <c r="F54" s="28" t="s">
        <v>1131</v>
      </c>
      <c r="G54" s="28"/>
      <c r="AA54">
        <v>0</v>
      </c>
      <c r="AB54" s="48" t="s">
        <v>5070</v>
      </c>
    </row>
    <row r="55" spans="1:28" ht="14.4" x14ac:dyDescent="0.3">
      <c r="A55" s="59" t="s">
        <v>12544</v>
      </c>
      <c r="B55" s="386" t="s">
        <v>12539</v>
      </c>
      <c r="C55" s="390">
        <v>10192328</v>
      </c>
      <c r="D55" s="28" t="s">
        <v>1131</v>
      </c>
      <c r="AA55">
        <v>0</v>
      </c>
    </row>
    <row r="56" spans="1:28" x14ac:dyDescent="0.25">
      <c r="A56" s="314" t="s">
        <v>12549</v>
      </c>
      <c r="B56" s="317" t="s">
        <v>12550</v>
      </c>
      <c r="C56" s="317">
        <v>10083415</v>
      </c>
      <c r="G56" s="28" t="s">
        <v>1131</v>
      </c>
    </row>
    <row r="57" spans="1:28" x14ac:dyDescent="0.25">
      <c r="A57" s="48" t="s">
        <v>12564</v>
      </c>
      <c r="B57" s="165" t="s">
        <v>12565</v>
      </c>
      <c r="C57" s="165">
        <v>10228020</v>
      </c>
      <c r="F57" s="28" t="s">
        <v>1131</v>
      </c>
      <c r="AA57">
        <v>0</v>
      </c>
    </row>
    <row r="58" spans="1:28" x14ac:dyDescent="0.25">
      <c r="A58" s="338" t="s">
        <v>12567</v>
      </c>
      <c r="B58" s="372" t="s">
        <v>12569</v>
      </c>
      <c r="C58" s="165">
        <v>10228021</v>
      </c>
      <c r="F58" s="28" t="s">
        <v>1131</v>
      </c>
      <c r="AA58">
        <v>0</v>
      </c>
      <c r="AB58" s="48"/>
    </row>
    <row r="59" spans="1:28" x14ac:dyDescent="0.25">
      <c r="A59" s="338" t="s">
        <v>12568</v>
      </c>
      <c r="B59" s="372" t="s">
        <v>12570</v>
      </c>
      <c r="C59" s="165">
        <v>10228022</v>
      </c>
      <c r="F59" s="28" t="s">
        <v>1131</v>
      </c>
      <c r="AA59">
        <v>0</v>
      </c>
      <c r="AB59" s="48" t="s">
        <v>5070</v>
      </c>
    </row>
    <row r="60" spans="1:28" x14ac:dyDescent="0.25">
      <c r="A60" s="338" t="s">
        <v>12765</v>
      </c>
      <c r="B60" s="165" t="s">
        <v>12771</v>
      </c>
      <c r="C60" s="165">
        <v>10273357</v>
      </c>
      <c r="D60" s="28"/>
      <c r="F60" s="28" t="s">
        <v>1131</v>
      </c>
      <c r="AA60">
        <v>0</v>
      </c>
      <c r="AB60" s="48" t="s">
        <v>5070</v>
      </c>
    </row>
    <row r="61" spans="1:28" x14ac:dyDescent="0.25">
      <c r="A61" s="338" t="s">
        <v>12768</v>
      </c>
      <c r="B61" s="165" t="s">
        <v>12770</v>
      </c>
      <c r="C61" s="165">
        <v>10273358</v>
      </c>
      <c r="D61" s="28"/>
      <c r="F61" s="28" t="s">
        <v>1131</v>
      </c>
      <c r="AA61">
        <v>0</v>
      </c>
      <c r="AB61" s="48" t="s">
        <v>5070</v>
      </c>
    </row>
    <row r="62" spans="1:28" x14ac:dyDescent="0.25">
      <c r="A62" t="s">
        <v>12767</v>
      </c>
      <c r="B62" s="165" t="s">
        <v>12772</v>
      </c>
      <c r="C62" s="165">
        <v>10273809</v>
      </c>
      <c r="D62" s="28"/>
      <c r="F62" s="28" t="s">
        <v>1131</v>
      </c>
      <c r="AA62">
        <v>0</v>
      </c>
      <c r="AB62" s="48" t="s">
        <v>5070</v>
      </c>
    </row>
    <row r="63" spans="1:28" x14ac:dyDescent="0.25">
      <c r="A63" t="s">
        <v>12774</v>
      </c>
      <c r="B63" s="165" t="s">
        <v>12775</v>
      </c>
      <c r="C63" s="165">
        <v>10273810</v>
      </c>
      <c r="D63" s="28"/>
      <c r="F63" s="28" t="s">
        <v>1131</v>
      </c>
      <c r="AA63">
        <v>0</v>
      </c>
      <c r="AB63" s="48" t="s">
        <v>5070</v>
      </c>
    </row>
    <row r="64" spans="1:28" ht="13.8" x14ac:dyDescent="0.3">
      <c r="A64" s="314" t="s">
        <v>12778</v>
      </c>
      <c r="B64" s="317" t="s">
        <v>12777</v>
      </c>
      <c r="C64" s="392">
        <v>10288155</v>
      </c>
      <c r="D64" s="314"/>
      <c r="E64" s="314"/>
      <c r="G64" s="315" t="s">
        <v>1131</v>
      </c>
      <c r="AA64">
        <v>0</v>
      </c>
    </row>
    <row r="65" spans="1:28" x14ac:dyDescent="0.25">
      <c r="A65" s="48" t="s">
        <v>12781</v>
      </c>
      <c r="B65" s="165" t="s">
        <v>12782</v>
      </c>
      <c r="C65" s="165">
        <v>10186063</v>
      </c>
      <c r="D65" s="28" t="s">
        <v>1131</v>
      </c>
      <c r="AB65" s="48" t="s">
        <v>5070</v>
      </c>
    </row>
    <row r="66" spans="1:28" x14ac:dyDescent="0.25">
      <c r="A66" s="48" t="s">
        <v>12783</v>
      </c>
      <c r="B66" s="165" t="s">
        <v>12784</v>
      </c>
      <c r="C66" s="165">
        <v>10186064</v>
      </c>
      <c r="D66" s="28" t="s">
        <v>1131</v>
      </c>
      <c r="AB66" s="48" t="s">
        <v>5070</v>
      </c>
    </row>
    <row r="67" spans="1:28" x14ac:dyDescent="0.25">
      <c r="A67" s="48" t="s">
        <v>12785</v>
      </c>
      <c r="B67" s="165" t="s">
        <v>12786</v>
      </c>
      <c r="C67" s="165">
        <v>10190018</v>
      </c>
      <c r="D67" s="28" t="s">
        <v>1131</v>
      </c>
      <c r="AB67" s="48" t="s">
        <v>5070</v>
      </c>
    </row>
    <row r="68" spans="1:28" ht="13.8" x14ac:dyDescent="0.3">
      <c r="A68" s="314" t="s">
        <v>13195</v>
      </c>
      <c r="B68" s="317" t="s">
        <v>13194</v>
      </c>
      <c r="C68" s="392">
        <v>10289358</v>
      </c>
      <c r="D68" s="314"/>
      <c r="E68" s="314"/>
      <c r="F68" s="28" t="s">
        <v>1131</v>
      </c>
      <c r="G68" s="393"/>
      <c r="AA68">
        <v>0</v>
      </c>
      <c r="AB68" s="48" t="s">
        <v>5070</v>
      </c>
    </row>
    <row r="69" spans="1:28" ht="13.8" x14ac:dyDescent="0.3">
      <c r="A69" s="314" t="s">
        <v>13196</v>
      </c>
      <c r="B69" s="317" t="s">
        <v>13197</v>
      </c>
      <c r="C69" s="392">
        <v>10290885</v>
      </c>
      <c r="D69" s="314"/>
      <c r="E69" s="314"/>
      <c r="F69" s="28" t="s">
        <v>1131</v>
      </c>
      <c r="G69" s="394"/>
      <c r="AA69">
        <v>0</v>
      </c>
      <c r="AB69" s="48" t="s">
        <v>5070</v>
      </c>
    </row>
    <row r="70" spans="1:28" ht="13.8" x14ac:dyDescent="0.3">
      <c r="A70" s="314" t="s">
        <v>13198</v>
      </c>
      <c r="B70" s="165" t="s">
        <v>13199</v>
      </c>
      <c r="C70" s="392">
        <v>10302277</v>
      </c>
      <c r="D70" s="314"/>
      <c r="E70" s="314"/>
      <c r="F70" s="28"/>
      <c r="G70" s="395" t="s">
        <v>1131</v>
      </c>
      <c r="AA70">
        <v>0</v>
      </c>
      <c r="AB70" s="48"/>
    </row>
    <row r="71" spans="1:28" ht="14.4" x14ac:dyDescent="0.3">
      <c r="A71" s="305" t="s">
        <v>13200</v>
      </c>
      <c r="B71" s="165" t="s">
        <v>13201</v>
      </c>
      <c r="C71" s="392">
        <v>112079</v>
      </c>
      <c r="D71" s="314"/>
      <c r="E71" s="314"/>
      <c r="F71" s="28" t="s">
        <v>1131</v>
      </c>
      <c r="G71" s="395"/>
      <c r="AA71">
        <v>0</v>
      </c>
      <c r="AB71" s="48" t="s">
        <v>5070</v>
      </c>
    </row>
    <row r="72" spans="1:28" x14ac:dyDescent="0.25">
      <c r="A72" s="48" t="s">
        <v>13204</v>
      </c>
      <c r="B72" s="165" t="s">
        <v>13205</v>
      </c>
      <c r="C72" s="165">
        <v>10306405</v>
      </c>
      <c r="D72"/>
      <c r="E72" s="28"/>
      <c r="F72" s="28" t="s">
        <v>1131</v>
      </c>
      <c r="G72" s="28"/>
      <c r="AA72">
        <v>0</v>
      </c>
      <c r="AB72" s="48" t="s">
        <v>5070</v>
      </c>
    </row>
    <row r="73" spans="1:28" x14ac:dyDescent="0.25">
      <c r="B73" s="319" t="s">
        <v>2191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OT_Macro">
                <anchor moveWithCells="1" sizeWithCells="1">
                  <from>
                    <xdr:col>0</xdr:col>
                    <xdr:colOff>373380</xdr:colOff>
                    <xdr:row>1</xdr:row>
                    <xdr:rowOff>0</xdr:rowOff>
                  </from>
                  <to>
                    <xdr:col>0</xdr:col>
                    <xdr:colOff>1859280</xdr:colOff>
                    <xdr:row>3</xdr:row>
                    <xdr:rowOff>15240</xdr:rowOff>
                  </to>
                </anchor>
              </controlPr>
            </control>
          </mc:Choice>
        </mc:AlternateContent>
        <mc:AlternateContent xmlns:mc="http://schemas.openxmlformats.org/markup-compatibility/2006">
          <mc:Choice Requires="x14">
            <control shapeId="34818" r:id="rId5" name="Button 2">
              <controlPr defaultSize="0" print="0" autoFill="0" autoPict="0">
                <anchor moveWithCells="1" sizeWithCells="1">
                  <from>
                    <xdr:col>0</xdr:col>
                    <xdr:colOff>373380</xdr:colOff>
                    <xdr:row>4</xdr:row>
                    <xdr:rowOff>91440</xdr:rowOff>
                  </from>
                  <to>
                    <xdr:col>0</xdr:col>
                    <xdr:colOff>1844040</xdr:colOff>
                    <xdr:row>6</xdr:row>
                    <xdr:rowOff>144780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T2266"/>
  <sheetViews>
    <sheetView topLeftCell="A4" workbookViewId="0">
      <pane ySplit="5" topLeftCell="A9" activePane="bottomLeft" state="frozen"/>
      <selection activeCell="A4" sqref="A4"/>
      <selection pane="bottomLeft" activeCell="H11" sqref="H11"/>
    </sheetView>
  </sheetViews>
  <sheetFormatPr defaultColWidth="9.21875" defaultRowHeight="13.2" x14ac:dyDescent="0.25"/>
  <cols>
    <col min="1" max="1" width="43.21875" style="177" customWidth="1"/>
    <col min="2" max="2" width="18.21875" style="177" customWidth="1"/>
    <col min="3" max="3" width="23.77734375" style="177" customWidth="1"/>
    <col min="4" max="7" width="4.5546875" style="237" customWidth="1"/>
    <col min="8" max="8" width="62.21875" style="177" bestFit="1" customWidth="1"/>
    <col min="9" max="9" width="38.44140625" style="177" customWidth="1"/>
    <col min="10" max="10" width="11" style="177" bestFit="1" customWidth="1"/>
    <col min="11" max="12" width="9.21875" style="177"/>
    <col min="13" max="13" width="11" style="177" bestFit="1" customWidth="1"/>
    <col min="14" max="14" width="20.5546875" style="177" customWidth="1"/>
    <col min="15" max="16384" width="9.21875" style="177"/>
  </cols>
  <sheetData>
    <row r="1" spans="1:20" x14ac:dyDescent="0.25">
      <c r="I1" s="198"/>
      <c r="O1" s="199"/>
      <c r="P1" s="199"/>
      <c r="Q1" s="199"/>
      <c r="R1" s="199"/>
      <c r="S1" s="199"/>
      <c r="T1" s="199"/>
    </row>
    <row r="2" spans="1:20" x14ac:dyDescent="0.25">
      <c r="I2" s="198"/>
      <c r="O2" s="199"/>
      <c r="P2" s="199"/>
      <c r="Q2" s="199"/>
      <c r="R2" s="199"/>
      <c r="S2" s="199"/>
      <c r="T2" s="199"/>
    </row>
    <row r="3" spans="1:20" x14ac:dyDescent="0.25">
      <c r="I3" s="198"/>
      <c r="O3" s="199"/>
      <c r="P3" s="199"/>
      <c r="Q3" s="199"/>
      <c r="R3" s="199"/>
      <c r="S3" s="199"/>
      <c r="T3" s="199"/>
    </row>
    <row r="4" spans="1:20" ht="39.75" customHeight="1" x14ac:dyDescent="0.25">
      <c r="A4" s="410" t="s">
        <v>5071</v>
      </c>
      <c r="B4" s="410"/>
      <c r="C4" s="410"/>
      <c r="D4" s="410"/>
      <c r="E4" s="410"/>
      <c r="F4" s="410"/>
      <c r="G4" s="410"/>
      <c r="H4" s="410"/>
      <c r="I4" s="410"/>
      <c r="J4" s="410"/>
      <c r="K4" s="410"/>
      <c r="L4" s="410"/>
      <c r="M4" s="410"/>
      <c r="O4" s="199"/>
      <c r="P4" s="199"/>
      <c r="Q4" s="199"/>
      <c r="R4" s="199"/>
      <c r="S4" s="199"/>
      <c r="T4" s="199"/>
    </row>
    <row r="5" spans="1:20" x14ac:dyDescent="0.25">
      <c r="I5" s="198"/>
      <c r="O5" s="199"/>
      <c r="P5" s="199"/>
      <c r="Q5" s="199"/>
      <c r="R5" s="199"/>
      <c r="S5" s="199"/>
      <c r="T5" s="199"/>
    </row>
    <row r="8" spans="1:20" s="203" customFormat="1" ht="128.1" customHeight="1" x14ac:dyDescent="0.25">
      <c r="A8" s="200" t="s">
        <v>1125</v>
      </c>
      <c r="B8" s="201" t="s">
        <v>5072</v>
      </c>
      <c r="C8" s="200" t="s">
        <v>5073</v>
      </c>
      <c r="D8" s="255" t="s">
        <v>5074</v>
      </c>
      <c r="E8" s="255" t="s">
        <v>5075</v>
      </c>
      <c r="F8" s="255" t="s">
        <v>12342</v>
      </c>
      <c r="G8" s="255" t="s">
        <v>12365</v>
      </c>
      <c r="H8" s="200" t="s">
        <v>12348</v>
      </c>
      <c r="I8" s="200"/>
      <c r="J8" s="202"/>
    </row>
    <row r="9" spans="1:20" ht="14.4" x14ac:dyDescent="0.25">
      <c r="A9" s="154" t="s">
        <v>5051</v>
      </c>
      <c r="B9" s="312">
        <v>0</v>
      </c>
      <c r="C9" s="317" t="s">
        <v>5052</v>
      </c>
      <c r="D9" s="391" t="s">
        <v>1131</v>
      </c>
      <c r="E9" s="391"/>
      <c r="F9" s="248"/>
      <c r="G9" s="248" t="s">
        <v>1131</v>
      </c>
      <c r="H9" s="177" t="s">
        <v>12344</v>
      </c>
    </row>
    <row r="10" spans="1:20" ht="14.4" x14ac:dyDescent="0.25">
      <c r="A10" s="154" t="s">
        <v>12345</v>
      </c>
      <c r="B10" s="312">
        <v>1</v>
      </c>
      <c r="C10" s="317" t="s">
        <v>5055</v>
      </c>
      <c r="D10" s="391"/>
      <c r="E10" s="391"/>
      <c r="F10" s="248" t="s">
        <v>1131</v>
      </c>
      <c r="G10" s="248" t="s">
        <v>1131</v>
      </c>
      <c r="H10" s="177" t="s">
        <v>12346</v>
      </c>
    </row>
    <row r="11" spans="1:20" ht="14.4" x14ac:dyDescent="0.25">
      <c r="A11" s="154" t="s">
        <v>5058</v>
      </c>
      <c r="B11" s="312">
        <v>2</v>
      </c>
      <c r="C11" s="317" t="s">
        <v>5059</v>
      </c>
      <c r="D11" s="391" t="s">
        <v>1131</v>
      </c>
      <c r="E11" s="391"/>
      <c r="F11" s="248"/>
      <c r="G11" s="248" t="s">
        <v>1131</v>
      </c>
      <c r="H11" s="177" t="s">
        <v>12344</v>
      </c>
    </row>
    <row r="12" spans="1:20" ht="14.4" x14ac:dyDescent="0.25">
      <c r="A12" s="154" t="s">
        <v>12343</v>
      </c>
      <c r="B12" s="312">
        <v>3</v>
      </c>
      <c r="C12" s="317" t="s">
        <v>12341</v>
      </c>
      <c r="D12" s="391"/>
      <c r="E12" s="391" t="s">
        <v>1131</v>
      </c>
      <c r="F12" s="248"/>
      <c r="G12" s="248" t="s">
        <v>1131</v>
      </c>
      <c r="H12" s="177" t="s">
        <v>12347</v>
      </c>
    </row>
    <row r="13" spans="1:20" x14ac:dyDescent="0.25">
      <c r="B13" s="205" t="s">
        <v>2191</v>
      </c>
      <c r="I13" s="176"/>
    </row>
    <row r="14" spans="1:20" x14ac:dyDescent="0.25">
      <c r="I14" s="176"/>
    </row>
    <row r="15" spans="1:20" x14ac:dyDescent="0.25">
      <c r="I15" s="176"/>
    </row>
    <row r="16" spans="1:20" x14ac:dyDescent="0.25">
      <c r="I16" s="176"/>
    </row>
    <row r="17" spans="9:9" x14ac:dyDescent="0.25">
      <c r="I17" s="176"/>
    </row>
    <row r="18" spans="9:9" x14ac:dyDescent="0.25">
      <c r="I18" s="176"/>
    </row>
    <row r="19" spans="9:9" x14ac:dyDescent="0.25">
      <c r="I19" s="176"/>
    </row>
    <row r="20" spans="9:9" x14ac:dyDescent="0.25">
      <c r="I20" s="176"/>
    </row>
    <row r="21" spans="9:9" x14ac:dyDescent="0.25">
      <c r="I21" s="176"/>
    </row>
    <row r="22" spans="9:9" x14ac:dyDescent="0.25">
      <c r="I22" s="176"/>
    </row>
    <row r="23" spans="9:9" x14ac:dyDescent="0.25">
      <c r="I23" s="176"/>
    </row>
    <row r="24" spans="9:9" x14ac:dyDescent="0.25">
      <c r="I24" s="176"/>
    </row>
    <row r="25" spans="9:9" x14ac:dyDescent="0.25">
      <c r="I25" s="176"/>
    </row>
    <row r="26" spans="9:9" x14ac:dyDescent="0.25">
      <c r="I26" s="176"/>
    </row>
    <row r="27" spans="9:9" x14ac:dyDescent="0.25">
      <c r="I27" s="176"/>
    </row>
    <row r="28" spans="9:9" x14ac:dyDescent="0.25">
      <c r="I28" s="176"/>
    </row>
    <row r="29" spans="9:9" x14ac:dyDescent="0.25">
      <c r="I29" s="176"/>
    </row>
    <row r="30" spans="9:9" x14ac:dyDescent="0.25">
      <c r="I30" s="176"/>
    </row>
    <row r="31" spans="9:9" x14ac:dyDescent="0.25">
      <c r="I31" s="176"/>
    </row>
    <row r="32" spans="9:9" x14ac:dyDescent="0.25">
      <c r="I32" s="176"/>
    </row>
    <row r="33" spans="9:9" x14ac:dyDescent="0.25">
      <c r="I33" s="176"/>
    </row>
    <row r="34" spans="9:9" x14ac:dyDescent="0.25">
      <c r="I34" s="176"/>
    </row>
    <row r="35" spans="9:9" x14ac:dyDescent="0.25">
      <c r="I35" s="176"/>
    </row>
    <row r="36" spans="9:9" x14ac:dyDescent="0.25">
      <c r="I36" s="176"/>
    </row>
    <row r="37" spans="9:9" x14ac:dyDescent="0.25">
      <c r="I37" s="176"/>
    </row>
    <row r="38" spans="9:9" x14ac:dyDescent="0.25">
      <c r="I38" s="176"/>
    </row>
    <row r="39" spans="9:9" x14ac:dyDescent="0.25">
      <c r="I39" s="176"/>
    </row>
    <row r="40" spans="9:9" x14ac:dyDescent="0.25">
      <c r="I40" s="176"/>
    </row>
    <row r="41" spans="9:9" x14ac:dyDescent="0.25">
      <c r="I41" s="176"/>
    </row>
    <row r="42" spans="9:9" x14ac:dyDescent="0.25">
      <c r="I42" s="176"/>
    </row>
    <row r="43" spans="9:9" x14ac:dyDescent="0.25">
      <c r="I43" s="176"/>
    </row>
    <row r="44" spans="9:9" x14ac:dyDescent="0.25">
      <c r="I44" s="176"/>
    </row>
    <row r="45" spans="9:9" x14ac:dyDescent="0.25">
      <c r="I45" s="176"/>
    </row>
    <row r="46" spans="9:9" x14ac:dyDescent="0.25">
      <c r="I46" s="176"/>
    </row>
    <row r="47" spans="9:9" x14ac:dyDescent="0.25">
      <c r="I47" s="176"/>
    </row>
    <row r="48" spans="9:9" x14ac:dyDescent="0.25">
      <c r="I48" s="176"/>
    </row>
    <row r="49" spans="9:9" x14ac:dyDescent="0.25">
      <c r="I49" s="176"/>
    </row>
    <row r="50" spans="9:9" x14ac:dyDescent="0.25">
      <c r="I50" s="176"/>
    </row>
    <row r="51" spans="9:9" x14ac:dyDescent="0.25">
      <c r="I51" s="176"/>
    </row>
    <row r="52" spans="9:9" x14ac:dyDescent="0.25">
      <c r="I52" s="176"/>
    </row>
    <row r="53" spans="9:9" x14ac:dyDescent="0.25">
      <c r="I53" s="176"/>
    </row>
    <row r="54" spans="9:9" x14ac:dyDescent="0.25">
      <c r="I54" s="176"/>
    </row>
    <row r="55" spans="9:9" x14ac:dyDescent="0.25">
      <c r="I55" s="176"/>
    </row>
    <row r="56" spans="9:9" x14ac:dyDescent="0.25">
      <c r="I56" s="176"/>
    </row>
    <row r="57" spans="9:9" x14ac:dyDescent="0.25">
      <c r="I57" s="176"/>
    </row>
    <row r="58" spans="9:9" x14ac:dyDescent="0.25">
      <c r="I58" s="176"/>
    </row>
    <row r="59" spans="9:9" x14ac:dyDescent="0.25">
      <c r="I59" s="176"/>
    </row>
    <row r="60" spans="9:9" x14ac:dyDescent="0.25">
      <c r="I60" s="176"/>
    </row>
    <row r="61" spans="9:9" x14ac:dyDescent="0.25">
      <c r="I61" s="176"/>
    </row>
    <row r="62" spans="9:9" x14ac:dyDescent="0.25">
      <c r="I62" s="176"/>
    </row>
    <row r="63" spans="9:9" x14ac:dyDescent="0.25">
      <c r="I63" s="176"/>
    </row>
    <row r="64" spans="9:9" x14ac:dyDescent="0.25">
      <c r="I64" s="176"/>
    </row>
    <row r="65" spans="9:9" x14ac:dyDescent="0.25">
      <c r="I65" s="176"/>
    </row>
    <row r="66" spans="9:9" x14ac:dyDescent="0.25">
      <c r="I66" s="176"/>
    </row>
    <row r="67" spans="9:9" x14ac:dyDescent="0.25">
      <c r="I67" s="176"/>
    </row>
    <row r="68" spans="9:9" x14ac:dyDescent="0.25">
      <c r="I68" s="176"/>
    </row>
    <row r="69" spans="9:9" x14ac:dyDescent="0.25">
      <c r="I69" s="176"/>
    </row>
    <row r="70" spans="9:9" x14ac:dyDescent="0.25">
      <c r="I70" s="176"/>
    </row>
    <row r="71" spans="9:9" x14ac:dyDescent="0.25">
      <c r="I71" s="176"/>
    </row>
    <row r="72" spans="9:9" x14ac:dyDescent="0.25">
      <c r="I72" s="176"/>
    </row>
    <row r="73" spans="9:9" x14ac:dyDescent="0.25">
      <c r="I73" s="176"/>
    </row>
    <row r="74" spans="9:9" x14ac:dyDescent="0.25">
      <c r="I74" s="176"/>
    </row>
    <row r="75" spans="9:9" x14ac:dyDescent="0.25">
      <c r="I75" s="176"/>
    </row>
    <row r="76" spans="9:9" x14ac:dyDescent="0.25">
      <c r="I76" s="176"/>
    </row>
    <row r="77" spans="9:9" x14ac:dyDescent="0.25">
      <c r="I77" s="176"/>
    </row>
    <row r="78" spans="9:9" x14ac:dyDescent="0.25">
      <c r="I78" s="176"/>
    </row>
    <row r="79" spans="9:9" x14ac:dyDescent="0.25">
      <c r="I79" s="176"/>
    </row>
    <row r="80" spans="9:9" x14ac:dyDescent="0.25">
      <c r="I80" s="176"/>
    </row>
    <row r="81" spans="9:9" x14ac:dyDescent="0.25">
      <c r="I81" s="176"/>
    </row>
    <row r="82" spans="9:9" x14ac:dyDescent="0.25">
      <c r="I82" s="176"/>
    </row>
    <row r="83" spans="9:9" x14ac:dyDescent="0.25">
      <c r="I83" s="176"/>
    </row>
    <row r="84" spans="9:9" x14ac:dyDescent="0.25">
      <c r="I84" s="176"/>
    </row>
    <row r="85" spans="9:9" x14ac:dyDescent="0.25">
      <c r="I85" s="176"/>
    </row>
    <row r="86" spans="9:9" x14ac:dyDescent="0.25">
      <c r="I86" s="176"/>
    </row>
    <row r="87" spans="9:9" x14ac:dyDescent="0.25">
      <c r="I87" s="176"/>
    </row>
    <row r="88" spans="9:9" x14ac:dyDescent="0.25">
      <c r="I88" s="176"/>
    </row>
    <row r="89" spans="9:9" x14ac:dyDescent="0.25">
      <c r="I89" s="176"/>
    </row>
    <row r="90" spans="9:9" x14ac:dyDescent="0.25">
      <c r="I90" s="176"/>
    </row>
    <row r="91" spans="9:9" x14ac:dyDescent="0.25">
      <c r="I91" s="176"/>
    </row>
    <row r="92" spans="9:9" x14ac:dyDescent="0.25">
      <c r="I92" s="176"/>
    </row>
    <row r="93" spans="9:9" x14ac:dyDescent="0.25">
      <c r="I93" s="176"/>
    </row>
    <row r="94" spans="9:9" x14ac:dyDescent="0.25">
      <c r="I94" s="176"/>
    </row>
    <row r="95" spans="9:9" x14ac:dyDescent="0.25">
      <c r="I95" s="176"/>
    </row>
    <row r="96" spans="9:9" x14ac:dyDescent="0.25">
      <c r="I96" s="176"/>
    </row>
    <row r="97" spans="9:9" x14ac:dyDescent="0.25">
      <c r="I97" s="176"/>
    </row>
    <row r="98" spans="9:9" x14ac:dyDescent="0.25">
      <c r="I98" s="176"/>
    </row>
    <row r="99" spans="9:9" x14ac:dyDescent="0.25">
      <c r="I99" s="176"/>
    </row>
    <row r="100" spans="9:9" x14ac:dyDescent="0.25">
      <c r="I100" s="176"/>
    </row>
    <row r="101" spans="9:9" x14ac:dyDescent="0.25">
      <c r="I101" s="176"/>
    </row>
    <row r="102" spans="9:9" x14ac:dyDescent="0.25">
      <c r="I102" s="176"/>
    </row>
    <row r="103" spans="9:9" x14ac:dyDescent="0.25">
      <c r="I103" s="176"/>
    </row>
    <row r="104" spans="9:9" x14ac:dyDescent="0.25">
      <c r="I104" s="176"/>
    </row>
    <row r="105" spans="9:9" x14ac:dyDescent="0.25">
      <c r="I105" s="176"/>
    </row>
    <row r="106" spans="9:9" x14ac:dyDescent="0.25">
      <c r="I106" s="176"/>
    </row>
    <row r="107" spans="9:9" x14ac:dyDescent="0.25">
      <c r="I107" s="176"/>
    </row>
    <row r="108" spans="9:9" x14ac:dyDescent="0.25">
      <c r="I108" s="176"/>
    </row>
    <row r="109" spans="9:9" x14ac:dyDescent="0.25">
      <c r="I109" s="176"/>
    </row>
    <row r="110" spans="9:9" x14ac:dyDescent="0.25">
      <c r="I110" s="176"/>
    </row>
    <row r="111" spans="9:9" x14ac:dyDescent="0.25">
      <c r="I111" s="176"/>
    </row>
    <row r="112" spans="9:9" x14ac:dyDescent="0.25">
      <c r="I112" s="176"/>
    </row>
    <row r="113" spans="9:9" x14ac:dyDescent="0.25">
      <c r="I113" s="176"/>
    </row>
    <row r="114" spans="9:9" x14ac:dyDescent="0.25">
      <c r="I114" s="176"/>
    </row>
    <row r="115" spans="9:9" x14ac:dyDescent="0.25">
      <c r="I115" s="176"/>
    </row>
    <row r="116" spans="9:9" x14ac:dyDescent="0.25">
      <c r="I116" s="176"/>
    </row>
    <row r="117" spans="9:9" x14ac:dyDescent="0.25">
      <c r="I117" s="176"/>
    </row>
    <row r="118" spans="9:9" x14ac:dyDescent="0.25">
      <c r="I118" s="176"/>
    </row>
    <row r="119" spans="9:9" x14ac:dyDescent="0.25">
      <c r="I119" s="176"/>
    </row>
    <row r="120" spans="9:9" x14ac:dyDescent="0.25">
      <c r="I120" s="176"/>
    </row>
    <row r="121" spans="9:9" x14ac:dyDescent="0.25">
      <c r="I121" s="176"/>
    </row>
    <row r="122" spans="9:9" x14ac:dyDescent="0.25">
      <c r="I122" s="176"/>
    </row>
    <row r="123" spans="9:9" x14ac:dyDescent="0.25">
      <c r="I123" s="176"/>
    </row>
    <row r="124" spans="9:9" x14ac:dyDescent="0.25">
      <c r="I124" s="176"/>
    </row>
    <row r="125" spans="9:9" x14ac:dyDescent="0.25">
      <c r="I125" s="176"/>
    </row>
    <row r="126" spans="9:9" x14ac:dyDescent="0.25">
      <c r="I126" s="176"/>
    </row>
    <row r="127" spans="9:9" x14ac:dyDescent="0.25">
      <c r="I127" s="176"/>
    </row>
    <row r="128" spans="9:9" x14ac:dyDescent="0.25">
      <c r="I128" s="176"/>
    </row>
    <row r="129" spans="9:9" x14ac:dyDescent="0.25">
      <c r="I129" s="176"/>
    </row>
    <row r="130" spans="9:9" x14ac:dyDescent="0.25">
      <c r="I130" s="176"/>
    </row>
    <row r="131" spans="9:9" x14ac:dyDescent="0.25">
      <c r="I131" s="176"/>
    </row>
    <row r="132" spans="9:9" x14ac:dyDescent="0.25">
      <c r="I132" s="176"/>
    </row>
    <row r="133" spans="9:9" x14ac:dyDescent="0.25">
      <c r="I133" s="176"/>
    </row>
    <row r="134" spans="9:9" x14ac:dyDescent="0.25">
      <c r="I134" s="176"/>
    </row>
    <row r="135" spans="9:9" x14ac:dyDescent="0.25">
      <c r="I135" s="176"/>
    </row>
    <row r="136" spans="9:9" x14ac:dyDescent="0.25">
      <c r="I136" s="176"/>
    </row>
    <row r="137" spans="9:9" x14ac:dyDescent="0.25">
      <c r="I137" s="176"/>
    </row>
    <row r="138" spans="9:9" x14ac:dyDescent="0.25">
      <c r="I138" s="176"/>
    </row>
    <row r="139" spans="9:9" x14ac:dyDescent="0.25">
      <c r="I139" s="176"/>
    </row>
    <row r="140" spans="9:9" x14ac:dyDescent="0.25">
      <c r="I140" s="176"/>
    </row>
    <row r="141" spans="9:9" x14ac:dyDescent="0.25">
      <c r="I141" s="176"/>
    </row>
    <row r="142" spans="9:9" x14ac:dyDescent="0.25">
      <c r="I142" s="176"/>
    </row>
    <row r="143" spans="9:9" x14ac:dyDescent="0.25">
      <c r="I143" s="176"/>
    </row>
    <row r="144" spans="9:9" x14ac:dyDescent="0.25">
      <c r="I144" s="176"/>
    </row>
    <row r="145" spans="9:9" x14ac:dyDescent="0.25">
      <c r="I145" s="176"/>
    </row>
    <row r="146" spans="9:9" x14ac:dyDescent="0.25">
      <c r="I146" s="176"/>
    </row>
    <row r="147" spans="9:9" x14ac:dyDescent="0.25">
      <c r="I147" s="176"/>
    </row>
    <row r="148" spans="9:9" x14ac:dyDescent="0.25">
      <c r="I148" s="176"/>
    </row>
    <row r="149" spans="9:9" x14ac:dyDescent="0.25">
      <c r="I149" s="176"/>
    </row>
    <row r="150" spans="9:9" x14ac:dyDescent="0.25">
      <c r="I150" s="176"/>
    </row>
    <row r="151" spans="9:9" x14ac:dyDescent="0.25">
      <c r="I151" s="176"/>
    </row>
    <row r="152" spans="9:9" x14ac:dyDescent="0.25">
      <c r="I152" s="176"/>
    </row>
    <row r="153" spans="9:9" x14ac:dyDescent="0.25">
      <c r="I153" s="176"/>
    </row>
    <row r="154" spans="9:9" x14ac:dyDescent="0.25">
      <c r="I154" s="176"/>
    </row>
    <row r="155" spans="9:9" x14ac:dyDescent="0.25">
      <c r="I155" s="176"/>
    </row>
    <row r="156" spans="9:9" x14ac:dyDescent="0.25">
      <c r="I156" s="176"/>
    </row>
    <row r="157" spans="9:9" x14ac:dyDescent="0.25">
      <c r="I157" s="176"/>
    </row>
    <row r="158" spans="9:9" x14ac:dyDescent="0.25">
      <c r="I158" s="176"/>
    </row>
    <row r="159" spans="9:9" x14ac:dyDescent="0.25">
      <c r="I159" s="176"/>
    </row>
    <row r="160" spans="9:9" x14ac:dyDescent="0.25">
      <c r="I160" s="176"/>
    </row>
    <row r="161" spans="9:9" x14ac:dyDescent="0.25">
      <c r="I161" s="176"/>
    </row>
    <row r="162" spans="9:9" x14ac:dyDescent="0.25">
      <c r="I162" s="176"/>
    </row>
    <row r="163" spans="9:9" x14ac:dyDescent="0.25">
      <c r="I163" s="176"/>
    </row>
    <row r="164" spans="9:9" x14ac:dyDescent="0.25">
      <c r="I164" s="176"/>
    </row>
    <row r="165" spans="9:9" x14ac:dyDescent="0.25">
      <c r="I165" s="176"/>
    </row>
    <row r="166" spans="9:9" x14ac:dyDescent="0.25">
      <c r="I166" s="176"/>
    </row>
    <row r="167" spans="9:9" x14ac:dyDescent="0.25">
      <c r="I167" s="176"/>
    </row>
    <row r="168" spans="9:9" x14ac:dyDescent="0.25">
      <c r="I168" s="176"/>
    </row>
    <row r="169" spans="9:9" x14ac:dyDescent="0.25">
      <c r="I169" s="176"/>
    </row>
    <row r="170" spans="9:9" x14ac:dyDescent="0.25">
      <c r="I170" s="176"/>
    </row>
    <row r="171" spans="9:9" x14ac:dyDescent="0.25">
      <c r="I171" s="176"/>
    </row>
    <row r="172" spans="9:9" x14ac:dyDescent="0.25">
      <c r="I172" s="176"/>
    </row>
    <row r="173" spans="9:9" x14ac:dyDescent="0.25">
      <c r="I173" s="176"/>
    </row>
    <row r="174" spans="9:9" x14ac:dyDescent="0.25">
      <c r="I174" s="176"/>
    </row>
    <row r="175" spans="9:9" x14ac:dyDescent="0.25">
      <c r="I175" s="176"/>
    </row>
    <row r="176" spans="9:9" x14ac:dyDescent="0.25">
      <c r="I176" s="176"/>
    </row>
    <row r="177" spans="9:9" x14ac:dyDescent="0.25">
      <c r="I177" s="176"/>
    </row>
    <row r="178" spans="9:9" x14ac:dyDescent="0.25">
      <c r="I178" s="176"/>
    </row>
    <row r="179" spans="9:9" x14ac:dyDescent="0.25">
      <c r="I179" s="176"/>
    </row>
    <row r="180" spans="9:9" x14ac:dyDescent="0.25">
      <c r="I180" s="176"/>
    </row>
    <row r="181" spans="9:9" x14ac:dyDescent="0.25">
      <c r="I181" s="176"/>
    </row>
    <row r="182" spans="9:9" x14ac:dyDescent="0.25">
      <c r="I182" s="176"/>
    </row>
    <row r="183" spans="9:9" x14ac:dyDescent="0.25">
      <c r="I183" s="176"/>
    </row>
    <row r="184" spans="9:9" x14ac:dyDescent="0.25">
      <c r="I184" s="176"/>
    </row>
    <row r="185" spans="9:9" x14ac:dyDescent="0.25">
      <c r="I185" s="176"/>
    </row>
    <row r="186" spans="9:9" x14ac:dyDescent="0.25">
      <c r="I186" s="176"/>
    </row>
    <row r="187" spans="9:9" x14ac:dyDescent="0.25">
      <c r="I187" s="176"/>
    </row>
    <row r="188" spans="9:9" x14ac:dyDescent="0.25">
      <c r="I188" s="176"/>
    </row>
    <row r="189" spans="9:9" x14ac:dyDescent="0.25">
      <c r="I189" s="176"/>
    </row>
    <row r="190" spans="9:9" x14ac:dyDescent="0.25">
      <c r="I190" s="176"/>
    </row>
    <row r="191" spans="9:9" x14ac:dyDescent="0.25">
      <c r="I191" s="176"/>
    </row>
    <row r="192" spans="9:9" x14ac:dyDescent="0.25">
      <c r="I192" s="176"/>
    </row>
    <row r="193" spans="9:9" x14ac:dyDescent="0.25">
      <c r="I193" s="176"/>
    </row>
    <row r="194" spans="9:9" x14ac:dyDescent="0.25">
      <c r="I194" s="176"/>
    </row>
    <row r="195" spans="9:9" x14ac:dyDescent="0.25">
      <c r="I195" s="176"/>
    </row>
    <row r="196" spans="9:9" x14ac:dyDescent="0.25">
      <c r="I196" s="176"/>
    </row>
    <row r="197" spans="9:9" x14ac:dyDescent="0.25">
      <c r="I197" s="176"/>
    </row>
    <row r="198" spans="9:9" x14ac:dyDescent="0.25">
      <c r="I198" s="176"/>
    </row>
    <row r="199" spans="9:9" x14ac:dyDescent="0.25">
      <c r="I199" s="176"/>
    </row>
    <row r="200" spans="9:9" x14ac:dyDescent="0.25">
      <c r="I200" s="176"/>
    </row>
    <row r="201" spans="9:9" x14ac:dyDescent="0.25">
      <c r="I201" s="176"/>
    </row>
    <row r="202" spans="9:9" x14ac:dyDescent="0.25">
      <c r="I202" s="176"/>
    </row>
    <row r="203" spans="9:9" x14ac:dyDescent="0.25">
      <c r="I203" s="176"/>
    </row>
    <row r="204" spans="9:9" x14ac:dyDescent="0.25">
      <c r="I204" s="176"/>
    </row>
    <row r="205" spans="9:9" x14ac:dyDescent="0.25">
      <c r="I205" s="176"/>
    </row>
    <row r="206" spans="9:9" x14ac:dyDescent="0.25">
      <c r="I206" s="176"/>
    </row>
    <row r="207" spans="9:9" x14ac:dyDescent="0.25">
      <c r="I207" s="176"/>
    </row>
    <row r="208" spans="9:9" x14ac:dyDescent="0.25">
      <c r="I208" s="176"/>
    </row>
    <row r="209" spans="9:9" x14ac:dyDescent="0.25">
      <c r="I209" s="176"/>
    </row>
    <row r="210" spans="9:9" x14ac:dyDescent="0.25">
      <c r="I210" s="176"/>
    </row>
    <row r="211" spans="9:9" x14ac:dyDescent="0.25">
      <c r="I211" s="176"/>
    </row>
    <row r="212" spans="9:9" x14ac:dyDescent="0.25">
      <c r="I212" s="176"/>
    </row>
    <row r="213" spans="9:9" x14ac:dyDescent="0.25">
      <c r="I213" s="176"/>
    </row>
    <row r="214" spans="9:9" x14ac:dyDescent="0.25">
      <c r="I214" s="176"/>
    </row>
    <row r="215" spans="9:9" x14ac:dyDescent="0.25">
      <c r="I215" s="176"/>
    </row>
    <row r="216" spans="9:9" x14ac:dyDescent="0.25">
      <c r="I216" s="176"/>
    </row>
    <row r="217" spans="9:9" x14ac:dyDescent="0.25">
      <c r="I217" s="176"/>
    </row>
    <row r="218" spans="9:9" x14ac:dyDescent="0.25">
      <c r="I218" s="176"/>
    </row>
    <row r="219" spans="9:9" x14ac:dyDescent="0.25">
      <c r="I219" s="176"/>
    </row>
    <row r="220" spans="9:9" x14ac:dyDescent="0.25">
      <c r="I220" s="176"/>
    </row>
    <row r="221" spans="9:9" x14ac:dyDescent="0.25">
      <c r="I221" s="176"/>
    </row>
    <row r="222" spans="9:9" x14ac:dyDescent="0.25">
      <c r="I222" s="176"/>
    </row>
    <row r="223" spans="9:9" x14ac:dyDescent="0.25">
      <c r="I223" s="176"/>
    </row>
    <row r="224" spans="9:9" x14ac:dyDescent="0.25">
      <c r="I224" s="176"/>
    </row>
    <row r="225" spans="9:9" x14ac:dyDescent="0.25">
      <c r="I225" s="176"/>
    </row>
    <row r="226" spans="9:9" x14ac:dyDescent="0.25">
      <c r="I226" s="176"/>
    </row>
    <row r="227" spans="9:9" x14ac:dyDescent="0.25">
      <c r="I227" s="176"/>
    </row>
    <row r="228" spans="9:9" x14ac:dyDescent="0.25">
      <c r="I228" s="176"/>
    </row>
    <row r="229" spans="9:9" x14ac:dyDescent="0.25">
      <c r="I229" s="176"/>
    </row>
    <row r="230" spans="9:9" x14ac:dyDescent="0.25">
      <c r="I230" s="176"/>
    </row>
    <row r="231" spans="9:9" x14ac:dyDescent="0.25">
      <c r="I231" s="176"/>
    </row>
    <row r="232" spans="9:9" x14ac:dyDescent="0.25">
      <c r="I232" s="176"/>
    </row>
    <row r="233" spans="9:9" x14ac:dyDescent="0.25">
      <c r="I233" s="176"/>
    </row>
    <row r="234" spans="9:9" x14ac:dyDescent="0.25">
      <c r="I234" s="176"/>
    </row>
    <row r="235" spans="9:9" x14ac:dyDescent="0.25">
      <c r="I235" s="176"/>
    </row>
    <row r="236" spans="9:9" x14ac:dyDescent="0.25">
      <c r="I236" s="176"/>
    </row>
    <row r="237" spans="9:9" x14ac:dyDescent="0.25">
      <c r="I237" s="176"/>
    </row>
    <row r="238" spans="9:9" x14ac:dyDescent="0.25">
      <c r="I238" s="176"/>
    </row>
    <row r="239" spans="9:9" x14ac:dyDescent="0.25">
      <c r="I239" s="176"/>
    </row>
    <row r="240" spans="9:9" x14ac:dyDescent="0.25">
      <c r="I240" s="176"/>
    </row>
    <row r="241" spans="9:9" x14ac:dyDescent="0.25">
      <c r="I241" s="176"/>
    </row>
    <row r="242" spans="9:9" x14ac:dyDescent="0.25">
      <c r="I242" s="176"/>
    </row>
    <row r="243" spans="9:9" x14ac:dyDescent="0.25">
      <c r="I243" s="176"/>
    </row>
    <row r="244" spans="9:9" x14ac:dyDescent="0.25">
      <c r="I244" s="176"/>
    </row>
    <row r="245" spans="9:9" x14ac:dyDescent="0.25">
      <c r="I245" s="176"/>
    </row>
    <row r="246" spans="9:9" x14ac:dyDescent="0.25">
      <c r="I246" s="176"/>
    </row>
    <row r="247" spans="9:9" x14ac:dyDescent="0.25">
      <c r="I247" s="176"/>
    </row>
    <row r="248" spans="9:9" x14ac:dyDescent="0.25">
      <c r="I248" s="176"/>
    </row>
    <row r="249" spans="9:9" x14ac:dyDescent="0.25">
      <c r="I249" s="176"/>
    </row>
    <row r="250" spans="9:9" x14ac:dyDescent="0.25">
      <c r="I250" s="176"/>
    </row>
    <row r="251" spans="9:9" x14ac:dyDescent="0.25">
      <c r="I251" s="176"/>
    </row>
    <row r="252" spans="9:9" x14ac:dyDescent="0.25">
      <c r="I252" s="176"/>
    </row>
    <row r="253" spans="9:9" x14ac:dyDescent="0.25">
      <c r="I253" s="176"/>
    </row>
    <row r="254" spans="9:9" x14ac:dyDescent="0.25">
      <c r="I254" s="176"/>
    </row>
    <row r="255" spans="9:9" x14ac:dyDescent="0.25">
      <c r="I255" s="176"/>
    </row>
    <row r="256" spans="9:9" x14ac:dyDescent="0.25">
      <c r="I256" s="176"/>
    </row>
    <row r="257" spans="9:9" x14ac:dyDescent="0.25">
      <c r="I257" s="176"/>
    </row>
    <row r="258" spans="9:9" x14ac:dyDescent="0.25">
      <c r="I258" s="176"/>
    </row>
    <row r="259" spans="9:9" x14ac:dyDescent="0.25">
      <c r="I259" s="176"/>
    </row>
    <row r="260" spans="9:9" x14ac:dyDescent="0.25">
      <c r="I260" s="176"/>
    </row>
    <row r="261" spans="9:9" x14ac:dyDescent="0.25">
      <c r="I261" s="176"/>
    </row>
    <row r="262" spans="9:9" x14ac:dyDescent="0.25">
      <c r="I262" s="176"/>
    </row>
    <row r="263" spans="9:9" x14ac:dyDescent="0.25">
      <c r="I263" s="176"/>
    </row>
    <row r="264" spans="9:9" x14ac:dyDescent="0.25">
      <c r="I264" s="176"/>
    </row>
    <row r="265" spans="9:9" x14ac:dyDescent="0.25">
      <c r="I265" s="176"/>
    </row>
    <row r="266" spans="9:9" x14ac:dyDescent="0.25">
      <c r="I266" s="176"/>
    </row>
    <row r="267" spans="9:9" x14ac:dyDescent="0.25">
      <c r="I267" s="176"/>
    </row>
    <row r="268" spans="9:9" x14ac:dyDescent="0.25">
      <c r="I268" s="176"/>
    </row>
    <row r="269" spans="9:9" x14ac:dyDescent="0.25">
      <c r="I269" s="176"/>
    </row>
    <row r="270" spans="9:9" x14ac:dyDescent="0.25">
      <c r="I270" s="176"/>
    </row>
    <row r="271" spans="9:9" x14ac:dyDescent="0.25">
      <c r="I271" s="176"/>
    </row>
    <row r="272" spans="9:9" x14ac:dyDescent="0.25">
      <c r="I272" s="176"/>
    </row>
    <row r="273" spans="9:9" x14ac:dyDescent="0.25">
      <c r="I273" s="176"/>
    </row>
    <row r="274" spans="9:9" x14ac:dyDescent="0.25">
      <c r="I274" s="176"/>
    </row>
    <row r="275" spans="9:9" x14ac:dyDescent="0.25">
      <c r="I275" s="176"/>
    </row>
    <row r="276" spans="9:9" x14ac:dyDescent="0.25">
      <c r="I276" s="176"/>
    </row>
    <row r="277" spans="9:9" x14ac:dyDescent="0.25">
      <c r="I277" s="176"/>
    </row>
    <row r="278" spans="9:9" x14ac:dyDescent="0.25">
      <c r="I278" s="176"/>
    </row>
    <row r="279" spans="9:9" x14ac:dyDescent="0.25">
      <c r="I279" s="176"/>
    </row>
    <row r="280" spans="9:9" x14ac:dyDescent="0.25">
      <c r="I280" s="176"/>
    </row>
    <row r="281" spans="9:9" x14ac:dyDescent="0.25">
      <c r="I281" s="176"/>
    </row>
    <row r="282" spans="9:9" x14ac:dyDescent="0.25">
      <c r="I282" s="176"/>
    </row>
    <row r="283" spans="9:9" x14ac:dyDescent="0.25">
      <c r="I283" s="176"/>
    </row>
    <row r="284" spans="9:9" x14ac:dyDescent="0.25">
      <c r="I284" s="176"/>
    </row>
    <row r="285" spans="9:9" x14ac:dyDescent="0.25">
      <c r="I285" s="176"/>
    </row>
    <row r="286" spans="9:9" x14ac:dyDescent="0.25">
      <c r="I286" s="176"/>
    </row>
    <row r="287" spans="9:9" x14ac:dyDescent="0.25">
      <c r="I287" s="176"/>
    </row>
    <row r="288" spans="9:9" x14ac:dyDescent="0.25">
      <c r="I288" s="176"/>
    </row>
    <row r="289" spans="9:9" x14ac:dyDescent="0.25">
      <c r="I289" s="176"/>
    </row>
    <row r="290" spans="9:9" x14ac:dyDescent="0.25">
      <c r="I290" s="176"/>
    </row>
    <row r="291" spans="9:9" x14ac:dyDescent="0.25">
      <c r="I291" s="176"/>
    </row>
    <row r="292" spans="9:9" x14ac:dyDescent="0.25">
      <c r="I292" s="176"/>
    </row>
    <row r="293" spans="9:9" x14ac:dyDescent="0.25">
      <c r="I293" s="176"/>
    </row>
    <row r="294" spans="9:9" x14ac:dyDescent="0.25">
      <c r="I294" s="176"/>
    </row>
    <row r="295" spans="9:9" x14ac:dyDescent="0.25">
      <c r="I295" s="176"/>
    </row>
    <row r="296" spans="9:9" x14ac:dyDescent="0.25">
      <c r="I296" s="176"/>
    </row>
    <row r="297" spans="9:9" x14ac:dyDescent="0.25">
      <c r="I297" s="176"/>
    </row>
    <row r="298" spans="9:9" x14ac:dyDescent="0.25">
      <c r="I298" s="176"/>
    </row>
    <row r="299" spans="9:9" x14ac:dyDescent="0.25">
      <c r="I299" s="176"/>
    </row>
    <row r="300" spans="9:9" x14ac:dyDescent="0.25">
      <c r="I300" s="176"/>
    </row>
    <row r="301" spans="9:9" x14ac:dyDescent="0.25">
      <c r="I301" s="176"/>
    </row>
    <row r="302" spans="9:9" x14ac:dyDescent="0.25">
      <c r="I302" s="176"/>
    </row>
    <row r="303" spans="9:9" x14ac:dyDescent="0.25">
      <c r="I303" s="176"/>
    </row>
    <row r="304" spans="9:9" x14ac:dyDescent="0.25">
      <c r="I304" s="176"/>
    </row>
    <row r="305" spans="9:9" x14ac:dyDescent="0.25">
      <c r="I305" s="176"/>
    </row>
    <row r="306" spans="9:9" x14ac:dyDescent="0.25">
      <c r="I306" s="176"/>
    </row>
    <row r="307" spans="9:9" x14ac:dyDescent="0.25">
      <c r="I307" s="176"/>
    </row>
    <row r="308" spans="9:9" x14ac:dyDescent="0.25">
      <c r="I308" s="176"/>
    </row>
    <row r="309" spans="9:9" x14ac:dyDescent="0.25">
      <c r="I309" s="176"/>
    </row>
    <row r="310" spans="9:9" x14ac:dyDescent="0.25">
      <c r="I310" s="176"/>
    </row>
    <row r="311" spans="9:9" x14ac:dyDescent="0.25">
      <c r="I311" s="176"/>
    </row>
    <row r="312" spans="9:9" x14ac:dyDescent="0.25">
      <c r="I312" s="176"/>
    </row>
    <row r="313" spans="9:9" x14ac:dyDescent="0.25">
      <c r="I313" s="176"/>
    </row>
    <row r="314" spans="9:9" x14ac:dyDescent="0.25">
      <c r="I314" s="176"/>
    </row>
    <row r="315" spans="9:9" x14ac:dyDescent="0.25">
      <c r="I315" s="176"/>
    </row>
    <row r="316" spans="9:9" x14ac:dyDescent="0.25">
      <c r="I316" s="176"/>
    </row>
    <row r="317" spans="9:9" x14ac:dyDescent="0.25">
      <c r="I317" s="176"/>
    </row>
    <row r="318" spans="9:9" x14ac:dyDescent="0.25">
      <c r="I318" s="176"/>
    </row>
    <row r="319" spans="9:9" x14ac:dyDescent="0.25">
      <c r="I319" s="176"/>
    </row>
    <row r="320" spans="9:9" x14ac:dyDescent="0.25">
      <c r="I320" s="176"/>
    </row>
    <row r="321" spans="9:9" x14ac:dyDescent="0.25">
      <c r="I321" s="176"/>
    </row>
    <row r="322" spans="9:9" x14ac:dyDescent="0.25">
      <c r="I322" s="176"/>
    </row>
    <row r="323" spans="9:9" x14ac:dyDescent="0.25">
      <c r="I323" s="176"/>
    </row>
    <row r="324" spans="9:9" x14ac:dyDescent="0.25">
      <c r="I324" s="176"/>
    </row>
    <row r="325" spans="9:9" x14ac:dyDescent="0.25">
      <c r="I325" s="176"/>
    </row>
    <row r="326" spans="9:9" x14ac:dyDescent="0.25">
      <c r="I326" s="176"/>
    </row>
    <row r="327" spans="9:9" x14ac:dyDescent="0.25">
      <c r="I327" s="176"/>
    </row>
    <row r="328" spans="9:9" x14ac:dyDescent="0.25">
      <c r="I328" s="176"/>
    </row>
    <row r="329" spans="9:9" x14ac:dyDescent="0.25">
      <c r="I329" s="176"/>
    </row>
    <row r="330" spans="9:9" x14ac:dyDescent="0.25">
      <c r="I330" s="176"/>
    </row>
    <row r="331" spans="9:9" x14ac:dyDescent="0.25">
      <c r="I331" s="176"/>
    </row>
    <row r="332" spans="9:9" x14ac:dyDescent="0.25">
      <c r="I332" s="176"/>
    </row>
    <row r="333" spans="9:9" x14ac:dyDescent="0.25">
      <c r="I333" s="176"/>
    </row>
    <row r="334" spans="9:9" x14ac:dyDescent="0.25">
      <c r="I334" s="176"/>
    </row>
    <row r="335" spans="9:9" x14ac:dyDescent="0.25">
      <c r="I335" s="176"/>
    </row>
    <row r="336" spans="9:9" x14ac:dyDescent="0.25">
      <c r="I336" s="176"/>
    </row>
    <row r="337" spans="9:9" x14ac:dyDescent="0.25">
      <c r="I337" s="176"/>
    </row>
    <row r="338" spans="9:9" x14ac:dyDescent="0.25">
      <c r="I338" s="176"/>
    </row>
    <row r="339" spans="9:9" x14ac:dyDescent="0.25">
      <c r="I339" s="176"/>
    </row>
    <row r="340" spans="9:9" x14ac:dyDescent="0.25">
      <c r="I340" s="176"/>
    </row>
    <row r="341" spans="9:9" x14ac:dyDescent="0.25">
      <c r="I341" s="176"/>
    </row>
    <row r="342" spans="9:9" x14ac:dyDescent="0.25">
      <c r="I342" s="176"/>
    </row>
    <row r="343" spans="9:9" x14ac:dyDescent="0.25">
      <c r="I343" s="176"/>
    </row>
    <row r="344" spans="9:9" x14ac:dyDescent="0.25">
      <c r="I344" s="176"/>
    </row>
    <row r="345" spans="9:9" x14ac:dyDescent="0.25">
      <c r="I345" s="176"/>
    </row>
    <row r="346" spans="9:9" x14ac:dyDescent="0.25">
      <c r="I346" s="176"/>
    </row>
    <row r="347" spans="9:9" x14ac:dyDescent="0.25">
      <c r="I347" s="176"/>
    </row>
    <row r="348" spans="9:9" x14ac:dyDescent="0.25">
      <c r="I348" s="176"/>
    </row>
    <row r="349" spans="9:9" x14ac:dyDescent="0.25">
      <c r="I349" s="176"/>
    </row>
    <row r="350" spans="9:9" x14ac:dyDescent="0.25">
      <c r="I350" s="176"/>
    </row>
    <row r="351" spans="9:9" x14ac:dyDescent="0.25">
      <c r="I351" s="176"/>
    </row>
    <row r="352" spans="9:9" x14ac:dyDescent="0.25">
      <c r="I352" s="176"/>
    </row>
    <row r="353" spans="9:9" x14ac:dyDescent="0.25">
      <c r="I353" s="176"/>
    </row>
    <row r="354" spans="9:9" x14ac:dyDescent="0.25">
      <c r="I354" s="176"/>
    </row>
    <row r="355" spans="9:9" x14ac:dyDescent="0.25">
      <c r="I355" s="176"/>
    </row>
    <row r="356" spans="9:9" x14ac:dyDescent="0.25">
      <c r="I356" s="176"/>
    </row>
    <row r="357" spans="9:9" x14ac:dyDescent="0.25">
      <c r="I357" s="176"/>
    </row>
    <row r="358" spans="9:9" x14ac:dyDescent="0.25">
      <c r="I358" s="176"/>
    </row>
    <row r="359" spans="9:9" x14ac:dyDescent="0.25">
      <c r="I359" s="176"/>
    </row>
    <row r="360" spans="9:9" x14ac:dyDescent="0.25">
      <c r="I360" s="176"/>
    </row>
    <row r="361" spans="9:9" x14ac:dyDescent="0.25">
      <c r="I361" s="176"/>
    </row>
    <row r="362" spans="9:9" x14ac:dyDescent="0.25">
      <c r="I362" s="176"/>
    </row>
    <row r="363" spans="9:9" x14ac:dyDescent="0.25">
      <c r="I363" s="176"/>
    </row>
    <row r="364" spans="9:9" x14ac:dyDescent="0.25">
      <c r="I364" s="176"/>
    </row>
    <row r="365" spans="9:9" x14ac:dyDescent="0.25">
      <c r="I365" s="176"/>
    </row>
    <row r="366" spans="9:9" x14ac:dyDescent="0.25">
      <c r="I366" s="176"/>
    </row>
    <row r="367" spans="9:9" x14ac:dyDescent="0.25">
      <c r="I367" s="176"/>
    </row>
    <row r="368" spans="9:9" x14ac:dyDescent="0.25">
      <c r="I368" s="176"/>
    </row>
    <row r="369" spans="9:9" x14ac:dyDescent="0.25">
      <c r="I369" s="176"/>
    </row>
    <row r="370" spans="9:9" x14ac:dyDescent="0.25">
      <c r="I370" s="176"/>
    </row>
    <row r="371" spans="9:9" x14ac:dyDescent="0.25">
      <c r="I371" s="176"/>
    </row>
    <row r="372" spans="9:9" x14ac:dyDescent="0.25">
      <c r="I372" s="176"/>
    </row>
    <row r="373" spans="9:9" x14ac:dyDescent="0.25">
      <c r="I373" s="176"/>
    </row>
    <row r="374" spans="9:9" x14ac:dyDescent="0.25">
      <c r="I374" s="176"/>
    </row>
    <row r="375" spans="9:9" x14ac:dyDescent="0.25">
      <c r="I375" s="176"/>
    </row>
    <row r="376" spans="9:9" x14ac:dyDescent="0.25">
      <c r="I376" s="176"/>
    </row>
    <row r="377" spans="9:9" x14ac:dyDescent="0.25">
      <c r="I377" s="176"/>
    </row>
    <row r="378" spans="9:9" x14ac:dyDescent="0.25">
      <c r="I378" s="176"/>
    </row>
    <row r="379" spans="9:9" x14ac:dyDescent="0.25">
      <c r="I379" s="176"/>
    </row>
    <row r="380" spans="9:9" x14ac:dyDescent="0.25">
      <c r="I380" s="176"/>
    </row>
    <row r="381" spans="9:9" x14ac:dyDescent="0.25">
      <c r="I381" s="176"/>
    </row>
    <row r="382" spans="9:9" x14ac:dyDescent="0.25">
      <c r="I382" s="176"/>
    </row>
    <row r="383" spans="9:9" x14ac:dyDescent="0.25">
      <c r="I383" s="176"/>
    </row>
    <row r="384" spans="9:9" x14ac:dyDescent="0.25">
      <c r="I384" s="176"/>
    </row>
    <row r="385" spans="9:9" x14ac:dyDescent="0.25">
      <c r="I385" s="176"/>
    </row>
    <row r="386" spans="9:9" x14ac:dyDescent="0.25">
      <c r="I386" s="176"/>
    </row>
    <row r="387" spans="9:9" x14ac:dyDescent="0.25">
      <c r="I387" s="176"/>
    </row>
    <row r="388" spans="9:9" x14ac:dyDescent="0.25">
      <c r="I388" s="176"/>
    </row>
    <row r="389" spans="9:9" x14ac:dyDescent="0.25">
      <c r="I389" s="176"/>
    </row>
    <row r="390" spans="9:9" x14ac:dyDescent="0.25">
      <c r="I390" s="176"/>
    </row>
    <row r="391" spans="9:9" x14ac:dyDescent="0.25">
      <c r="I391" s="176"/>
    </row>
    <row r="392" spans="9:9" x14ac:dyDescent="0.25">
      <c r="I392" s="176"/>
    </row>
    <row r="393" spans="9:9" x14ac:dyDescent="0.25">
      <c r="I393" s="176"/>
    </row>
    <row r="394" spans="9:9" x14ac:dyDescent="0.25">
      <c r="I394" s="176"/>
    </row>
    <row r="395" spans="9:9" x14ac:dyDescent="0.25">
      <c r="I395" s="176"/>
    </row>
    <row r="396" spans="9:9" x14ac:dyDescent="0.25">
      <c r="I396" s="176"/>
    </row>
    <row r="397" spans="9:9" x14ac:dyDescent="0.25">
      <c r="I397" s="176"/>
    </row>
    <row r="398" spans="9:9" x14ac:dyDescent="0.25">
      <c r="I398" s="176"/>
    </row>
    <row r="399" spans="9:9" x14ac:dyDescent="0.25">
      <c r="I399" s="176"/>
    </row>
    <row r="400" spans="9:9" x14ac:dyDescent="0.25">
      <c r="I400" s="176"/>
    </row>
    <row r="401" spans="9:9" x14ac:dyDescent="0.25">
      <c r="I401" s="176"/>
    </row>
    <row r="402" spans="9:9" x14ac:dyDescent="0.25">
      <c r="I402" s="176"/>
    </row>
    <row r="403" spans="9:9" x14ac:dyDescent="0.25">
      <c r="I403" s="176"/>
    </row>
    <row r="404" spans="9:9" x14ac:dyDescent="0.25">
      <c r="I404" s="176"/>
    </row>
    <row r="405" spans="9:9" x14ac:dyDescent="0.25">
      <c r="I405" s="176"/>
    </row>
    <row r="406" spans="9:9" x14ac:dyDescent="0.25">
      <c r="I406" s="176"/>
    </row>
    <row r="407" spans="9:9" x14ac:dyDescent="0.25">
      <c r="I407" s="176"/>
    </row>
    <row r="408" spans="9:9" x14ac:dyDescent="0.25">
      <c r="I408" s="176"/>
    </row>
    <row r="409" spans="9:9" x14ac:dyDescent="0.25">
      <c r="I409" s="176"/>
    </row>
    <row r="410" spans="9:9" x14ac:dyDescent="0.25">
      <c r="I410" s="176"/>
    </row>
    <row r="411" spans="9:9" x14ac:dyDescent="0.25">
      <c r="I411" s="176"/>
    </row>
    <row r="412" spans="9:9" x14ac:dyDescent="0.25">
      <c r="I412" s="176"/>
    </row>
    <row r="413" spans="9:9" x14ac:dyDescent="0.25">
      <c r="I413" s="176"/>
    </row>
    <row r="414" spans="9:9" x14ac:dyDescent="0.25">
      <c r="I414" s="176"/>
    </row>
    <row r="415" spans="9:9" x14ac:dyDescent="0.25">
      <c r="I415" s="176"/>
    </row>
    <row r="416" spans="9:9" x14ac:dyDescent="0.25">
      <c r="I416" s="176"/>
    </row>
    <row r="417" spans="9:9" x14ac:dyDescent="0.25">
      <c r="I417" s="176"/>
    </row>
    <row r="418" spans="9:9" x14ac:dyDescent="0.25">
      <c r="I418" s="176"/>
    </row>
    <row r="419" spans="9:9" x14ac:dyDescent="0.25">
      <c r="I419" s="176"/>
    </row>
    <row r="420" spans="9:9" x14ac:dyDescent="0.25">
      <c r="I420" s="176"/>
    </row>
    <row r="421" spans="9:9" x14ac:dyDescent="0.25">
      <c r="I421" s="176"/>
    </row>
    <row r="422" spans="9:9" x14ac:dyDescent="0.25">
      <c r="I422" s="176"/>
    </row>
    <row r="423" spans="9:9" x14ac:dyDescent="0.25">
      <c r="I423" s="176"/>
    </row>
    <row r="424" spans="9:9" x14ac:dyDescent="0.25">
      <c r="I424" s="176"/>
    </row>
    <row r="425" spans="9:9" x14ac:dyDescent="0.25">
      <c r="I425" s="176"/>
    </row>
    <row r="426" spans="9:9" x14ac:dyDescent="0.25">
      <c r="I426" s="176"/>
    </row>
    <row r="427" spans="9:9" x14ac:dyDescent="0.25">
      <c r="I427" s="176"/>
    </row>
    <row r="428" spans="9:9" x14ac:dyDescent="0.25">
      <c r="I428" s="176"/>
    </row>
    <row r="429" spans="9:9" x14ac:dyDescent="0.25">
      <c r="I429" s="176"/>
    </row>
    <row r="430" spans="9:9" x14ac:dyDescent="0.25">
      <c r="I430" s="176"/>
    </row>
    <row r="431" spans="9:9" x14ac:dyDescent="0.25">
      <c r="I431" s="176"/>
    </row>
    <row r="432" spans="9:9" x14ac:dyDescent="0.25">
      <c r="I432" s="176"/>
    </row>
    <row r="433" spans="9:9" x14ac:dyDescent="0.25">
      <c r="I433" s="176"/>
    </row>
    <row r="434" spans="9:9" x14ac:dyDescent="0.25">
      <c r="I434" s="176"/>
    </row>
    <row r="435" spans="9:9" x14ac:dyDescent="0.25">
      <c r="I435" s="176"/>
    </row>
    <row r="436" spans="9:9" x14ac:dyDescent="0.25">
      <c r="I436" s="176"/>
    </row>
    <row r="437" spans="9:9" x14ac:dyDescent="0.25">
      <c r="I437" s="176"/>
    </row>
    <row r="438" spans="9:9" x14ac:dyDescent="0.25">
      <c r="I438" s="176"/>
    </row>
    <row r="439" spans="9:9" x14ac:dyDescent="0.25">
      <c r="I439" s="176"/>
    </row>
    <row r="440" spans="9:9" x14ac:dyDescent="0.25">
      <c r="I440" s="176"/>
    </row>
    <row r="441" spans="9:9" x14ac:dyDescent="0.25">
      <c r="I441" s="176"/>
    </row>
    <row r="442" spans="9:9" x14ac:dyDescent="0.25">
      <c r="I442" s="176"/>
    </row>
    <row r="443" spans="9:9" x14ac:dyDescent="0.25">
      <c r="I443" s="176"/>
    </row>
    <row r="444" spans="9:9" x14ac:dyDescent="0.25">
      <c r="I444" s="176"/>
    </row>
    <row r="445" spans="9:9" x14ac:dyDescent="0.25">
      <c r="I445" s="176"/>
    </row>
    <row r="446" spans="9:9" x14ac:dyDescent="0.25">
      <c r="I446" s="176"/>
    </row>
    <row r="447" spans="9:9" x14ac:dyDescent="0.25">
      <c r="I447" s="176"/>
    </row>
    <row r="448" spans="9:9" x14ac:dyDescent="0.25">
      <c r="I448" s="176"/>
    </row>
    <row r="449" spans="9:9" x14ac:dyDescent="0.25">
      <c r="I449" s="176"/>
    </row>
    <row r="450" spans="9:9" x14ac:dyDescent="0.25">
      <c r="I450" s="176"/>
    </row>
    <row r="451" spans="9:9" x14ac:dyDescent="0.25">
      <c r="I451" s="176"/>
    </row>
    <row r="452" spans="9:9" x14ac:dyDescent="0.25">
      <c r="I452" s="176"/>
    </row>
    <row r="453" spans="9:9" x14ac:dyDescent="0.25">
      <c r="I453" s="176"/>
    </row>
    <row r="454" spans="9:9" x14ac:dyDescent="0.25">
      <c r="I454" s="176"/>
    </row>
    <row r="455" spans="9:9" x14ac:dyDescent="0.25">
      <c r="I455" s="176"/>
    </row>
    <row r="456" spans="9:9" x14ac:dyDescent="0.25">
      <c r="I456" s="176"/>
    </row>
    <row r="457" spans="9:9" x14ac:dyDescent="0.25">
      <c r="I457" s="176"/>
    </row>
    <row r="458" spans="9:9" x14ac:dyDescent="0.25">
      <c r="I458" s="176"/>
    </row>
    <row r="459" spans="9:9" x14ac:dyDescent="0.25">
      <c r="I459" s="176"/>
    </row>
    <row r="460" spans="9:9" x14ac:dyDescent="0.25">
      <c r="I460" s="176"/>
    </row>
    <row r="461" spans="9:9" x14ac:dyDescent="0.25">
      <c r="I461" s="176"/>
    </row>
    <row r="462" spans="9:9" x14ac:dyDescent="0.25">
      <c r="I462" s="176"/>
    </row>
    <row r="463" spans="9:9" x14ac:dyDescent="0.25">
      <c r="I463" s="176"/>
    </row>
    <row r="464" spans="9:9" x14ac:dyDescent="0.25">
      <c r="I464" s="176"/>
    </row>
    <row r="465" spans="9:9" x14ac:dyDescent="0.25">
      <c r="I465" s="176"/>
    </row>
    <row r="466" spans="9:9" x14ac:dyDescent="0.25">
      <c r="I466" s="176"/>
    </row>
    <row r="467" spans="9:9" x14ac:dyDescent="0.25">
      <c r="I467" s="176"/>
    </row>
    <row r="468" spans="9:9" x14ac:dyDescent="0.25">
      <c r="I468" s="176"/>
    </row>
    <row r="469" spans="9:9" x14ac:dyDescent="0.25">
      <c r="I469" s="176"/>
    </row>
    <row r="470" spans="9:9" x14ac:dyDescent="0.25">
      <c r="I470" s="176"/>
    </row>
    <row r="471" spans="9:9" x14ac:dyDescent="0.25">
      <c r="I471" s="176"/>
    </row>
    <row r="472" spans="9:9" x14ac:dyDescent="0.25">
      <c r="I472" s="176"/>
    </row>
    <row r="473" spans="9:9" x14ac:dyDescent="0.25">
      <c r="I473" s="176"/>
    </row>
    <row r="474" spans="9:9" x14ac:dyDescent="0.25">
      <c r="I474" s="176"/>
    </row>
    <row r="475" spans="9:9" x14ac:dyDescent="0.25">
      <c r="I475" s="176"/>
    </row>
    <row r="476" spans="9:9" x14ac:dyDescent="0.25">
      <c r="I476" s="176"/>
    </row>
    <row r="477" spans="9:9" x14ac:dyDescent="0.25">
      <c r="I477" s="176"/>
    </row>
    <row r="478" spans="9:9" x14ac:dyDescent="0.25">
      <c r="I478" s="176"/>
    </row>
    <row r="479" spans="9:9" x14ac:dyDescent="0.25">
      <c r="I479" s="176"/>
    </row>
    <row r="480" spans="9:9" x14ac:dyDescent="0.25">
      <c r="I480" s="176"/>
    </row>
    <row r="481" spans="9:9" x14ac:dyDescent="0.25">
      <c r="I481" s="176"/>
    </row>
    <row r="482" spans="9:9" x14ac:dyDescent="0.25">
      <c r="I482" s="176"/>
    </row>
    <row r="483" spans="9:9" x14ac:dyDescent="0.25">
      <c r="I483" s="176"/>
    </row>
    <row r="484" spans="9:9" x14ac:dyDescent="0.25">
      <c r="I484" s="176"/>
    </row>
    <row r="485" spans="9:9" x14ac:dyDescent="0.25">
      <c r="I485" s="176"/>
    </row>
    <row r="486" spans="9:9" x14ac:dyDescent="0.25">
      <c r="I486" s="176"/>
    </row>
    <row r="487" spans="9:9" x14ac:dyDescent="0.25">
      <c r="I487" s="176"/>
    </row>
    <row r="488" spans="9:9" x14ac:dyDescent="0.25">
      <c r="I488" s="176"/>
    </row>
    <row r="489" spans="9:9" x14ac:dyDescent="0.25">
      <c r="I489" s="176"/>
    </row>
    <row r="490" spans="9:9" x14ac:dyDescent="0.25">
      <c r="I490" s="176"/>
    </row>
    <row r="491" spans="9:9" x14ac:dyDescent="0.25">
      <c r="I491" s="176"/>
    </row>
    <row r="492" spans="9:9" x14ac:dyDescent="0.25">
      <c r="I492" s="176"/>
    </row>
    <row r="493" spans="9:9" x14ac:dyDescent="0.25">
      <c r="I493" s="176"/>
    </row>
    <row r="494" spans="9:9" x14ac:dyDescent="0.25">
      <c r="I494" s="176"/>
    </row>
    <row r="495" spans="9:9" x14ac:dyDescent="0.25">
      <c r="I495" s="176"/>
    </row>
    <row r="496" spans="9:9" x14ac:dyDescent="0.25">
      <c r="I496" s="176"/>
    </row>
    <row r="497" spans="9:9" x14ac:dyDescent="0.25">
      <c r="I497" s="176"/>
    </row>
    <row r="498" spans="9:9" x14ac:dyDescent="0.25">
      <c r="I498" s="176"/>
    </row>
    <row r="499" spans="9:9" x14ac:dyDescent="0.25">
      <c r="I499" s="176"/>
    </row>
    <row r="500" spans="9:9" x14ac:dyDescent="0.25">
      <c r="I500" s="176"/>
    </row>
    <row r="501" spans="9:9" x14ac:dyDescent="0.25">
      <c r="I501" s="176"/>
    </row>
    <row r="502" spans="9:9" x14ac:dyDescent="0.25">
      <c r="I502" s="176"/>
    </row>
    <row r="503" spans="9:9" x14ac:dyDescent="0.25">
      <c r="I503" s="176"/>
    </row>
    <row r="504" spans="9:9" x14ac:dyDescent="0.25">
      <c r="I504" s="176"/>
    </row>
    <row r="505" spans="9:9" x14ac:dyDescent="0.25">
      <c r="I505" s="176"/>
    </row>
    <row r="506" spans="9:9" x14ac:dyDescent="0.25">
      <c r="I506" s="176"/>
    </row>
    <row r="507" spans="9:9" x14ac:dyDescent="0.25">
      <c r="I507" s="176"/>
    </row>
    <row r="508" spans="9:9" x14ac:dyDescent="0.25">
      <c r="I508" s="176"/>
    </row>
    <row r="509" spans="9:9" x14ac:dyDescent="0.25">
      <c r="I509" s="176"/>
    </row>
    <row r="510" spans="9:9" x14ac:dyDescent="0.25">
      <c r="I510" s="176"/>
    </row>
    <row r="511" spans="9:9" x14ac:dyDescent="0.25">
      <c r="I511" s="176"/>
    </row>
    <row r="512" spans="9:9" x14ac:dyDescent="0.25">
      <c r="I512" s="176"/>
    </row>
    <row r="513" spans="9:9" x14ac:dyDescent="0.25">
      <c r="I513" s="176"/>
    </row>
    <row r="514" spans="9:9" x14ac:dyDescent="0.25">
      <c r="I514" s="176"/>
    </row>
    <row r="515" spans="9:9" x14ac:dyDescent="0.25">
      <c r="I515" s="176"/>
    </row>
    <row r="516" spans="9:9" x14ac:dyDescent="0.25">
      <c r="I516" s="176"/>
    </row>
    <row r="517" spans="9:9" x14ac:dyDescent="0.25">
      <c r="I517" s="176"/>
    </row>
    <row r="518" spans="9:9" x14ac:dyDescent="0.25">
      <c r="I518" s="176"/>
    </row>
    <row r="519" spans="9:9" x14ac:dyDescent="0.25">
      <c r="I519" s="176"/>
    </row>
    <row r="520" spans="9:9" x14ac:dyDescent="0.25">
      <c r="I520" s="176"/>
    </row>
    <row r="521" spans="9:9" x14ac:dyDescent="0.25">
      <c r="I521" s="176"/>
    </row>
    <row r="522" spans="9:9" x14ac:dyDescent="0.25">
      <c r="I522" s="176"/>
    </row>
    <row r="523" spans="9:9" x14ac:dyDescent="0.25">
      <c r="I523" s="176"/>
    </row>
    <row r="524" spans="9:9" x14ac:dyDescent="0.25">
      <c r="I524" s="176"/>
    </row>
    <row r="525" spans="9:9" x14ac:dyDescent="0.25">
      <c r="I525" s="176"/>
    </row>
    <row r="526" spans="9:9" x14ac:dyDescent="0.25">
      <c r="I526" s="176"/>
    </row>
    <row r="527" spans="9:9" x14ac:dyDescent="0.25">
      <c r="I527" s="176"/>
    </row>
    <row r="528" spans="9:9" x14ac:dyDescent="0.25">
      <c r="I528" s="176"/>
    </row>
    <row r="529" spans="9:9" x14ac:dyDescent="0.25">
      <c r="I529" s="176"/>
    </row>
    <row r="530" spans="9:9" x14ac:dyDescent="0.25">
      <c r="I530" s="176"/>
    </row>
    <row r="531" spans="9:9" x14ac:dyDescent="0.25">
      <c r="I531" s="176"/>
    </row>
    <row r="532" spans="9:9" x14ac:dyDescent="0.25">
      <c r="I532" s="176"/>
    </row>
    <row r="533" spans="9:9" x14ac:dyDescent="0.25">
      <c r="I533" s="176"/>
    </row>
    <row r="534" spans="9:9" x14ac:dyDescent="0.25">
      <c r="I534" s="176"/>
    </row>
    <row r="535" spans="9:9" x14ac:dyDescent="0.25">
      <c r="I535" s="176"/>
    </row>
    <row r="536" spans="9:9" x14ac:dyDescent="0.25">
      <c r="I536" s="176"/>
    </row>
    <row r="537" spans="9:9" x14ac:dyDescent="0.25">
      <c r="I537" s="176"/>
    </row>
    <row r="538" spans="9:9" x14ac:dyDescent="0.25">
      <c r="I538" s="176"/>
    </row>
    <row r="539" spans="9:9" x14ac:dyDescent="0.25">
      <c r="I539" s="176"/>
    </row>
    <row r="540" spans="9:9" x14ac:dyDescent="0.25">
      <c r="I540" s="176"/>
    </row>
    <row r="541" spans="9:9" x14ac:dyDescent="0.25">
      <c r="I541" s="176"/>
    </row>
    <row r="542" spans="9:9" x14ac:dyDescent="0.25">
      <c r="I542" s="176"/>
    </row>
    <row r="543" spans="9:9" x14ac:dyDescent="0.25">
      <c r="I543" s="176"/>
    </row>
    <row r="544" spans="9:9" x14ac:dyDescent="0.25">
      <c r="I544" s="176"/>
    </row>
    <row r="545" spans="9:9" x14ac:dyDescent="0.25">
      <c r="I545" s="176"/>
    </row>
    <row r="546" spans="9:9" x14ac:dyDescent="0.25">
      <c r="I546" s="176"/>
    </row>
    <row r="547" spans="9:9" x14ac:dyDescent="0.25">
      <c r="I547" s="176"/>
    </row>
    <row r="548" spans="9:9" x14ac:dyDescent="0.25">
      <c r="I548" s="176"/>
    </row>
    <row r="549" spans="9:9" x14ac:dyDescent="0.25">
      <c r="I549" s="176"/>
    </row>
    <row r="550" spans="9:9" x14ac:dyDescent="0.25">
      <c r="I550" s="176"/>
    </row>
    <row r="551" spans="9:9" x14ac:dyDescent="0.25">
      <c r="I551" s="176"/>
    </row>
    <row r="552" spans="9:9" x14ac:dyDescent="0.25">
      <c r="I552" s="176"/>
    </row>
    <row r="553" spans="9:9" x14ac:dyDescent="0.25">
      <c r="I553" s="176"/>
    </row>
    <row r="554" spans="9:9" x14ac:dyDescent="0.25">
      <c r="I554" s="176"/>
    </row>
    <row r="555" spans="9:9" x14ac:dyDescent="0.25">
      <c r="I555" s="176"/>
    </row>
    <row r="556" spans="9:9" x14ac:dyDescent="0.25">
      <c r="I556" s="176"/>
    </row>
    <row r="557" spans="9:9" x14ac:dyDescent="0.25">
      <c r="I557" s="176"/>
    </row>
    <row r="558" spans="9:9" x14ac:dyDescent="0.25">
      <c r="I558" s="176"/>
    </row>
    <row r="559" spans="9:9" x14ac:dyDescent="0.25">
      <c r="I559" s="176"/>
    </row>
    <row r="560" spans="9:9" x14ac:dyDescent="0.25">
      <c r="I560" s="176"/>
    </row>
    <row r="561" spans="9:9" x14ac:dyDescent="0.25">
      <c r="I561" s="176"/>
    </row>
    <row r="562" spans="9:9" x14ac:dyDescent="0.25">
      <c r="I562" s="176"/>
    </row>
    <row r="563" spans="9:9" x14ac:dyDescent="0.25">
      <c r="I563" s="176"/>
    </row>
    <row r="564" spans="9:9" x14ac:dyDescent="0.25">
      <c r="I564" s="176"/>
    </row>
    <row r="565" spans="9:9" x14ac:dyDescent="0.25">
      <c r="I565" s="176"/>
    </row>
    <row r="566" spans="9:9" x14ac:dyDescent="0.25">
      <c r="I566" s="176"/>
    </row>
    <row r="567" spans="9:9" x14ac:dyDescent="0.25">
      <c r="I567" s="176"/>
    </row>
    <row r="568" spans="9:9" x14ac:dyDescent="0.25">
      <c r="I568" s="176"/>
    </row>
    <row r="569" spans="9:9" x14ac:dyDescent="0.25">
      <c r="I569" s="176"/>
    </row>
    <row r="570" spans="9:9" x14ac:dyDescent="0.25">
      <c r="I570" s="176"/>
    </row>
    <row r="571" spans="9:9" x14ac:dyDescent="0.25">
      <c r="I571" s="176"/>
    </row>
    <row r="572" spans="9:9" x14ac:dyDescent="0.25">
      <c r="I572" s="176"/>
    </row>
    <row r="573" spans="9:9" x14ac:dyDescent="0.25">
      <c r="I573" s="176"/>
    </row>
    <row r="574" spans="9:9" x14ac:dyDescent="0.25">
      <c r="I574" s="176"/>
    </row>
    <row r="575" spans="9:9" x14ac:dyDescent="0.25">
      <c r="I575" s="176"/>
    </row>
    <row r="576" spans="9:9" x14ac:dyDescent="0.25">
      <c r="I576" s="176"/>
    </row>
    <row r="577" spans="9:9" x14ac:dyDescent="0.25">
      <c r="I577" s="176"/>
    </row>
    <row r="578" spans="9:9" x14ac:dyDescent="0.25">
      <c r="I578" s="176"/>
    </row>
    <row r="579" spans="9:9" x14ac:dyDescent="0.25">
      <c r="I579" s="176"/>
    </row>
    <row r="580" spans="9:9" x14ac:dyDescent="0.25">
      <c r="I580" s="176"/>
    </row>
    <row r="581" spans="9:9" x14ac:dyDescent="0.25">
      <c r="I581" s="176"/>
    </row>
    <row r="582" spans="9:9" x14ac:dyDescent="0.25">
      <c r="I582" s="176"/>
    </row>
    <row r="583" spans="9:9" x14ac:dyDescent="0.25">
      <c r="I583" s="176"/>
    </row>
    <row r="584" spans="9:9" x14ac:dyDescent="0.25">
      <c r="I584" s="176"/>
    </row>
    <row r="585" spans="9:9" x14ac:dyDescent="0.25">
      <c r="I585" s="176"/>
    </row>
    <row r="586" spans="9:9" x14ac:dyDescent="0.25">
      <c r="I586" s="176"/>
    </row>
    <row r="587" spans="9:9" x14ac:dyDescent="0.25">
      <c r="I587" s="176"/>
    </row>
    <row r="588" spans="9:9" x14ac:dyDescent="0.25">
      <c r="I588" s="176"/>
    </row>
    <row r="589" spans="9:9" x14ac:dyDescent="0.25">
      <c r="I589" s="176"/>
    </row>
    <row r="590" spans="9:9" x14ac:dyDescent="0.25">
      <c r="I590" s="176"/>
    </row>
    <row r="591" spans="9:9" x14ac:dyDescent="0.25">
      <c r="I591" s="176"/>
    </row>
    <row r="592" spans="9:9" x14ac:dyDescent="0.25">
      <c r="I592" s="176"/>
    </row>
    <row r="593" spans="9:9" x14ac:dyDescent="0.25">
      <c r="I593" s="176"/>
    </row>
    <row r="594" spans="9:9" x14ac:dyDescent="0.25">
      <c r="I594" s="176"/>
    </row>
    <row r="595" spans="9:9" x14ac:dyDescent="0.25">
      <c r="I595" s="176"/>
    </row>
    <row r="596" spans="9:9" x14ac:dyDescent="0.25">
      <c r="I596" s="176"/>
    </row>
    <row r="597" spans="9:9" x14ac:dyDescent="0.25">
      <c r="I597" s="176"/>
    </row>
    <row r="598" spans="9:9" x14ac:dyDescent="0.25">
      <c r="I598" s="176"/>
    </row>
    <row r="599" spans="9:9" x14ac:dyDescent="0.25">
      <c r="I599" s="176"/>
    </row>
    <row r="600" spans="9:9" x14ac:dyDescent="0.25">
      <c r="I600" s="176"/>
    </row>
    <row r="601" spans="9:9" x14ac:dyDescent="0.25">
      <c r="I601" s="176"/>
    </row>
    <row r="602" spans="9:9" x14ac:dyDescent="0.25">
      <c r="I602" s="176"/>
    </row>
    <row r="603" spans="9:9" x14ac:dyDescent="0.25">
      <c r="I603" s="176"/>
    </row>
    <row r="604" spans="9:9" x14ac:dyDescent="0.25">
      <c r="I604" s="176"/>
    </row>
    <row r="605" spans="9:9" x14ac:dyDescent="0.25">
      <c r="I605" s="176"/>
    </row>
    <row r="606" spans="9:9" x14ac:dyDescent="0.25">
      <c r="I606" s="176"/>
    </row>
    <row r="607" spans="9:9" x14ac:dyDescent="0.25">
      <c r="I607" s="176"/>
    </row>
    <row r="608" spans="9:9" x14ac:dyDescent="0.25">
      <c r="I608" s="176"/>
    </row>
    <row r="609" spans="9:9" x14ac:dyDescent="0.25">
      <c r="I609" s="176"/>
    </row>
    <row r="610" spans="9:9" x14ac:dyDescent="0.25">
      <c r="I610" s="176"/>
    </row>
    <row r="611" spans="9:9" x14ac:dyDescent="0.25">
      <c r="I611" s="176"/>
    </row>
    <row r="612" spans="9:9" x14ac:dyDescent="0.25">
      <c r="I612" s="176"/>
    </row>
    <row r="613" spans="9:9" x14ac:dyDescent="0.25">
      <c r="I613" s="176"/>
    </row>
    <row r="614" spans="9:9" x14ac:dyDescent="0.25">
      <c r="I614" s="176"/>
    </row>
    <row r="615" spans="9:9" x14ac:dyDescent="0.25">
      <c r="I615" s="176"/>
    </row>
    <row r="616" spans="9:9" x14ac:dyDescent="0.25">
      <c r="I616" s="176"/>
    </row>
    <row r="617" spans="9:9" x14ac:dyDescent="0.25">
      <c r="I617" s="176"/>
    </row>
    <row r="618" spans="9:9" x14ac:dyDescent="0.25">
      <c r="I618" s="176"/>
    </row>
    <row r="619" spans="9:9" x14ac:dyDescent="0.25">
      <c r="I619" s="176"/>
    </row>
    <row r="620" spans="9:9" x14ac:dyDescent="0.25">
      <c r="I620" s="176"/>
    </row>
    <row r="621" spans="9:9" x14ac:dyDescent="0.25">
      <c r="I621" s="176"/>
    </row>
    <row r="622" spans="9:9" x14ac:dyDescent="0.25">
      <c r="I622" s="176"/>
    </row>
    <row r="623" spans="9:9" x14ac:dyDescent="0.25">
      <c r="I623" s="176"/>
    </row>
    <row r="624" spans="9:9" x14ac:dyDescent="0.25">
      <c r="I624" s="176"/>
    </row>
    <row r="625" spans="9:9" x14ac:dyDescent="0.25">
      <c r="I625" s="176"/>
    </row>
    <row r="626" spans="9:9" x14ac:dyDescent="0.25">
      <c r="I626" s="176"/>
    </row>
    <row r="627" spans="9:9" x14ac:dyDescent="0.25">
      <c r="I627" s="176"/>
    </row>
    <row r="628" spans="9:9" x14ac:dyDescent="0.25">
      <c r="I628" s="176"/>
    </row>
    <row r="629" spans="9:9" x14ac:dyDescent="0.25">
      <c r="I629" s="176"/>
    </row>
    <row r="630" spans="9:9" x14ac:dyDescent="0.25">
      <c r="I630" s="176"/>
    </row>
    <row r="631" spans="9:9" x14ac:dyDescent="0.25">
      <c r="I631" s="176"/>
    </row>
    <row r="632" spans="9:9" x14ac:dyDescent="0.25">
      <c r="I632" s="176"/>
    </row>
    <row r="633" spans="9:9" x14ac:dyDescent="0.25">
      <c r="I633" s="176"/>
    </row>
    <row r="634" spans="9:9" x14ac:dyDescent="0.25">
      <c r="I634" s="176"/>
    </row>
    <row r="635" spans="9:9" x14ac:dyDescent="0.25">
      <c r="I635" s="176"/>
    </row>
    <row r="636" spans="9:9" x14ac:dyDescent="0.25">
      <c r="I636" s="176"/>
    </row>
    <row r="637" spans="9:9" x14ac:dyDescent="0.25">
      <c r="I637" s="176"/>
    </row>
    <row r="638" spans="9:9" x14ac:dyDescent="0.25">
      <c r="I638" s="176"/>
    </row>
    <row r="639" spans="9:9" x14ac:dyDescent="0.25">
      <c r="I639" s="176"/>
    </row>
    <row r="640" spans="9:9" x14ac:dyDescent="0.25">
      <c r="I640" s="176"/>
    </row>
    <row r="641" spans="9:9" x14ac:dyDescent="0.25">
      <c r="I641" s="176"/>
    </row>
    <row r="642" spans="9:9" x14ac:dyDescent="0.25">
      <c r="I642" s="176"/>
    </row>
    <row r="643" spans="9:9" x14ac:dyDescent="0.25">
      <c r="I643" s="176"/>
    </row>
    <row r="644" spans="9:9" x14ac:dyDescent="0.25">
      <c r="I644" s="176"/>
    </row>
    <row r="645" spans="9:9" x14ac:dyDescent="0.25">
      <c r="I645" s="176"/>
    </row>
    <row r="646" spans="9:9" x14ac:dyDescent="0.25">
      <c r="I646" s="176"/>
    </row>
    <row r="647" spans="9:9" x14ac:dyDescent="0.25">
      <c r="I647" s="176"/>
    </row>
    <row r="648" spans="9:9" x14ac:dyDescent="0.25">
      <c r="I648" s="176"/>
    </row>
    <row r="649" spans="9:9" x14ac:dyDescent="0.25">
      <c r="I649" s="176"/>
    </row>
    <row r="650" spans="9:9" x14ac:dyDescent="0.25">
      <c r="I650" s="176"/>
    </row>
    <row r="651" spans="9:9" x14ac:dyDescent="0.25">
      <c r="I651" s="176"/>
    </row>
    <row r="652" spans="9:9" x14ac:dyDescent="0.25">
      <c r="I652" s="176"/>
    </row>
    <row r="653" spans="9:9" x14ac:dyDescent="0.25">
      <c r="I653" s="176"/>
    </row>
    <row r="654" spans="9:9" x14ac:dyDescent="0.25">
      <c r="I654" s="176"/>
    </row>
    <row r="655" spans="9:9" x14ac:dyDescent="0.25">
      <c r="I655" s="176"/>
    </row>
    <row r="656" spans="9:9" x14ac:dyDescent="0.25">
      <c r="I656" s="176"/>
    </row>
    <row r="657" spans="9:9" x14ac:dyDescent="0.25">
      <c r="I657" s="176"/>
    </row>
    <row r="658" spans="9:9" x14ac:dyDescent="0.25">
      <c r="I658" s="176"/>
    </row>
    <row r="659" spans="9:9" x14ac:dyDescent="0.25">
      <c r="I659" s="176"/>
    </row>
    <row r="660" spans="9:9" x14ac:dyDescent="0.25">
      <c r="I660" s="176"/>
    </row>
    <row r="661" spans="9:9" x14ac:dyDescent="0.25">
      <c r="I661" s="176"/>
    </row>
    <row r="662" spans="9:9" x14ac:dyDescent="0.25">
      <c r="I662" s="176"/>
    </row>
    <row r="663" spans="9:9" x14ac:dyDescent="0.25">
      <c r="I663" s="176"/>
    </row>
    <row r="664" spans="9:9" x14ac:dyDescent="0.25">
      <c r="I664" s="176"/>
    </row>
    <row r="665" spans="9:9" x14ac:dyDescent="0.25">
      <c r="I665" s="176"/>
    </row>
    <row r="666" spans="9:9" x14ac:dyDescent="0.25">
      <c r="I666" s="176"/>
    </row>
    <row r="667" spans="9:9" x14ac:dyDescent="0.25">
      <c r="I667" s="176"/>
    </row>
    <row r="668" spans="9:9" x14ac:dyDescent="0.25">
      <c r="I668" s="176"/>
    </row>
    <row r="669" spans="9:9" x14ac:dyDescent="0.25">
      <c r="I669" s="176"/>
    </row>
    <row r="670" spans="9:9" x14ac:dyDescent="0.25">
      <c r="I670" s="176"/>
    </row>
    <row r="671" spans="9:9" x14ac:dyDescent="0.25">
      <c r="I671" s="176"/>
    </row>
    <row r="672" spans="9:9" x14ac:dyDescent="0.25">
      <c r="I672" s="176"/>
    </row>
    <row r="673" spans="9:9" x14ac:dyDescent="0.25">
      <c r="I673" s="176"/>
    </row>
    <row r="674" spans="9:9" x14ac:dyDescent="0.25">
      <c r="I674" s="176"/>
    </row>
    <row r="675" spans="9:9" x14ac:dyDescent="0.25">
      <c r="I675" s="176"/>
    </row>
    <row r="676" spans="9:9" x14ac:dyDescent="0.25">
      <c r="I676" s="176"/>
    </row>
    <row r="677" spans="9:9" x14ac:dyDescent="0.25">
      <c r="I677" s="176"/>
    </row>
    <row r="678" spans="9:9" x14ac:dyDescent="0.25">
      <c r="I678" s="176"/>
    </row>
    <row r="679" spans="9:9" x14ac:dyDescent="0.25">
      <c r="I679" s="176"/>
    </row>
    <row r="680" spans="9:9" x14ac:dyDescent="0.25">
      <c r="I680" s="176"/>
    </row>
    <row r="681" spans="9:9" x14ac:dyDescent="0.25">
      <c r="I681" s="176"/>
    </row>
    <row r="682" spans="9:9" x14ac:dyDescent="0.25">
      <c r="I682" s="176"/>
    </row>
    <row r="683" spans="9:9" x14ac:dyDescent="0.25">
      <c r="I683" s="176"/>
    </row>
    <row r="684" spans="9:9" x14ac:dyDescent="0.25">
      <c r="I684" s="176"/>
    </row>
    <row r="685" spans="9:9" x14ac:dyDescent="0.25">
      <c r="I685" s="176"/>
    </row>
    <row r="686" spans="9:9" x14ac:dyDescent="0.25">
      <c r="I686" s="176"/>
    </row>
    <row r="687" spans="9:9" x14ac:dyDescent="0.25">
      <c r="I687" s="176"/>
    </row>
    <row r="688" spans="9:9" x14ac:dyDescent="0.25">
      <c r="I688" s="176"/>
    </row>
    <row r="689" spans="9:9" x14ac:dyDescent="0.25">
      <c r="I689" s="176"/>
    </row>
    <row r="690" spans="9:9" x14ac:dyDescent="0.25">
      <c r="I690" s="176"/>
    </row>
    <row r="691" spans="9:9" x14ac:dyDescent="0.25">
      <c r="I691" s="176"/>
    </row>
    <row r="692" spans="9:9" x14ac:dyDescent="0.25">
      <c r="I692" s="176"/>
    </row>
    <row r="693" spans="9:9" x14ac:dyDescent="0.25">
      <c r="I693" s="176"/>
    </row>
    <row r="694" spans="9:9" x14ac:dyDescent="0.25">
      <c r="I694" s="176"/>
    </row>
    <row r="695" spans="9:9" x14ac:dyDescent="0.25">
      <c r="I695" s="176"/>
    </row>
    <row r="696" spans="9:9" x14ac:dyDescent="0.25">
      <c r="I696" s="176"/>
    </row>
    <row r="697" spans="9:9" x14ac:dyDescent="0.25">
      <c r="I697" s="176"/>
    </row>
    <row r="698" spans="9:9" x14ac:dyDescent="0.25">
      <c r="I698" s="176"/>
    </row>
    <row r="699" spans="9:9" x14ac:dyDescent="0.25">
      <c r="I699" s="176"/>
    </row>
    <row r="700" spans="9:9" x14ac:dyDescent="0.25">
      <c r="I700" s="176"/>
    </row>
    <row r="701" spans="9:9" x14ac:dyDescent="0.25">
      <c r="I701" s="176"/>
    </row>
    <row r="702" spans="9:9" x14ac:dyDescent="0.25">
      <c r="I702" s="176"/>
    </row>
    <row r="703" spans="9:9" x14ac:dyDescent="0.25">
      <c r="I703" s="176"/>
    </row>
    <row r="704" spans="9:9" x14ac:dyDescent="0.25">
      <c r="I704" s="176"/>
    </row>
    <row r="705" spans="9:9" x14ac:dyDescent="0.25">
      <c r="I705" s="176"/>
    </row>
    <row r="706" spans="9:9" x14ac:dyDescent="0.25">
      <c r="I706" s="176"/>
    </row>
    <row r="707" spans="9:9" x14ac:dyDescent="0.25">
      <c r="I707" s="176"/>
    </row>
    <row r="708" spans="9:9" x14ac:dyDescent="0.25">
      <c r="I708" s="176"/>
    </row>
    <row r="709" spans="9:9" x14ac:dyDescent="0.25">
      <c r="I709" s="176"/>
    </row>
    <row r="710" spans="9:9" x14ac:dyDescent="0.25">
      <c r="I710" s="176"/>
    </row>
    <row r="711" spans="9:9" x14ac:dyDescent="0.25">
      <c r="I711" s="176"/>
    </row>
    <row r="712" spans="9:9" x14ac:dyDescent="0.25">
      <c r="I712" s="176"/>
    </row>
    <row r="713" spans="9:9" x14ac:dyDescent="0.25">
      <c r="I713" s="176"/>
    </row>
    <row r="714" spans="9:9" x14ac:dyDescent="0.25">
      <c r="I714" s="176"/>
    </row>
    <row r="715" spans="9:9" x14ac:dyDescent="0.25">
      <c r="I715" s="176"/>
    </row>
    <row r="716" spans="9:9" x14ac:dyDescent="0.25">
      <c r="I716" s="176"/>
    </row>
    <row r="717" spans="9:9" x14ac:dyDescent="0.25">
      <c r="I717" s="176"/>
    </row>
    <row r="718" spans="9:9" x14ac:dyDescent="0.25">
      <c r="I718" s="176"/>
    </row>
    <row r="719" spans="9:9" x14ac:dyDescent="0.25">
      <c r="I719" s="176"/>
    </row>
    <row r="720" spans="9:9" x14ac:dyDescent="0.25">
      <c r="I720" s="176"/>
    </row>
    <row r="721" spans="9:9" x14ac:dyDescent="0.25">
      <c r="I721" s="176"/>
    </row>
    <row r="722" spans="9:9" x14ac:dyDescent="0.25">
      <c r="I722" s="176"/>
    </row>
    <row r="723" spans="9:9" x14ac:dyDescent="0.25">
      <c r="I723" s="176"/>
    </row>
    <row r="724" spans="9:9" x14ac:dyDescent="0.25">
      <c r="I724" s="176"/>
    </row>
    <row r="725" spans="9:9" x14ac:dyDescent="0.25">
      <c r="I725" s="176"/>
    </row>
    <row r="726" spans="9:9" x14ac:dyDescent="0.25">
      <c r="I726" s="176"/>
    </row>
    <row r="727" spans="9:9" x14ac:dyDescent="0.25">
      <c r="I727" s="176"/>
    </row>
    <row r="728" spans="9:9" x14ac:dyDescent="0.25">
      <c r="I728" s="176"/>
    </row>
    <row r="729" spans="9:9" x14ac:dyDescent="0.25">
      <c r="I729" s="176"/>
    </row>
    <row r="730" spans="9:9" x14ac:dyDescent="0.25">
      <c r="I730" s="176"/>
    </row>
    <row r="731" spans="9:9" x14ac:dyDescent="0.25">
      <c r="I731" s="176"/>
    </row>
    <row r="732" spans="9:9" x14ac:dyDescent="0.25">
      <c r="I732" s="176"/>
    </row>
    <row r="733" spans="9:9" x14ac:dyDescent="0.25">
      <c r="I733" s="176"/>
    </row>
    <row r="734" spans="9:9" x14ac:dyDescent="0.25">
      <c r="I734" s="176"/>
    </row>
    <row r="735" spans="9:9" x14ac:dyDescent="0.25">
      <c r="I735" s="176"/>
    </row>
    <row r="736" spans="9:9" x14ac:dyDescent="0.25">
      <c r="I736" s="176"/>
    </row>
    <row r="737" spans="9:9" x14ac:dyDescent="0.25">
      <c r="I737" s="176"/>
    </row>
    <row r="738" spans="9:9" x14ac:dyDescent="0.25">
      <c r="I738" s="176"/>
    </row>
    <row r="739" spans="9:9" x14ac:dyDescent="0.25">
      <c r="I739" s="176"/>
    </row>
    <row r="740" spans="9:9" x14ac:dyDescent="0.25">
      <c r="I740" s="176"/>
    </row>
    <row r="741" spans="9:9" x14ac:dyDescent="0.25">
      <c r="I741" s="176"/>
    </row>
    <row r="742" spans="9:9" x14ac:dyDescent="0.25">
      <c r="I742" s="176"/>
    </row>
    <row r="743" spans="9:9" x14ac:dyDescent="0.25">
      <c r="I743" s="176"/>
    </row>
    <row r="744" spans="9:9" x14ac:dyDescent="0.25">
      <c r="I744" s="176"/>
    </row>
    <row r="745" spans="9:9" x14ac:dyDescent="0.25">
      <c r="I745" s="176"/>
    </row>
    <row r="746" spans="9:9" x14ac:dyDescent="0.25">
      <c r="I746" s="176"/>
    </row>
    <row r="747" spans="9:9" x14ac:dyDescent="0.25">
      <c r="I747" s="176"/>
    </row>
    <row r="748" spans="9:9" x14ac:dyDescent="0.25">
      <c r="I748" s="176"/>
    </row>
    <row r="749" spans="9:9" x14ac:dyDescent="0.25">
      <c r="I749" s="176"/>
    </row>
    <row r="750" spans="9:9" x14ac:dyDescent="0.25">
      <c r="I750" s="176"/>
    </row>
    <row r="751" spans="9:9" x14ac:dyDescent="0.25">
      <c r="I751" s="176"/>
    </row>
    <row r="752" spans="9:9" x14ac:dyDescent="0.25">
      <c r="I752" s="176"/>
    </row>
    <row r="753" spans="9:9" x14ac:dyDescent="0.25">
      <c r="I753" s="176"/>
    </row>
    <row r="754" spans="9:9" x14ac:dyDescent="0.25">
      <c r="I754" s="176"/>
    </row>
    <row r="755" spans="9:9" x14ac:dyDescent="0.25">
      <c r="I755" s="176"/>
    </row>
    <row r="756" spans="9:9" x14ac:dyDescent="0.25">
      <c r="I756" s="176"/>
    </row>
    <row r="757" spans="9:9" x14ac:dyDescent="0.25">
      <c r="I757" s="176"/>
    </row>
    <row r="758" spans="9:9" x14ac:dyDescent="0.25">
      <c r="I758" s="176"/>
    </row>
    <row r="759" spans="9:9" x14ac:dyDescent="0.25">
      <c r="I759" s="176"/>
    </row>
    <row r="760" spans="9:9" x14ac:dyDescent="0.25">
      <c r="I760" s="176"/>
    </row>
    <row r="761" spans="9:9" x14ac:dyDescent="0.25">
      <c r="I761" s="176"/>
    </row>
    <row r="762" spans="9:9" x14ac:dyDescent="0.25">
      <c r="I762" s="176"/>
    </row>
    <row r="763" spans="9:9" x14ac:dyDescent="0.25">
      <c r="I763" s="176"/>
    </row>
    <row r="764" spans="9:9" x14ac:dyDescent="0.25">
      <c r="I764" s="176"/>
    </row>
    <row r="765" spans="9:9" x14ac:dyDescent="0.25">
      <c r="I765" s="176"/>
    </row>
    <row r="766" spans="9:9" x14ac:dyDescent="0.25">
      <c r="I766" s="176"/>
    </row>
    <row r="767" spans="9:9" x14ac:dyDescent="0.25">
      <c r="I767" s="176"/>
    </row>
    <row r="768" spans="9:9" x14ac:dyDescent="0.25">
      <c r="I768" s="176"/>
    </row>
    <row r="769" spans="9:9" x14ac:dyDescent="0.25">
      <c r="I769" s="176"/>
    </row>
    <row r="770" spans="9:9" x14ac:dyDescent="0.25">
      <c r="I770" s="176"/>
    </row>
    <row r="771" spans="9:9" x14ac:dyDescent="0.25">
      <c r="I771" s="176"/>
    </row>
    <row r="772" spans="9:9" x14ac:dyDescent="0.25">
      <c r="I772" s="176"/>
    </row>
    <row r="773" spans="9:9" x14ac:dyDescent="0.25">
      <c r="I773" s="176"/>
    </row>
    <row r="774" spans="9:9" x14ac:dyDescent="0.25">
      <c r="I774" s="176"/>
    </row>
    <row r="775" spans="9:9" x14ac:dyDescent="0.25">
      <c r="I775" s="176"/>
    </row>
    <row r="776" spans="9:9" x14ac:dyDescent="0.25">
      <c r="I776" s="176"/>
    </row>
    <row r="777" spans="9:9" x14ac:dyDescent="0.25">
      <c r="I777" s="176"/>
    </row>
    <row r="778" spans="9:9" x14ac:dyDescent="0.25">
      <c r="I778" s="176"/>
    </row>
    <row r="779" spans="9:9" x14ac:dyDescent="0.25">
      <c r="I779" s="176"/>
    </row>
    <row r="780" spans="9:9" x14ac:dyDescent="0.25">
      <c r="I780" s="176"/>
    </row>
    <row r="781" spans="9:9" x14ac:dyDescent="0.25">
      <c r="I781" s="176"/>
    </row>
    <row r="782" spans="9:9" x14ac:dyDescent="0.25">
      <c r="I782" s="176"/>
    </row>
    <row r="783" spans="9:9" x14ac:dyDescent="0.25">
      <c r="I783" s="176"/>
    </row>
    <row r="784" spans="9:9" x14ac:dyDescent="0.25">
      <c r="I784" s="176"/>
    </row>
    <row r="785" spans="9:9" x14ac:dyDescent="0.25">
      <c r="I785" s="176"/>
    </row>
    <row r="786" spans="9:9" x14ac:dyDescent="0.25">
      <c r="I786" s="176"/>
    </row>
    <row r="787" spans="9:9" x14ac:dyDescent="0.25">
      <c r="I787" s="176"/>
    </row>
    <row r="788" spans="9:9" x14ac:dyDescent="0.25">
      <c r="I788" s="176"/>
    </row>
    <row r="789" spans="9:9" x14ac:dyDescent="0.25">
      <c r="I789" s="176"/>
    </row>
    <row r="790" spans="9:9" x14ac:dyDescent="0.25">
      <c r="I790" s="176"/>
    </row>
    <row r="791" spans="9:9" x14ac:dyDescent="0.25">
      <c r="I791" s="176"/>
    </row>
    <row r="792" spans="9:9" x14ac:dyDescent="0.25">
      <c r="I792" s="176"/>
    </row>
    <row r="793" spans="9:9" x14ac:dyDescent="0.25">
      <c r="I793" s="176"/>
    </row>
    <row r="794" spans="9:9" x14ac:dyDescent="0.25">
      <c r="I794" s="176"/>
    </row>
    <row r="795" spans="9:9" x14ac:dyDescent="0.25">
      <c r="I795" s="176"/>
    </row>
    <row r="796" spans="9:9" x14ac:dyDescent="0.25">
      <c r="I796" s="176"/>
    </row>
    <row r="797" spans="9:9" x14ac:dyDescent="0.25">
      <c r="I797" s="176"/>
    </row>
    <row r="798" spans="9:9" x14ac:dyDescent="0.25">
      <c r="I798" s="176"/>
    </row>
    <row r="799" spans="9:9" x14ac:dyDescent="0.25">
      <c r="I799" s="176"/>
    </row>
    <row r="800" spans="9:9" x14ac:dyDescent="0.25">
      <c r="I800" s="176"/>
    </row>
    <row r="801" spans="9:9" x14ac:dyDescent="0.25">
      <c r="I801" s="176"/>
    </row>
    <row r="802" spans="9:9" x14ac:dyDescent="0.25">
      <c r="I802" s="176"/>
    </row>
    <row r="803" spans="9:9" x14ac:dyDescent="0.25">
      <c r="I803" s="176"/>
    </row>
    <row r="804" spans="9:9" x14ac:dyDescent="0.25">
      <c r="I804" s="176"/>
    </row>
    <row r="805" spans="9:9" x14ac:dyDescent="0.25">
      <c r="I805" s="176"/>
    </row>
    <row r="806" spans="9:9" x14ac:dyDescent="0.25">
      <c r="I806" s="176"/>
    </row>
    <row r="807" spans="9:9" x14ac:dyDescent="0.25">
      <c r="I807" s="176"/>
    </row>
    <row r="808" spans="9:9" x14ac:dyDescent="0.25">
      <c r="I808" s="176"/>
    </row>
    <row r="809" spans="9:9" x14ac:dyDescent="0.25">
      <c r="I809" s="176"/>
    </row>
    <row r="810" spans="9:9" x14ac:dyDescent="0.25">
      <c r="I810" s="176"/>
    </row>
    <row r="811" spans="9:9" x14ac:dyDescent="0.25">
      <c r="I811" s="176"/>
    </row>
    <row r="812" spans="9:9" x14ac:dyDescent="0.25">
      <c r="I812" s="176"/>
    </row>
    <row r="813" spans="9:9" x14ac:dyDescent="0.25">
      <c r="I813" s="176"/>
    </row>
    <row r="814" spans="9:9" x14ac:dyDescent="0.25">
      <c r="I814" s="176"/>
    </row>
    <row r="815" spans="9:9" x14ac:dyDescent="0.25">
      <c r="I815" s="176"/>
    </row>
    <row r="816" spans="9:9" x14ac:dyDescent="0.25">
      <c r="I816" s="176"/>
    </row>
    <row r="817" spans="9:9" x14ac:dyDescent="0.25">
      <c r="I817" s="176"/>
    </row>
    <row r="818" spans="9:9" x14ac:dyDescent="0.25">
      <c r="I818" s="176"/>
    </row>
    <row r="819" spans="9:9" x14ac:dyDescent="0.25">
      <c r="I819" s="176"/>
    </row>
    <row r="820" spans="9:9" x14ac:dyDescent="0.25">
      <c r="I820" s="176"/>
    </row>
    <row r="821" spans="9:9" x14ac:dyDescent="0.25">
      <c r="I821" s="176"/>
    </row>
    <row r="822" spans="9:9" x14ac:dyDescent="0.25">
      <c r="I822" s="176"/>
    </row>
    <row r="823" spans="9:9" x14ac:dyDescent="0.25">
      <c r="I823" s="176"/>
    </row>
    <row r="824" spans="9:9" x14ac:dyDescent="0.25">
      <c r="I824" s="176"/>
    </row>
    <row r="825" spans="9:9" x14ac:dyDescent="0.25">
      <c r="I825" s="176"/>
    </row>
    <row r="826" spans="9:9" x14ac:dyDescent="0.25">
      <c r="I826" s="176"/>
    </row>
    <row r="827" spans="9:9" x14ac:dyDescent="0.25">
      <c r="I827" s="176"/>
    </row>
    <row r="828" spans="9:9" x14ac:dyDescent="0.25">
      <c r="I828" s="176"/>
    </row>
    <row r="829" spans="9:9" x14ac:dyDescent="0.25">
      <c r="I829" s="176"/>
    </row>
    <row r="830" spans="9:9" x14ac:dyDescent="0.25">
      <c r="I830" s="176"/>
    </row>
    <row r="831" spans="9:9" x14ac:dyDescent="0.25">
      <c r="I831" s="176"/>
    </row>
    <row r="832" spans="9:9" x14ac:dyDescent="0.25">
      <c r="I832" s="176"/>
    </row>
    <row r="833" spans="9:9" x14ac:dyDescent="0.25">
      <c r="I833" s="176"/>
    </row>
    <row r="834" spans="9:9" x14ac:dyDescent="0.25">
      <c r="I834" s="176"/>
    </row>
    <row r="835" spans="9:9" x14ac:dyDescent="0.25">
      <c r="I835" s="176"/>
    </row>
    <row r="836" spans="9:9" x14ac:dyDescent="0.25">
      <c r="I836" s="176"/>
    </row>
    <row r="837" spans="9:9" x14ac:dyDescent="0.25">
      <c r="I837" s="176"/>
    </row>
    <row r="838" spans="9:9" x14ac:dyDescent="0.25">
      <c r="I838" s="176"/>
    </row>
    <row r="839" spans="9:9" x14ac:dyDescent="0.25">
      <c r="I839" s="176"/>
    </row>
    <row r="840" spans="9:9" x14ac:dyDescent="0.25">
      <c r="I840" s="176"/>
    </row>
    <row r="841" spans="9:9" x14ac:dyDescent="0.25">
      <c r="I841" s="176"/>
    </row>
    <row r="842" spans="9:9" x14ac:dyDescent="0.25">
      <c r="I842" s="176"/>
    </row>
    <row r="843" spans="9:9" x14ac:dyDescent="0.25">
      <c r="I843" s="176"/>
    </row>
    <row r="844" spans="9:9" x14ac:dyDescent="0.25">
      <c r="I844" s="176"/>
    </row>
    <row r="845" spans="9:9" x14ac:dyDescent="0.25">
      <c r="I845" s="176"/>
    </row>
    <row r="846" spans="9:9" x14ac:dyDescent="0.25">
      <c r="I846" s="176"/>
    </row>
    <row r="847" spans="9:9" x14ac:dyDescent="0.25">
      <c r="I847" s="176"/>
    </row>
    <row r="848" spans="9:9" x14ac:dyDescent="0.25">
      <c r="I848" s="176"/>
    </row>
    <row r="849" spans="9:9" x14ac:dyDescent="0.25">
      <c r="I849" s="176"/>
    </row>
    <row r="850" spans="9:9" x14ac:dyDescent="0.25">
      <c r="I850" s="176"/>
    </row>
    <row r="851" spans="9:9" x14ac:dyDescent="0.25">
      <c r="I851" s="176"/>
    </row>
    <row r="852" spans="9:9" x14ac:dyDescent="0.25">
      <c r="I852" s="176"/>
    </row>
    <row r="853" spans="9:9" x14ac:dyDescent="0.25">
      <c r="I853" s="176"/>
    </row>
    <row r="854" spans="9:9" x14ac:dyDescent="0.25">
      <c r="I854" s="176"/>
    </row>
    <row r="855" spans="9:9" x14ac:dyDescent="0.25">
      <c r="I855" s="176"/>
    </row>
    <row r="856" spans="9:9" x14ac:dyDescent="0.25">
      <c r="I856" s="176"/>
    </row>
    <row r="857" spans="9:9" x14ac:dyDescent="0.25">
      <c r="I857" s="176"/>
    </row>
    <row r="858" spans="9:9" x14ac:dyDescent="0.25">
      <c r="I858" s="176"/>
    </row>
    <row r="859" spans="9:9" x14ac:dyDescent="0.25">
      <c r="I859" s="176"/>
    </row>
    <row r="860" spans="9:9" x14ac:dyDescent="0.25">
      <c r="I860" s="176"/>
    </row>
    <row r="861" spans="9:9" x14ac:dyDescent="0.25">
      <c r="I861" s="176"/>
    </row>
    <row r="862" spans="9:9" x14ac:dyDescent="0.25">
      <c r="I862" s="176"/>
    </row>
    <row r="863" spans="9:9" x14ac:dyDescent="0.25">
      <c r="I863" s="176"/>
    </row>
    <row r="864" spans="9:9" x14ac:dyDescent="0.25">
      <c r="I864" s="176"/>
    </row>
    <row r="865" spans="9:9" x14ac:dyDescent="0.25">
      <c r="I865" s="176"/>
    </row>
    <row r="866" spans="9:9" x14ac:dyDescent="0.25">
      <c r="I866" s="176"/>
    </row>
    <row r="867" spans="9:9" x14ac:dyDescent="0.25">
      <c r="I867" s="176"/>
    </row>
    <row r="868" spans="9:9" x14ac:dyDescent="0.25">
      <c r="I868" s="176"/>
    </row>
    <row r="869" spans="9:9" x14ac:dyDescent="0.25">
      <c r="I869" s="176"/>
    </row>
    <row r="870" spans="9:9" x14ac:dyDescent="0.25">
      <c r="I870" s="176"/>
    </row>
    <row r="871" spans="9:9" x14ac:dyDescent="0.25">
      <c r="I871" s="176"/>
    </row>
    <row r="872" spans="9:9" x14ac:dyDescent="0.25">
      <c r="I872" s="176"/>
    </row>
    <row r="873" spans="9:9" x14ac:dyDescent="0.25">
      <c r="I873" s="176"/>
    </row>
    <row r="874" spans="9:9" x14ac:dyDescent="0.25">
      <c r="I874" s="176"/>
    </row>
    <row r="875" spans="9:9" x14ac:dyDescent="0.25">
      <c r="I875" s="176"/>
    </row>
    <row r="876" spans="9:9" x14ac:dyDescent="0.25">
      <c r="I876" s="176"/>
    </row>
    <row r="877" spans="9:9" x14ac:dyDescent="0.25">
      <c r="I877" s="176"/>
    </row>
    <row r="878" spans="9:9" x14ac:dyDescent="0.25">
      <c r="I878" s="176"/>
    </row>
    <row r="879" spans="9:9" x14ac:dyDescent="0.25">
      <c r="I879" s="176"/>
    </row>
    <row r="880" spans="9:9" x14ac:dyDescent="0.25">
      <c r="I880" s="176"/>
    </row>
    <row r="881" spans="9:9" x14ac:dyDescent="0.25">
      <c r="I881" s="176"/>
    </row>
    <row r="882" spans="9:9" x14ac:dyDescent="0.25">
      <c r="I882" s="176"/>
    </row>
    <row r="883" spans="9:9" x14ac:dyDescent="0.25">
      <c r="I883" s="176"/>
    </row>
    <row r="884" spans="9:9" x14ac:dyDescent="0.25">
      <c r="I884" s="176"/>
    </row>
    <row r="885" spans="9:9" x14ac:dyDescent="0.25">
      <c r="I885" s="176"/>
    </row>
    <row r="886" spans="9:9" x14ac:dyDescent="0.25">
      <c r="I886" s="176"/>
    </row>
    <row r="887" spans="9:9" x14ac:dyDescent="0.25">
      <c r="I887" s="176"/>
    </row>
    <row r="888" spans="9:9" x14ac:dyDescent="0.25">
      <c r="I888" s="176"/>
    </row>
    <row r="889" spans="9:9" x14ac:dyDescent="0.25">
      <c r="I889" s="176"/>
    </row>
    <row r="890" spans="9:9" x14ac:dyDescent="0.25">
      <c r="I890" s="176"/>
    </row>
    <row r="891" spans="9:9" x14ac:dyDescent="0.25">
      <c r="I891" s="176"/>
    </row>
    <row r="892" spans="9:9" x14ac:dyDescent="0.25">
      <c r="I892" s="176"/>
    </row>
    <row r="893" spans="9:9" x14ac:dyDescent="0.25">
      <c r="I893" s="176"/>
    </row>
    <row r="894" spans="9:9" x14ac:dyDescent="0.25">
      <c r="I894" s="176"/>
    </row>
    <row r="895" spans="9:9" x14ac:dyDescent="0.25">
      <c r="I895" s="176"/>
    </row>
    <row r="896" spans="9:9" x14ac:dyDescent="0.25">
      <c r="I896" s="176"/>
    </row>
    <row r="897" spans="9:9" x14ac:dyDescent="0.25">
      <c r="I897" s="176"/>
    </row>
    <row r="898" spans="9:9" x14ac:dyDescent="0.25">
      <c r="I898" s="176"/>
    </row>
    <row r="899" spans="9:9" x14ac:dyDescent="0.25">
      <c r="I899" s="176"/>
    </row>
    <row r="900" spans="9:9" x14ac:dyDescent="0.25">
      <c r="I900" s="176"/>
    </row>
    <row r="901" spans="9:9" x14ac:dyDescent="0.25">
      <c r="I901" s="176"/>
    </row>
    <row r="902" spans="9:9" x14ac:dyDescent="0.25">
      <c r="I902" s="176"/>
    </row>
    <row r="903" spans="9:9" x14ac:dyDescent="0.25">
      <c r="I903" s="176"/>
    </row>
    <row r="904" spans="9:9" x14ac:dyDescent="0.25">
      <c r="I904" s="176"/>
    </row>
    <row r="905" spans="9:9" x14ac:dyDescent="0.25">
      <c r="I905" s="176"/>
    </row>
    <row r="906" spans="9:9" x14ac:dyDescent="0.25">
      <c r="I906" s="176"/>
    </row>
    <row r="907" spans="9:9" x14ac:dyDescent="0.25">
      <c r="I907" s="176"/>
    </row>
    <row r="908" spans="9:9" x14ac:dyDescent="0.25">
      <c r="I908" s="176"/>
    </row>
    <row r="909" spans="9:9" x14ac:dyDescent="0.25">
      <c r="I909" s="176"/>
    </row>
    <row r="910" spans="9:9" x14ac:dyDescent="0.25">
      <c r="I910" s="176"/>
    </row>
    <row r="911" spans="9:9" x14ac:dyDescent="0.25">
      <c r="I911" s="176"/>
    </row>
    <row r="912" spans="9:9" x14ac:dyDescent="0.25">
      <c r="I912" s="176"/>
    </row>
    <row r="913" spans="9:9" x14ac:dyDescent="0.25">
      <c r="I913" s="176"/>
    </row>
    <row r="914" spans="9:9" x14ac:dyDescent="0.25">
      <c r="I914" s="176"/>
    </row>
    <row r="915" spans="9:9" x14ac:dyDescent="0.25">
      <c r="I915" s="176"/>
    </row>
    <row r="916" spans="9:9" x14ac:dyDescent="0.25">
      <c r="I916" s="176"/>
    </row>
    <row r="917" spans="9:9" x14ac:dyDescent="0.25">
      <c r="I917" s="176"/>
    </row>
    <row r="918" spans="9:9" x14ac:dyDescent="0.25">
      <c r="I918" s="176"/>
    </row>
    <row r="919" spans="9:9" x14ac:dyDescent="0.25">
      <c r="I919" s="176"/>
    </row>
    <row r="920" spans="9:9" x14ac:dyDescent="0.25">
      <c r="I920" s="176"/>
    </row>
    <row r="921" spans="9:9" x14ac:dyDescent="0.25">
      <c r="I921" s="176"/>
    </row>
    <row r="922" spans="9:9" x14ac:dyDescent="0.25">
      <c r="I922" s="176"/>
    </row>
    <row r="923" spans="9:9" x14ac:dyDescent="0.25">
      <c r="I923" s="176"/>
    </row>
    <row r="924" spans="9:9" x14ac:dyDescent="0.25">
      <c r="I924" s="176"/>
    </row>
    <row r="925" spans="9:9" x14ac:dyDescent="0.25">
      <c r="I925" s="176"/>
    </row>
    <row r="926" spans="9:9" x14ac:dyDescent="0.25">
      <c r="I926" s="176"/>
    </row>
    <row r="927" spans="9:9" x14ac:dyDescent="0.25">
      <c r="I927" s="176"/>
    </row>
    <row r="928" spans="9:9" x14ac:dyDescent="0.25">
      <c r="I928" s="176"/>
    </row>
    <row r="929" spans="9:9" x14ac:dyDescent="0.25">
      <c r="I929" s="176"/>
    </row>
    <row r="930" spans="9:9" x14ac:dyDescent="0.25">
      <c r="I930" s="176"/>
    </row>
    <row r="931" spans="9:9" x14ac:dyDescent="0.25">
      <c r="I931" s="176"/>
    </row>
    <row r="932" spans="9:9" x14ac:dyDescent="0.25">
      <c r="I932" s="176"/>
    </row>
    <row r="933" spans="9:9" x14ac:dyDescent="0.25">
      <c r="I933" s="176"/>
    </row>
    <row r="934" spans="9:9" x14ac:dyDescent="0.25">
      <c r="I934" s="176"/>
    </row>
    <row r="935" spans="9:9" x14ac:dyDescent="0.25">
      <c r="I935" s="176"/>
    </row>
    <row r="936" spans="9:9" x14ac:dyDescent="0.25">
      <c r="I936" s="176"/>
    </row>
    <row r="937" spans="9:9" x14ac:dyDescent="0.25">
      <c r="I937" s="176"/>
    </row>
    <row r="938" spans="9:9" x14ac:dyDescent="0.25">
      <c r="I938" s="176"/>
    </row>
    <row r="939" spans="9:9" x14ac:dyDescent="0.25">
      <c r="I939" s="176"/>
    </row>
    <row r="940" spans="9:9" x14ac:dyDescent="0.25">
      <c r="I940" s="176"/>
    </row>
    <row r="941" spans="9:9" x14ac:dyDescent="0.25">
      <c r="I941" s="176"/>
    </row>
    <row r="942" spans="9:9" x14ac:dyDescent="0.25">
      <c r="I942" s="176"/>
    </row>
    <row r="943" spans="9:9" x14ac:dyDescent="0.25">
      <c r="I943" s="176"/>
    </row>
    <row r="944" spans="9:9" x14ac:dyDescent="0.25">
      <c r="I944" s="176"/>
    </row>
    <row r="945" spans="9:9" x14ac:dyDescent="0.25">
      <c r="I945" s="176"/>
    </row>
    <row r="946" spans="9:9" x14ac:dyDescent="0.25">
      <c r="I946" s="176"/>
    </row>
    <row r="947" spans="9:9" x14ac:dyDescent="0.25">
      <c r="I947" s="176"/>
    </row>
    <row r="948" spans="9:9" x14ac:dyDescent="0.25">
      <c r="I948" s="176"/>
    </row>
    <row r="949" spans="9:9" x14ac:dyDescent="0.25">
      <c r="I949" s="176"/>
    </row>
    <row r="950" spans="9:9" x14ac:dyDescent="0.25">
      <c r="I950" s="176"/>
    </row>
    <row r="951" spans="9:9" x14ac:dyDescent="0.25">
      <c r="I951" s="176"/>
    </row>
    <row r="952" spans="9:9" x14ac:dyDescent="0.25">
      <c r="I952" s="176"/>
    </row>
    <row r="953" spans="9:9" x14ac:dyDescent="0.25">
      <c r="I953" s="176"/>
    </row>
    <row r="954" spans="9:9" x14ac:dyDescent="0.25">
      <c r="I954" s="176"/>
    </row>
    <row r="955" spans="9:9" x14ac:dyDescent="0.25">
      <c r="I955" s="176"/>
    </row>
    <row r="956" spans="9:9" x14ac:dyDescent="0.25">
      <c r="I956" s="176"/>
    </row>
    <row r="957" spans="9:9" x14ac:dyDescent="0.25">
      <c r="I957" s="176"/>
    </row>
    <row r="958" spans="9:9" x14ac:dyDescent="0.25">
      <c r="I958" s="176"/>
    </row>
    <row r="959" spans="9:9" x14ac:dyDescent="0.25">
      <c r="I959" s="176"/>
    </row>
    <row r="960" spans="9:9" x14ac:dyDescent="0.25">
      <c r="I960" s="176"/>
    </row>
    <row r="961" spans="9:9" x14ac:dyDescent="0.25">
      <c r="I961" s="176"/>
    </row>
    <row r="962" spans="9:9" x14ac:dyDescent="0.25">
      <c r="I962" s="176"/>
    </row>
    <row r="963" spans="9:9" x14ac:dyDescent="0.25">
      <c r="I963" s="176"/>
    </row>
    <row r="964" spans="9:9" x14ac:dyDescent="0.25">
      <c r="I964" s="176"/>
    </row>
    <row r="965" spans="9:9" x14ac:dyDescent="0.25">
      <c r="I965" s="176"/>
    </row>
    <row r="966" spans="9:9" x14ac:dyDescent="0.25">
      <c r="I966" s="176"/>
    </row>
    <row r="967" spans="9:9" x14ac:dyDescent="0.25">
      <c r="I967" s="176"/>
    </row>
    <row r="968" spans="9:9" x14ac:dyDescent="0.25">
      <c r="I968" s="176"/>
    </row>
    <row r="969" spans="9:9" x14ac:dyDescent="0.25">
      <c r="I969" s="176"/>
    </row>
    <row r="970" spans="9:9" x14ac:dyDescent="0.25">
      <c r="I970" s="176"/>
    </row>
    <row r="971" spans="9:9" x14ac:dyDescent="0.25">
      <c r="I971" s="176"/>
    </row>
    <row r="972" spans="9:9" x14ac:dyDescent="0.25">
      <c r="I972" s="176"/>
    </row>
    <row r="973" spans="9:9" x14ac:dyDescent="0.25">
      <c r="I973" s="176"/>
    </row>
    <row r="974" spans="9:9" x14ac:dyDescent="0.25">
      <c r="I974" s="176"/>
    </row>
    <row r="975" spans="9:9" x14ac:dyDescent="0.25">
      <c r="I975" s="176"/>
    </row>
    <row r="976" spans="9:9" x14ac:dyDescent="0.25">
      <c r="I976" s="176"/>
    </row>
    <row r="977" spans="9:9" x14ac:dyDescent="0.25">
      <c r="I977" s="176"/>
    </row>
    <row r="978" spans="9:9" x14ac:dyDescent="0.25">
      <c r="I978" s="176"/>
    </row>
    <row r="979" spans="9:9" x14ac:dyDescent="0.25">
      <c r="I979" s="176"/>
    </row>
    <row r="980" spans="9:9" x14ac:dyDescent="0.25">
      <c r="I980" s="176"/>
    </row>
    <row r="981" spans="9:9" x14ac:dyDescent="0.25">
      <c r="I981" s="176"/>
    </row>
    <row r="982" spans="9:9" x14ac:dyDescent="0.25">
      <c r="I982" s="176"/>
    </row>
    <row r="983" spans="9:9" x14ac:dyDescent="0.25">
      <c r="I983" s="176"/>
    </row>
    <row r="984" spans="9:9" x14ac:dyDescent="0.25">
      <c r="I984" s="176"/>
    </row>
    <row r="985" spans="9:9" x14ac:dyDescent="0.25">
      <c r="I985" s="176"/>
    </row>
    <row r="986" spans="9:9" x14ac:dyDescent="0.25">
      <c r="I986" s="176"/>
    </row>
    <row r="987" spans="9:9" x14ac:dyDescent="0.25">
      <c r="I987" s="176"/>
    </row>
    <row r="988" spans="9:9" x14ac:dyDescent="0.25">
      <c r="I988" s="176"/>
    </row>
    <row r="989" spans="9:9" x14ac:dyDescent="0.25">
      <c r="I989" s="176"/>
    </row>
    <row r="990" spans="9:9" x14ac:dyDescent="0.25">
      <c r="I990" s="176"/>
    </row>
    <row r="991" spans="9:9" x14ac:dyDescent="0.25">
      <c r="I991" s="176"/>
    </row>
    <row r="992" spans="9:9" x14ac:dyDescent="0.25">
      <c r="I992" s="176"/>
    </row>
    <row r="993" spans="9:9" x14ac:dyDescent="0.25">
      <c r="I993" s="176"/>
    </row>
    <row r="994" spans="9:9" x14ac:dyDescent="0.25">
      <c r="I994" s="176"/>
    </row>
    <row r="995" spans="9:9" x14ac:dyDescent="0.25">
      <c r="I995" s="176"/>
    </row>
    <row r="996" spans="9:9" x14ac:dyDescent="0.25">
      <c r="I996" s="176"/>
    </row>
    <row r="997" spans="9:9" x14ac:dyDescent="0.25">
      <c r="I997" s="176"/>
    </row>
    <row r="998" spans="9:9" x14ac:dyDescent="0.25">
      <c r="I998" s="176"/>
    </row>
    <row r="999" spans="9:9" x14ac:dyDescent="0.25">
      <c r="I999" s="176"/>
    </row>
    <row r="1000" spans="9:9" x14ac:dyDescent="0.25">
      <c r="I1000" s="176"/>
    </row>
    <row r="1001" spans="9:9" x14ac:dyDescent="0.25">
      <c r="I1001" s="176"/>
    </row>
    <row r="1002" spans="9:9" x14ac:dyDescent="0.25">
      <c r="I1002" s="176"/>
    </row>
    <row r="1003" spans="9:9" x14ac:dyDescent="0.25">
      <c r="I1003" s="176"/>
    </row>
    <row r="1004" spans="9:9" x14ac:dyDescent="0.25">
      <c r="I1004" s="176"/>
    </row>
    <row r="1005" spans="9:9" x14ac:dyDescent="0.25">
      <c r="I1005" s="176"/>
    </row>
    <row r="1006" spans="9:9" x14ac:dyDescent="0.25">
      <c r="I1006" s="176"/>
    </row>
    <row r="1007" spans="9:9" x14ac:dyDescent="0.25">
      <c r="I1007" s="176"/>
    </row>
    <row r="1008" spans="9:9" x14ac:dyDescent="0.25">
      <c r="I1008" s="176"/>
    </row>
    <row r="1009" spans="9:9" x14ac:dyDescent="0.25">
      <c r="I1009" s="176"/>
    </row>
    <row r="1010" spans="9:9" x14ac:dyDescent="0.25">
      <c r="I1010" s="176"/>
    </row>
    <row r="1011" spans="9:9" x14ac:dyDescent="0.25">
      <c r="I1011" s="176"/>
    </row>
    <row r="1012" spans="9:9" x14ac:dyDescent="0.25">
      <c r="I1012" s="176"/>
    </row>
    <row r="1013" spans="9:9" x14ac:dyDescent="0.25">
      <c r="I1013" s="176"/>
    </row>
    <row r="1014" spans="9:9" x14ac:dyDescent="0.25">
      <c r="I1014" s="176"/>
    </row>
    <row r="1015" spans="9:9" x14ac:dyDescent="0.25">
      <c r="I1015" s="176"/>
    </row>
    <row r="1016" spans="9:9" x14ac:dyDescent="0.25">
      <c r="I1016" s="176"/>
    </row>
    <row r="1017" spans="9:9" x14ac:dyDescent="0.25">
      <c r="I1017" s="176"/>
    </row>
    <row r="1018" spans="9:9" x14ac:dyDescent="0.25">
      <c r="I1018" s="176"/>
    </row>
    <row r="1019" spans="9:9" x14ac:dyDescent="0.25">
      <c r="I1019" s="176"/>
    </row>
    <row r="1020" spans="9:9" x14ac:dyDescent="0.25">
      <c r="I1020" s="176"/>
    </row>
    <row r="1021" spans="9:9" x14ac:dyDescent="0.25">
      <c r="I1021" s="176"/>
    </row>
    <row r="1022" spans="9:9" x14ac:dyDescent="0.25">
      <c r="I1022" s="176"/>
    </row>
    <row r="1023" spans="9:9" x14ac:dyDescent="0.25">
      <c r="I1023" s="176"/>
    </row>
    <row r="1024" spans="9:9" x14ac:dyDescent="0.25">
      <c r="I1024" s="176"/>
    </row>
    <row r="1025" spans="9:9" x14ac:dyDescent="0.25">
      <c r="I1025" s="176"/>
    </row>
    <row r="1026" spans="9:9" x14ac:dyDescent="0.25">
      <c r="I1026" s="176"/>
    </row>
    <row r="1027" spans="9:9" x14ac:dyDescent="0.25">
      <c r="I1027" s="176"/>
    </row>
    <row r="1028" spans="9:9" x14ac:dyDescent="0.25">
      <c r="I1028" s="176"/>
    </row>
    <row r="1029" spans="9:9" x14ac:dyDescent="0.25">
      <c r="I1029" s="176"/>
    </row>
    <row r="1030" spans="9:9" x14ac:dyDescent="0.25">
      <c r="I1030" s="176"/>
    </row>
    <row r="1031" spans="9:9" x14ac:dyDescent="0.25">
      <c r="I1031" s="176"/>
    </row>
    <row r="1032" spans="9:9" x14ac:dyDescent="0.25">
      <c r="I1032" s="176"/>
    </row>
    <row r="1033" spans="9:9" x14ac:dyDescent="0.25">
      <c r="I1033" s="176"/>
    </row>
    <row r="1034" spans="9:9" x14ac:dyDescent="0.25">
      <c r="I1034" s="176"/>
    </row>
    <row r="1035" spans="9:9" x14ac:dyDescent="0.25">
      <c r="I1035" s="176"/>
    </row>
    <row r="1036" spans="9:9" x14ac:dyDescent="0.25">
      <c r="I1036" s="176"/>
    </row>
    <row r="1037" spans="9:9" x14ac:dyDescent="0.25">
      <c r="I1037" s="176"/>
    </row>
    <row r="1038" spans="9:9" x14ac:dyDescent="0.25">
      <c r="I1038" s="176"/>
    </row>
    <row r="1039" spans="9:9" x14ac:dyDescent="0.25">
      <c r="I1039" s="176"/>
    </row>
    <row r="1040" spans="9:9" x14ac:dyDescent="0.25">
      <c r="I1040" s="176"/>
    </row>
    <row r="1041" spans="9:9" x14ac:dyDescent="0.25">
      <c r="I1041" s="176"/>
    </row>
    <row r="1042" spans="9:9" x14ac:dyDescent="0.25">
      <c r="I1042" s="176"/>
    </row>
    <row r="1043" spans="9:9" x14ac:dyDescent="0.25">
      <c r="I1043" s="176"/>
    </row>
    <row r="1044" spans="9:9" x14ac:dyDescent="0.25">
      <c r="I1044" s="176"/>
    </row>
    <row r="1045" spans="9:9" x14ac:dyDescent="0.25">
      <c r="I1045" s="176"/>
    </row>
    <row r="1046" spans="9:9" x14ac:dyDescent="0.25">
      <c r="I1046" s="176"/>
    </row>
    <row r="1047" spans="9:9" x14ac:dyDescent="0.25">
      <c r="I1047" s="176"/>
    </row>
    <row r="1048" spans="9:9" x14ac:dyDescent="0.25">
      <c r="I1048" s="176"/>
    </row>
    <row r="1049" spans="9:9" x14ac:dyDescent="0.25">
      <c r="I1049" s="176"/>
    </row>
    <row r="1050" spans="9:9" x14ac:dyDescent="0.25">
      <c r="I1050" s="176"/>
    </row>
    <row r="1051" spans="9:9" x14ac:dyDescent="0.25">
      <c r="I1051" s="176"/>
    </row>
    <row r="1052" spans="9:9" x14ac:dyDescent="0.25">
      <c r="I1052" s="176"/>
    </row>
    <row r="1053" spans="9:9" x14ac:dyDescent="0.25">
      <c r="I1053" s="176"/>
    </row>
    <row r="1054" spans="9:9" x14ac:dyDescent="0.25">
      <c r="I1054" s="176"/>
    </row>
    <row r="1055" spans="9:9" x14ac:dyDescent="0.25">
      <c r="I1055" s="176"/>
    </row>
    <row r="1056" spans="9:9" x14ac:dyDescent="0.25">
      <c r="I1056" s="176"/>
    </row>
    <row r="1057" spans="9:9" x14ac:dyDescent="0.25">
      <c r="I1057" s="176"/>
    </row>
    <row r="1058" spans="9:9" x14ac:dyDescent="0.25">
      <c r="I1058" s="176"/>
    </row>
    <row r="1059" spans="9:9" x14ac:dyDescent="0.25">
      <c r="I1059" s="176"/>
    </row>
    <row r="1060" spans="9:9" x14ac:dyDescent="0.25">
      <c r="I1060" s="176"/>
    </row>
    <row r="1061" spans="9:9" x14ac:dyDescent="0.25">
      <c r="I1061" s="176"/>
    </row>
    <row r="1062" spans="9:9" x14ac:dyDescent="0.25">
      <c r="I1062" s="176"/>
    </row>
    <row r="1063" spans="9:9" x14ac:dyDescent="0.25">
      <c r="I1063" s="176"/>
    </row>
    <row r="1064" spans="9:9" x14ac:dyDescent="0.25">
      <c r="I1064" s="176"/>
    </row>
    <row r="1065" spans="9:9" x14ac:dyDescent="0.25">
      <c r="I1065" s="176"/>
    </row>
    <row r="1066" spans="9:9" x14ac:dyDescent="0.25">
      <c r="I1066" s="176"/>
    </row>
    <row r="1067" spans="9:9" x14ac:dyDescent="0.25">
      <c r="I1067" s="176"/>
    </row>
    <row r="1068" spans="9:9" x14ac:dyDescent="0.25">
      <c r="I1068" s="176"/>
    </row>
    <row r="1069" spans="9:9" x14ac:dyDescent="0.25">
      <c r="I1069" s="176"/>
    </row>
    <row r="1070" spans="9:9" x14ac:dyDescent="0.25">
      <c r="I1070" s="176"/>
    </row>
    <row r="1071" spans="9:9" x14ac:dyDescent="0.25">
      <c r="I1071" s="176"/>
    </row>
    <row r="1072" spans="9:9" x14ac:dyDescent="0.25">
      <c r="I1072" s="176"/>
    </row>
    <row r="1073" spans="9:9" x14ac:dyDescent="0.25">
      <c r="I1073" s="176"/>
    </row>
    <row r="1074" spans="9:9" x14ac:dyDescent="0.25">
      <c r="I1074" s="176"/>
    </row>
    <row r="1075" spans="9:9" x14ac:dyDescent="0.25">
      <c r="I1075" s="176"/>
    </row>
    <row r="1076" spans="9:9" x14ac:dyDescent="0.25">
      <c r="I1076" s="176"/>
    </row>
    <row r="1077" spans="9:9" x14ac:dyDescent="0.25">
      <c r="I1077" s="176"/>
    </row>
    <row r="1078" spans="9:9" x14ac:dyDescent="0.25">
      <c r="I1078" s="176"/>
    </row>
    <row r="1079" spans="9:9" x14ac:dyDescent="0.25">
      <c r="I1079" s="176"/>
    </row>
    <row r="1080" spans="9:9" x14ac:dyDescent="0.25">
      <c r="I1080" s="176"/>
    </row>
    <row r="1081" spans="9:9" x14ac:dyDescent="0.25">
      <c r="I1081" s="176"/>
    </row>
    <row r="1082" spans="9:9" x14ac:dyDescent="0.25">
      <c r="I1082" s="176"/>
    </row>
    <row r="1083" spans="9:9" x14ac:dyDescent="0.25">
      <c r="I1083" s="176"/>
    </row>
    <row r="1084" spans="9:9" x14ac:dyDescent="0.25">
      <c r="I1084" s="176"/>
    </row>
    <row r="1085" spans="9:9" x14ac:dyDescent="0.25">
      <c r="I1085" s="176"/>
    </row>
    <row r="1086" spans="9:9" x14ac:dyDescent="0.25">
      <c r="I1086" s="176"/>
    </row>
    <row r="1087" spans="9:9" x14ac:dyDescent="0.25">
      <c r="I1087" s="176"/>
    </row>
    <row r="1088" spans="9:9" x14ac:dyDescent="0.25">
      <c r="I1088" s="176"/>
    </row>
    <row r="1089" spans="9:9" x14ac:dyDescent="0.25">
      <c r="I1089" s="176"/>
    </row>
    <row r="1090" spans="9:9" x14ac:dyDescent="0.25">
      <c r="I1090" s="176"/>
    </row>
    <row r="1091" spans="9:9" x14ac:dyDescent="0.25">
      <c r="I1091" s="176"/>
    </row>
    <row r="1092" spans="9:9" x14ac:dyDescent="0.25">
      <c r="I1092" s="176"/>
    </row>
    <row r="1093" spans="9:9" x14ac:dyDescent="0.25">
      <c r="I1093" s="176"/>
    </row>
    <row r="1094" spans="9:9" x14ac:dyDescent="0.25">
      <c r="I1094" s="176"/>
    </row>
    <row r="1095" spans="9:9" x14ac:dyDescent="0.25">
      <c r="I1095" s="176"/>
    </row>
    <row r="1096" spans="9:9" x14ac:dyDescent="0.25">
      <c r="I1096" s="176"/>
    </row>
    <row r="1097" spans="9:9" x14ac:dyDescent="0.25">
      <c r="I1097" s="176"/>
    </row>
    <row r="1098" spans="9:9" x14ac:dyDescent="0.25">
      <c r="I1098" s="176"/>
    </row>
    <row r="1099" spans="9:9" x14ac:dyDescent="0.25">
      <c r="I1099" s="176"/>
    </row>
    <row r="1100" spans="9:9" x14ac:dyDescent="0.25">
      <c r="I1100" s="176"/>
    </row>
    <row r="1101" spans="9:9" x14ac:dyDescent="0.25">
      <c r="I1101" s="176"/>
    </row>
    <row r="1102" spans="9:9" x14ac:dyDescent="0.25">
      <c r="I1102" s="176"/>
    </row>
    <row r="1103" spans="9:9" x14ac:dyDescent="0.25">
      <c r="I1103" s="176"/>
    </row>
    <row r="1104" spans="9:9" x14ac:dyDescent="0.25">
      <c r="I1104" s="176"/>
    </row>
    <row r="1105" spans="9:9" x14ac:dyDescent="0.25">
      <c r="I1105" s="176"/>
    </row>
    <row r="1106" spans="9:9" x14ac:dyDescent="0.25">
      <c r="I1106" s="176"/>
    </row>
    <row r="1107" spans="9:9" x14ac:dyDescent="0.25">
      <c r="I1107" s="176"/>
    </row>
    <row r="1108" spans="9:9" x14ac:dyDescent="0.25">
      <c r="I1108" s="176"/>
    </row>
    <row r="1109" spans="9:9" x14ac:dyDescent="0.25">
      <c r="I1109" s="176"/>
    </row>
    <row r="1110" spans="9:9" x14ac:dyDescent="0.25">
      <c r="I1110" s="176"/>
    </row>
    <row r="1111" spans="9:9" x14ac:dyDescent="0.25">
      <c r="I1111" s="176"/>
    </row>
    <row r="1112" spans="9:9" x14ac:dyDescent="0.25">
      <c r="I1112" s="176"/>
    </row>
    <row r="1113" spans="9:9" x14ac:dyDescent="0.25">
      <c r="I1113" s="176"/>
    </row>
    <row r="1114" spans="9:9" x14ac:dyDescent="0.25">
      <c r="I1114" s="176"/>
    </row>
    <row r="1115" spans="9:9" x14ac:dyDescent="0.25">
      <c r="I1115" s="176"/>
    </row>
    <row r="1116" spans="9:9" x14ac:dyDescent="0.25">
      <c r="I1116" s="176"/>
    </row>
    <row r="1117" spans="9:9" x14ac:dyDescent="0.25">
      <c r="I1117" s="176"/>
    </row>
    <row r="1118" spans="9:9" x14ac:dyDescent="0.25">
      <c r="I1118" s="176"/>
    </row>
    <row r="1119" spans="9:9" x14ac:dyDescent="0.25">
      <c r="I1119" s="176"/>
    </row>
    <row r="1120" spans="9:9" x14ac:dyDescent="0.25">
      <c r="I1120" s="176"/>
    </row>
    <row r="1121" spans="9:9" x14ac:dyDescent="0.25">
      <c r="I1121" s="176"/>
    </row>
    <row r="1122" spans="9:9" x14ac:dyDescent="0.25">
      <c r="I1122" s="176"/>
    </row>
    <row r="1123" spans="9:9" x14ac:dyDescent="0.25">
      <c r="I1123" s="176"/>
    </row>
    <row r="1124" spans="9:9" x14ac:dyDescent="0.25">
      <c r="I1124" s="176"/>
    </row>
    <row r="1125" spans="9:9" x14ac:dyDescent="0.25">
      <c r="I1125" s="176"/>
    </row>
    <row r="1126" spans="9:9" x14ac:dyDescent="0.25">
      <c r="I1126" s="176"/>
    </row>
    <row r="1127" spans="9:9" x14ac:dyDescent="0.25">
      <c r="I1127" s="176"/>
    </row>
    <row r="1128" spans="9:9" x14ac:dyDescent="0.25">
      <c r="I1128" s="176"/>
    </row>
    <row r="1129" spans="9:9" x14ac:dyDescent="0.25">
      <c r="I1129" s="176"/>
    </row>
    <row r="1130" spans="9:9" x14ac:dyDescent="0.25">
      <c r="I1130" s="176"/>
    </row>
    <row r="1131" spans="9:9" x14ac:dyDescent="0.25">
      <c r="I1131" s="176"/>
    </row>
    <row r="1132" spans="9:9" x14ac:dyDescent="0.25">
      <c r="I1132" s="176"/>
    </row>
    <row r="1133" spans="9:9" x14ac:dyDescent="0.25">
      <c r="I1133" s="176"/>
    </row>
    <row r="1134" spans="9:9" x14ac:dyDescent="0.25">
      <c r="I1134" s="176"/>
    </row>
    <row r="1135" spans="9:9" x14ac:dyDescent="0.25">
      <c r="I1135" s="176"/>
    </row>
    <row r="1136" spans="9:9" x14ac:dyDescent="0.25">
      <c r="I1136" s="176"/>
    </row>
    <row r="1137" spans="9:9" x14ac:dyDescent="0.25">
      <c r="I1137" s="176"/>
    </row>
    <row r="1138" spans="9:9" x14ac:dyDescent="0.25">
      <c r="I1138" s="176"/>
    </row>
    <row r="1139" spans="9:9" x14ac:dyDescent="0.25">
      <c r="I1139" s="176"/>
    </row>
    <row r="1140" spans="9:9" x14ac:dyDescent="0.25">
      <c r="I1140" s="176"/>
    </row>
    <row r="1141" spans="9:9" x14ac:dyDescent="0.25">
      <c r="I1141" s="176"/>
    </row>
    <row r="1142" spans="9:9" x14ac:dyDescent="0.25">
      <c r="I1142" s="176"/>
    </row>
    <row r="1143" spans="9:9" x14ac:dyDescent="0.25">
      <c r="I1143" s="176"/>
    </row>
    <row r="1144" spans="9:9" x14ac:dyDescent="0.25">
      <c r="I1144" s="176"/>
    </row>
    <row r="1145" spans="9:9" x14ac:dyDescent="0.25">
      <c r="I1145" s="176"/>
    </row>
    <row r="1146" spans="9:9" x14ac:dyDescent="0.25">
      <c r="I1146" s="176"/>
    </row>
    <row r="1147" spans="9:9" x14ac:dyDescent="0.25">
      <c r="I1147" s="176"/>
    </row>
    <row r="1148" spans="9:9" x14ac:dyDescent="0.25">
      <c r="I1148" s="176"/>
    </row>
    <row r="1149" spans="9:9" x14ac:dyDescent="0.25">
      <c r="I1149" s="176"/>
    </row>
    <row r="1150" spans="9:9" x14ac:dyDescent="0.25">
      <c r="I1150" s="176"/>
    </row>
    <row r="1151" spans="9:9" x14ac:dyDescent="0.25">
      <c r="I1151" s="176"/>
    </row>
    <row r="1152" spans="9:9" x14ac:dyDescent="0.25">
      <c r="I1152" s="176"/>
    </row>
    <row r="1153" spans="9:9" x14ac:dyDescent="0.25">
      <c r="I1153" s="176"/>
    </row>
    <row r="1154" spans="9:9" x14ac:dyDescent="0.25">
      <c r="I1154" s="176"/>
    </row>
    <row r="1155" spans="9:9" x14ac:dyDescent="0.25">
      <c r="I1155" s="176"/>
    </row>
    <row r="1156" spans="9:9" x14ac:dyDescent="0.25">
      <c r="I1156" s="176"/>
    </row>
    <row r="1157" spans="9:9" x14ac:dyDescent="0.25">
      <c r="I1157" s="176"/>
    </row>
    <row r="1158" spans="9:9" x14ac:dyDescent="0.25">
      <c r="I1158" s="176"/>
    </row>
    <row r="1159" spans="9:9" x14ac:dyDescent="0.25">
      <c r="I1159" s="176"/>
    </row>
    <row r="1160" spans="9:9" x14ac:dyDescent="0.25">
      <c r="I1160" s="176"/>
    </row>
    <row r="1161" spans="9:9" x14ac:dyDescent="0.25">
      <c r="I1161" s="176"/>
    </row>
    <row r="1162" spans="9:9" x14ac:dyDescent="0.25">
      <c r="I1162" s="176"/>
    </row>
    <row r="1163" spans="9:9" x14ac:dyDescent="0.25">
      <c r="I1163" s="176"/>
    </row>
    <row r="1164" spans="9:9" x14ac:dyDescent="0.25">
      <c r="I1164" s="176"/>
    </row>
    <row r="1165" spans="9:9" x14ac:dyDescent="0.25">
      <c r="I1165" s="176"/>
    </row>
    <row r="1166" spans="9:9" x14ac:dyDescent="0.25">
      <c r="I1166" s="176"/>
    </row>
    <row r="1167" spans="9:9" x14ac:dyDescent="0.25">
      <c r="I1167" s="176"/>
    </row>
    <row r="1168" spans="9:9" x14ac:dyDescent="0.25">
      <c r="I1168" s="176"/>
    </row>
    <row r="1169" spans="9:9" x14ac:dyDescent="0.25">
      <c r="I1169" s="176"/>
    </row>
    <row r="1170" spans="9:9" x14ac:dyDescent="0.25">
      <c r="I1170" s="176"/>
    </row>
    <row r="1171" spans="9:9" x14ac:dyDescent="0.25">
      <c r="I1171" s="176"/>
    </row>
    <row r="1172" spans="9:9" x14ac:dyDescent="0.25">
      <c r="I1172" s="176"/>
    </row>
    <row r="1173" spans="9:9" x14ac:dyDescent="0.25">
      <c r="I1173" s="176"/>
    </row>
    <row r="1174" spans="9:9" x14ac:dyDescent="0.25">
      <c r="I1174" s="176"/>
    </row>
    <row r="1175" spans="9:9" x14ac:dyDescent="0.25">
      <c r="I1175" s="176"/>
    </row>
    <row r="1176" spans="9:9" x14ac:dyDescent="0.25">
      <c r="I1176" s="176"/>
    </row>
    <row r="1177" spans="9:9" x14ac:dyDescent="0.25">
      <c r="I1177" s="176"/>
    </row>
    <row r="1178" spans="9:9" x14ac:dyDescent="0.25">
      <c r="I1178" s="176"/>
    </row>
    <row r="1179" spans="9:9" x14ac:dyDescent="0.25">
      <c r="I1179" s="176"/>
    </row>
    <row r="1180" spans="9:9" x14ac:dyDescent="0.25">
      <c r="I1180" s="176"/>
    </row>
    <row r="1181" spans="9:9" x14ac:dyDescent="0.25">
      <c r="I1181" s="176"/>
    </row>
    <row r="1182" spans="9:9" x14ac:dyDescent="0.25">
      <c r="I1182" s="176"/>
    </row>
    <row r="1183" spans="9:9" x14ac:dyDescent="0.25">
      <c r="I1183" s="176"/>
    </row>
    <row r="1184" spans="9:9" x14ac:dyDescent="0.25">
      <c r="I1184" s="176"/>
    </row>
    <row r="1185" spans="9:9" x14ac:dyDescent="0.25">
      <c r="I1185" s="176"/>
    </row>
    <row r="1186" spans="9:9" x14ac:dyDescent="0.25">
      <c r="I1186" s="176"/>
    </row>
    <row r="1187" spans="9:9" x14ac:dyDescent="0.25">
      <c r="I1187" s="176"/>
    </row>
    <row r="1188" spans="9:9" x14ac:dyDescent="0.25">
      <c r="I1188" s="176"/>
    </row>
    <row r="1189" spans="9:9" x14ac:dyDescent="0.25">
      <c r="I1189" s="176"/>
    </row>
    <row r="1190" spans="9:9" x14ac:dyDescent="0.25">
      <c r="I1190" s="176"/>
    </row>
    <row r="1191" spans="9:9" x14ac:dyDescent="0.25">
      <c r="I1191" s="176"/>
    </row>
    <row r="1192" spans="9:9" x14ac:dyDescent="0.25">
      <c r="I1192" s="176"/>
    </row>
    <row r="1193" spans="9:9" x14ac:dyDescent="0.25">
      <c r="I1193" s="176"/>
    </row>
    <row r="1194" spans="9:9" x14ac:dyDescent="0.25">
      <c r="I1194" s="176"/>
    </row>
    <row r="1195" spans="9:9" x14ac:dyDescent="0.25">
      <c r="I1195" s="176"/>
    </row>
    <row r="1196" spans="9:9" x14ac:dyDescent="0.25">
      <c r="I1196" s="176"/>
    </row>
    <row r="1197" spans="9:9" x14ac:dyDescent="0.25">
      <c r="I1197" s="176"/>
    </row>
    <row r="1198" spans="9:9" x14ac:dyDescent="0.25">
      <c r="I1198" s="176"/>
    </row>
    <row r="1199" spans="9:9" x14ac:dyDescent="0.25">
      <c r="I1199" s="176"/>
    </row>
    <row r="1200" spans="9:9" x14ac:dyDescent="0.25">
      <c r="I1200" s="176"/>
    </row>
    <row r="1201" spans="9:9" x14ac:dyDescent="0.25">
      <c r="I1201" s="176"/>
    </row>
    <row r="1202" spans="9:9" x14ac:dyDescent="0.25">
      <c r="I1202" s="176"/>
    </row>
    <row r="1203" spans="9:9" x14ac:dyDescent="0.25">
      <c r="I1203" s="176"/>
    </row>
    <row r="1204" spans="9:9" x14ac:dyDescent="0.25">
      <c r="I1204" s="176"/>
    </row>
    <row r="1205" spans="9:9" x14ac:dyDescent="0.25">
      <c r="I1205" s="176"/>
    </row>
    <row r="1206" spans="9:9" x14ac:dyDescent="0.25">
      <c r="I1206" s="176"/>
    </row>
    <row r="1207" spans="9:9" x14ac:dyDescent="0.25">
      <c r="I1207" s="176"/>
    </row>
    <row r="1208" spans="9:9" x14ac:dyDescent="0.25">
      <c r="I1208" s="176"/>
    </row>
    <row r="1209" spans="9:9" x14ac:dyDescent="0.25">
      <c r="I1209" s="176"/>
    </row>
    <row r="1210" spans="9:9" x14ac:dyDescent="0.25">
      <c r="I1210" s="176"/>
    </row>
    <row r="1211" spans="9:9" x14ac:dyDescent="0.25">
      <c r="I1211" s="176"/>
    </row>
    <row r="1212" spans="9:9" x14ac:dyDescent="0.25">
      <c r="I1212" s="176"/>
    </row>
    <row r="1213" spans="9:9" x14ac:dyDescent="0.25">
      <c r="I1213" s="176"/>
    </row>
    <row r="1214" spans="9:9" x14ac:dyDescent="0.25">
      <c r="I1214" s="176"/>
    </row>
    <row r="1215" spans="9:9" x14ac:dyDescent="0.25">
      <c r="I1215" s="176"/>
    </row>
    <row r="1216" spans="9:9" x14ac:dyDescent="0.25">
      <c r="I1216" s="176"/>
    </row>
    <row r="1217" spans="9:9" x14ac:dyDescent="0.25">
      <c r="I1217" s="176"/>
    </row>
    <row r="1218" spans="9:9" x14ac:dyDescent="0.25">
      <c r="I1218" s="176"/>
    </row>
    <row r="1219" spans="9:9" x14ac:dyDescent="0.25">
      <c r="I1219" s="176"/>
    </row>
    <row r="1220" spans="9:9" x14ac:dyDescent="0.25">
      <c r="I1220" s="176"/>
    </row>
    <row r="1221" spans="9:9" x14ac:dyDescent="0.25">
      <c r="I1221" s="176"/>
    </row>
    <row r="1222" spans="9:9" x14ac:dyDescent="0.25">
      <c r="I1222" s="176"/>
    </row>
    <row r="1223" spans="9:9" x14ac:dyDescent="0.25">
      <c r="I1223" s="176"/>
    </row>
    <row r="1224" spans="9:9" x14ac:dyDescent="0.25">
      <c r="I1224" s="176"/>
    </row>
    <row r="1225" spans="9:9" x14ac:dyDescent="0.25">
      <c r="I1225" s="176"/>
    </row>
    <row r="1226" spans="9:9" x14ac:dyDescent="0.25">
      <c r="I1226" s="176"/>
    </row>
    <row r="1227" spans="9:9" x14ac:dyDescent="0.25">
      <c r="I1227" s="176"/>
    </row>
    <row r="1228" spans="9:9" x14ac:dyDescent="0.25">
      <c r="I1228" s="176"/>
    </row>
    <row r="1229" spans="9:9" x14ac:dyDescent="0.25">
      <c r="I1229" s="176"/>
    </row>
    <row r="1230" spans="9:9" x14ac:dyDescent="0.25">
      <c r="I1230" s="176"/>
    </row>
    <row r="1231" spans="9:9" x14ac:dyDescent="0.25">
      <c r="I1231" s="176"/>
    </row>
    <row r="1232" spans="9:9" x14ac:dyDescent="0.25">
      <c r="I1232" s="176"/>
    </row>
    <row r="1233" spans="9:9" x14ac:dyDescent="0.25">
      <c r="I1233" s="176"/>
    </row>
    <row r="1234" spans="9:9" x14ac:dyDescent="0.25">
      <c r="I1234" s="176"/>
    </row>
    <row r="1235" spans="9:9" x14ac:dyDescent="0.25">
      <c r="I1235" s="176"/>
    </row>
    <row r="1236" spans="9:9" x14ac:dyDescent="0.25">
      <c r="I1236" s="176"/>
    </row>
    <row r="1237" spans="9:9" x14ac:dyDescent="0.25">
      <c r="I1237" s="176"/>
    </row>
    <row r="1238" spans="9:9" x14ac:dyDescent="0.25">
      <c r="I1238" s="176"/>
    </row>
    <row r="1239" spans="9:9" x14ac:dyDescent="0.25">
      <c r="I1239" s="176"/>
    </row>
    <row r="1240" spans="9:9" x14ac:dyDescent="0.25">
      <c r="I1240" s="176"/>
    </row>
    <row r="1241" spans="9:9" x14ac:dyDescent="0.25">
      <c r="I1241" s="176"/>
    </row>
    <row r="1242" spans="9:9" x14ac:dyDescent="0.25">
      <c r="I1242" s="176"/>
    </row>
    <row r="1243" spans="9:9" x14ac:dyDescent="0.25">
      <c r="I1243" s="176"/>
    </row>
    <row r="1244" spans="9:9" x14ac:dyDescent="0.25">
      <c r="I1244" s="176"/>
    </row>
    <row r="1245" spans="9:9" x14ac:dyDescent="0.25">
      <c r="I1245" s="176"/>
    </row>
    <row r="1246" spans="9:9" x14ac:dyDescent="0.25">
      <c r="I1246" s="176"/>
    </row>
    <row r="1247" spans="9:9" x14ac:dyDescent="0.25">
      <c r="I1247" s="176"/>
    </row>
    <row r="1248" spans="9:9" x14ac:dyDescent="0.25">
      <c r="I1248" s="176"/>
    </row>
    <row r="1249" spans="9:9" x14ac:dyDescent="0.25">
      <c r="I1249" s="176"/>
    </row>
    <row r="1250" spans="9:9" x14ac:dyDescent="0.25">
      <c r="I1250" s="176"/>
    </row>
    <row r="1251" spans="9:9" x14ac:dyDescent="0.25">
      <c r="I1251" s="176"/>
    </row>
    <row r="1252" spans="9:9" x14ac:dyDescent="0.25">
      <c r="I1252" s="176"/>
    </row>
    <row r="1253" spans="9:9" x14ac:dyDescent="0.25">
      <c r="I1253" s="176"/>
    </row>
    <row r="1254" spans="9:9" x14ac:dyDescent="0.25">
      <c r="I1254" s="176"/>
    </row>
    <row r="1255" spans="9:9" x14ac:dyDescent="0.25">
      <c r="I1255" s="176"/>
    </row>
    <row r="1256" spans="9:9" x14ac:dyDescent="0.25">
      <c r="I1256" s="176"/>
    </row>
    <row r="1257" spans="9:9" x14ac:dyDescent="0.25">
      <c r="I1257" s="176"/>
    </row>
    <row r="1258" spans="9:9" x14ac:dyDescent="0.25">
      <c r="I1258" s="176"/>
    </row>
    <row r="1259" spans="9:9" x14ac:dyDescent="0.25">
      <c r="I1259" s="176"/>
    </row>
    <row r="1260" spans="9:9" x14ac:dyDescent="0.25">
      <c r="I1260" s="176"/>
    </row>
    <row r="1261" spans="9:9" x14ac:dyDescent="0.25">
      <c r="I1261" s="176"/>
    </row>
    <row r="1262" spans="9:9" x14ac:dyDescent="0.25">
      <c r="I1262" s="176"/>
    </row>
    <row r="1263" spans="9:9" x14ac:dyDescent="0.25">
      <c r="I1263" s="176"/>
    </row>
    <row r="1264" spans="9:9" x14ac:dyDescent="0.25">
      <c r="I1264" s="176"/>
    </row>
    <row r="1265" spans="9:9" x14ac:dyDescent="0.25">
      <c r="I1265" s="176"/>
    </row>
    <row r="1266" spans="9:9" x14ac:dyDescent="0.25">
      <c r="I1266" s="176"/>
    </row>
    <row r="1267" spans="9:9" x14ac:dyDescent="0.25">
      <c r="I1267" s="176"/>
    </row>
    <row r="1268" spans="9:9" x14ac:dyDescent="0.25">
      <c r="I1268" s="176"/>
    </row>
    <row r="1269" spans="9:9" x14ac:dyDescent="0.25">
      <c r="I1269" s="176"/>
    </row>
    <row r="1270" spans="9:9" x14ac:dyDescent="0.25">
      <c r="I1270" s="176"/>
    </row>
    <row r="1271" spans="9:9" x14ac:dyDescent="0.25">
      <c r="I1271" s="176"/>
    </row>
    <row r="1272" spans="9:9" x14ac:dyDescent="0.25">
      <c r="I1272" s="176"/>
    </row>
    <row r="1273" spans="9:9" x14ac:dyDescent="0.25">
      <c r="I1273" s="176"/>
    </row>
    <row r="1274" spans="9:9" x14ac:dyDescent="0.25">
      <c r="I1274" s="176"/>
    </row>
    <row r="1275" spans="9:9" x14ac:dyDescent="0.25">
      <c r="I1275" s="176"/>
    </row>
    <row r="1276" spans="9:9" x14ac:dyDescent="0.25">
      <c r="I1276" s="176"/>
    </row>
    <row r="1277" spans="9:9" x14ac:dyDescent="0.25">
      <c r="I1277" s="176"/>
    </row>
    <row r="1278" spans="9:9" x14ac:dyDescent="0.25">
      <c r="I1278" s="176"/>
    </row>
    <row r="1279" spans="9:9" x14ac:dyDescent="0.25">
      <c r="I1279" s="176"/>
    </row>
    <row r="1280" spans="9:9" x14ac:dyDescent="0.25">
      <c r="I1280" s="176"/>
    </row>
    <row r="1281" spans="9:9" x14ac:dyDescent="0.25">
      <c r="I1281" s="176"/>
    </row>
    <row r="1282" spans="9:9" x14ac:dyDescent="0.25">
      <c r="I1282" s="176"/>
    </row>
    <row r="1283" spans="9:9" x14ac:dyDescent="0.25">
      <c r="I1283" s="176"/>
    </row>
    <row r="1284" spans="9:9" x14ac:dyDescent="0.25">
      <c r="I1284" s="176"/>
    </row>
    <row r="1285" spans="9:9" x14ac:dyDescent="0.25">
      <c r="I1285" s="176"/>
    </row>
    <row r="1286" spans="9:9" x14ac:dyDescent="0.25">
      <c r="I1286" s="176"/>
    </row>
    <row r="1287" spans="9:9" x14ac:dyDescent="0.25">
      <c r="I1287" s="176"/>
    </row>
    <row r="1288" spans="9:9" x14ac:dyDescent="0.25">
      <c r="I1288" s="176"/>
    </row>
    <row r="1289" spans="9:9" x14ac:dyDescent="0.25">
      <c r="I1289" s="176"/>
    </row>
    <row r="1290" spans="9:9" x14ac:dyDescent="0.25">
      <c r="I1290" s="176"/>
    </row>
    <row r="1291" spans="9:9" x14ac:dyDescent="0.25">
      <c r="I1291" s="176"/>
    </row>
    <row r="1292" spans="9:9" x14ac:dyDescent="0.25">
      <c r="I1292" s="176"/>
    </row>
    <row r="1293" spans="9:9" x14ac:dyDescent="0.25">
      <c r="I1293" s="176"/>
    </row>
    <row r="1294" spans="9:9" x14ac:dyDescent="0.25">
      <c r="I1294" s="176"/>
    </row>
    <row r="1295" spans="9:9" x14ac:dyDescent="0.25">
      <c r="I1295" s="176"/>
    </row>
    <row r="1296" spans="9:9" x14ac:dyDescent="0.25">
      <c r="I1296" s="176"/>
    </row>
    <row r="1297" spans="9:9" x14ac:dyDescent="0.25">
      <c r="I1297" s="176"/>
    </row>
    <row r="1298" spans="9:9" x14ac:dyDescent="0.25">
      <c r="I1298" s="176"/>
    </row>
    <row r="1299" spans="9:9" x14ac:dyDescent="0.25">
      <c r="I1299" s="176"/>
    </row>
    <row r="1300" spans="9:9" x14ac:dyDescent="0.25">
      <c r="I1300" s="176"/>
    </row>
    <row r="1301" spans="9:9" x14ac:dyDescent="0.25">
      <c r="I1301" s="176"/>
    </row>
    <row r="1302" spans="9:9" x14ac:dyDescent="0.25">
      <c r="I1302" s="176"/>
    </row>
    <row r="1303" spans="9:9" x14ac:dyDescent="0.25">
      <c r="I1303" s="176"/>
    </row>
    <row r="1304" spans="9:9" x14ac:dyDescent="0.25">
      <c r="I1304" s="176"/>
    </row>
    <row r="1305" spans="9:9" x14ac:dyDescent="0.25">
      <c r="I1305" s="176"/>
    </row>
    <row r="1306" spans="9:9" x14ac:dyDescent="0.25">
      <c r="I1306" s="176"/>
    </row>
    <row r="1307" spans="9:9" x14ac:dyDescent="0.25">
      <c r="I1307" s="176"/>
    </row>
    <row r="1308" spans="9:9" x14ac:dyDescent="0.25">
      <c r="I1308" s="176"/>
    </row>
    <row r="1309" spans="9:9" x14ac:dyDescent="0.25">
      <c r="I1309" s="176"/>
    </row>
    <row r="1310" spans="9:9" x14ac:dyDescent="0.25">
      <c r="I1310" s="176"/>
    </row>
    <row r="1311" spans="9:9" x14ac:dyDescent="0.25">
      <c r="I1311" s="176"/>
    </row>
    <row r="1312" spans="9:9" x14ac:dyDescent="0.25">
      <c r="I1312" s="176"/>
    </row>
    <row r="1313" spans="9:9" x14ac:dyDescent="0.25">
      <c r="I1313" s="176"/>
    </row>
    <row r="1314" spans="9:9" x14ac:dyDescent="0.25">
      <c r="I1314" s="176"/>
    </row>
    <row r="1315" spans="9:9" x14ac:dyDescent="0.25">
      <c r="I1315" s="176"/>
    </row>
    <row r="1316" spans="9:9" x14ac:dyDescent="0.25">
      <c r="I1316" s="176"/>
    </row>
    <row r="1317" spans="9:9" x14ac:dyDescent="0.25">
      <c r="I1317" s="176"/>
    </row>
    <row r="1318" spans="9:9" x14ac:dyDescent="0.25">
      <c r="I1318" s="176"/>
    </row>
    <row r="1319" spans="9:9" x14ac:dyDescent="0.25">
      <c r="I1319" s="176"/>
    </row>
    <row r="1320" spans="9:9" x14ac:dyDescent="0.25">
      <c r="I1320" s="176"/>
    </row>
    <row r="1321" spans="9:9" x14ac:dyDescent="0.25">
      <c r="I1321" s="176"/>
    </row>
    <row r="1322" spans="9:9" x14ac:dyDescent="0.25">
      <c r="I1322" s="176"/>
    </row>
    <row r="1323" spans="9:9" x14ac:dyDescent="0.25">
      <c r="I1323" s="176"/>
    </row>
    <row r="1324" spans="9:9" x14ac:dyDescent="0.25">
      <c r="I1324" s="176"/>
    </row>
    <row r="1325" spans="9:9" x14ac:dyDescent="0.25">
      <c r="I1325" s="176"/>
    </row>
    <row r="1326" spans="9:9" x14ac:dyDescent="0.25">
      <c r="I1326" s="176"/>
    </row>
    <row r="1327" spans="9:9" x14ac:dyDescent="0.25">
      <c r="I1327" s="176"/>
    </row>
    <row r="1328" spans="9:9" x14ac:dyDescent="0.25">
      <c r="I1328" s="176"/>
    </row>
    <row r="1329" spans="9:9" x14ac:dyDescent="0.25">
      <c r="I1329" s="176"/>
    </row>
    <row r="1330" spans="9:9" x14ac:dyDescent="0.25">
      <c r="I1330" s="176"/>
    </row>
    <row r="1331" spans="9:9" x14ac:dyDescent="0.25">
      <c r="I1331" s="176"/>
    </row>
    <row r="1332" spans="9:9" x14ac:dyDescent="0.25">
      <c r="I1332" s="176"/>
    </row>
    <row r="1333" spans="9:9" x14ac:dyDescent="0.25">
      <c r="I1333" s="176"/>
    </row>
    <row r="1334" spans="9:9" x14ac:dyDescent="0.25">
      <c r="I1334" s="176"/>
    </row>
    <row r="1335" spans="9:9" x14ac:dyDescent="0.25">
      <c r="I1335" s="176"/>
    </row>
    <row r="1336" spans="9:9" x14ac:dyDescent="0.25">
      <c r="I1336" s="176"/>
    </row>
    <row r="1337" spans="9:9" x14ac:dyDescent="0.25">
      <c r="I1337" s="176"/>
    </row>
    <row r="1338" spans="9:9" x14ac:dyDescent="0.25">
      <c r="I1338" s="176"/>
    </row>
    <row r="1339" spans="9:9" x14ac:dyDescent="0.25">
      <c r="I1339" s="176"/>
    </row>
    <row r="1340" spans="9:9" x14ac:dyDescent="0.25">
      <c r="I1340" s="176"/>
    </row>
    <row r="1341" spans="9:9" x14ac:dyDescent="0.25">
      <c r="I1341" s="176"/>
    </row>
    <row r="1342" spans="9:9" x14ac:dyDescent="0.25">
      <c r="I1342" s="176"/>
    </row>
    <row r="1343" spans="9:9" x14ac:dyDescent="0.25">
      <c r="I1343" s="176"/>
    </row>
    <row r="1344" spans="9:9" x14ac:dyDescent="0.25">
      <c r="I1344" s="176"/>
    </row>
    <row r="1345" spans="9:9" x14ac:dyDescent="0.25">
      <c r="I1345" s="176"/>
    </row>
    <row r="1346" spans="9:9" x14ac:dyDescent="0.25">
      <c r="I1346" s="176"/>
    </row>
    <row r="1347" spans="9:9" x14ac:dyDescent="0.25">
      <c r="I1347" s="176"/>
    </row>
    <row r="1348" spans="9:9" x14ac:dyDescent="0.25">
      <c r="I1348" s="176"/>
    </row>
    <row r="1349" spans="9:9" x14ac:dyDescent="0.25">
      <c r="I1349" s="176"/>
    </row>
    <row r="1350" spans="9:9" x14ac:dyDescent="0.25">
      <c r="I1350" s="176"/>
    </row>
    <row r="1351" spans="9:9" x14ac:dyDescent="0.25">
      <c r="I1351" s="176"/>
    </row>
    <row r="1352" spans="9:9" x14ac:dyDescent="0.25">
      <c r="I1352" s="176"/>
    </row>
    <row r="1353" spans="9:9" x14ac:dyDescent="0.25">
      <c r="I1353" s="176"/>
    </row>
    <row r="1354" spans="9:9" x14ac:dyDescent="0.25">
      <c r="I1354" s="176"/>
    </row>
    <row r="1355" spans="9:9" x14ac:dyDescent="0.25">
      <c r="I1355" s="176"/>
    </row>
    <row r="1356" spans="9:9" x14ac:dyDescent="0.25">
      <c r="I1356" s="176"/>
    </row>
    <row r="1357" spans="9:9" x14ac:dyDescent="0.25">
      <c r="I1357" s="176"/>
    </row>
    <row r="1358" spans="9:9" x14ac:dyDescent="0.25">
      <c r="I1358" s="176"/>
    </row>
    <row r="1359" spans="9:9" x14ac:dyDescent="0.25">
      <c r="I1359" s="176"/>
    </row>
    <row r="1360" spans="9:9" x14ac:dyDescent="0.25">
      <c r="I1360" s="176"/>
    </row>
    <row r="1361" spans="9:9" x14ac:dyDescent="0.25">
      <c r="I1361" s="176"/>
    </row>
    <row r="1362" spans="9:9" x14ac:dyDescent="0.25">
      <c r="I1362" s="176"/>
    </row>
    <row r="1363" spans="9:9" x14ac:dyDescent="0.25">
      <c r="I1363" s="176"/>
    </row>
    <row r="1364" spans="9:9" x14ac:dyDescent="0.25">
      <c r="I1364" s="176"/>
    </row>
    <row r="1365" spans="9:9" x14ac:dyDescent="0.25">
      <c r="I1365" s="176"/>
    </row>
    <row r="1366" spans="9:9" x14ac:dyDescent="0.25">
      <c r="I1366" s="176"/>
    </row>
    <row r="1367" spans="9:9" x14ac:dyDescent="0.25">
      <c r="I1367" s="176"/>
    </row>
    <row r="1368" spans="9:9" x14ac:dyDescent="0.25">
      <c r="I1368" s="176"/>
    </row>
    <row r="1369" spans="9:9" x14ac:dyDescent="0.25">
      <c r="I1369" s="176"/>
    </row>
    <row r="1370" spans="9:9" x14ac:dyDescent="0.25">
      <c r="I1370" s="176"/>
    </row>
    <row r="1371" spans="9:9" x14ac:dyDescent="0.25">
      <c r="I1371" s="176"/>
    </row>
    <row r="1372" spans="9:9" x14ac:dyDescent="0.25">
      <c r="I1372" s="176"/>
    </row>
    <row r="1373" spans="9:9" x14ac:dyDescent="0.25">
      <c r="I1373" s="176"/>
    </row>
    <row r="1374" spans="9:9" x14ac:dyDescent="0.25">
      <c r="I1374" s="176"/>
    </row>
    <row r="1375" spans="9:9" x14ac:dyDescent="0.25">
      <c r="I1375" s="176"/>
    </row>
    <row r="1376" spans="9:9" x14ac:dyDescent="0.25">
      <c r="I1376" s="176"/>
    </row>
    <row r="1377" spans="9:9" x14ac:dyDescent="0.25">
      <c r="I1377" s="176"/>
    </row>
    <row r="1378" spans="9:9" x14ac:dyDescent="0.25">
      <c r="I1378" s="176"/>
    </row>
    <row r="1379" spans="9:9" x14ac:dyDescent="0.25">
      <c r="I1379" s="176"/>
    </row>
    <row r="1380" spans="9:9" x14ac:dyDescent="0.25">
      <c r="I1380" s="176"/>
    </row>
    <row r="1381" spans="9:9" x14ac:dyDescent="0.25">
      <c r="I1381" s="176"/>
    </row>
    <row r="1382" spans="9:9" x14ac:dyDescent="0.25">
      <c r="I1382" s="176"/>
    </row>
    <row r="1383" spans="9:9" x14ac:dyDescent="0.25">
      <c r="I1383" s="176"/>
    </row>
    <row r="1384" spans="9:9" x14ac:dyDescent="0.25">
      <c r="I1384" s="176"/>
    </row>
    <row r="1385" spans="9:9" x14ac:dyDescent="0.25">
      <c r="I1385" s="176"/>
    </row>
    <row r="1386" spans="9:9" x14ac:dyDescent="0.25">
      <c r="I1386" s="176"/>
    </row>
    <row r="1387" spans="9:9" x14ac:dyDescent="0.25">
      <c r="I1387" s="176"/>
    </row>
    <row r="1388" spans="9:9" x14ac:dyDescent="0.25">
      <c r="I1388" s="176"/>
    </row>
    <row r="1389" spans="9:9" x14ac:dyDescent="0.25">
      <c r="I1389" s="176"/>
    </row>
    <row r="1390" spans="9:9" x14ac:dyDescent="0.25">
      <c r="I1390" s="176"/>
    </row>
    <row r="1391" spans="9:9" x14ac:dyDescent="0.25">
      <c r="I1391" s="176"/>
    </row>
    <row r="1392" spans="9:9" x14ac:dyDescent="0.25">
      <c r="I1392" s="176"/>
    </row>
    <row r="1393" spans="9:9" x14ac:dyDescent="0.25">
      <c r="I1393" s="176"/>
    </row>
    <row r="1394" spans="9:9" x14ac:dyDescent="0.25">
      <c r="I1394" s="176"/>
    </row>
    <row r="1395" spans="9:9" x14ac:dyDescent="0.25">
      <c r="I1395" s="176"/>
    </row>
    <row r="1396" spans="9:9" x14ac:dyDescent="0.25">
      <c r="I1396" s="176"/>
    </row>
    <row r="1397" spans="9:9" x14ac:dyDescent="0.25">
      <c r="I1397" s="176"/>
    </row>
    <row r="1398" spans="9:9" x14ac:dyDescent="0.25">
      <c r="I1398" s="176"/>
    </row>
    <row r="1399" spans="9:9" x14ac:dyDescent="0.25">
      <c r="I1399" s="176"/>
    </row>
    <row r="1400" spans="9:9" x14ac:dyDescent="0.25">
      <c r="I1400" s="176"/>
    </row>
    <row r="1401" spans="9:9" x14ac:dyDescent="0.25">
      <c r="I1401" s="176"/>
    </row>
    <row r="1402" spans="9:9" x14ac:dyDescent="0.25">
      <c r="I1402" s="176"/>
    </row>
    <row r="1403" spans="9:9" x14ac:dyDescent="0.25">
      <c r="I1403" s="176"/>
    </row>
    <row r="1404" spans="9:9" x14ac:dyDescent="0.25">
      <c r="I1404" s="176"/>
    </row>
    <row r="1405" spans="9:9" x14ac:dyDescent="0.25">
      <c r="I1405" s="176"/>
    </row>
    <row r="1406" spans="9:9" x14ac:dyDescent="0.25">
      <c r="I1406" s="176"/>
    </row>
    <row r="1407" spans="9:9" x14ac:dyDescent="0.25">
      <c r="I1407" s="176"/>
    </row>
    <row r="1408" spans="9:9" x14ac:dyDescent="0.25">
      <c r="I1408" s="176"/>
    </row>
    <row r="1409" spans="9:9" x14ac:dyDescent="0.25">
      <c r="I1409" s="176"/>
    </row>
    <row r="1410" spans="9:9" x14ac:dyDescent="0.25">
      <c r="I1410" s="176"/>
    </row>
    <row r="1411" spans="9:9" x14ac:dyDescent="0.25">
      <c r="I1411" s="176"/>
    </row>
    <row r="1412" spans="9:9" x14ac:dyDescent="0.25">
      <c r="I1412" s="176"/>
    </row>
    <row r="1413" spans="9:9" x14ac:dyDescent="0.25">
      <c r="I1413" s="176"/>
    </row>
    <row r="1414" spans="9:9" x14ac:dyDescent="0.25">
      <c r="I1414" s="176"/>
    </row>
    <row r="1415" spans="9:9" x14ac:dyDescent="0.25">
      <c r="I1415" s="176"/>
    </row>
    <row r="1416" spans="9:9" x14ac:dyDescent="0.25">
      <c r="I1416" s="176"/>
    </row>
    <row r="1417" spans="9:9" x14ac:dyDescent="0.25">
      <c r="I1417" s="176"/>
    </row>
    <row r="1418" spans="9:9" x14ac:dyDescent="0.25">
      <c r="I1418" s="176"/>
    </row>
    <row r="1419" spans="9:9" x14ac:dyDescent="0.25">
      <c r="I1419" s="176"/>
    </row>
    <row r="1420" spans="9:9" x14ac:dyDescent="0.25">
      <c r="I1420" s="176"/>
    </row>
    <row r="1421" spans="9:9" x14ac:dyDescent="0.25">
      <c r="I1421" s="176"/>
    </row>
    <row r="1422" spans="9:9" x14ac:dyDescent="0.25">
      <c r="I1422" s="176"/>
    </row>
    <row r="1423" spans="9:9" x14ac:dyDescent="0.25">
      <c r="I1423" s="176"/>
    </row>
    <row r="1424" spans="9:9" x14ac:dyDescent="0.25">
      <c r="I1424" s="176"/>
    </row>
    <row r="1425" spans="9:9" x14ac:dyDescent="0.25">
      <c r="I1425" s="176"/>
    </row>
    <row r="1426" spans="9:9" x14ac:dyDescent="0.25">
      <c r="I1426" s="176"/>
    </row>
    <row r="1427" spans="9:9" x14ac:dyDescent="0.25">
      <c r="I1427" s="176"/>
    </row>
    <row r="1428" spans="9:9" x14ac:dyDescent="0.25">
      <c r="I1428" s="176"/>
    </row>
    <row r="1429" spans="9:9" x14ac:dyDescent="0.25">
      <c r="I1429" s="176"/>
    </row>
    <row r="1430" spans="9:9" x14ac:dyDescent="0.25">
      <c r="I1430" s="176"/>
    </row>
    <row r="1431" spans="9:9" x14ac:dyDescent="0.25">
      <c r="I1431" s="176"/>
    </row>
    <row r="1432" spans="9:9" x14ac:dyDescent="0.25">
      <c r="I1432" s="176"/>
    </row>
    <row r="1433" spans="9:9" x14ac:dyDescent="0.25">
      <c r="I1433" s="176"/>
    </row>
    <row r="1434" spans="9:9" x14ac:dyDescent="0.25">
      <c r="I1434" s="176"/>
    </row>
    <row r="1435" spans="9:9" x14ac:dyDescent="0.25">
      <c r="I1435" s="176"/>
    </row>
    <row r="1436" spans="9:9" x14ac:dyDescent="0.25">
      <c r="I1436" s="176"/>
    </row>
    <row r="1437" spans="9:9" x14ac:dyDescent="0.25">
      <c r="I1437" s="176"/>
    </row>
    <row r="1438" spans="9:9" x14ac:dyDescent="0.25">
      <c r="I1438" s="176"/>
    </row>
    <row r="1439" spans="9:9" x14ac:dyDescent="0.25">
      <c r="I1439" s="176"/>
    </row>
    <row r="1440" spans="9:9" x14ac:dyDescent="0.25">
      <c r="I1440" s="176"/>
    </row>
    <row r="1441" spans="9:9" x14ac:dyDescent="0.25">
      <c r="I1441" s="176"/>
    </row>
    <row r="1442" spans="9:9" x14ac:dyDescent="0.25">
      <c r="I1442" s="176"/>
    </row>
    <row r="1443" spans="9:9" x14ac:dyDescent="0.25">
      <c r="I1443" s="176"/>
    </row>
    <row r="1444" spans="9:9" x14ac:dyDescent="0.25">
      <c r="I1444" s="176"/>
    </row>
    <row r="1445" spans="9:9" x14ac:dyDescent="0.25">
      <c r="I1445" s="176"/>
    </row>
    <row r="1446" spans="9:9" x14ac:dyDescent="0.25">
      <c r="I1446" s="176"/>
    </row>
    <row r="1447" spans="9:9" x14ac:dyDescent="0.25">
      <c r="I1447" s="176"/>
    </row>
    <row r="1448" spans="9:9" x14ac:dyDescent="0.25">
      <c r="I1448" s="176"/>
    </row>
    <row r="1449" spans="9:9" x14ac:dyDescent="0.25">
      <c r="I1449" s="176"/>
    </row>
    <row r="1450" spans="9:9" x14ac:dyDescent="0.25">
      <c r="I1450" s="176"/>
    </row>
    <row r="1451" spans="9:9" x14ac:dyDescent="0.25">
      <c r="I1451" s="176"/>
    </row>
    <row r="1452" spans="9:9" x14ac:dyDescent="0.25">
      <c r="I1452" s="176"/>
    </row>
    <row r="1453" spans="9:9" x14ac:dyDescent="0.25">
      <c r="I1453" s="176"/>
    </row>
    <row r="1454" spans="9:9" x14ac:dyDescent="0.25">
      <c r="I1454" s="176"/>
    </row>
    <row r="1455" spans="9:9" x14ac:dyDescent="0.25">
      <c r="I1455" s="176"/>
    </row>
    <row r="1456" spans="9:9" x14ac:dyDescent="0.25">
      <c r="I1456" s="176"/>
    </row>
    <row r="1457" spans="9:9" x14ac:dyDescent="0.25">
      <c r="I1457" s="176"/>
    </row>
    <row r="1458" spans="9:9" x14ac:dyDescent="0.25">
      <c r="I1458" s="176"/>
    </row>
    <row r="1459" spans="9:9" x14ac:dyDescent="0.25">
      <c r="I1459" s="176"/>
    </row>
    <row r="1460" spans="9:9" x14ac:dyDescent="0.25">
      <c r="I1460" s="176"/>
    </row>
    <row r="1461" spans="9:9" x14ac:dyDescent="0.25">
      <c r="I1461" s="176"/>
    </row>
    <row r="1462" spans="9:9" x14ac:dyDescent="0.25">
      <c r="I1462" s="176"/>
    </row>
    <row r="1463" spans="9:9" x14ac:dyDescent="0.25">
      <c r="I1463" s="176"/>
    </row>
    <row r="1464" spans="9:9" x14ac:dyDescent="0.25">
      <c r="I1464" s="176"/>
    </row>
    <row r="1465" spans="9:9" x14ac:dyDescent="0.25">
      <c r="I1465" s="176"/>
    </row>
    <row r="1466" spans="9:9" x14ac:dyDescent="0.25">
      <c r="I1466" s="176"/>
    </row>
    <row r="1467" spans="9:9" x14ac:dyDescent="0.25">
      <c r="I1467" s="176"/>
    </row>
    <row r="1468" spans="9:9" x14ac:dyDescent="0.25">
      <c r="I1468" s="176"/>
    </row>
    <row r="1469" spans="9:9" x14ac:dyDescent="0.25">
      <c r="I1469" s="176"/>
    </row>
    <row r="1470" spans="9:9" x14ac:dyDescent="0.25">
      <c r="I1470" s="176"/>
    </row>
    <row r="1471" spans="9:9" x14ac:dyDescent="0.25">
      <c r="I1471" s="176"/>
    </row>
    <row r="1472" spans="9:9" x14ac:dyDescent="0.25">
      <c r="I1472" s="176"/>
    </row>
    <row r="1473" spans="9:9" x14ac:dyDescent="0.25">
      <c r="I1473" s="176"/>
    </row>
    <row r="1474" spans="9:9" x14ac:dyDescent="0.25">
      <c r="I1474" s="176"/>
    </row>
    <row r="1475" spans="9:9" x14ac:dyDescent="0.25">
      <c r="I1475" s="176"/>
    </row>
    <row r="1476" spans="9:9" x14ac:dyDescent="0.25">
      <c r="I1476" s="176"/>
    </row>
    <row r="1477" spans="9:9" x14ac:dyDescent="0.25">
      <c r="I1477" s="176"/>
    </row>
    <row r="1478" spans="9:9" x14ac:dyDescent="0.25">
      <c r="I1478" s="176"/>
    </row>
    <row r="1479" spans="9:9" x14ac:dyDescent="0.25">
      <c r="I1479" s="176"/>
    </row>
    <row r="1480" spans="9:9" x14ac:dyDescent="0.25">
      <c r="I1480" s="176"/>
    </row>
    <row r="1481" spans="9:9" x14ac:dyDescent="0.25">
      <c r="I1481" s="176"/>
    </row>
    <row r="1482" spans="9:9" x14ac:dyDescent="0.25">
      <c r="I1482" s="176"/>
    </row>
    <row r="1483" spans="9:9" x14ac:dyDescent="0.25">
      <c r="I1483" s="176"/>
    </row>
    <row r="1484" spans="9:9" x14ac:dyDescent="0.25">
      <c r="I1484" s="176"/>
    </row>
    <row r="1485" spans="9:9" x14ac:dyDescent="0.25">
      <c r="I1485" s="176"/>
    </row>
    <row r="1486" spans="9:9" x14ac:dyDescent="0.25">
      <c r="I1486" s="176"/>
    </row>
    <row r="1487" spans="9:9" x14ac:dyDescent="0.25">
      <c r="I1487" s="176"/>
    </row>
    <row r="1488" spans="9:9" x14ac:dyDescent="0.25">
      <c r="I1488" s="176"/>
    </row>
    <row r="1489" spans="9:9" x14ac:dyDescent="0.25">
      <c r="I1489" s="176"/>
    </row>
    <row r="1490" spans="9:9" x14ac:dyDescent="0.25">
      <c r="I1490" s="176"/>
    </row>
    <row r="1491" spans="9:9" x14ac:dyDescent="0.25">
      <c r="I1491" s="176"/>
    </row>
    <row r="1492" spans="9:9" x14ac:dyDescent="0.25">
      <c r="I1492" s="176"/>
    </row>
    <row r="1493" spans="9:9" x14ac:dyDescent="0.25">
      <c r="I1493" s="176"/>
    </row>
    <row r="1494" spans="9:9" x14ac:dyDescent="0.25">
      <c r="I1494" s="176"/>
    </row>
    <row r="1495" spans="9:9" x14ac:dyDescent="0.25">
      <c r="I1495" s="176"/>
    </row>
    <row r="1496" spans="9:9" x14ac:dyDescent="0.25">
      <c r="I1496" s="176"/>
    </row>
    <row r="1497" spans="9:9" x14ac:dyDescent="0.25">
      <c r="I1497" s="176"/>
    </row>
    <row r="1498" spans="9:9" x14ac:dyDescent="0.25">
      <c r="I1498" s="176"/>
    </row>
    <row r="1499" spans="9:9" x14ac:dyDescent="0.25">
      <c r="I1499" s="176"/>
    </row>
    <row r="1500" spans="9:9" x14ac:dyDescent="0.25">
      <c r="I1500" s="176"/>
    </row>
    <row r="1501" spans="9:9" x14ac:dyDescent="0.25">
      <c r="I1501" s="176"/>
    </row>
    <row r="1502" spans="9:9" x14ac:dyDescent="0.25">
      <c r="I1502" s="176"/>
    </row>
    <row r="1503" spans="9:9" x14ac:dyDescent="0.25">
      <c r="I1503" s="176"/>
    </row>
    <row r="1504" spans="9:9" x14ac:dyDescent="0.25">
      <c r="I1504" s="176"/>
    </row>
    <row r="1505" spans="9:9" x14ac:dyDescent="0.25">
      <c r="I1505" s="176"/>
    </row>
    <row r="1506" spans="9:9" x14ac:dyDescent="0.25">
      <c r="I1506" s="176"/>
    </row>
    <row r="1507" spans="9:9" x14ac:dyDescent="0.25">
      <c r="I1507" s="176"/>
    </row>
    <row r="1508" spans="9:9" x14ac:dyDescent="0.25">
      <c r="I1508" s="176"/>
    </row>
    <row r="1509" spans="9:9" x14ac:dyDescent="0.25">
      <c r="I1509" s="176"/>
    </row>
    <row r="1510" spans="9:9" x14ac:dyDescent="0.25">
      <c r="I1510" s="176"/>
    </row>
    <row r="1511" spans="9:9" x14ac:dyDescent="0.25">
      <c r="I1511" s="176"/>
    </row>
    <row r="1512" spans="9:9" x14ac:dyDescent="0.25">
      <c r="I1512" s="176"/>
    </row>
    <row r="1513" spans="9:9" x14ac:dyDescent="0.25">
      <c r="I1513" s="176"/>
    </row>
    <row r="1514" spans="9:9" x14ac:dyDescent="0.25">
      <c r="I1514" s="176"/>
    </row>
    <row r="1515" spans="9:9" x14ac:dyDescent="0.25">
      <c r="I1515" s="176"/>
    </row>
    <row r="1516" spans="9:9" x14ac:dyDescent="0.25">
      <c r="I1516" s="176"/>
    </row>
    <row r="1517" spans="9:9" x14ac:dyDescent="0.25">
      <c r="I1517" s="176"/>
    </row>
    <row r="1518" spans="9:9" x14ac:dyDescent="0.25">
      <c r="I1518" s="176"/>
    </row>
    <row r="1519" spans="9:9" x14ac:dyDescent="0.25">
      <c r="I1519" s="176"/>
    </row>
    <row r="1520" spans="9:9" x14ac:dyDescent="0.25">
      <c r="I1520" s="176"/>
    </row>
    <row r="1521" spans="9:9" x14ac:dyDescent="0.25">
      <c r="I1521" s="176"/>
    </row>
    <row r="1522" spans="9:9" x14ac:dyDescent="0.25">
      <c r="I1522" s="176"/>
    </row>
    <row r="1523" spans="9:9" x14ac:dyDescent="0.25">
      <c r="I1523" s="176"/>
    </row>
    <row r="1524" spans="9:9" x14ac:dyDescent="0.25">
      <c r="I1524" s="176"/>
    </row>
    <row r="1525" spans="9:9" x14ac:dyDescent="0.25">
      <c r="I1525" s="176"/>
    </row>
    <row r="1526" spans="9:9" x14ac:dyDescent="0.25">
      <c r="I1526" s="176"/>
    </row>
    <row r="1527" spans="9:9" x14ac:dyDescent="0.25">
      <c r="I1527" s="176"/>
    </row>
    <row r="1528" spans="9:9" x14ac:dyDescent="0.25">
      <c r="I1528" s="176"/>
    </row>
    <row r="1529" spans="9:9" x14ac:dyDescent="0.25">
      <c r="I1529" s="176"/>
    </row>
    <row r="1530" spans="9:9" x14ac:dyDescent="0.25">
      <c r="I1530" s="176"/>
    </row>
    <row r="1531" spans="9:9" x14ac:dyDescent="0.25">
      <c r="I1531" s="176"/>
    </row>
    <row r="1532" spans="9:9" x14ac:dyDescent="0.25">
      <c r="I1532" s="176"/>
    </row>
    <row r="1533" spans="9:9" x14ac:dyDescent="0.25">
      <c r="I1533" s="176"/>
    </row>
    <row r="1534" spans="9:9" x14ac:dyDescent="0.25">
      <c r="I1534" s="176"/>
    </row>
    <row r="1535" spans="9:9" x14ac:dyDescent="0.25">
      <c r="I1535" s="176"/>
    </row>
    <row r="1536" spans="9:9" x14ac:dyDescent="0.25">
      <c r="I1536" s="176"/>
    </row>
    <row r="1537" spans="9:9" x14ac:dyDescent="0.25">
      <c r="I1537" s="176"/>
    </row>
    <row r="1538" spans="9:9" x14ac:dyDescent="0.25">
      <c r="I1538" s="176"/>
    </row>
    <row r="1539" spans="9:9" x14ac:dyDescent="0.25">
      <c r="I1539" s="176"/>
    </row>
    <row r="1540" spans="9:9" x14ac:dyDescent="0.25">
      <c r="I1540" s="176"/>
    </row>
    <row r="1541" spans="9:9" x14ac:dyDescent="0.25">
      <c r="I1541" s="176"/>
    </row>
    <row r="1542" spans="9:9" x14ac:dyDescent="0.25">
      <c r="I1542" s="176"/>
    </row>
    <row r="1543" spans="9:9" x14ac:dyDescent="0.25">
      <c r="I1543" s="176"/>
    </row>
    <row r="1544" spans="9:9" x14ac:dyDescent="0.25">
      <c r="I1544" s="176"/>
    </row>
    <row r="1545" spans="9:9" x14ac:dyDescent="0.25">
      <c r="I1545" s="176"/>
    </row>
    <row r="1546" spans="9:9" x14ac:dyDescent="0.25">
      <c r="I1546" s="176"/>
    </row>
    <row r="1547" spans="9:9" x14ac:dyDescent="0.25">
      <c r="I1547" s="176"/>
    </row>
    <row r="1548" spans="9:9" x14ac:dyDescent="0.25">
      <c r="I1548" s="176"/>
    </row>
    <row r="1549" spans="9:9" x14ac:dyDescent="0.25">
      <c r="I1549" s="176"/>
    </row>
    <row r="1550" spans="9:9" x14ac:dyDescent="0.25">
      <c r="I1550" s="176"/>
    </row>
    <row r="1551" spans="9:9" x14ac:dyDescent="0.25">
      <c r="I1551" s="176"/>
    </row>
    <row r="1552" spans="9:9" x14ac:dyDescent="0.25">
      <c r="I1552" s="176"/>
    </row>
    <row r="1553" spans="9:9" x14ac:dyDescent="0.25">
      <c r="I1553" s="176"/>
    </row>
    <row r="1554" spans="9:9" x14ac:dyDescent="0.25">
      <c r="I1554" s="176"/>
    </row>
    <row r="1555" spans="9:9" x14ac:dyDescent="0.25">
      <c r="I1555" s="176"/>
    </row>
    <row r="1556" spans="9:9" x14ac:dyDescent="0.25">
      <c r="I1556" s="176"/>
    </row>
    <row r="1557" spans="9:9" x14ac:dyDescent="0.25">
      <c r="I1557" s="176"/>
    </row>
    <row r="1558" spans="9:9" x14ac:dyDescent="0.25">
      <c r="I1558" s="176"/>
    </row>
    <row r="1559" spans="9:9" x14ac:dyDescent="0.25">
      <c r="I1559" s="176"/>
    </row>
    <row r="1560" spans="9:9" x14ac:dyDescent="0.25">
      <c r="I1560" s="176"/>
    </row>
    <row r="1561" spans="9:9" x14ac:dyDescent="0.25">
      <c r="I1561" s="176"/>
    </row>
    <row r="1562" spans="9:9" x14ac:dyDescent="0.25">
      <c r="I1562" s="176"/>
    </row>
    <row r="1563" spans="9:9" x14ac:dyDescent="0.25">
      <c r="I1563" s="176"/>
    </row>
    <row r="1564" spans="9:9" x14ac:dyDescent="0.25">
      <c r="I1564" s="176"/>
    </row>
    <row r="1565" spans="9:9" x14ac:dyDescent="0.25">
      <c r="I1565" s="176"/>
    </row>
    <row r="1566" spans="9:9" x14ac:dyDescent="0.25">
      <c r="I1566" s="176"/>
    </row>
    <row r="1567" spans="9:9" x14ac:dyDescent="0.25">
      <c r="I1567" s="176"/>
    </row>
    <row r="1568" spans="9:9" x14ac:dyDescent="0.25">
      <c r="I1568" s="176"/>
    </row>
    <row r="1569" spans="9:9" x14ac:dyDescent="0.25">
      <c r="I1569" s="176"/>
    </row>
    <row r="1570" spans="9:9" x14ac:dyDescent="0.25">
      <c r="I1570" s="176"/>
    </row>
    <row r="1571" spans="9:9" x14ac:dyDescent="0.25">
      <c r="I1571" s="176"/>
    </row>
    <row r="1572" spans="9:9" x14ac:dyDescent="0.25">
      <c r="I1572" s="176"/>
    </row>
    <row r="1573" spans="9:9" x14ac:dyDescent="0.25">
      <c r="I1573" s="176"/>
    </row>
    <row r="1574" spans="9:9" x14ac:dyDescent="0.25">
      <c r="I1574" s="176"/>
    </row>
    <row r="1575" spans="9:9" x14ac:dyDescent="0.25">
      <c r="I1575" s="176"/>
    </row>
    <row r="1576" spans="9:9" x14ac:dyDescent="0.25">
      <c r="I1576" s="176"/>
    </row>
    <row r="1577" spans="9:9" x14ac:dyDescent="0.25">
      <c r="I1577" s="176"/>
    </row>
    <row r="1578" spans="9:9" x14ac:dyDescent="0.25">
      <c r="I1578" s="176"/>
    </row>
    <row r="1579" spans="9:9" x14ac:dyDescent="0.25">
      <c r="I1579" s="176"/>
    </row>
    <row r="1580" spans="9:9" x14ac:dyDescent="0.25">
      <c r="I1580" s="176"/>
    </row>
    <row r="1581" spans="9:9" x14ac:dyDescent="0.25">
      <c r="I1581" s="176"/>
    </row>
    <row r="1582" spans="9:9" x14ac:dyDescent="0.25">
      <c r="I1582" s="176"/>
    </row>
    <row r="1583" spans="9:9" x14ac:dyDescent="0.25">
      <c r="I1583" s="176"/>
    </row>
    <row r="1584" spans="9:9" x14ac:dyDescent="0.25">
      <c r="I1584" s="176"/>
    </row>
    <row r="1585" spans="9:9" x14ac:dyDescent="0.25">
      <c r="I1585" s="176"/>
    </row>
    <row r="1586" spans="9:9" x14ac:dyDescent="0.25">
      <c r="I1586" s="176"/>
    </row>
    <row r="1587" spans="9:9" x14ac:dyDescent="0.25">
      <c r="I1587" s="176"/>
    </row>
    <row r="1588" spans="9:9" x14ac:dyDescent="0.25">
      <c r="I1588" s="176"/>
    </row>
    <row r="1589" spans="9:9" x14ac:dyDescent="0.25">
      <c r="I1589" s="176"/>
    </row>
    <row r="1590" spans="9:9" x14ac:dyDescent="0.25">
      <c r="I1590" s="176"/>
    </row>
    <row r="1591" spans="9:9" x14ac:dyDescent="0.25">
      <c r="I1591" s="176"/>
    </row>
    <row r="1592" spans="9:9" x14ac:dyDescent="0.25">
      <c r="I1592" s="176"/>
    </row>
    <row r="1593" spans="9:9" x14ac:dyDescent="0.25">
      <c r="I1593" s="176"/>
    </row>
    <row r="1594" spans="9:9" x14ac:dyDescent="0.25">
      <c r="I1594" s="176"/>
    </row>
    <row r="1595" spans="9:9" x14ac:dyDescent="0.25">
      <c r="I1595" s="176"/>
    </row>
    <row r="1596" spans="9:9" x14ac:dyDescent="0.25">
      <c r="I1596" s="176"/>
    </row>
    <row r="1597" spans="9:9" x14ac:dyDescent="0.25">
      <c r="I1597" s="176"/>
    </row>
    <row r="1598" spans="9:9" x14ac:dyDescent="0.25">
      <c r="I1598" s="176"/>
    </row>
    <row r="1599" spans="9:9" x14ac:dyDescent="0.25">
      <c r="I1599" s="176"/>
    </row>
    <row r="1600" spans="9:9" x14ac:dyDescent="0.25">
      <c r="I1600" s="176"/>
    </row>
    <row r="1601" spans="9:9" x14ac:dyDescent="0.25">
      <c r="I1601" s="176"/>
    </row>
    <row r="1602" spans="9:9" x14ac:dyDescent="0.25">
      <c r="I1602" s="176"/>
    </row>
    <row r="1603" spans="9:9" x14ac:dyDescent="0.25">
      <c r="I1603" s="176"/>
    </row>
    <row r="1604" spans="9:9" x14ac:dyDescent="0.25">
      <c r="I1604" s="176"/>
    </row>
    <row r="1605" spans="9:9" x14ac:dyDescent="0.25">
      <c r="I1605" s="176"/>
    </row>
    <row r="1606" spans="9:9" x14ac:dyDescent="0.25">
      <c r="I1606" s="176"/>
    </row>
    <row r="1607" spans="9:9" x14ac:dyDescent="0.25">
      <c r="I1607" s="176"/>
    </row>
    <row r="1608" spans="9:9" x14ac:dyDescent="0.25">
      <c r="I1608" s="176"/>
    </row>
    <row r="1609" spans="9:9" x14ac:dyDescent="0.25">
      <c r="I1609" s="176"/>
    </row>
    <row r="1610" spans="9:9" x14ac:dyDescent="0.25">
      <c r="I1610" s="176"/>
    </row>
    <row r="1611" spans="9:9" x14ac:dyDescent="0.25">
      <c r="I1611" s="176"/>
    </row>
    <row r="1612" spans="9:9" x14ac:dyDescent="0.25">
      <c r="I1612" s="176"/>
    </row>
    <row r="1613" spans="9:9" x14ac:dyDescent="0.25">
      <c r="I1613" s="176"/>
    </row>
    <row r="1614" spans="9:9" x14ac:dyDescent="0.25">
      <c r="I1614" s="176"/>
    </row>
    <row r="1615" spans="9:9" x14ac:dyDescent="0.25">
      <c r="I1615" s="176"/>
    </row>
    <row r="1616" spans="9:9" x14ac:dyDescent="0.25">
      <c r="I1616" s="176"/>
    </row>
    <row r="1617" spans="9:9" x14ac:dyDescent="0.25">
      <c r="I1617" s="176"/>
    </row>
    <row r="1618" spans="9:9" x14ac:dyDescent="0.25">
      <c r="I1618" s="176"/>
    </row>
    <row r="1619" spans="9:9" x14ac:dyDescent="0.25">
      <c r="I1619" s="176"/>
    </row>
    <row r="1620" spans="9:9" x14ac:dyDescent="0.25">
      <c r="I1620" s="176"/>
    </row>
    <row r="1621" spans="9:9" x14ac:dyDescent="0.25">
      <c r="I1621" s="176"/>
    </row>
    <row r="1622" spans="9:9" x14ac:dyDescent="0.25">
      <c r="I1622" s="176"/>
    </row>
    <row r="1623" spans="9:9" x14ac:dyDescent="0.25">
      <c r="I1623" s="176"/>
    </row>
    <row r="1624" spans="9:9" x14ac:dyDescent="0.25">
      <c r="I1624" s="176"/>
    </row>
    <row r="1625" spans="9:9" x14ac:dyDescent="0.25">
      <c r="I1625" s="176"/>
    </row>
    <row r="1626" spans="9:9" x14ac:dyDescent="0.25">
      <c r="I1626" s="176"/>
    </row>
    <row r="1627" spans="9:9" x14ac:dyDescent="0.25">
      <c r="I1627" s="176"/>
    </row>
    <row r="1628" spans="9:9" x14ac:dyDescent="0.25">
      <c r="I1628" s="176"/>
    </row>
    <row r="1629" spans="9:9" x14ac:dyDescent="0.25">
      <c r="I1629" s="176"/>
    </row>
    <row r="1630" spans="9:9" x14ac:dyDescent="0.25">
      <c r="I1630" s="176"/>
    </row>
    <row r="1631" spans="9:9" x14ac:dyDescent="0.25">
      <c r="I1631" s="176"/>
    </row>
    <row r="1632" spans="9:9" x14ac:dyDescent="0.25">
      <c r="I1632" s="176"/>
    </row>
    <row r="1633" spans="9:9" x14ac:dyDescent="0.25">
      <c r="I1633" s="176"/>
    </row>
    <row r="1634" spans="9:9" x14ac:dyDescent="0.25">
      <c r="I1634" s="176"/>
    </row>
    <row r="1635" spans="9:9" x14ac:dyDescent="0.25">
      <c r="I1635" s="176"/>
    </row>
    <row r="1636" spans="9:9" x14ac:dyDescent="0.25">
      <c r="I1636" s="176"/>
    </row>
    <row r="1637" spans="9:9" x14ac:dyDescent="0.25">
      <c r="I1637" s="176"/>
    </row>
    <row r="1638" spans="9:9" x14ac:dyDescent="0.25">
      <c r="I1638" s="176"/>
    </row>
    <row r="1639" spans="9:9" x14ac:dyDescent="0.25">
      <c r="I1639" s="176"/>
    </row>
    <row r="1640" spans="9:9" x14ac:dyDescent="0.25">
      <c r="I1640" s="176"/>
    </row>
    <row r="1641" spans="9:9" x14ac:dyDescent="0.25">
      <c r="I1641" s="176"/>
    </row>
    <row r="1642" spans="9:9" x14ac:dyDescent="0.25">
      <c r="I1642" s="176"/>
    </row>
    <row r="1643" spans="9:9" x14ac:dyDescent="0.25">
      <c r="I1643" s="176"/>
    </row>
    <row r="1644" spans="9:9" x14ac:dyDescent="0.25">
      <c r="I1644" s="176"/>
    </row>
    <row r="1645" spans="9:9" x14ac:dyDescent="0.25">
      <c r="I1645" s="176"/>
    </row>
    <row r="1646" spans="9:9" x14ac:dyDescent="0.25">
      <c r="I1646" s="176"/>
    </row>
    <row r="1647" spans="9:9" x14ac:dyDescent="0.25">
      <c r="I1647" s="176"/>
    </row>
    <row r="1648" spans="9:9" x14ac:dyDescent="0.25">
      <c r="I1648" s="176"/>
    </row>
    <row r="1649" spans="9:9" x14ac:dyDescent="0.25">
      <c r="I1649" s="176"/>
    </row>
    <row r="1650" spans="9:9" x14ac:dyDescent="0.25">
      <c r="I1650" s="176"/>
    </row>
    <row r="1651" spans="9:9" x14ac:dyDescent="0.25">
      <c r="I1651" s="176"/>
    </row>
    <row r="1652" spans="9:9" x14ac:dyDescent="0.25">
      <c r="I1652" s="176"/>
    </row>
    <row r="1653" spans="9:9" x14ac:dyDescent="0.25">
      <c r="I1653" s="176"/>
    </row>
    <row r="1654" spans="9:9" x14ac:dyDescent="0.25">
      <c r="I1654" s="176"/>
    </row>
    <row r="1655" spans="9:9" x14ac:dyDescent="0.25">
      <c r="I1655" s="176"/>
    </row>
    <row r="1656" spans="9:9" x14ac:dyDescent="0.25">
      <c r="I1656" s="176"/>
    </row>
    <row r="1657" spans="9:9" x14ac:dyDescent="0.25">
      <c r="I1657" s="176"/>
    </row>
    <row r="1658" spans="9:9" x14ac:dyDescent="0.25">
      <c r="I1658" s="176"/>
    </row>
    <row r="1659" spans="9:9" x14ac:dyDescent="0.25">
      <c r="I1659" s="176"/>
    </row>
    <row r="1660" spans="9:9" x14ac:dyDescent="0.25">
      <c r="I1660" s="176"/>
    </row>
    <row r="1661" spans="9:9" x14ac:dyDescent="0.25">
      <c r="I1661" s="176"/>
    </row>
    <row r="1662" spans="9:9" x14ac:dyDescent="0.25">
      <c r="I1662" s="176"/>
    </row>
    <row r="1663" spans="9:9" x14ac:dyDescent="0.25">
      <c r="I1663" s="176"/>
    </row>
    <row r="1664" spans="9:9" x14ac:dyDescent="0.25">
      <c r="I1664" s="176"/>
    </row>
    <row r="1665" spans="9:9" x14ac:dyDescent="0.25">
      <c r="I1665" s="176"/>
    </row>
    <row r="1666" spans="9:9" x14ac:dyDescent="0.25">
      <c r="I1666" s="176"/>
    </row>
    <row r="1667" spans="9:9" x14ac:dyDescent="0.25">
      <c r="I1667" s="176"/>
    </row>
    <row r="1668" spans="9:9" x14ac:dyDescent="0.25">
      <c r="I1668" s="176"/>
    </row>
    <row r="1669" spans="9:9" x14ac:dyDescent="0.25">
      <c r="I1669" s="176"/>
    </row>
    <row r="1670" spans="9:9" x14ac:dyDescent="0.25">
      <c r="I1670" s="176"/>
    </row>
    <row r="1671" spans="9:9" x14ac:dyDescent="0.25">
      <c r="I1671" s="176"/>
    </row>
    <row r="1672" spans="9:9" x14ac:dyDescent="0.25">
      <c r="I1672" s="176"/>
    </row>
    <row r="1673" spans="9:9" x14ac:dyDescent="0.25">
      <c r="I1673" s="176"/>
    </row>
    <row r="1674" spans="9:9" x14ac:dyDescent="0.25">
      <c r="I1674" s="176"/>
    </row>
    <row r="1675" spans="9:9" x14ac:dyDescent="0.25">
      <c r="I1675" s="176"/>
    </row>
    <row r="1676" spans="9:9" x14ac:dyDescent="0.25">
      <c r="I1676" s="176"/>
    </row>
    <row r="1677" spans="9:9" x14ac:dyDescent="0.25">
      <c r="I1677" s="176"/>
    </row>
    <row r="1678" spans="9:9" x14ac:dyDescent="0.25">
      <c r="I1678" s="176"/>
    </row>
    <row r="1679" spans="9:9" x14ac:dyDescent="0.25">
      <c r="I1679" s="176"/>
    </row>
    <row r="1680" spans="9:9" x14ac:dyDescent="0.25">
      <c r="I1680" s="176"/>
    </row>
    <row r="1681" spans="9:9" x14ac:dyDescent="0.25">
      <c r="I1681" s="176"/>
    </row>
    <row r="1682" spans="9:9" x14ac:dyDescent="0.25">
      <c r="I1682" s="176"/>
    </row>
    <row r="1683" spans="9:9" x14ac:dyDescent="0.25">
      <c r="I1683" s="176"/>
    </row>
    <row r="1684" spans="9:9" x14ac:dyDescent="0.25">
      <c r="I1684" s="176"/>
    </row>
    <row r="1685" spans="9:9" x14ac:dyDescent="0.25">
      <c r="I1685" s="176"/>
    </row>
    <row r="1686" spans="9:9" x14ac:dyDescent="0.25">
      <c r="I1686" s="176"/>
    </row>
    <row r="1687" spans="9:9" x14ac:dyDescent="0.25">
      <c r="I1687" s="176"/>
    </row>
    <row r="1688" spans="9:9" x14ac:dyDescent="0.25">
      <c r="I1688" s="176"/>
    </row>
    <row r="1689" spans="9:9" x14ac:dyDescent="0.25">
      <c r="I1689" s="176"/>
    </row>
    <row r="1690" spans="9:9" x14ac:dyDescent="0.25">
      <c r="I1690" s="176"/>
    </row>
    <row r="1691" spans="9:9" x14ac:dyDescent="0.25">
      <c r="I1691" s="176"/>
    </row>
    <row r="1692" spans="9:9" x14ac:dyDescent="0.25">
      <c r="I1692" s="176"/>
    </row>
    <row r="1693" spans="9:9" x14ac:dyDescent="0.25">
      <c r="I1693" s="176"/>
    </row>
    <row r="1694" spans="9:9" x14ac:dyDescent="0.25">
      <c r="I1694" s="176"/>
    </row>
    <row r="1695" spans="9:9" x14ac:dyDescent="0.25">
      <c r="I1695" s="176"/>
    </row>
    <row r="1696" spans="9:9" x14ac:dyDescent="0.25">
      <c r="I1696" s="176"/>
    </row>
    <row r="1697" spans="9:9" x14ac:dyDescent="0.25">
      <c r="I1697" s="176"/>
    </row>
    <row r="1698" spans="9:9" x14ac:dyDescent="0.25">
      <c r="I1698" s="176"/>
    </row>
    <row r="1699" spans="9:9" x14ac:dyDescent="0.25">
      <c r="I1699" s="176"/>
    </row>
    <row r="1700" spans="9:9" x14ac:dyDescent="0.25">
      <c r="I1700" s="176"/>
    </row>
    <row r="1701" spans="9:9" x14ac:dyDescent="0.25">
      <c r="I1701" s="176"/>
    </row>
    <row r="1702" spans="9:9" x14ac:dyDescent="0.25">
      <c r="I1702" s="176"/>
    </row>
    <row r="1703" spans="9:9" x14ac:dyDescent="0.25">
      <c r="I1703" s="176"/>
    </row>
    <row r="1704" spans="9:9" x14ac:dyDescent="0.25">
      <c r="I1704" s="176"/>
    </row>
    <row r="1705" spans="9:9" x14ac:dyDescent="0.25">
      <c r="I1705" s="176"/>
    </row>
    <row r="1706" spans="9:9" x14ac:dyDescent="0.25">
      <c r="I1706" s="176"/>
    </row>
    <row r="1707" spans="9:9" x14ac:dyDescent="0.25">
      <c r="I1707" s="176"/>
    </row>
    <row r="1708" spans="9:9" x14ac:dyDescent="0.25">
      <c r="I1708" s="176"/>
    </row>
    <row r="1709" spans="9:9" x14ac:dyDescent="0.25">
      <c r="I1709" s="176"/>
    </row>
    <row r="1710" spans="9:9" x14ac:dyDescent="0.25">
      <c r="I1710" s="176"/>
    </row>
    <row r="1711" spans="9:9" x14ac:dyDescent="0.25">
      <c r="I1711" s="176"/>
    </row>
    <row r="1712" spans="9:9" x14ac:dyDescent="0.25">
      <c r="I1712" s="176"/>
    </row>
    <row r="1713" spans="9:9" x14ac:dyDescent="0.25">
      <c r="I1713" s="176"/>
    </row>
    <row r="1714" spans="9:9" x14ac:dyDescent="0.25">
      <c r="I1714" s="176"/>
    </row>
    <row r="1715" spans="9:9" x14ac:dyDescent="0.25">
      <c r="I1715" s="176"/>
    </row>
    <row r="1716" spans="9:9" x14ac:dyDescent="0.25">
      <c r="I1716" s="176"/>
    </row>
    <row r="1717" spans="9:9" x14ac:dyDescent="0.25">
      <c r="I1717" s="176"/>
    </row>
    <row r="1718" spans="9:9" x14ac:dyDescent="0.25">
      <c r="I1718" s="176"/>
    </row>
    <row r="1719" spans="9:9" x14ac:dyDescent="0.25">
      <c r="I1719" s="176"/>
    </row>
    <row r="1720" spans="9:9" x14ac:dyDescent="0.25">
      <c r="I1720" s="176"/>
    </row>
    <row r="1721" spans="9:9" x14ac:dyDescent="0.25">
      <c r="I1721" s="176"/>
    </row>
    <row r="1722" spans="9:9" x14ac:dyDescent="0.25">
      <c r="I1722" s="176"/>
    </row>
    <row r="1723" spans="9:9" x14ac:dyDescent="0.25">
      <c r="I1723" s="176"/>
    </row>
    <row r="1724" spans="9:9" x14ac:dyDescent="0.25">
      <c r="I1724" s="176"/>
    </row>
    <row r="1725" spans="9:9" x14ac:dyDescent="0.25">
      <c r="I1725" s="176"/>
    </row>
    <row r="1726" spans="9:9" x14ac:dyDescent="0.25">
      <c r="I1726" s="176"/>
    </row>
    <row r="1727" spans="9:9" x14ac:dyDescent="0.25">
      <c r="I1727" s="176"/>
    </row>
    <row r="1728" spans="9:9" x14ac:dyDescent="0.25">
      <c r="I1728" s="176"/>
    </row>
    <row r="1729" spans="9:9" x14ac:dyDescent="0.25">
      <c r="I1729" s="176"/>
    </row>
    <row r="1730" spans="9:9" x14ac:dyDescent="0.25">
      <c r="I1730" s="176"/>
    </row>
    <row r="1731" spans="9:9" x14ac:dyDescent="0.25">
      <c r="I1731" s="176"/>
    </row>
    <row r="1732" spans="9:9" x14ac:dyDescent="0.25">
      <c r="I1732" s="176"/>
    </row>
    <row r="1733" spans="9:9" x14ac:dyDescent="0.25">
      <c r="I1733" s="176"/>
    </row>
    <row r="1734" spans="9:9" x14ac:dyDescent="0.25">
      <c r="I1734" s="176"/>
    </row>
    <row r="1735" spans="9:9" x14ac:dyDescent="0.25">
      <c r="I1735" s="176"/>
    </row>
    <row r="1736" spans="9:9" x14ac:dyDescent="0.25">
      <c r="I1736" s="176"/>
    </row>
    <row r="1737" spans="9:9" x14ac:dyDescent="0.25">
      <c r="I1737" s="176"/>
    </row>
    <row r="1738" spans="9:9" x14ac:dyDescent="0.25">
      <c r="I1738" s="176"/>
    </row>
    <row r="1739" spans="9:9" x14ac:dyDescent="0.25">
      <c r="I1739" s="176"/>
    </row>
    <row r="1740" spans="9:9" x14ac:dyDescent="0.25">
      <c r="I1740" s="176"/>
    </row>
    <row r="1741" spans="9:9" x14ac:dyDescent="0.25">
      <c r="I1741" s="176"/>
    </row>
    <row r="1742" spans="9:9" x14ac:dyDescent="0.25">
      <c r="I1742" s="176"/>
    </row>
    <row r="1743" spans="9:9" x14ac:dyDescent="0.25">
      <c r="I1743" s="176"/>
    </row>
    <row r="1744" spans="9:9" x14ac:dyDescent="0.25">
      <c r="I1744" s="176"/>
    </row>
    <row r="1745" spans="9:9" x14ac:dyDescent="0.25">
      <c r="I1745" s="176"/>
    </row>
    <row r="1746" spans="9:9" x14ac:dyDescent="0.25">
      <c r="I1746" s="176"/>
    </row>
    <row r="1747" spans="9:9" x14ac:dyDescent="0.25">
      <c r="I1747" s="176"/>
    </row>
    <row r="1748" spans="9:9" x14ac:dyDescent="0.25">
      <c r="I1748" s="176"/>
    </row>
    <row r="1749" spans="9:9" x14ac:dyDescent="0.25">
      <c r="I1749" s="176"/>
    </row>
    <row r="1750" spans="9:9" x14ac:dyDescent="0.25">
      <c r="I1750" s="176"/>
    </row>
    <row r="1751" spans="9:9" x14ac:dyDescent="0.25">
      <c r="I1751" s="176"/>
    </row>
    <row r="1752" spans="9:9" x14ac:dyDescent="0.25">
      <c r="I1752" s="176"/>
    </row>
    <row r="1753" spans="9:9" x14ac:dyDescent="0.25">
      <c r="I1753" s="176"/>
    </row>
    <row r="1754" spans="9:9" x14ac:dyDescent="0.25">
      <c r="I1754" s="176"/>
    </row>
    <row r="1755" spans="9:9" x14ac:dyDescent="0.25">
      <c r="I1755" s="176"/>
    </row>
    <row r="1756" spans="9:9" x14ac:dyDescent="0.25">
      <c r="I1756" s="176"/>
    </row>
    <row r="1757" spans="9:9" x14ac:dyDescent="0.25">
      <c r="I1757" s="176"/>
    </row>
    <row r="1758" spans="9:9" x14ac:dyDescent="0.25">
      <c r="I1758" s="176"/>
    </row>
    <row r="1759" spans="9:9" x14ac:dyDescent="0.25">
      <c r="I1759" s="176"/>
    </row>
    <row r="1760" spans="9:9" x14ac:dyDescent="0.25">
      <c r="I1760" s="176"/>
    </row>
    <row r="1761" spans="9:9" x14ac:dyDescent="0.25">
      <c r="I1761" s="176"/>
    </row>
    <row r="1762" spans="9:9" x14ac:dyDescent="0.25">
      <c r="I1762" s="176"/>
    </row>
    <row r="1763" spans="9:9" x14ac:dyDescent="0.25">
      <c r="I1763" s="176"/>
    </row>
    <row r="1764" spans="9:9" x14ac:dyDescent="0.25">
      <c r="I1764" s="176"/>
    </row>
    <row r="1765" spans="9:9" x14ac:dyDescent="0.25">
      <c r="I1765" s="176"/>
    </row>
    <row r="1766" spans="9:9" x14ac:dyDescent="0.25">
      <c r="I1766" s="176"/>
    </row>
    <row r="1767" spans="9:9" x14ac:dyDescent="0.25">
      <c r="I1767" s="176"/>
    </row>
    <row r="1768" spans="9:9" x14ac:dyDescent="0.25">
      <c r="I1768" s="176"/>
    </row>
    <row r="1769" spans="9:9" x14ac:dyDescent="0.25">
      <c r="I1769" s="176"/>
    </row>
    <row r="1770" spans="9:9" x14ac:dyDescent="0.25">
      <c r="I1770" s="176"/>
    </row>
    <row r="1771" spans="9:9" x14ac:dyDescent="0.25">
      <c r="I1771" s="176"/>
    </row>
    <row r="1772" spans="9:9" x14ac:dyDescent="0.25">
      <c r="I1772" s="176"/>
    </row>
    <row r="1773" spans="9:9" x14ac:dyDescent="0.25">
      <c r="I1773" s="176"/>
    </row>
    <row r="1774" spans="9:9" x14ac:dyDescent="0.25">
      <c r="I1774" s="176"/>
    </row>
    <row r="1775" spans="9:9" x14ac:dyDescent="0.25">
      <c r="I1775" s="176"/>
    </row>
    <row r="1776" spans="9:9" x14ac:dyDescent="0.25">
      <c r="I1776" s="176"/>
    </row>
    <row r="1777" spans="9:9" x14ac:dyDescent="0.25">
      <c r="I1777" s="176"/>
    </row>
    <row r="1778" spans="9:9" x14ac:dyDescent="0.25">
      <c r="I1778" s="176"/>
    </row>
    <row r="1779" spans="9:9" x14ac:dyDescent="0.25">
      <c r="I1779" s="176"/>
    </row>
    <row r="1780" spans="9:9" x14ac:dyDescent="0.25">
      <c r="I1780" s="176"/>
    </row>
    <row r="1781" spans="9:9" x14ac:dyDescent="0.25">
      <c r="I1781" s="176"/>
    </row>
    <row r="1782" spans="9:9" x14ac:dyDescent="0.25">
      <c r="I1782" s="176"/>
    </row>
    <row r="1783" spans="9:9" x14ac:dyDescent="0.25">
      <c r="I1783" s="176"/>
    </row>
    <row r="1784" spans="9:9" x14ac:dyDescent="0.25">
      <c r="I1784" s="176"/>
    </row>
    <row r="1785" spans="9:9" x14ac:dyDescent="0.25">
      <c r="I1785" s="176"/>
    </row>
    <row r="1786" spans="9:9" x14ac:dyDescent="0.25">
      <c r="I1786" s="176"/>
    </row>
    <row r="1787" spans="9:9" x14ac:dyDescent="0.25">
      <c r="I1787" s="176"/>
    </row>
    <row r="1788" spans="9:9" x14ac:dyDescent="0.25">
      <c r="I1788" s="176"/>
    </row>
    <row r="1789" spans="9:9" x14ac:dyDescent="0.25">
      <c r="I1789" s="176"/>
    </row>
    <row r="1790" spans="9:9" x14ac:dyDescent="0.25">
      <c r="I1790" s="176"/>
    </row>
    <row r="1791" spans="9:9" x14ac:dyDescent="0.25">
      <c r="I1791" s="176"/>
    </row>
    <row r="1792" spans="9:9" x14ac:dyDescent="0.25">
      <c r="I1792" s="176"/>
    </row>
    <row r="1793" spans="9:9" x14ac:dyDescent="0.25">
      <c r="I1793" s="176"/>
    </row>
    <row r="1794" spans="9:9" x14ac:dyDescent="0.25">
      <c r="I1794" s="176"/>
    </row>
    <row r="1795" spans="9:9" x14ac:dyDescent="0.25">
      <c r="I1795" s="176"/>
    </row>
    <row r="1796" spans="9:9" x14ac:dyDescent="0.25">
      <c r="I1796" s="176"/>
    </row>
    <row r="1797" spans="9:9" x14ac:dyDescent="0.25">
      <c r="I1797" s="176"/>
    </row>
    <row r="1798" spans="9:9" x14ac:dyDescent="0.25">
      <c r="I1798" s="176"/>
    </row>
    <row r="1799" spans="9:9" x14ac:dyDescent="0.25">
      <c r="I1799" s="176"/>
    </row>
    <row r="1800" spans="9:9" x14ac:dyDescent="0.25">
      <c r="I1800" s="176"/>
    </row>
    <row r="1801" spans="9:9" x14ac:dyDescent="0.25">
      <c r="I1801" s="176"/>
    </row>
    <row r="1802" spans="9:9" x14ac:dyDescent="0.25">
      <c r="I1802" s="176"/>
    </row>
    <row r="1803" spans="9:9" x14ac:dyDescent="0.25">
      <c r="I1803" s="176"/>
    </row>
    <row r="1804" spans="9:9" x14ac:dyDescent="0.25">
      <c r="I1804" s="176"/>
    </row>
    <row r="1805" spans="9:9" x14ac:dyDescent="0.25">
      <c r="I1805" s="176"/>
    </row>
    <row r="1806" spans="9:9" x14ac:dyDescent="0.25">
      <c r="I1806" s="176"/>
    </row>
    <row r="1807" spans="9:9" x14ac:dyDescent="0.25">
      <c r="I1807" s="176"/>
    </row>
    <row r="1808" spans="9:9" x14ac:dyDescent="0.25">
      <c r="I1808" s="176"/>
    </row>
    <row r="1809" spans="9:9" x14ac:dyDescent="0.25">
      <c r="I1809" s="176"/>
    </row>
    <row r="1810" spans="9:9" x14ac:dyDescent="0.25">
      <c r="I1810" s="176"/>
    </row>
    <row r="1811" spans="9:9" x14ac:dyDescent="0.25">
      <c r="I1811" s="176"/>
    </row>
    <row r="1812" spans="9:9" x14ac:dyDescent="0.25">
      <c r="I1812" s="176"/>
    </row>
    <row r="1813" spans="9:9" x14ac:dyDescent="0.25">
      <c r="I1813" s="176"/>
    </row>
    <row r="1814" spans="9:9" x14ac:dyDescent="0.25">
      <c r="I1814" s="176"/>
    </row>
    <row r="1815" spans="9:9" x14ac:dyDescent="0.25">
      <c r="I1815" s="176"/>
    </row>
    <row r="1816" spans="9:9" x14ac:dyDescent="0.25">
      <c r="I1816" s="176"/>
    </row>
    <row r="1817" spans="9:9" x14ac:dyDescent="0.25">
      <c r="I1817" s="176"/>
    </row>
    <row r="1818" spans="9:9" x14ac:dyDescent="0.25">
      <c r="I1818" s="176"/>
    </row>
    <row r="1819" spans="9:9" x14ac:dyDescent="0.25">
      <c r="I1819" s="176"/>
    </row>
    <row r="1820" spans="9:9" x14ac:dyDescent="0.25">
      <c r="I1820" s="176"/>
    </row>
    <row r="1821" spans="9:9" x14ac:dyDescent="0.25">
      <c r="I1821" s="176"/>
    </row>
    <row r="1822" spans="9:9" x14ac:dyDescent="0.25">
      <c r="I1822" s="176"/>
    </row>
    <row r="1823" spans="9:9" x14ac:dyDescent="0.25">
      <c r="I1823" s="176"/>
    </row>
    <row r="1824" spans="9:9" x14ac:dyDescent="0.25">
      <c r="I1824" s="176"/>
    </row>
    <row r="1825" spans="9:9" x14ac:dyDescent="0.25">
      <c r="I1825" s="176"/>
    </row>
    <row r="1826" spans="9:9" x14ac:dyDescent="0.25">
      <c r="I1826" s="176"/>
    </row>
    <row r="1827" spans="9:9" x14ac:dyDescent="0.25">
      <c r="I1827" s="176"/>
    </row>
    <row r="1828" spans="9:9" x14ac:dyDescent="0.25">
      <c r="I1828" s="176"/>
    </row>
    <row r="1829" spans="9:9" x14ac:dyDescent="0.25">
      <c r="I1829" s="176"/>
    </row>
    <row r="1830" spans="9:9" x14ac:dyDescent="0.25">
      <c r="I1830" s="176"/>
    </row>
    <row r="1831" spans="9:9" x14ac:dyDescent="0.25">
      <c r="I1831" s="176"/>
    </row>
    <row r="1832" spans="9:9" x14ac:dyDescent="0.25">
      <c r="I1832" s="176"/>
    </row>
    <row r="1833" spans="9:9" x14ac:dyDescent="0.25">
      <c r="I1833" s="176"/>
    </row>
    <row r="1834" spans="9:9" x14ac:dyDescent="0.25">
      <c r="I1834" s="176"/>
    </row>
    <row r="1835" spans="9:9" x14ac:dyDescent="0.25">
      <c r="I1835" s="176"/>
    </row>
    <row r="1836" spans="9:9" x14ac:dyDescent="0.25">
      <c r="I1836" s="176"/>
    </row>
    <row r="1837" spans="9:9" x14ac:dyDescent="0.25">
      <c r="I1837" s="176"/>
    </row>
    <row r="1838" spans="9:9" x14ac:dyDescent="0.25">
      <c r="I1838" s="176"/>
    </row>
    <row r="1839" spans="9:9" x14ac:dyDescent="0.25">
      <c r="I1839" s="176"/>
    </row>
    <row r="1840" spans="9:9" x14ac:dyDescent="0.25">
      <c r="I1840" s="176"/>
    </row>
    <row r="1841" spans="9:9" x14ac:dyDescent="0.25">
      <c r="I1841" s="176"/>
    </row>
    <row r="1842" spans="9:9" x14ac:dyDescent="0.25">
      <c r="I1842" s="176"/>
    </row>
    <row r="1843" spans="9:9" x14ac:dyDescent="0.25">
      <c r="I1843" s="176"/>
    </row>
    <row r="1844" spans="9:9" x14ac:dyDescent="0.25">
      <c r="I1844" s="176"/>
    </row>
    <row r="1845" spans="9:9" x14ac:dyDescent="0.25">
      <c r="I1845" s="176"/>
    </row>
    <row r="1846" spans="9:9" x14ac:dyDescent="0.25">
      <c r="I1846" s="176"/>
    </row>
    <row r="1847" spans="9:9" x14ac:dyDescent="0.25">
      <c r="I1847" s="176"/>
    </row>
    <row r="1848" spans="9:9" x14ac:dyDescent="0.25">
      <c r="I1848" s="176"/>
    </row>
    <row r="1849" spans="9:9" x14ac:dyDescent="0.25">
      <c r="I1849" s="176"/>
    </row>
    <row r="1850" spans="9:9" x14ac:dyDescent="0.25">
      <c r="I1850" s="176"/>
    </row>
    <row r="1851" spans="9:9" x14ac:dyDescent="0.25">
      <c r="I1851" s="176"/>
    </row>
    <row r="1852" spans="9:9" x14ac:dyDescent="0.25">
      <c r="I1852" s="176"/>
    </row>
    <row r="1853" spans="9:9" x14ac:dyDescent="0.25">
      <c r="I1853" s="176"/>
    </row>
    <row r="1854" spans="9:9" x14ac:dyDescent="0.25">
      <c r="I1854" s="176"/>
    </row>
    <row r="1855" spans="9:9" x14ac:dyDescent="0.25">
      <c r="I1855" s="176"/>
    </row>
    <row r="1856" spans="9:9" x14ac:dyDescent="0.25">
      <c r="I1856" s="176"/>
    </row>
    <row r="1857" spans="9:9" x14ac:dyDescent="0.25">
      <c r="I1857" s="176"/>
    </row>
    <row r="1858" spans="9:9" x14ac:dyDescent="0.25">
      <c r="I1858" s="176"/>
    </row>
    <row r="1859" spans="9:9" x14ac:dyDescent="0.25">
      <c r="I1859" s="176"/>
    </row>
    <row r="1860" spans="9:9" x14ac:dyDescent="0.25">
      <c r="I1860" s="176"/>
    </row>
    <row r="1861" spans="9:9" x14ac:dyDescent="0.25">
      <c r="I1861" s="176"/>
    </row>
    <row r="1862" spans="9:9" x14ac:dyDescent="0.25">
      <c r="I1862" s="176"/>
    </row>
    <row r="1863" spans="9:9" x14ac:dyDescent="0.25">
      <c r="I1863" s="176"/>
    </row>
    <row r="1864" spans="9:9" x14ac:dyDescent="0.25">
      <c r="I1864" s="176"/>
    </row>
    <row r="1865" spans="9:9" x14ac:dyDescent="0.25">
      <c r="I1865" s="176"/>
    </row>
    <row r="1866" spans="9:9" x14ac:dyDescent="0.25">
      <c r="I1866" s="176"/>
    </row>
    <row r="1867" spans="9:9" x14ac:dyDescent="0.25">
      <c r="I1867" s="176"/>
    </row>
    <row r="1868" spans="9:9" x14ac:dyDescent="0.25">
      <c r="I1868" s="176"/>
    </row>
    <row r="1869" spans="9:9" x14ac:dyDescent="0.25">
      <c r="I1869" s="176"/>
    </row>
    <row r="1870" spans="9:9" x14ac:dyDescent="0.25">
      <c r="I1870" s="176"/>
    </row>
    <row r="1871" spans="9:9" x14ac:dyDescent="0.25">
      <c r="I1871" s="176"/>
    </row>
    <row r="1872" spans="9:9" x14ac:dyDescent="0.25">
      <c r="I1872" s="176"/>
    </row>
    <row r="1873" spans="9:9" x14ac:dyDescent="0.25">
      <c r="I1873" s="176"/>
    </row>
    <row r="1874" spans="9:9" x14ac:dyDescent="0.25">
      <c r="I1874" s="176"/>
    </row>
    <row r="1875" spans="9:9" x14ac:dyDescent="0.25">
      <c r="I1875" s="176"/>
    </row>
    <row r="1876" spans="9:9" x14ac:dyDescent="0.25">
      <c r="I1876" s="176"/>
    </row>
    <row r="1877" spans="9:9" x14ac:dyDescent="0.25">
      <c r="I1877" s="176"/>
    </row>
    <row r="1878" spans="9:9" x14ac:dyDescent="0.25">
      <c r="I1878" s="176"/>
    </row>
    <row r="1879" spans="9:9" x14ac:dyDescent="0.25">
      <c r="I1879" s="176"/>
    </row>
    <row r="1880" spans="9:9" x14ac:dyDescent="0.25">
      <c r="I1880" s="176"/>
    </row>
    <row r="1881" spans="9:9" x14ac:dyDescent="0.25">
      <c r="I1881" s="176"/>
    </row>
    <row r="1882" spans="9:9" x14ac:dyDescent="0.25">
      <c r="I1882" s="176"/>
    </row>
    <row r="1883" spans="9:9" x14ac:dyDescent="0.25">
      <c r="I1883" s="176"/>
    </row>
    <row r="1884" spans="9:9" x14ac:dyDescent="0.25">
      <c r="I1884" s="176"/>
    </row>
    <row r="1885" spans="9:9" x14ac:dyDescent="0.25">
      <c r="I1885" s="176"/>
    </row>
    <row r="1886" spans="9:9" x14ac:dyDescent="0.25">
      <c r="I1886" s="176"/>
    </row>
    <row r="1887" spans="9:9" x14ac:dyDescent="0.25">
      <c r="I1887" s="176"/>
    </row>
    <row r="1888" spans="9:9" x14ac:dyDescent="0.25">
      <c r="I1888" s="176"/>
    </row>
    <row r="1889" spans="9:9" x14ac:dyDescent="0.25">
      <c r="I1889" s="176"/>
    </row>
    <row r="1890" spans="9:9" x14ac:dyDescent="0.25">
      <c r="I1890" s="176"/>
    </row>
    <row r="1891" spans="9:9" x14ac:dyDescent="0.25">
      <c r="I1891" s="176"/>
    </row>
    <row r="1892" spans="9:9" x14ac:dyDescent="0.25">
      <c r="I1892" s="176"/>
    </row>
    <row r="1893" spans="9:9" x14ac:dyDescent="0.25">
      <c r="I1893" s="176"/>
    </row>
    <row r="1894" spans="9:9" x14ac:dyDescent="0.25">
      <c r="I1894" s="176"/>
    </row>
    <row r="1895" spans="9:9" x14ac:dyDescent="0.25">
      <c r="I1895" s="176"/>
    </row>
    <row r="1896" spans="9:9" x14ac:dyDescent="0.25">
      <c r="I1896" s="176"/>
    </row>
    <row r="1897" spans="9:9" x14ac:dyDescent="0.25">
      <c r="I1897" s="176"/>
    </row>
    <row r="1898" spans="9:9" x14ac:dyDescent="0.25">
      <c r="I1898" s="176"/>
    </row>
    <row r="1899" spans="9:9" x14ac:dyDescent="0.25">
      <c r="I1899" s="176"/>
    </row>
    <row r="1900" spans="9:9" x14ac:dyDescent="0.25">
      <c r="I1900" s="176"/>
    </row>
    <row r="1901" spans="9:9" x14ac:dyDescent="0.25">
      <c r="I1901" s="176"/>
    </row>
    <row r="1902" spans="9:9" x14ac:dyDescent="0.25">
      <c r="I1902" s="176"/>
    </row>
    <row r="1903" spans="9:9" x14ac:dyDescent="0.25">
      <c r="I1903" s="176"/>
    </row>
    <row r="1904" spans="9:9" x14ac:dyDescent="0.25">
      <c r="I1904" s="176"/>
    </row>
    <row r="1905" spans="9:9" x14ac:dyDescent="0.25">
      <c r="I1905" s="176"/>
    </row>
    <row r="1906" spans="9:9" x14ac:dyDescent="0.25">
      <c r="I1906" s="176"/>
    </row>
    <row r="1907" spans="9:9" x14ac:dyDescent="0.25">
      <c r="I1907" s="176"/>
    </row>
    <row r="1908" spans="9:9" x14ac:dyDescent="0.25">
      <c r="I1908" s="176"/>
    </row>
    <row r="1909" spans="9:9" x14ac:dyDescent="0.25">
      <c r="I1909" s="176"/>
    </row>
    <row r="1910" spans="9:9" x14ac:dyDescent="0.25">
      <c r="I1910" s="176"/>
    </row>
    <row r="1911" spans="9:9" x14ac:dyDescent="0.25">
      <c r="I1911" s="176"/>
    </row>
    <row r="1912" spans="9:9" x14ac:dyDescent="0.25">
      <c r="I1912" s="176"/>
    </row>
    <row r="1913" spans="9:9" x14ac:dyDescent="0.25">
      <c r="I1913" s="176"/>
    </row>
    <row r="1914" spans="9:9" x14ac:dyDescent="0.25">
      <c r="I1914" s="176"/>
    </row>
    <row r="1915" spans="9:9" x14ac:dyDescent="0.25">
      <c r="I1915" s="176"/>
    </row>
    <row r="1916" spans="9:9" x14ac:dyDescent="0.25">
      <c r="I1916" s="176"/>
    </row>
    <row r="1917" spans="9:9" x14ac:dyDescent="0.25">
      <c r="I1917" s="176"/>
    </row>
    <row r="1918" spans="9:9" x14ac:dyDescent="0.25">
      <c r="I1918" s="176"/>
    </row>
    <row r="1919" spans="9:9" x14ac:dyDescent="0.25">
      <c r="I1919" s="176"/>
    </row>
    <row r="1920" spans="9:9" x14ac:dyDescent="0.25">
      <c r="I1920" s="176"/>
    </row>
    <row r="1921" spans="9:9" x14ac:dyDescent="0.25">
      <c r="I1921" s="176"/>
    </row>
    <row r="1922" spans="9:9" x14ac:dyDescent="0.25">
      <c r="I1922" s="176"/>
    </row>
    <row r="1923" spans="9:9" x14ac:dyDescent="0.25">
      <c r="I1923" s="176"/>
    </row>
    <row r="1924" spans="9:9" x14ac:dyDescent="0.25">
      <c r="I1924" s="176"/>
    </row>
    <row r="1925" spans="9:9" x14ac:dyDescent="0.25">
      <c r="I1925" s="176"/>
    </row>
    <row r="1926" spans="9:9" x14ac:dyDescent="0.25">
      <c r="I1926" s="176"/>
    </row>
    <row r="1927" spans="9:9" x14ac:dyDescent="0.25">
      <c r="I1927" s="176"/>
    </row>
    <row r="1928" spans="9:9" x14ac:dyDescent="0.25">
      <c r="I1928" s="176"/>
    </row>
    <row r="1929" spans="9:9" x14ac:dyDescent="0.25">
      <c r="I1929" s="176"/>
    </row>
    <row r="1930" spans="9:9" x14ac:dyDescent="0.25">
      <c r="I1930" s="176"/>
    </row>
    <row r="1931" spans="9:9" x14ac:dyDescent="0.25">
      <c r="I1931" s="176"/>
    </row>
    <row r="1932" spans="9:9" x14ac:dyDescent="0.25">
      <c r="I1932" s="176"/>
    </row>
    <row r="1933" spans="9:9" x14ac:dyDescent="0.25">
      <c r="I1933" s="176"/>
    </row>
    <row r="1934" spans="9:9" x14ac:dyDescent="0.25">
      <c r="I1934" s="176"/>
    </row>
    <row r="1935" spans="9:9" x14ac:dyDescent="0.25">
      <c r="I1935" s="176"/>
    </row>
    <row r="1936" spans="9:9" x14ac:dyDescent="0.25">
      <c r="I1936" s="176"/>
    </row>
    <row r="1937" spans="9:9" x14ac:dyDescent="0.25">
      <c r="I1937" s="176"/>
    </row>
    <row r="1938" spans="9:9" x14ac:dyDescent="0.25">
      <c r="I1938" s="176"/>
    </row>
    <row r="1939" spans="9:9" x14ac:dyDescent="0.25">
      <c r="I1939" s="176"/>
    </row>
    <row r="1940" spans="9:9" x14ac:dyDescent="0.25">
      <c r="I1940" s="176"/>
    </row>
    <row r="1941" spans="9:9" x14ac:dyDescent="0.25">
      <c r="I1941" s="176"/>
    </row>
    <row r="1942" spans="9:9" x14ac:dyDescent="0.25">
      <c r="I1942" s="176"/>
    </row>
    <row r="1943" spans="9:9" x14ac:dyDescent="0.25">
      <c r="I1943" s="176"/>
    </row>
    <row r="1944" spans="9:9" x14ac:dyDescent="0.25">
      <c r="I1944" s="176"/>
    </row>
    <row r="1945" spans="9:9" x14ac:dyDescent="0.25">
      <c r="I1945" s="176"/>
    </row>
    <row r="1946" spans="9:9" x14ac:dyDescent="0.25">
      <c r="I1946" s="176"/>
    </row>
    <row r="1947" spans="9:9" x14ac:dyDescent="0.25">
      <c r="I1947" s="176"/>
    </row>
    <row r="1948" spans="9:9" x14ac:dyDescent="0.25">
      <c r="I1948" s="176"/>
    </row>
    <row r="1949" spans="9:9" x14ac:dyDescent="0.25">
      <c r="I1949" s="176"/>
    </row>
    <row r="1950" spans="9:9" x14ac:dyDescent="0.25">
      <c r="I1950" s="176"/>
    </row>
    <row r="1951" spans="9:9" x14ac:dyDescent="0.25">
      <c r="I1951" s="176"/>
    </row>
    <row r="1952" spans="9:9" x14ac:dyDescent="0.25">
      <c r="I1952" s="176"/>
    </row>
    <row r="1953" spans="9:9" x14ac:dyDescent="0.25">
      <c r="I1953" s="176"/>
    </row>
    <row r="1954" spans="9:9" x14ac:dyDescent="0.25">
      <c r="I1954" s="176"/>
    </row>
    <row r="1955" spans="9:9" x14ac:dyDescent="0.25">
      <c r="I1955" s="176"/>
    </row>
    <row r="1956" spans="9:9" x14ac:dyDescent="0.25">
      <c r="I1956" s="176"/>
    </row>
    <row r="1957" spans="9:9" x14ac:dyDescent="0.25">
      <c r="I1957" s="176"/>
    </row>
    <row r="1958" spans="9:9" x14ac:dyDescent="0.25">
      <c r="I1958" s="176"/>
    </row>
    <row r="1959" spans="9:9" x14ac:dyDescent="0.25">
      <c r="I1959" s="176"/>
    </row>
    <row r="1960" spans="9:9" x14ac:dyDescent="0.25">
      <c r="I1960" s="176"/>
    </row>
    <row r="1961" spans="9:9" x14ac:dyDescent="0.25">
      <c r="I1961" s="176"/>
    </row>
    <row r="1962" spans="9:9" x14ac:dyDescent="0.25">
      <c r="I1962" s="176"/>
    </row>
    <row r="1963" spans="9:9" x14ac:dyDescent="0.25">
      <c r="I1963" s="176"/>
    </row>
    <row r="1964" spans="9:9" x14ac:dyDescent="0.25">
      <c r="I1964" s="176"/>
    </row>
    <row r="1965" spans="9:9" x14ac:dyDescent="0.25">
      <c r="I1965" s="176"/>
    </row>
    <row r="1966" spans="9:9" x14ac:dyDescent="0.25">
      <c r="I1966" s="176"/>
    </row>
    <row r="1967" spans="9:9" x14ac:dyDescent="0.25">
      <c r="I1967" s="176"/>
    </row>
    <row r="1968" spans="9:9" x14ac:dyDescent="0.25">
      <c r="I1968" s="176"/>
    </row>
    <row r="1969" spans="9:9" x14ac:dyDescent="0.25">
      <c r="I1969" s="176"/>
    </row>
    <row r="1970" spans="9:9" x14ac:dyDescent="0.25">
      <c r="I1970" s="176"/>
    </row>
    <row r="1971" spans="9:9" x14ac:dyDescent="0.25">
      <c r="I1971" s="176"/>
    </row>
    <row r="1972" spans="9:9" x14ac:dyDescent="0.25">
      <c r="I1972" s="176"/>
    </row>
    <row r="1973" spans="9:9" x14ac:dyDescent="0.25">
      <c r="I1973" s="176"/>
    </row>
    <row r="1974" spans="9:9" x14ac:dyDescent="0.25">
      <c r="I1974" s="176"/>
    </row>
    <row r="1975" spans="9:9" x14ac:dyDescent="0.25">
      <c r="I1975" s="176"/>
    </row>
    <row r="1976" spans="9:9" x14ac:dyDescent="0.25">
      <c r="I1976" s="176"/>
    </row>
    <row r="1977" spans="9:9" x14ac:dyDescent="0.25">
      <c r="I1977" s="176"/>
    </row>
    <row r="1978" spans="9:9" x14ac:dyDescent="0.25">
      <c r="I1978" s="176"/>
    </row>
    <row r="1979" spans="9:9" x14ac:dyDescent="0.25">
      <c r="I1979" s="176"/>
    </row>
    <row r="1980" spans="9:9" x14ac:dyDescent="0.25">
      <c r="I1980" s="176"/>
    </row>
    <row r="1981" spans="9:9" x14ac:dyDescent="0.25">
      <c r="I1981" s="176"/>
    </row>
    <row r="1982" spans="9:9" x14ac:dyDescent="0.25">
      <c r="I1982" s="176"/>
    </row>
    <row r="1983" spans="9:9" x14ac:dyDescent="0.25">
      <c r="I1983" s="176"/>
    </row>
    <row r="1984" spans="9:9" x14ac:dyDescent="0.25">
      <c r="I1984" s="176"/>
    </row>
    <row r="1985" spans="9:9" x14ac:dyDescent="0.25">
      <c r="I1985" s="176"/>
    </row>
    <row r="1986" spans="9:9" x14ac:dyDescent="0.25">
      <c r="I1986" s="176"/>
    </row>
    <row r="1987" spans="9:9" x14ac:dyDescent="0.25">
      <c r="I1987" s="176"/>
    </row>
    <row r="1988" spans="9:9" x14ac:dyDescent="0.25">
      <c r="I1988" s="176"/>
    </row>
    <row r="1989" spans="9:9" x14ac:dyDescent="0.25">
      <c r="I1989" s="176"/>
    </row>
    <row r="1990" spans="9:9" x14ac:dyDescent="0.25">
      <c r="I1990" s="176"/>
    </row>
    <row r="1991" spans="9:9" x14ac:dyDescent="0.25">
      <c r="I1991" s="176"/>
    </row>
    <row r="1992" spans="9:9" x14ac:dyDescent="0.25">
      <c r="I1992" s="176"/>
    </row>
    <row r="1993" spans="9:9" x14ac:dyDescent="0.25">
      <c r="I1993" s="176"/>
    </row>
    <row r="1994" spans="9:9" x14ac:dyDescent="0.25">
      <c r="I1994" s="176"/>
    </row>
    <row r="1995" spans="9:9" x14ac:dyDescent="0.25">
      <c r="I1995" s="176"/>
    </row>
    <row r="1996" spans="9:9" x14ac:dyDescent="0.25">
      <c r="I1996" s="176"/>
    </row>
    <row r="1997" spans="9:9" x14ac:dyDescent="0.25">
      <c r="I1997" s="176"/>
    </row>
    <row r="1998" spans="9:9" x14ac:dyDescent="0.25">
      <c r="I1998" s="176"/>
    </row>
    <row r="1999" spans="9:9" x14ac:dyDescent="0.25">
      <c r="I1999" s="176"/>
    </row>
    <row r="2000" spans="9:9" x14ac:dyDescent="0.25">
      <c r="I2000" s="176"/>
    </row>
    <row r="2001" spans="9:9" x14ac:dyDescent="0.25">
      <c r="I2001" s="176"/>
    </row>
    <row r="2002" spans="9:9" x14ac:dyDescent="0.25">
      <c r="I2002" s="176"/>
    </row>
    <row r="2003" spans="9:9" x14ac:dyDescent="0.25">
      <c r="I2003" s="176"/>
    </row>
    <row r="2004" spans="9:9" x14ac:dyDescent="0.25">
      <c r="I2004" s="176"/>
    </row>
    <row r="2005" spans="9:9" x14ac:dyDescent="0.25">
      <c r="I2005" s="176"/>
    </row>
    <row r="2006" spans="9:9" x14ac:dyDescent="0.25">
      <c r="I2006" s="176"/>
    </row>
    <row r="2007" spans="9:9" x14ac:dyDescent="0.25">
      <c r="I2007" s="176"/>
    </row>
    <row r="2008" spans="9:9" x14ac:dyDescent="0.25">
      <c r="I2008" s="176"/>
    </row>
    <row r="2009" spans="9:9" x14ac:dyDescent="0.25">
      <c r="I2009" s="176"/>
    </row>
    <row r="2010" spans="9:9" x14ac:dyDescent="0.25">
      <c r="I2010" s="176"/>
    </row>
    <row r="2011" spans="9:9" x14ac:dyDescent="0.25">
      <c r="I2011" s="176"/>
    </row>
    <row r="2012" spans="9:9" x14ac:dyDescent="0.25">
      <c r="I2012" s="176"/>
    </row>
    <row r="2013" spans="9:9" x14ac:dyDescent="0.25">
      <c r="I2013" s="176"/>
    </row>
    <row r="2014" spans="9:9" x14ac:dyDescent="0.25">
      <c r="I2014" s="176"/>
    </row>
    <row r="2015" spans="9:9" x14ac:dyDescent="0.25">
      <c r="I2015" s="176"/>
    </row>
    <row r="2016" spans="9:9" x14ac:dyDescent="0.25">
      <c r="I2016" s="176"/>
    </row>
    <row r="2017" spans="9:9" x14ac:dyDescent="0.25">
      <c r="I2017" s="176"/>
    </row>
    <row r="2018" spans="9:9" x14ac:dyDescent="0.25">
      <c r="I2018" s="176"/>
    </row>
    <row r="2019" spans="9:9" x14ac:dyDescent="0.25">
      <c r="I2019" s="176"/>
    </row>
    <row r="2020" spans="9:9" x14ac:dyDescent="0.25">
      <c r="I2020" s="176"/>
    </row>
    <row r="2021" spans="9:9" x14ac:dyDescent="0.25">
      <c r="I2021" s="176"/>
    </row>
    <row r="2022" spans="9:9" x14ac:dyDescent="0.25">
      <c r="I2022" s="176"/>
    </row>
    <row r="2023" spans="9:9" x14ac:dyDescent="0.25">
      <c r="I2023" s="176"/>
    </row>
    <row r="2024" spans="9:9" x14ac:dyDescent="0.25">
      <c r="I2024" s="176"/>
    </row>
    <row r="2025" spans="9:9" x14ac:dyDescent="0.25">
      <c r="I2025" s="176"/>
    </row>
    <row r="2026" spans="9:9" x14ac:dyDescent="0.25">
      <c r="I2026" s="176"/>
    </row>
    <row r="2027" spans="9:9" x14ac:dyDescent="0.25">
      <c r="I2027" s="176"/>
    </row>
    <row r="2028" spans="9:9" x14ac:dyDescent="0.25">
      <c r="I2028" s="176"/>
    </row>
    <row r="2029" spans="9:9" x14ac:dyDescent="0.25">
      <c r="I2029" s="176"/>
    </row>
    <row r="2030" spans="9:9" x14ac:dyDescent="0.25">
      <c r="I2030" s="176"/>
    </row>
    <row r="2031" spans="9:9" x14ac:dyDescent="0.25">
      <c r="I2031" s="176"/>
    </row>
    <row r="2032" spans="9:9" x14ac:dyDescent="0.25">
      <c r="I2032" s="176"/>
    </row>
    <row r="2033" spans="9:9" x14ac:dyDescent="0.25">
      <c r="I2033" s="176"/>
    </row>
    <row r="2034" spans="9:9" x14ac:dyDescent="0.25">
      <c r="I2034" s="176"/>
    </row>
    <row r="2035" spans="9:9" x14ac:dyDescent="0.25">
      <c r="I2035" s="176"/>
    </row>
    <row r="2036" spans="9:9" x14ac:dyDescent="0.25">
      <c r="I2036" s="176"/>
    </row>
    <row r="2037" spans="9:9" x14ac:dyDescent="0.25">
      <c r="I2037" s="176"/>
    </row>
    <row r="2038" spans="9:9" x14ac:dyDescent="0.25">
      <c r="I2038" s="176"/>
    </row>
    <row r="2039" spans="9:9" x14ac:dyDescent="0.25">
      <c r="I2039" s="176"/>
    </row>
    <row r="2040" spans="9:9" x14ac:dyDescent="0.25">
      <c r="I2040" s="176"/>
    </row>
    <row r="2041" spans="9:9" x14ac:dyDescent="0.25">
      <c r="I2041" s="176"/>
    </row>
    <row r="2042" spans="9:9" x14ac:dyDescent="0.25">
      <c r="I2042" s="176"/>
    </row>
    <row r="2043" spans="9:9" x14ac:dyDescent="0.25">
      <c r="I2043" s="176"/>
    </row>
    <row r="2044" spans="9:9" x14ac:dyDescent="0.25">
      <c r="I2044" s="176"/>
    </row>
    <row r="2045" spans="9:9" x14ac:dyDescent="0.25">
      <c r="I2045" s="176"/>
    </row>
    <row r="2046" spans="9:9" x14ac:dyDescent="0.25">
      <c r="I2046" s="176"/>
    </row>
    <row r="2047" spans="9:9" x14ac:dyDescent="0.25">
      <c r="I2047" s="176"/>
    </row>
    <row r="2048" spans="9:9" x14ac:dyDescent="0.25">
      <c r="I2048" s="176"/>
    </row>
    <row r="2049" spans="9:9" x14ac:dyDescent="0.25">
      <c r="I2049" s="176"/>
    </row>
    <row r="2050" spans="9:9" x14ac:dyDescent="0.25">
      <c r="I2050" s="176"/>
    </row>
    <row r="2051" spans="9:9" x14ac:dyDescent="0.25">
      <c r="I2051" s="176"/>
    </row>
    <row r="2052" spans="9:9" x14ac:dyDescent="0.25">
      <c r="I2052" s="176"/>
    </row>
    <row r="2053" spans="9:9" x14ac:dyDescent="0.25">
      <c r="I2053" s="176"/>
    </row>
    <row r="2054" spans="9:9" x14ac:dyDescent="0.25">
      <c r="I2054" s="176"/>
    </row>
    <row r="2055" spans="9:9" x14ac:dyDescent="0.25">
      <c r="I2055" s="176"/>
    </row>
    <row r="2056" spans="9:9" x14ac:dyDescent="0.25">
      <c r="I2056" s="176"/>
    </row>
    <row r="2057" spans="9:9" x14ac:dyDescent="0.25">
      <c r="I2057" s="176"/>
    </row>
    <row r="2058" spans="9:9" x14ac:dyDescent="0.25">
      <c r="I2058" s="176"/>
    </row>
    <row r="2059" spans="9:9" x14ac:dyDescent="0.25">
      <c r="I2059" s="176"/>
    </row>
    <row r="2060" spans="9:9" x14ac:dyDescent="0.25">
      <c r="I2060" s="176"/>
    </row>
    <row r="2061" spans="9:9" x14ac:dyDescent="0.25">
      <c r="I2061" s="176"/>
    </row>
    <row r="2062" spans="9:9" x14ac:dyDescent="0.25">
      <c r="I2062" s="176"/>
    </row>
    <row r="2063" spans="9:9" x14ac:dyDescent="0.25">
      <c r="I2063" s="176"/>
    </row>
    <row r="2064" spans="9:9" x14ac:dyDescent="0.25">
      <c r="I2064" s="176"/>
    </row>
    <row r="2065" spans="9:9" x14ac:dyDescent="0.25">
      <c r="I2065" s="176"/>
    </row>
    <row r="2066" spans="9:9" x14ac:dyDescent="0.25">
      <c r="I2066" s="176"/>
    </row>
    <row r="2067" spans="9:9" x14ac:dyDescent="0.25">
      <c r="I2067" s="176"/>
    </row>
    <row r="2068" spans="9:9" x14ac:dyDescent="0.25">
      <c r="I2068" s="176"/>
    </row>
    <row r="2069" spans="9:9" x14ac:dyDescent="0.25">
      <c r="I2069" s="176"/>
    </row>
    <row r="2070" spans="9:9" x14ac:dyDescent="0.25">
      <c r="I2070" s="176"/>
    </row>
    <row r="2071" spans="9:9" x14ac:dyDescent="0.25">
      <c r="I2071" s="176"/>
    </row>
    <row r="2072" spans="9:9" x14ac:dyDescent="0.25">
      <c r="I2072" s="176"/>
    </row>
    <row r="2073" spans="9:9" x14ac:dyDescent="0.25">
      <c r="I2073" s="176"/>
    </row>
    <row r="2074" spans="9:9" x14ac:dyDescent="0.25">
      <c r="I2074" s="176"/>
    </row>
    <row r="2075" spans="9:9" x14ac:dyDescent="0.25">
      <c r="I2075" s="176"/>
    </row>
    <row r="2076" spans="9:9" x14ac:dyDescent="0.25">
      <c r="I2076" s="176"/>
    </row>
    <row r="2077" spans="9:9" x14ac:dyDescent="0.25">
      <c r="I2077" s="176"/>
    </row>
    <row r="2078" spans="9:9" x14ac:dyDescent="0.25">
      <c r="I2078" s="176"/>
    </row>
    <row r="2079" spans="9:9" x14ac:dyDescent="0.25">
      <c r="I2079" s="176"/>
    </row>
    <row r="2080" spans="9:9" x14ac:dyDescent="0.25">
      <c r="I2080" s="176"/>
    </row>
    <row r="2081" spans="9:9" x14ac:dyDescent="0.25">
      <c r="I2081" s="176"/>
    </row>
    <row r="2082" spans="9:9" x14ac:dyDescent="0.25">
      <c r="I2082" s="176"/>
    </row>
    <row r="2083" spans="9:9" x14ac:dyDescent="0.25">
      <c r="I2083" s="176"/>
    </row>
    <row r="2084" spans="9:9" x14ac:dyDescent="0.25">
      <c r="I2084" s="176"/>
    </row>
    <row r="2085" spans="9:9" x14ac:dyDescent="0.25">
      <c r="I2085" s="176"/>
    </row>
    <row r="2086" spans="9:9" x14ac:dyDescent="0.25">
      <c r="I2086" s="176"/>
    </row>
    <row r="2087" spans="9:9" x14ac:dyDescent="0.25">
      <c r="I2087" s="176"/>
    </row>
    <row r="2088" spans="9:9" x14ac:dyDescent="0.25">
      <c r="I2088" s="176"/>
    </row>
    <row r="2089" spans="9:9" x14ac:dyDescent="0.25">
      <c r="I2089" s="176"/>
    </row>
    <row r="2090" spans="9:9" x14ac:dyDescent="0.25">
      <c r="I2090" s="176"/>
    </row>
    <row r="2091" spans="9:9" x14ac:dyDescent="0.25">
      <c r="I2091" s="176"/>
    </row>
    <row r="2092" spans="9:9" x14ac:dyDescent="0.25">
      <c r="I2092" s="176"/>
    </row>
    <row r="2093" spans="9:9" x14ac:dyDescent="0.25">
      <c r="I2093" s="176"/>
    </row>
    <row r="2094" spans="9:9" x14ac:dyDescent="0.25">
      <c r="I2094" s="176"/>
    </row>
    <row r="2095" spans="9:9" x14ac:dyDescent="0.25">
      <c r="I2095" s="176"/>
    </row>
    <row r="2096" spans="9:9" x14ac:dyDescent="0.25">
      <c r="I2096" s="176"/>
    </row>
    <row r="2097" spans="9:9" x14ac:dyDescent="0.25">
      <c r="I2097" s="176"/>
    </row>
    <row r="2098" spans="9:9" x14ac:dyDescent="0.25">
      <c r="I2098" s="176"/>
    </row>
    <row r="2099" spans="9:9" x14ac:dyDescent="0.25">
      <c r="I2099" s="176"/>
    </row>
    <row r="2100" spans="9:9" x14ac:dyDescent="0.25">
      <c r="I2100" s="176"/>
    </row>
    <row r="2101" spans="9:9" x14ac:dyDescent="0.25">
      <c r="I2101" s="176"/>
    </row>
    <row r="2102" spans="9:9" x14ac:dyDescent="0.25">
      <c r="I2102" s="176"/>
    </row>
    <row r="2103" spans="9:9" x14ac:dyDescent="0.25">
      <c r="I2103" s="176"/>
    </row>
    <row r="2104" spans="9:9" x14ac:dyDescent="0.25">
      <c r="I2104" s="176"/>
    </row>
    <row r="2105" spans="9:9" x14ac:dyDescent="0.25">
      <c r="I2105" s="176"/>
    </row>
    <row r="2106" spans="9:9" x14ac:dyDescent="0.25">
      <c r="I2106" s="176"/>
    </row>
    <row r="2107" spans="9:9" x14ac:dyDescent="0.25">
      <c r="I2107" s="176"/>
    </row>
    <row r="2108" spans="9:9" x14ac:dyDescent="0.25">
      <c r="I2108" s="176"/>
    </row>
    <row r="2109" spans="9:9" x14ac:dyDescent="0.25">
      <c r="I2109" s="176"/>
    </row>
    <row r="2110" spans="9:9" x14ac:dyDescent="0.25">
      <c r="I2110" s="176"/>
    </row>
    <row r="2111" spans="9:9" x14ac:dyDescent="0.25">
      <c r="I2111" s="176"/>
    </row>
    <row r="2112" spans="9:9" x14ac:dyDescent="0.25">
      <c r="I2112" s="176"/>
    </row>
    <row r="2113" spans="9:9" x14ac:dyDescent="0.25">
      <c r="I2113" s="176"/>
    </row>
    <row r="2114" spans="9:9" x14ac:dyDescent="0.25">
      <c r="I2114" s="176"/>
    </row>
    <row r="2115" spans="9:9" x14ac:dyDescent="0.25">
      <c r="I2115" s="176"/>
    </row>
    <row r="2116" spans="9:9" x14ac:dyDescent="0.25">
      <c r="I2116" s="176"/>
    </row>
    <row r="2117" spans="9:9" x14ac:dyDescent="0.25">
      <c r="I2117" s="176"/>
    </row>
    <row r="2118" spans="9:9" x14ac:dyDescent="0.25">
      <c r="I2118" s="176"/>
    </row>
    <row r="2119" spans="9:9" x14ac:dyDescent="0.25">
      <c r="I2119" s="176"/>
    </row>
    <row r="2120" spans="9:9" x14ac:dyDescent="0.25">
      <c r="I2120" s="176"/>
    </row>
    <row r="2121" spans="9:9" x14ac:dyDescent="0.25">
      <c r="I2121" s="176"/>
    </row>
    <row r="2122" spans="9:9" x14ac:dyDescent="0.25">
      <c r="I2122" s="176"/>
    </row>
    <row r="2123" spans="9:9" x14ac:dyDescent="0.25">
      <c r="I2123" s="176"/>
    </row>
    <row r="2124" spans="9:9" x14ac:dyDescent="0.25">
      <c r="I2124" s="176"/>
    </row>
    <row r="2125" spans="9:9" x14ac:dyDescent="0.25">
      <c r="I2125" s="176"/>
    </row>
    <row r="2126" spans="9:9" x14ac:dyDescent="0.25">
      <c r="I2126" s="176"/>
    </row>
    <row r="2127" spans="9:9" x14ac:dyDescent="0.25">
      <c r="I2127" s="176"/>
    </row>
    <row r="2128" spans="9:9" x14ac:dyDescent="0.25">
      <c r="I2128" s="176"/>
    </row>
    <row r="2129" spans="9:9" x14ac:dyDescent="0.25">
      <c r="I2129" s="176"/>
    </row>
    <row r="2130" spans="9:9" x14ac:dyDescent="0.25">
      <c r="I2130" s="176"/>
    </row>
    <row r="2131" spans="9:9" x14ac:dyDescent="0.25">
      <c r="I2131" s="176"/>
    </row>
    <row r="2132" spans="9:9" x14ac:dyDescent="0.25">
      <c r="I2132" s="176"/>
    </row>
    <row r="2133" spans="9:9" x14ac:dyDescent="0.25">
      <c r="I2133" s="176"/>
    </row>
    <row r="2134" spans="9:9" x14ac:dyDescent="0.25">
      <c r="I2134" s="176"/>
    </row>
    <row r="2135" spans="9:9" x14ac:dyDescent="0.25">
      <c r="I2135" s="176"/>
    </row>
    <row r="2136" spans="9:9" x14ac:dyDescent="0.25">
      <c r="I2136" s="176"/>
    </row>
    <row r="2137" spans="9:9" x14ac:dyDescent="0.25">
      <c r="I2137" s="176"/>
    </row>
    <row r="2138" spans="9:9" x14ac:dyDescent="0.25">
      <c r="I2138" s="176"/>
    </row>
    <row r="2139" spans="9:9" x14ac:dyDescent="0.25">
      <c r="I2139" s="176"/>
    </row>
    <row r="2140" spans="9:9" x14ac:dyDescent="0.25">
      <c r="I2140" s="176"/>
    </row>
    <row r="2141" spans="9:9" x14ac:dyDescent="0.25">
      <c r="I2141" s="176"/>
    </row>
    <row r="2142" spans="9:9" x14ac:dyDescent="0.25">
      <c r="I2142" s="176"/>
    </row>
    <row r="2143" spans="9:9" x14ac:dyDescent="0.25">
      <c r="I2143" s="176"/>
    </row>
    <row r="2144" spans="9:9" x14ac:dyDescent="0.25">
      <c r="I2144" s="176"/>
    </row>
    <row r="2145" spans="9:9" x14ac:dyDescent="0.25">
      <c r="I2145" s="176"/>
    </row>
    <row r="2146" spans="9:9" x14ac:dyDescent="0.25">
      <c r="I2146" s="176"/>
    </row>
    <row r="2147" spans="9:9" x14ac:dyDescent="0.25">
      <c r="I2147" s="176"/>
    </row>
    <row r="2148" spans="9:9" x14ac:dyDescent="0.25">
      <c r="I2148" s="176"/>
    </row>
    <row r="2149" spans="9:9" x14ac:dyDescent="0.25">
      <c r="I2149" s="176"/>
    </row>
    <row r="2150" spans="9:9" x14ac:dyDescent="0.25">
      <c r="I2150" s="176"/>
    </row>
    <row r="2151" spans="9:9" x14ac:dyDescent="0.25">
      <c r="I2151" s="176"/>
    </row>
    <row r="2152" spans="9:9" x14ac:dyDescent="0.25">
      <c r="I2152" s="176"/>
    </row>
    <row r="2153" spans="9:9" x14ac:dyDescent="0.25">
      <c r="I2153" s="176"/>
    </row>
    <row r="2154" spans="9:9" x14ac:dyDescent="0.25">
      <c r="I2154" s="176"/>
    </row>
    <row r="2155" spans="9:9" x14ac:dyDescent="0.25">
      <c r="I2155" s="176"/>
    </row>
    <row r="2156" spans="9:9" x14ac:dyDescent="0.25">
      <c r="I2156" s="176"/>
    </row>
    <row r="2157" spans="9:9" x14ac:dyDescent="0.25">
      <c r="I2157" s="176"/>
    </row>
    <row r="2158" spans="9:9" x14ac:dyDescent="0.25">
      <c r="I2158" s="176"/>
    </row>
    <row r="2159" spans="9:9" x14ac:dyDescent="0.25">
      <c r="I2159" s="176"/>
    </row>
    <row r="2160" spans="9:9" x14ac:dyDescent="0.25">
      <c r="I2160" s="176"/>
    </row>
    <row r="2161" spans="9:9" x14ac:dyDescent="0.25">
      <c r="I2161" s="176"/>
    </row>
    <row r="2162" spans="9:9" x14ac:dyDescent="0.25">
      <c r="I2162" s="176"/>
    </row>
    <row r="2163" spans="9:9" x14ac:dyDescent="0.25">
      <c r="I2163" s="176"/>
    </row>
    <row r="2164" spans="9:9" x14ac:dyDescent="0.25">
      <c r="I2164" s="176"/>
    </row>
    <row r="2165" spans="9:9" x14ac:dyDescent="0.25">
      <c r="I2165" s="176"/>
    </row>
    <row r="2166" spans="9:9" x14ac:dyDescent="0.25">
      <c r="I2166" s="176"/>
    </row>
    <row r="2167" spans="9:9" x14ac:dyDescent="0.25">
      <c r="I2167" s="176"/>
    </row>
    <row r="2168" spans="9:9" x14ac:dyDescent="0.25">
      <c r="I2168" s="176"/>
    </row>
    <row r="2169" spans="9:9" x14ac:dyDescent="0.25">
      <c r="I2169" s="176"/>
    </row>
    <row r="2170" spans="9:9" x14ac:dyDescent="0.25">
      <c r="I2170" s="176"/>
    </row>
    <row r="2171" spans="9:9" x14ac:dyDescent="0.25">
      <c r="I2171" s="176"/>
    </row>
    <row r="2172" spans="9:9" x14ac:dyDescent="0.25">
      <c r="I2172" s="176"/>
    </row>
    <row r="2173" spans="9:9" x14ac:dyDescent="0.25">
      <c r="I2173" s="176"/>
    </row>
    <row r="2174" spans="9:9" x14ac:dyDescent="0.25">
      <c r="I2174" s="176"/>
    </row>
    <row r="2175" spans="9:9" x14ac:dyDescent="0.25">
      <c r="I2175" s="176"/>
    </row>
    <row r="2176" spans="9:9" x14ac:dyDescent="0.25">
      <c r="I2176" s="176"/>
    </row>
    <row r="2177" spans="9:9" x14ac:dyDescent="0.25">
      <c r="I2177" s="176"/>
    </row>
    <row r="2178" spans="9:9" x14ac:dyDescent="0.25">
      <c r="I2178" s="176"/>
    </row>
    <row r="2179" spans="9:9" x14ac:dyDescent="0.25">
      <c r="I2179" s="176"/>
    </row>
    <row r="2180" spans="9:9" x14ac:dyDescent="0.25">
      <c r="I2180" s="176"/>
    </row>
    <row r="2181" spans="9:9" x14ac:dyDescent="0.25">
      <c r="I2181" s="176"/>
    </row>
    <row r="2182" spans="9:9" x14ac:dyDescent="0.25">
      <c r="I2182" s="176"/>
    </row>
    <row r="2183" spans="9:9" x14ac:dyDescent="0.25">
      <c r="I2183" s="176"/>
    </row>
    <row r="2184" spans="9:9" x14ac:dyDescent="0.25">
      <c r="I2184" s="176"/>
    </row>
    <row r="2185" spans="9:9" x14ac:dyDescent="0.25">
      <c r="I2185" s="176"/>
    </row>
    <row r="2186" spans="9:9" x14ac:dyDescent="0.25">
      <c r="I2186" s="176"/>
    </row>
    <row r="2187" spans="9:9" x14ac:dyDescent="0.25">
      <c r="I2187" s="176"/>
    </row>
    <row r="2188" spans="9:9" x14ac:dyDescent="0.25">
      <c r="I2188" s="176"/>
    </row>
    <row r="2189" spans="9:9" x14ac:dyDescent="0.25">
      <c r="I2189" s="176"/>
    </row>
    <row r="2190" spans="9:9" x14ac:dyDescent="0.25">
      <c r="I2190" s="176"/>
    </row>
    <row r="2191" spans="9:9" x14ac:dyDescent="0.25">
      <c r="I2191" s="176"/>
    </row>
    <row r="2192" spans="9:9" x14ac:dyDescent="0.25">
      <c r="I2192" s="176"/>
    </row>
    <row r="2193" spans="9:9" x14ac:dyDescent="0.25">
      <c r="I2193" s="176"/>
    </row>
    <row r="2194" spans="9:9" x14ac:dyDescent="0.25">
      <c r="I2194" s="176"/>
    </row>
    <row r="2195" spans="9:9" x14ac:dyDescent="0.25">
      <c r="I2195" s="176"/>
    </row>
    <row r="2196" spans="9:9" x14ac:dyDescent="0.25">
      <c r="I2196" s="176"/>
    </row>
    <row r="2197" spans="9:9" x14ac:dyDescent="0.25">
      <c r="I2197" s="176"/>
    </row>
    <row r="2198" spans="9:9" x14ac:dyDescent="0.25">
      <c r="I2198" s="176"/>
    </row>
    <row r="2199" spans="9:9" x14ac:dyDescent="0.25">
      <c r="I2199" s="176"/>
    </row>
    <row r="2200" spans="9:9" x14ac:dyDescent="0.25">
      <c r="I2200" s="176"/>
    </row>
    <row r="2201" spans="9:9" x14ac:dyDescent="0.25">
      <c r="I2201" s="176"/>
    </row>
    <row r="2202" spans="9:9" x14ac:dyDescent="0.25">
      <c r="I2202" s="176"/>
    </row>
    <row r="2203" spans="9:9" x14ac:dyDescent="0.25">
      <c r="I2203" s="176"/>
    </row>
    <row r="2204" spans="9:9" x14ac:dyDescent="0.25">
      <c r="I2204" s="176"/>
    </row>
    <row r="2205" spans="9:9" x14ac:dyDescent="0.25">
      <c r="I2205" s="176"/>
    </row>
    <row r="2206" spans="9:9" x14ac:dyDescent="0.25">
      <c r="I2206" s="176"/>
    </row>
    <row r="2207" spans="9:9" x14ac:dyDescent="0.25">
      <c r="I2207" s="176"/>
    </row>
    <row r="2208" spans="9:9" x14ac:dyDescent="0.25">
      <c r="I2208" s="176"/>
    </row>
    <row r="2209" spans="9:9" x14ac:dyDescent="0.25">
      <c r="I2209" s="176"/>
    </row>
    <row r="2210" spans="9:9" x14ac:dyDescent="0.25">
      <c r="I2210" s="176"/>
    </row>
    <row r="2211" spans="9:9" x14ac:dyDescent="0.25">
      <c r="I2211" s="176"/>
    </row>
    <row r="2212" spans="9:9" x14ac:dyDescent="0.25">
      <c r="I2212" s="176"/>
    </row>
    <row r="2213" spans="9:9" x14ac:dyDescent="0.25">
      <c r="I2213" s="176"/>
    </row>
    <row r="2214" spans="9:9" x14ac:dyDescent="0.25">
      <c r="I2214" s="176"/>
    </row>
    <row r="2215" spans="9:9" x14ac:dyDescent="0.25">
      <c r="I2215" s="176"/>
    </row>
    <row r="2216" spans="9:9" x14ac:dyDescent="0.25">
      <c r="I2216" s="176"/>
    </row>
    <row r="2217" spans="9:9" x14ac:dyDescent="0.25">
      <c r="I2217" s="176"/>
    </row>
    <row r="2218" spans="9:9" x14ac:dyDescent="0.25">
      <c r="I2218" s="176"/>
    </row>
    <row r="2219" spans="9:9" x14ac:dyDescent="0.25">
      <c r="I2219" s="176"/>
    </row>
    <row r="2220" spans="9:9" x14ac:dyDescent="0.25">
      <c r="I2220" s="176"/>
    </row>
    <row r="2221" spans="9:9" x14ac:dyDescent="0.25">
      <c r="I2221" s="176"/>
    </row>
    <row r="2222" spans="9:9" x14ac:dyDescent="0.25">
      <c r="I2222" s="176"/>
    </row>
    <row r="2223" spans="9:9" x14ac:dyDescent="0.25">
      <c r="I2223" s="176"/>
    </row>
    <row r="2224" spans="9:9" x14ac:dyDescent="0.25">
      <c r="I2224" s="176"/>
    </row>
    <row r="2225" spans="9:9" x14ac:dyDescent="0.25">
      <c r="I2225" s="176"/>
    </row>
    <row r="2226" spans="9:9" x14ac:dyDescent="0.25">
      <c r="I2226" s="176"/>
    </row>
    <row r="2227" spans="9:9" x14ac:dyDescent="0.25">
      <c r="I2227" s="176"/>
    </row>
    <row r="2228" spans="9:9" x14ac:dyDescent="0.25">
      <c r="I2228" s="176"/>
    </row>
    <row r="2229" spans="9:9" x14ac:dyDescent="0.25">
      <c r="I2229" s="176"/>
    </row>
    <row r="2230" spans="9:9" x14ac:dyDescent="0.25">
      <c r="I2230" s="176"/>
    </row>
    <row r="2231" spans="9:9" x14ac:dyDescent="0.25">
      <c r="I2231" s="176"/>
    </row>
    <row r="2232" spans="9:9" x14ac:dyDescent="0.25">
      <c r="I2232" s="176"/>
    </row>
    <row r="2233" spans="9:9" x14ac:dyDescent="0.25">
      <c r="I2233" s="176"/>
    </row>
    <row r="2234" spans="9:9" x14ac:dyDescent="0.25">
      <c r="I2234" s="176"/>
    </row>
    <row r="2235" spans="9:9" x14ac:dyDescent="0.25">
      <c r="I2235" s="176"/>
    </row>
    <row r="2236" spans="9:9" x14ac:dyDescent="0.25">
      <c r="I2236" s="176"/>
    </row>
    <row r="2237" spans="9:9" x14ac:dyDescent="0.25">
      <c r="I2237" s="176"/>
    </row>
    <row r="2238" spans="9:9" x14ac:dyDescent="0.25">
      <c r="I2238" s="176"/>
    </row>
    <row r="2239" spans="9:9" x14ac:dyDescent="0.25">
      <c r="I2239" s="176"/>
    </row>
    <row r="2240" spans="9:9" x14ac:dyDescent="0.25">
      <c r="I2240" s="176"/>
    </row>
    <row r="2241" spans="9:9" x14ac:dyDescent="0.25">
      <c r="I2241" s="176"/>
    </row>
    <row r="2242" spans="9:9" x14ac:dyDescent="0.25">
      <c r="I2242" s="176"/>
    </row>
    <row r="2243" spans="9:9" x14ac:dyDescent="0.25">
      <c r="I2243" s="176"/>
    </row>
    <row r="2244" spans="9:9" x14ac:dyDescent="0.25">
      <c r="I2244" s="176"/>
    </row>
    <row r="2245" spans="9:9" x14ac:dyDescent="0.25">
      <c r="I2245" s="176"/>
    </row>
    <row r="2246" spans="9:9" x14ac:dyDescent="0.25">
      <c r="I2246" s="176"/>
    </row>
    <row r="2247" spans="9:9" x14ac:dyDescent="0.25">
      <c r="I2247" s="176"/>
    </row>
    <row r="2248" spans="9:9" x14ac:dyDescent="0.25">
      <c r="I2248" s="176"/>
    </row>
    <row r="2249" spans="9:9" x14ac:dyDescent="0.25">
      <c r="I2249" s="176"/>
    </row>
    <row r="2250" spans="9:9" x14ac:dyDescent="0.25">
      <c r="I2250" s="176"/>
    </row>
    <row r="2251" spans="9:9" x14ac:dyDescent="0.25">
      <c r="I2251" s="176"/>
    </row>
    <row r="2252" spans="9:9" x14ac:dyDescent="0.25">
      <c r="I2252" s="176"/>
    </row>
    <row r="2253" spans="9:9" x14ac:dyDescent="0.25">
      <c r="I2253" s="176"/>
    </row>
    <row r="2254" spans="9:9" x14ac:dyDescent="0.25">
      <c r="I2254" s="176"/>
    </row>
    <row r="2255" spans="9:9" x14ac:dyDescent="0.25">
      <c r="I2255" s="176"/>
    </row>
    <row r="2256" spans="9:9" x14ac:dyDescent="0.25">
      <c r="I2256" s="176"/>
    </row>
    <row r="2257" spans="9:9" x14ac:dyDescent="0.25">
      <c r="I2257" s="176"/>
    </row>
    <row r="2258" spans="9:9" x14ac:dyDescent="0.25">
      <c r="I2258" s="176"/>
    </row>
    <row r="2259" spans="9:9" x14ac:dyDescent="0.25">
      <c r="I2259" s="176"/>
    </row>
    <row r="2260" spans="9:9" x14ac:dyDescent="0.25">
      <c r="I2260" s="176"/>
    </row>
    <row r="2261" spans="9:9" x14ac:dyDescent="0.25">
      <c r="I2261" s="176"/>
    </row>
    <row r="2262" spans="9:9" x14ac:dyDescent="0.25">
      <c r="I2262" s="176"/>
    </row>
    <row r="2263" spans="9:9" x14ac:dyDescent="0.25">
      <c r="I2263" s="176"/>
    </row>
    <row r="2264" spans="9:9" x14ac:dyDescent="0.25">
      <c r="I2264" s="176"/>
    </row>
    <row r="2265" spans="9:9" x14ac:dyDescent="0.25">
      <c r="I2265" s="176"/>
    </row>
    <row r="2266" spans="9:9" x14ac:dyDescent="0.25">
      <c r="I2266" s="176"/>
    </row>
  </sheetData>
  <mergeCells count="1">
    <mergeCell ref="A4:M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B17E-D59D-4B6F-9DB8-718EBF888187}">
  <sheetPr codeName="Sheet5"/>
  <dimension ref="A1:DH135"/>
  <sheetViews>
    <sheetView topLeftCell="A58" workbookViewId="0">
      <selection activeCell="A70" sqref="A70:XFD70"/>
    </sheetView>
  </sheetViews>
  <sheetFormatPr defaultColWidth="9.21875" defaultRowHeight="13.2" x14ac:dyDescent="0.25"/>
  <cols>
    <col min="1" max="1" width="48.21875" style="177" customWidth="1"/>
    <col min="2" max="2" width="39.5546875" style="177" customWidth="1"/>
    <col min="3" max="3" width="36" style="177" customWidth="1"/>
    <col min="4" max="4" width="12.77734375" style="199" hidden="1" customWidth="1"/>
    <col min="5" max="5" width="14" style="177" hidden="1" customWidth="1"/>
    <col min="6" max="6" width="17" style="177" hidden="1" customWidth="1"/>
    <col min="7" max="7" width="19.21875" style="177" customWidth="1"/>
    <col min="8" max="8" width="5.77734375" style="199" customWidth="1"/>
    <col min="9" max="9" width="5.44140625" style="199" customWidth="1"/>
    <col min="10" max="10" width="17.5546875" style="177" customWidth="1"/>
    <col min="11" max="11" width="0" style="177" hidden="1" customWidth="1"/>
    <col min="12" max="12" width="9.21875" style="177"/>
    <col min="13" max="13" width="11.77734375" style="177" hidden="1" customWidth="1"/>
    <col min="14" max="14" width="24" style="177" hidden="1" customWidth="1"/>
    <col min="15" max="15" width="11.77734375" style="177" hidden="1" customWidth="1"/>
    <col min="16" max="16" width="12.21875" style="177" customWidth="1"/>
    <col min="17" max="17" width="12.21875" style="177" hidden="1" customWidth="1"/>
    <col min="18" max="18" width="11.77734375" style="177" hidden="1" customWidth="1"/>
    <col min="19" max="19" width="27.21875" style="177" hidden="1" customWidth="1"/>
    <col min="20" max="20" width="37.77734375" style="177" customWidth="1"/>
    <col min="21" max="22" width="5.21875" style="199" hidden="1" customWidth="1"/>
    <col min="23" max="23" width="5.21875" style="177" hidden="1" customWidth="1"/>
    <col min="24" max="78" width="2.5546875" style="177" hidden="1" customWidth="1"/>
    <col min="79" max="79" width="35.77734375" style="177" customWidth="1"/>
    <col min="80" max="80" width="9.21875" style="177"/>
    <col min="81" max="81" width="14.21875" style="177" customWidth="1"/>
    <col min="82" max="82" width="75.44140625" style="177" customWidth="1"/>
    <col min="83" max="16384" width="9.21875" style="177"/>
  </cols>
  <sheetData>
    <row r="1" spans="1:112" x14ac:dyDescent="0.25">
      <c r="N1" s="411" t="s">
        <v>3906</v>
      </c>
      <c r="O1" s="411"/>
      <c r="T1" s="264" t="s">
        <v>3884</v>
      </c>
      <c r="U1" s="265"/>
      <c r="V1" s="265"/>
      <c r="W1" s="266"/>
      <c r="X1" s="264"/>
      <c r="Y1" s="264"/>
      <c r="Z1" s="264"/>
      <c r="AA1" s="264"/>
      <c r="AB1" s="264"/>
      <c r="AC1" s="264"/>
      <c r="AD1" s="264"/>
      <c r="AE1" s="264"/>
      <c r="AF1" s="264"/>
      <c r="AG1" s="264"/>
      <c r="AH1" s="264"/>
      <c r="AI1" s="264"/>
      <c r="AJ1" s="264"/>
      <c r="AK1" s="264"/>
      <c r="AL1" s="264"/>
      <c r="AM1" s="264"/>
      <c r="AN1" s="264"/>
      <c r="AO1" s="264"/>
      <c r="AP1" s="264"/>
      <c r="AQ1" s="264"/>
      <c r="AR1" s="264"/>
      <c r="AS1" s="264"/>
      <c r="AT1" s="264"/>
      <c r="AU1" s="264"/>
      <c r="AV1" s="264"/>
      <c r="AW1" s="264"/>
      <c r="AX1" s="264"/>
      <c r="AY1" s="264"/>
      <c r="AZ1" s="264"/>
      <c r="BA1" s="264"/>
      <c r="BB1" s="264"/>
      <c r="BC1" s="264"/>
      <c r="BD1" s="264"/>
      <c r="BE1" s="264"/>
      <c r="BF1" s="264"/>
      <c r="BG1" s="264"/>
      <c r="BH1" s="264"/>
      <c r="BI1" s="264"/>
      <c r="BJ1" s="264"/>
      <c r="BK1" s="264"/>
      <c r="BL1" s="264"/>
      <c r="BM1" s="264"/>
      <c r="BN1" s="264"/>
      <c r="BO1" s="264"/>
      <c r="BP1" s="264"/>
      <c r="BQ1" s="264"/>
      <c r="BR1" s="264"/>
      <c r="BS1" s="264"/>
      <c r="BT1" s="264"/>
      <c r="BU1" s="264"/>
      <c r="BV1" s="264"/>
      <c r="BW1" s="264"/>
      <c r="BX1" s="264"/>
      <c r="BY1" s="264"/>
      <c r="BZ1" s="264"/>
      <c r="CA1" s="265" t="s">
        <v>4153</v>
      </c>
    </row>
    <row r="2" spans="1:112" x14ac:dyDescent="0.25">
      <c r="B2" s="239" t="s">
        <v>3905</v>
      </c>
      <c r="C2" s="177" t="s">
        <v>1122</v>
      </c>
      <c r="J2" s="412" t="s">
        <v>3877</v>
      </c>
      <c r="K2" s="412"/>
      <c r="L2" s="267">
        <v>5004</v>
      </c>
      <c r="N2" s="174" t="s">
        <v>3904</v>
      </c>
      <c r="O2" s="177" t="s">
        <v>3903</v>
      </c>
      <c r="T2" s="268">
        <v>7</v>
      </c>
      <c r="U2" s="269"/>
      <c r="V2" s="269"/>
      <c r="W2" s="270"/>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t="s">
        <v>3897</v>
      </c>
    </row>
    <row r="3" spans="1:112" ht="39.6" x14ac:dyDescent="0.25">
      <c r="B3" s="239" t="s">
        <v>1128</v>
      </c>
      <c r="C3" s="240" t="s">
        <v>3902</v>
      </c>
      <c r="D3" s="271"/>
      <c r="E3" s="240"/>
      <c r="F3" s="240"/>
      <c r="G3" s="240"/>
      <c r="J3" s="412" t="s">
        <v>12394</v>
      </c>
      <c r="K3" s="412"/>
      <c r="L3" s="272" t="s">
        <v>12395</v>
      </c>
      <c r="N3" s="174" t="s">
        <v>3901</v>
      </c>
      <c r="O3" s="177" t="s">
        <v>3900</v>
      </c>
      <c r="T3" s="268">
        <v>15</v>
      </c>
      <c r="U3" s="269"/>
      <c r="V3" s="269"/>
      <c r="W3" s="270"/>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t="s">
        <v>3895</v>
      </c>
    </row>
    <row r="4" spans="1:112" x14ac:dyDescent="0.25">
      <c r="B4" s="239" t="s">
        <v>1129</v>
      </c>
      <c r="C4" s="177" t="str">
        <f>C2&amp;C3&amp;".cpp"</f>
        <v>..\Code\BFData\BLE_DCI_Data.cpp</v>
      </c>
      <c r="N4" s="174"/>
      <c r="O4" s="177" t="s">
        <v>3899</v>
      </c>
      <c r="T4" s="268">
        <v>31</v>
      </c>
      <c r="U4" s="269"/>
      <c r="V4" s="269"/>
      <c r="W4" s="270"/>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268"/>
      <c r="BK4" s="268"/>
      <c r="BL4" s="268"/>
      <c r="BM4" s="268"/>
      <c r="BN4" s="268"/>
      <c r="BO4" s="268"/>
      <c r="BP4" s="268"/>
      <c r="BQ4" s="268"/>
      <c r="BR4" s="268"/>
      <c r="BS4" s="268"/>
      <c r="BT4" s="268"/>
      <c r="BU4" s="268"/>
      <c r="BV4" s="268"/>
      <c r="BW4" s="268"/>
      <c r="BX4" s="268"/>
      <c r="BY4" s="268"/>
      <c r="BZ4" s="268"/>
      <c r="CA4" s="268" t="s">
        <v>3892</v>
      </c>
    </row>
    <row r="5" spans="1:112" x14ac:dyDescent="0.25">
      <c r="B5" s="239" t="s">
        <v>1130</v>
      </c>
      <c r="C5" s="177" t="str">
        <f>C2&amp;C3&amp;".h"</f>
        <v>..\Code\BFData\BLE_DCI_Data.h</v>
      </c>
      <c r="O5" s="177" t="s">
        <v>3898</v>
      </c>
      <c r="T5" s="268">
        <v>99</v>
      </c>
      <c r="U5" s="269"/>
      <c r="V5" s="269"/>
      <c r="W5" s="270"/>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268"/>
      <c r="BC5" s="268"/>
      <c r="BD5" s="268"/>
      <c r="BE5" s="268"/>
      <c r="BF5" s="268"/>
      <c r="BG5" s="268"/>
      <c r="BH5" s="268"/>
      <c r="BI5" s="268"/>
      <c r="BJ5" s="268"/>
      <c r="BK5" s="268"/>
      <c r="BL5" s="268"/>
      <c r="BM5" s="268"/>
      <c r="BN5" s="268"/>
      <c r="BO5" s="268"/>
      <c r="BP5" s="268"/>
      <c r="BQ5" s="268"/>
      <c r="BR5" s="268"/>
      <c r="BS5" s="268"/>
      <c r="BT5" s="268"/>
      <c r="BU5" s="268"/>
      <c r="BV5" s="268"/>
      <c r="BW5" s="268"/>
      <c r="BX5" s="268"/>
      <c r="BY5" s="268"/>
      <c r="BZ5" s="268"/>
      <c r="CA5" s="268" t="s">
        <v>3889</v>
      </c>
    </row>
    <row r="6" spans="1:112" x14ac:dyDescent="0.25">
      <c r="B6" s="239" t="s">
        <v>3702</v>
      </c>
      <c r="C6" s="177" t="str">
        <f>C2&amp;C3&amp;".json"</f>
        <v>..\Code\BFData\BLE_DCI_Data.json</v>
      </c>
      <c r="T6" s="237"/>
      <c r="X6" s="237"/>
      <c r="Y6" s="237"/>
      <c r="Z6" s="237"/>
      <c r="AA6" s="237"/>
      <c r="AB6" s="237"/>
      <c r="AC6" s="237"/>
      <c r="AD6" s="237"/>
      <c r="AE6" s="237"/>
      <c r="AF6" s="237"/>
      <c r="AG6" s="237"/>
      <c r="AH6" s="237"/>
      <c r="AI6" s="237"/>
      <c r="AJ6" s="237"/>
      <c r="AK6" s="237"/>
      <c r="AL6" s="237"/>
      <c r="AM6" s="237"/>
      <c r="AN6" s="237"/>
      <c r="AO6" s="237"/>
      <c r="AP6" s="237"/>
      <c r="AQ6" s="237"/>
      <c r="AR6" s="237"/>
      <c r="AS6" s="237"/>
      <c r="AT6" s="237"/>
      <c r="AU6" s="237"/>
      <c r="AV6" s="237"/>
      <c r="AW6" s="237"/>
      <c r="AX6" s="237"/>
      <c r="AY6" s="237"/>
      <c r="AZ6" s="237"/>
      <c r="BA6" s="237"/>
      <c r="BB6" s="237"/>
      <c r="BC6" s="237"/>
      <c r="BD6" s="237"/>
      <c r="BE6" s="237"/>
      <c r="BF6" s="237"/>
      <c r="BG6" s="237"/>
      <c r="BH6" s="237"/>
      <c r="BI6" s="237"/>
      <c r="BJ6" s="237"/>
      <c r="BK6" s="237"/>
      <c r="BL6" s="237"/>
      <c r="BM6" s="237"/>
      <c r="BN6" s="237"/>
      <c r="BO6" s="237"/>
      <c r="BP6" s="237"/>
      <c r="BQ6" s="237"/>
      <c r="BR6" s="237"/>
      <c r="BS6" s="237"/>
      <c r="BT6" s="237"/>
      <c r="BU6" s="237"/>
      <c r="BV6" s="237"/>
      <c r="BW6" s="237"/>
      <c r="BX6" s="237"/>
      <c r="BY6" s="237"/>
      <c r="BZ6" s="237"/>
      <c r="CA6" s="237"/>
    </row>
    <row r="7" spans="1:112" x14ac:dyDescent="0.25">
      <c r="B7" s="239" t="s">
        <v>3896</v>
      </c>
      <c r="C7" s="177" t="str">
        <f>C2&amp;C3&amp;".xml"</f>
        <v>..\Code\BFData\BLE_DCI_Data.xml</v>
      </c>
      <c r="T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c r="BS7" s="237"/>
      <c r="BT7" s="237"/>
      <c r="BU7" s="237"/>
      <c r="BV7" s="237"/>
      <c r="BW7" s="237"/>
      <c r="BX7" s="237"/>
      <c r="BY7" s="237"/>
      <c r="BZ7" s="237"/>
      <c r="CA7" s="237"/>
    </row>
    <row r="8" spans="1:112" x14ac:dyDescent="0.25">
      <c r="B8" s="239" t="s">
        <v>4152</v>
      </c>
      <c r="C8" s="177" t="str">
        <f>C2&amp;C3&amp;".Json_Tree"</f>
        <v>..\Code\BFData\BLE_DCI_Data.Json_Tree</v>
      </c>
    </row>
    <row r="9" spans="1:112" x14ac:dyDescent="0.25">
      <c r="A9" s="238" t="s">
        <v>12396</v>
      </c>
      <c r="B9" s="239" t="s">
        <v>3894</v>
      </c>
      <c r="C9" s="177" t="s">
        <v>3893</v>
      </c>
      <c r="T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row>
    <row r="10" spans="1:112" x14ac:dyDescent="0.25">
      <c r="A10" s="273" t="s">
        <v>12425</v>
      </c>
      <c r="B10" s="239" t="s">
        <v>3891</v>
      </c>
      <c r="C10" s="177" t="s">
        <v>3890</v>
      </c>
      <c r="T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237"/>
      <c r="BJ10" s="237"/>
      <c r="BK10" s="237"/>
      <c r="BL10" s="237"/>
      <c r="BM10" s="237"/>
      <c r="BN10" s="237"/>
      <c r="BO10" s="237"/>
      <c r="BP10" s="237"/>
      <c r="BQ10" s="237"/>
      <c r="BR10" s="237"/>
      <c r="BS10" s="237"/>
      <c r="BT10" s="237"/>
      <c r="BU10" s="237"/>
      <c r="BV10" s="237"/>
      <c r="BW10" s="237"/>
      <c r="BX10" s="237"/>
      <c r="BY10" s="237"/>
      <c r="BZ10" s="237"/>
      <c r="CA10" s="237"/>
    </row>
    <row r="11" spans="1:112" x14ac:dyDescent="0.25">
      <c r="B11" s="239" t="s">
        <v>3888</v>
      </c>
      <c r="C11" s="177" t="s">
        <v>3887</v>
      </c>
    </row>
    <row r="12" spans="1:112" x14ac:dyDescent="0.25">
      <c r="B12" s="239" t="s">
        <v>3886</v>
      </c>
      <c r="C12" s="177" t="s">
        <v>3885</v>
      </c>
    </row>
    <row r="13" spans="1:112" x14ac:dyDescent="0.25">
      <c r="H13" s="413" t="s">
        <v>3884</v>
      </c>
      <c r="I13" s="413"/>
      <c r="M13" s="240" t="s">
        <v>3883</v>
      </c>
      <c r="Q13" s="240" t="s">
        <v>3882</v>
      </c>
    </row>
    <row r="14" spans="1:112" ht="118.2" x14ac:dyDescent="0.25">
      <c r="A14" s="274" t="s">
        <v>1125</v>
      </c>
      <c r="B14" s="275" t="s">
        <v>1126</v>
      </c>
      <c r="C14" s="276" t="s">
        <v>4151</v>
      </c>
      <c r="D14" s="276" t="s">
        <v>4125</v>
      </c>
      <c r="E14" s="276" t="s">
        <v>4124</v>
      </c>
      <c r="F14" s="276" t="s">
        <v>4762</v>
      </c>
      <c r="G14" s="276" t="s">
        <v>4150</v>
      </c>
      <c r="H14" s="277" t="s">
        <v>3881</v>
      </c>
      <c r="I14" s="277" t="s">
        <v>3880</v>
      </c>
      <c r="J14" s="276" t="s">
        <v>3879</v>
      </c>
      <c r="K14" s="278" t="s">
        <v>3878</v>
      </c>
      <c r="L14" s="277" t="s">
        <v>3877</v>
      </c>
      <c r="M14" s="279" t="s">
        <v>3876</v>
      </c>
      <c r="N14" s="279" t="s">
        <v>1118</v>
      </c>
      <c r="O14" s="279" t="s">
        <v>3875</v>
      </c>
      <c r="P14" s="277" t="s">
        <v>3874</v>
      </c>
      <c r="Q14" s="279" t="s">
        <v>3873</v>
      </c>
      <c r="R14" s="279" t="s">
        <v>1125</v>
      </c>
      <c r="S14" s="279" t="s">
        <v>3872</v>
      </c>
      <c r="T14" s="277" t="s">
        <v>3871</v>
      </c>
      <c r="U14" s="277" t="s">
        <v>8872</v>
      </c>
      <c r="V14" s="277" t="s">
        <v>8873</v>
      </c>
      <c r="W14" s="280"/>
      <c r="X14" s="277"/>
      <c r="Y14" s="277"/>
      <c r="Z14" s="277"/>
      <c r="AA14" s="277"/>
      <c r="AB14" s="277"/>
      <c r="AC14" s="277"/>
      <c r="AD14" s="277"/>
      <c r="AE14" s="277"/>
      <c r="AF14" s="277"/>
      <c r="AG14" s="277"/>
      <c r="AH14" s="277"/>
      <c r="AI14" s="277"/>
      <c r="AJ14" s="277"/>
      <c r="AK14" s="277"/>
      <c r="AL14" s="277"/>
      <c r="AM14" s="277"/>
      <c r="AN14" s="277"/>
      <c r="AO14" s="277"/>
      <c r="AP14" s="277"/>
      <c r="AQ14" s="277"/>
      <c r="AR14" s="277"/>
      <c r="AS14" s="277"/>
      <c r="AT14" s="277"/>
      <c r="AU14" s="277"/>
      <c r="AV14" s="277"/>
      <c r="AW14" s="277"/>
      <c r="AX14" s="277"/>
      <c r="AY14" s="277"/>
      <c r="AZ14" s="277"/>
      <c r="BA14" s="277"/>
      <c r="BB14" s="277"/>
      <c r="BC14" s="277"/>
      <c r="BD14" s="277"/>
      <c r="BE14" s="277"/>
      <c r="BF14" s="277"/>
      <c r="BG14" s="277"/>
      <c r="BH14" s="277"/>
      <c r="BI14" s="277"/>
      <c r="BJ14" s="277"/>
      <c r="BK14" s="277"/>
      <c r="BL14" s="277"/>
      <c r="BM14" s="277"/>
      <c r="BN14" s="277"/>
      <c r="BO14" s="277"/>
      <c r="BP14" s="277"/>
      <c r="BQ14" s="277"/>
      <c r="BR14" s="277"/>
      <c r="BS14" s="277"/>
      <c r="BT14" s="277"/>
      <c r="BU14" s="277"/>
      <c r="BV14" s="277"/>
      <c r="BW14" s="277"/>
      <c r="BX14" s="277"/>
      <c r="BY14" s="277"/>
      <c r="BZ14" s="277"/>
      <c r="CA14" s="277" t="s">
        <v>3870</v>
      </c>
      <c r="CB14" s="277" t="s">
        <v>4432</v>
      </c>
      <c r="CC14" s="277" t="s">
        <v>2237</v>
      </c>
      <c r="CD14" s="277" t="s">
        <v>4491</v>
      </c>
    </row>
    <row r="15" spans="1:112" ht="14.4" x14ac:dyDescent="0.25">
      <c r="A15" s="281" t="s">
        <v>3869</v>
      </c>
      <c r="B15" s="175" t="s">
        <v>3979</v>
      </c>
      <c r="H15" s="199">
        <v>7</v>
      </c>
      <c r="I15" s="237">
        <v>0</v>
      </c>
      <c r="J15" s="204">
        <v>28</v>
      </c>
      <c r="L15" s="199">
        <v>1800</v>
      </c>
      <c r="M15" s="282"/>
      <c r="N15" s="282"/>
      <c r="O15" s="282"/>
      <c r="P15" s="174" t="s">
        <v>3868</v>
      </c>
      <c r="Q15" s="282"/>
      <c r="R15" s="282"/>
      <c r="S15" s="282"/>
      <c r="T15" s="283" t="s">
        <v>3867</v>
      </c>
      <c r="U15" s="284"/>
      <c r="V15" s="284"/>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3"/>
      <c r="AU15" s="283"/>
      <c r="AV15" s="283"/>
      <c r="AW15" s="283"/>
      <c r="AX15" s="283"/>
      <c r="AY15" s="283"/>
      <c r="AZ15" s="283"/>
      <c r="BA15" s="283"/>
      <c r="BB15" s="283"/>
      <c r="BC15" s="283"/>
      <c r="BD15" s="283"/>
      <c r="BE15" s="283"/>
      <c r="BF15" s="283"/>
      <c r="BG15" s="283"/>
      <c r="BH15" s="283"/>
      <c r="BI15" s="283"/>
      <c r="BJ15" s="283"/>
      <c r="BK15" s="283"/>
      <c r="BL15" s="283"/>
      <c r="BM15" s="283"/>
      <c r="BN15" s="283"/>
      <c r="BO15" s="283"/>
      <c r="BP15" s="283"/>
      <c r="BQ15" s="283"/>
      <c r="BR15" s="283"/>
      <c r="BS15" s="283"/>
      <c r="BT15" s="283"/>
      <c r="BU15" s="283"/>
      <c r="BV15" s="283"/>
      <c r="BW15" s="283"/>
      <c r="BX15" s="283"/>
      <c r="BY15" s="283"/>
      <c r="BZ15" s="283"/>
      <c r="CA15" s="177" t="s">
        <v>3866</v>
      </c>
      <c r="CB15" s="199">
        <v>11</v>
      </c>
      <c r="CC15" s="174" t="s">
        <v>4155</v>
      </c>
      <c r="CD15" s="177" t="s">
        <v>3869</v>
      </c>
    </row>
    <row r="16" spans="1:112" x14ac:dyDescent="0.25">
      <c r="B16" s="173"/>
      <c r="C16" s="247" t="s">
        <v>4064</v>
      </c>
      <c r="D16" s="285"/>
      <c r="E16" s="247"/>
      <c r="F16" s="247" t="s">
        <v>4763</v>
      </c>
      <c r="G16" s="238" t="s">
        <v>4764</v>
      </c>
      <c r="J16" s="204">
        <v>161</v>
      </c>
      <c r="L16" s="199">
        <v>5004</v>
      </c>
      <c r="M16" s="282"/>
      <c r="N16" s="282"/>
      <c r="O16" s="282"/>
      <c r="P16" s="177" t="s">
        <v>3781</v>
      </c>
      <c r="Q16" s="282"/>
      <c r="R16" s="282"/>
      <c r="S16" s="282"/>
      <c r="T16" s="283" t="s">
        <v>4765</v>
      </c>
      <c r="U16" s="284"/>
      <c r="V16" s="284"/>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C16" s="174"/>
      <c r="CZ16" s="173"/>
      <c r="DA16" s="173"/>
      <c r="DC16" s="173"/>
      <c r="DD16" s="173"/>
      <c r="DH16" s="173"/>
    </row>
    <row r="17" spans="1:112" s="174" customFormat="1" x14ac:dyDescent="0.25">
      <c r="B17" s="175"/>
      <c r="C17" s="247" t="s">
        <v>4059</v>
      </c>
      <c r="D17" s="285"/>
      <c r="F17" s="247"/>
      <c r="H17" s="199"/>
      <c r="I17" s="199"/>
      <c r="J17" s="204"/>
      <c r="L17" s="199"/>
      <c r="S17" s="286"/>
      <c r="T17" s="283"/>
      <c r="U17" s="284"/>
      <c r="V17" s="284"/>
      <c r="W17" s="283"/>
      <c r="X17" s="283"/>
      <c r="Y17" s="283"/>
      <c r="Z17" s="283"/>
      <c r="AA17" s="283"/>
      <c r="AB17" s="283"/>
      <c r="AC17" s="283"/>
      <c r="AD17" s="283"/>
      <c r="AE17" s="283"/>
      <c r="AF17" s="283"/>
      <c r="AG17" s="283"/>
      <c r="AH17" s="283"/>
      <c r="AI17" s="283"/>
      <c r="AJ17" s="283"/>
      <c r="AK17" s="283"/>
      <c r="AL17" s="283"/>
      <c r="AM17" s="283"/>
      <c r="AN17" s="283"/>
      <c r="AO17" s="283"/>
      <c r="AP17" s="283"/>
      <c r="AQ17" s="283"/>
      <c r="AR17" s="283"/>
      <c r="AS17" s="283"/>
      <c r="AT17" s="283"/>
      <c r="AU17" s="283"/>
      <c r="AV17" s="283"/>
      <c r="AW17" s="283"/>
      <c r="AX17" s="283"/>
      <c r="AY17" s="283"/>
      <c r="AZ17" s="283"/>
      <c r="BA17" s="283"/>
      <c r="BB17" s="283"/>
      <c r="BC17" s="283"/>
      <c r="BD17" s="283"/>
      <c r="BE17" s="283"/>
      <c r="BF17" s="283"/>
      <c r="BG17" s="283"/>
      <c r="BH17" s="283"/>
      <c r="BI17" s="283"/>
      <c r="BJ17" s="283"/>
      <c r="BK17" s="283"/>
      <c r="BL17" s="283"/>
      <c r="BM17" s="283"/>
      <c r="BN17" s="283"/>
      <c r="BO17" s="283"/>
      <c r="BP17" s="283"/>
      <c r="BQ17" s="283"/>
      <c r="BR17" s="283"/>
      <c r="BS17" s="283"/>
      <c r="BT17" s="283"/>
      <c r="BU17" s="283"/>
      <c r="BV17" s="283"/>
      <c r="BW17" s="283"/>
      <c r="BX17" s="283"/>
      <c r="BY17" s="283"/>
      <c r="BZ17" s="283"/>
      <c r="CA17" s="175"/>
      <c r="CB17" s="199"/>
      <c r="CD17" s="177"/>
      <c r="CU17" s="175"/>
      <c r="CW17" s="175"/>
      <c r="CY17" s="175"/>
      <c r="CZ17" s="175"/>
      <c r="DC17" s="175"/>
      <c r="DD17" s="175"/>
      <c r="DE17" s="175"/>
      <c r="DF17" s="175"/>
      <c r="DH17" s="175"/>
    </row>
    <row r="18" spans="1:112" ht="14.4" x14ac:dyDescent="0.25">
      <c r="A18" s="281" t="s">
        <v>4446</v>
      </c>
      <c r="B18" s="175" t="s">
        <v>3981</v>
      </c>
      <c r="C18" s="174" t="s">
        <v>4057</v>
      </c>
      <c r="E18" s="174"/>
      <c r="F18" s="174"/>
      <c r="G18" s="174" t="s">
        <v>4143</v>
      </c>
      <c r="H18" s="199">
        <v>7</v>
      </c>
      <c r="I18" s="237">
        <v>0</v>
      </c>
      <c r="J18" s="204">
        <v>42</v>
      </c>
      <c r="L18" s="204">
        <v>5003</v>
      </c>
      <c r="M18" s="282"/>
      <c r="N18" s="282"/>
      <c r="O18" s="282"/>
      <c r="P18" s="174" t="s">
        <v>3781</v>
      </c>
      <c r="Q18" s="282"/>
      <c r="R18" s="282"/>
      <c r="S18" s="282"/>
      <c r="T18" s="283" t="s">
        <v>3862</v>
      </c>
      <c r="U18" s="284"/>
      <c r="V18" s="284"/>
      <c r="W18" s="283"/>
      <c r="X18" s="283"/>
      <c r="Y18" s="283"/>
      <c r="Z18" s="283"/>
      <c r="AA18" s="283"/>
      <c r="AB18" s="283"/>
      <c r="AC18" s="283"/>
      <c r="AD18" s="283"/>
      <c r="AE18" s="283"/>
      <c r="AF18" s="283"/>
      <c r="AG18" s="283"/>
      <c r="AH18" s="283"/>
      <c r="AI18" s="283"/>
      <c r="AJ18" s="283"/>
      <c r="AK18" s="283"/>
      <c r="AL18" s="283"/>
      <c r="AM18" s="283"/>
      <c r="AN18" s="283"/>
      <c r="AO18" s="283"/>
      <c r="AP18" s="283"/>
      <c r="AQ18" s="283"/>
      <c r="AR18" s="283"/>
      <c r="AS18" s="283"/>
      <c r="AT18" s="283"/>
      <c r="AU18" s="283"/>
      <c r="AV18" s="283"/>
      <c r="AW18" s="283"/>
      <c r="AX18" s="283"/>
      <c r="AY18" s="283"/>
      <c r="AZ18" s="283"/>
      <c r="BA18" s="283"/>
      <c r="BB18" s="283"/>
      <c r="BC18" s="283"/>
      <c r="BD18" s="283"/>
      <c r="BE18" s="283"/>
      <c r="BF18" s="283"/>
      <c r="BG18" s="283"/>
      <c r="BH18" s="283"/>
      <c r="BI18" s="283"/>
      <c r="BJ18" s="283"/>
      <c r="BK18" s="283"/>
      <c r="BL18" s="283"/>
      <c r="BM18" s="283"/>
      <c r="BN18" s="283"/>
      <c r="BO18" s="283"/>
      <c r="BP18" s="283"/>
      <c r="BQ18" s="283"/>
      <c r="BR18" s="283"/>
      <c r="BS18" s="283"/>
      <c r="BT18" s="283"/>
      <c r="BU18" s="283"/>
      <c r="BV18" s="283"/>
      <c r="BW18" s="283"/>
      <c r="BX18" s="283"/>
      <c r="BY18" s="283"/>
      <c r="BZ18" s="283"/>
      <c r="CA18" s="174" t="s">
        <v>2258</v>
      </c>
      <c r="CB18" s="199">
        <v>13</v>
      </c>
      <c r="CC18" s="174" t="s">
        <v>4155</v>
      </c>
      <c r="CD18" s="177" t="s">
        <v>3863</v>
      </c>
      <c r="CU18" s="173"/>
      <c r="CW18" s="173"/>
      <c r="CY18" s="173"/>
      <c r="CZ18" s="173"/>
      <c r="DA18" s="173"/>
      <c r="DC18" s="173"/>
      <c r="DD18" s="173"/>
      <c r="DH18" s="173"/>
    </row>
    <row r="19" spans="1:112" ht="14.4" x14ac:dyDescent="0.25">
      <c r="A19" s="281" t="s">
        <v>4448</v>
      </c>
      <c r="B19" s="175" t="s">
        <v>3982</v>
      </c>
      <c r="C19" s="174" t="s">
        <v>4057</v>
      </c>
      <c r="E19" s="174"/>
      <c r="F19" s="174"/>
      <c r="G19" s="174" t="s">
        <v>4140</v>
      </c>
      <c r="H19" s="199">
        <v>7</v>
      </c>
      <c r="I19" s="237">
        <v>0</v>
      </c>
      <c r="J19" s="204">
        <v>44</v>
      </c>
      <c r="L19" s="204">
        <v>5003</v>
      </c>
      <c r="M19" s="282"/>
      <c r="N19" s="282"/>
      <c r="O19" s="282"/>
      <c r="P19" s="174" t="s">
        <v>3781</v>
      </c>
      <c r="Q19" s="282"/>
      <c r="R19" s="282"/>
      <c r="S19" s="282"/>
      <c r="T19" s="283" t="s">
        <v>3860</v>
      </c>
      <c r="U19" s="284"/>
      <c r="V19" s="284"/>
      <c r="W19" s="283"/>
      <c r="X19" s="283"/>
      <c r="Y19" s="283"/>
      <c r="Z19" s="283"/>
      <c r="AA19" s="283"/>
      <c r="AB19" s="283"/>
      <c r="AC19" s="283"/>
      <c r="AD19" s="283"/>
      <c r="AE19" s="283"/>
      <c r="AF19" s="283"/>
      <c r="AG19" s="283"/>
      <c r="AH19" s="283"/>
      <c r="AI19" s="283"/>
      <c r="AJ19" s="283"/>
      <c r="AK19" s="283"/>
      <c r="AL19" s="283"/>
      <c r="AM19" s="283"/>
      <c r="AN19" s="283"/>
      <c r="AO19" s="283"/>
      <c r="AP19" s="283"/>
      <c r="AQ19" s="283"/>
      <c r="AR19" s="283"/>
      <c r="AS19" s="283"/>
      <c r="AT19" s="283"/>
      <c r="AU19" s="283"/>
      <c r="AV19" s="283"/>
      <c r="AW19" s="283"/>
      <c r="AX19" s="283"/>
      <c r="AY19" s="283"/>
      <c r="AZ19" s="283"/>
      <c r="BA19" s="283"/>
      <c r="BB19" s="283"/>
      <c r="BC19" s="283"/>
      <c r="BD19" s="283"/>
      <c r="BE19" s="283"/>
      <c r="BF19" s="283"/>
      <c r="BG19" s="283"/>
      <c r="BH19" s="283"/>
      <c r="BI19" s="283"/>
      <c r="BJ19" s="283"/>
      <c r="BK19" s="283"/>
      <c r="BL19" s="283"/>
      <c r="BM19" s="283"/>
      <c r="BN19" s="283"/>
      <c r="BO19" s="283"/>
      <c r="BP19" s="283"/>
      <c r="BQ19" s="283"/>
      <c r="BR19" s="283"/>
      <c r="BS19" s="283"/>
      <c r="BT19" s="283"/>
      <c r="BU19" s="283"/>
      <c r="BV19" s="283"/>
      <c r="BW19" s="283"/>
      <c r="BX19" s="283"/>
      <c r="BY19" s="283"/>
      <c r="BZ19" s="283"/>
      <c r="CA19" s="174" t="s">
        <v>3859</v>
      </c>
      <c r="CB19" s="199">
        <v>7</v>
      </c>
      <c r="CC19" s="174" t="s">
        <v>4155</v>
      </c>
      <c r="CD19" s="177" t="s">
        <v>3861</v>
      </c>
      <c r="CU19" s="173"/>
      <c r="CW19" s="173"/>
      <c r="CY19" s="173"/>
      <c r="CZ19" s="173"/>
      <c r="DA19" s="173"/>
      <c r="DC19" s="173"/>
      <c r="DD19" s="173"/>
      <c r="DH19" s="173"/>
    </row>
    <row r="20" spans="1:112" ht="14.4" x14ac:dyDescent="0.25">
      <c r="A20" s="281" t="s">
        <v>4449</v>
      </c>
      <c r="B20" s="175" t="s">
        <v>3983</v>
      </c>
      <c r="C20" s="174" t="s">
        <v>4057</v>
      </c>
      <c r="E20" s="174"/>
      <c r="F20" s="174"/>
      <c r="G20" s="174" t="s">
        <v>4140</v>
      </c>
      <c r="H20" s="199">
        <v>7</v>
      </c>
      <c r="I20" s="237">
        <v>0</v>
      </c>
      <c r="J20" s="204">
        <v>46</v>
      </c>
      <c r="L20" s="204">
        <v>5003</v>
      </c>
      <c r="M20" s="282"/>
      <c r="N20" s="282"/>
      <c r="O20" s="282"/>
      <c r="P20" s="174" t="s">
        <v>3781</v>
      </c>
      <c r="Q20" s="282"/>
      <c r="R20" s="282"/>
      <c r="S20" s="282"/>
      <c r="T20" s="283" t="s">
        <v>3857</v>
      </c>
      <c r="U20" s="284"/>
      <c r="V20" s="284"/>
      <c r="W20" s="283"/>
      <c r="X20" s="283"/>
      <c r="Y20" s="283"/>
      <c r="Z20" s="283"/>
      <c r="AA20" s="283"/>
      <c r="AB20" s="283"/>
      <c r="AC20" s="283"/>
      <c r="AD20" s="283"/>
      <c r="AE20" s="283"/>
      <c r="AF20" s="283"/>
      <c r="AG20" s="283"/>
      <c r="AH20" s="283"/>
      <c r="AI20" s="283"/>
      <c r="AJ20" s="283"/>
      <c r="AK20" s="283"/>
      <c r="AL20" s="283"/>
      <c r="AM20" s="283"/>
      <c r="AN20" s="283"/>
      <c r="AO20" s="283"/>
      <c r="AP20" s="283"/>
      <c r="AQ20" s="283"/>
      <c r="AR20" s="283"/>
      <c r="AS20" s="283"/>
      <c r="AT20" s="283"/>
      <c r="AU20" s="283"/>
      <c r="AV20" s="283"/>
      <c r="AW20" s="283"/>
      <c r="AX20" s="283"/>
      <c r="AY20" s="283"/>
      <c r="AZ20" s="283"/>
      <c r="BA20" s="283"/>
      <c r="BB20" s="283"/>
      <c r="BC20" s="283"/>
      <c r="BD20" s="283"/>
      <c r="BE20" s="283"/>
      <c r="BF20" s="283"/>
      <c r="BG20" s="283"/>
      <c r="BH20" s="283"/>
      <c r="BI20" s="283"/>
      <c r="BJ20" s="283"/>
      <c r="BK20" s="283"/>
      <c r="BL20" s="283"/>
      <c r="BM20" s="283"/>
      <c r="BN20" s="283"/>
      <c r="BO20" s="283"/>
      <c r="BP20" s="283"/>
      <c r="BQ20" s="283"/>
      <c r="BR20" s="283"/>
      <c r="BS20" s="283"/>
      <c r="BT20" s="283"/>
      <c r="BU20" s="283"/>
      <c r="BV20" s="283"/>
      <c r="BW20" s="283"/>
      <c r="BX20" s="283"/>
      <c r="BY20" s="283"/>
      <c r="BZ20" s="283"/>
      <c r="CA20" s="174" t="s">
        <v>3856</v>
      </c>
      <c r="CB20" s="199">
        <v>11</v>
      </c>
      <c r="CC20" s="174" t="s">
        <v>4155</v>
      </c>
      <c r="CD20" s="177" t="s">
        <v>3858</v>
      </c>
      <c r="CU20" s="173"/>
      <c r="CW20" s="173"/>
      <c r="CY20" s="173"/>
      <c r="CZ20" s="173"/>
      <c r="DA20" s="173"/>
      <c r="DC20" s="173"/>
      <c r="DD20" s="173"/>
      <c r="DH20" s="173"/>
    </row>
    <row r="21" spans="1:112" ht="14.4" x14ac:dyDescent="0.25">
      <c r="A21" s="281" t="s">
        <v>4450</v>
      </c>
      <c r="B21" s="175" t="s">
        <v>3984</v>
      </c>
      <c r="C21" s="174" t="s">
        <v>4057</v>
      </c>
      <c r="E21" s="174"/>
      <c r="F21" s="174"/>
      <c r="G21" s="174" t="s">
        <v>4143</v>
      </c>
      <c r="H21" s="199">
        <v>7</v>
      </c>
      <c r="I21" s="237">
        <v>0</v>
      </c>
      <c r="J21" s="204">
        <v>48</v>
      </c>
      <c r="L21" s="204">
        <v>5003</v>
      </c>
      <c r="M21" s="282"/>
      <c r="N21" s="282"/>
      <c r="O21" s="282"/>
      <c r="P21" s="174" t="s">
        <v>3781</v>
      </c>
      <c r="Q21" s="282"/>
      <c r="R21" s="282"/>
      <c r="S21" s="282"/>
      <c r="T21" s="283" t="s">
        <v>3854</v>
      </c>
      <c r="U21" s="284"/>
      <c r="V21" s="284"/>
      <c r="W21" s="283"/>
      <c r="X21" s="283"/>
      <c r="Y21" s="283"/>
      <c r="Z21" s="283"/>
      <c r="AA21" s="283"/>
      <c r="AB21" s="283"/>
      <c r="AC21" s="283"/>
      <c r="AD21" s="283"/>
      <c r="AE21" s="283"/>
      <c r="AF21" s="283"/>
      <c r="AG21" s="283"/>
      <c r="AH21" s="283"/>
      <c r="AI21" s="283"/>
      <c r="AJ21" s="283"/>
      <c r="AK21" s="283"/>
      <c r="AL21" s="283"/>
      <c r="AM21" s="283"/>
      <c r="AN21" s="283"/>
      <c r="AO21" s="283"/>
      <c r="AP21" s="283"/>
      <c r="AQ21" s="283"/>
      <c r="AR21" s="283"/>
      <c r="AS21" s="283"/>
      <c r="AT21" s="283"/>
      <c r="AU21" s="283"/>
      <c r="AV21" s="283"/>
      <c r="AW21" s="283"/>
      <c r="AX21" s="283"/>
      <c r="AY21" s="283"/>
      <c r="AZ21" s="283"/>
      <c r="BA21" s="283"/>
      <c r="BB21" s="283"/>
      <c r="BC21" s="283"/>
      <c r="BD21" s="283"/>
      <c r="BE21" s="283"/>
      <c r="BF21" s="283"/>
      <c r="BG21" s="283"/>
      <c r="BH21" s="283"/>
      <c r="BI21" s="283"/>
      <c r="BJ21" s="283"/>
      <c r="BK21" s="283"/>
      <c r="BL21" s="283"/>
      <c r="BM21" s="283"/>
      <c r="BN21" s="283"/>
      <c r="BO21" s="283"/>
      <c r="BP21" s="283"/>
      <c r="BQ21" s="283"/>
      <c r="BR21" s="283"/>
      <c r="BS21" s="283"/>
      <c r="BT21" s="283"/>
      <c r="BU21" s="283"/>
      <c r="BV21" s="283"/>
      <c r="BW21" s="283"/>
      <c r="BX21" s="283"/>
      <c r="BY21" s="283"/>
      <c r="BZ21" s="283"/>
      <c r="CA21" s="174" t="s">
        <v>3853</v>
      </c>
      <c r="CB21" s="199">
        <v>8</v>
      </c>
      <c r="CC21" s="174" t="s">
        <v>4155</v>
      </c>
      <c r="CD21" s="177" t="s">
        <v>3855</v>
      </c>
      <c r="CU21" s="173"/>
      <c r="CW21" s="173"/>
      <c r="CY21" s="173"/>
      <c r="CZ21" s="173"/>
      <c r="DA21" s="173"/>
      <c r="DC21" s="173"/>
      <c r="DD21" s="173"/>
      <c r="DH21" s="173"/>
    </row>
    <row r="22" spans="1:112" ht="14.4" x14ac:dyDescent="0.25">
      <c r="A22" s="281" t="s">
        <v>4447</v>
      </c>
      <c r="B22" s="175" t="s">
        <v>3985</v>
      </c>
      <c r="C22" s="174" t="s">
        <v>4057</v>
      </c>
      <c r="E22" s="174"/>
      <c r="F22" s="174"/>
      <c r="G22" s="174" t="s">
        <v>4143</v>
      </c>
      <c r="H22" s="199">
        <v>7</v>
      </c>
      <c r="I22" s="237">
        <v>0</v>
      </c>
      <c r="J22" s="204">
        <v>50</v>
      </c>
      <c r="L22" s="204">
        <v>5003</v>
      </c>
      <c r="M22" s="282"/>
      <c r="N22" s="282"/>
      <c r="O22" s="282"/>
      <c r="P22" s="174" t="s">
        <v>3781</v>
      </c>
      <c r="Q22" s="282"/>
      <c r="R22" s="282"/>
      <c r="S22" s="282"/>
      <c r="T22" s="283" t="s">
        <v>3851</v>
      </c>
      <c r="U22" s="284"/>
      <c r="V22" s="284"/>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3"/>
      <c r="BH22" s="283"/>
      <c r="BI22" s="283"/>
      <c r="BJ22" s="283"/>
      <c r="BK22" s="283"/>
      <c r="BL22" s="283"/>
      <c r="BM22" s="283"/>
      <c r="BN22" s="283"/>
      <c r="BO22" s="283"/>
      <c r="BP22" s="283"/>
      <c r="BQ22" s="283"/>
      <c r="BR22" s="283"/>
      <c r="BS22" s="283"/>
      <c r="BT22" s="283"/>
      <c r="BU22" s="283"/>
      <c r="BV22" s="283"/>
      <c r="BW22" s="283"/>
      <c r="BX22" s="283"/>
      <c r="BY22" s="283"/>
      <c r="BZ22" s="283"/>
      <c r="CA22" s="174" t="s">
        <v>4148</v>
      </c>
      <c r="CB22" s="199">
        <v>18</v>
      </c>
      <c r="CC22" s="174" t="s">
        <v>4155</v>
      </c>
      <c r="CD22" s="177" t="s">
        <v>3852</v>
      </c>
      <c r="CU22" s="173"/>
      <c r="CW22" s="173"/>
      <c r="CY22" s="173"/>
      <c r="CZ22" s="173"/>
      <c r="DA22" s="173"/>
      <c r="DC22" s="173"/>
      <c r="DD22" s="173"/>
      <c r="DH22" s="173"/>
    </row>
    <row r="23" spans="1:112" ht="14.4" x14ac:dyDescent="0.25">
      <c r="A23" s="281" t="s">
        <v>4451</v>
      </c>
      <c r="B23" s="175" t="s">
        <v>3986</v>
      </c>
      <c r="C23" s="174" t="s">
        <v>4057</v>
      </c>
      <c r="E23" s="174"/>
      <c r="F23" s="174"/>
      <c r="G23" s="174" t="s">
        <v>4143</v>
      </c>
      <c r="H23" s="199">
        <v>7</v>
      </c>
      <c r="I23" s="237">
        <v>0</v>
      </c>
      <c r="J23" s="204">
        <v>52</v>
      </c>
      <c r="L23" s="204">
        <v>5003</v>
      </c>
      <c r="M23" s="282"/>
      <c r="N23" s="282"/>
      <c r="O23" s="282"/>
      <c r="P23" s="174" t="s">
        <v>3781</v>
      </c>
      <c r="Q23" s="282"/>
      <c r="R23" s="282"/>
      <c r="S23" s="282"/>
      <c r="T23" s="283" t="s">
        <v>3849</v>
      </c>
      <c r="U23" s="284"/>
      <c r="V23" s="284"/>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174" t="s">
        <v>4147</v>
      </c>
      <c r="CB23" s="199">
        <v>8</v>
      </c>
      <c r="CC23" s="174" t="s">
        <v>4155</v>
      </c>
      <c r="CD23" s="177" t="s">
        <v>3850</v>
      </c>
      <c r="CU23" s="173"/>
      <c r="CW23" s="173"/>
      <c r="CY23" s="173"/>
      <c r="CZ23" s="173"/>
      <c r="DA23" s="173"/>
      <c r="DC23" s="173"/>
      <c r="DD23" s="173"/>
      <c r="DH23" s="173"/>
    </row>
    <row r="24" spans="1:112" ht="14.4" x14ac:dyDescent="0.25">
      <c r="A24" s="281" t="s">
        <v>4452</v>
      </c>
      <c r="B24" s="175" t="s">
        <v>3987</v>
      </c>
      <c r="C24" s="174" t="s">
        <v>4057</v>
      </c>
      <c r="E24" s="174"/>
      <c r="F24" s="174"/>
      <c r="G24" s="174" t="s">
        <v>4143</v>
      </c>
      <c r="H24" s="199">
        <v>7</v>
      </c>
      <c r="I24" s="237">
        <v>0</v>
      </c>
      <c r="J24" s="204">
        <v>54</v>
      </c>
      <c r="L24" s="204">
        <v>5003</v>
      </c>
      <c r="M24" s="282"/>
      <c r="N24" s="282"/>
      <c r="O24" s="282"/>
      <c r="P24" s="174" t="s">
        <v>3781</v>
      </c>
      <c r="Q24" s="282"/>
      <c r="R24" s="282"/>
      <c r="S24" s="282"/>
      <c r="T24" s="283" t="s">
        <v>3847</v>
      </c>
      <c r="U24" s="284"/>
      <c r="V24" s="284"/>
      <c r="W24" s="283"/>
      <c r="X24" s="283"/>
      <c r="Y24" s="283"/>
      <c r="Z24" s="283"/>
      <c r="AA24" s="283"/>
      <c r="AB24" s="283"/>
      <c r="AC24" s="283"/>
      <c r="AD24" s="283"/>
      <c r="AE24" s="283"/>
      <c r="AF24" s="283"/>
      <c r="AG24" s="283"/>
      <c r="AH24" s="283"/>
      <c r="AI24" s="283"/>
      <c r="AJ24" s="283"/>
      <c r="AK24" s="283"/>
      <c r="AL24" s="283"/>
      <c r="AM24" s="283"/>
      <c r="AN24" s="283"/>
      <c r="AO24" s="283"/>
      <c r="AP24" s="283"/>
      <c r="AQ24" s="283"/>
      <c r="AR24" s="283"/>
      <c r="AS24" s="283"/>
      <c r="AT24" s="283"/>
      <c r="AU24" s="283"/>
      <c r="AV24" s="283"/>
      <c r="AW24" s="283"/>
      <c r="AX24" s="283"/>
      <c r="AY24" s="283"/>
      <c r="AZ24" s="283"/>
      <c r="BA24" s="283"/>
      <c r="BB24" s="283"/>
      <c r="BC24" s="283"/>
      <c r="BD24" s="283"/>
      <c r="BE24" s="283"/>
      <c r="BF24" s="283"/>
      <c r="BG24" s="283"/>
      <c r="BH24" s="283"/>
      <c r="BI24" s="283"/>
      <c r="BJ24" s="283"/>
      <c r="BK24" s="283"/>
      <c r="BL24" s="283"/>
      <c r="BM24" s="283"/>
      <c r="BN24" s="283"/>
      <c r="BO24" s="283"/>
      <c r="BP24" s="283"/>
      <c r="BQ24" s="283"/>
      <c r="BR24" s="283"/>
      <c r="BS24" s="283"/>
      <c r="BT24" s="283"/>
      <c r="BU24" s="283"/>
      <c r="BV24" s="283"/>
      <c r="BW24" s="283"/>
      <c r="BX24" s="283"/>
      <c r="BY24" s="283"/>
      <c r="BZ24" s="283"/>
      <c r="CA24" s="174" t="s">
        <v>4146</v>
      </c>
      <c r="CB24" s="199">
        <v>10</v>
      </c>
      <c r="CC24" s="174" t="s">
        <v>4155</v>
      </c>
      <c r="CD24" s="177" t="s">
        <v>3848</v>
      </c>
      <c r="CU24" s="173"/>
      <c r="CW24" s="173"/>
      <c r="CY24" s="173"/>
      <c r="CZ24" s="173"/>
      <c r="DA24" s="173"/>
      <c r="DC24" s="173"/>
      <c r="DD24" s="173"/>
      <c r="DH24" s="173"/>
    </row>
    <row r="25" spans="1:112" ht="14.4" x14ac:dyDescent="0.25">
      <c r="A25" s="281" t="s">
        <v>3846</v>
      </c>
      <c r="B25" s="175" t="s">
        <v>3988</v>
      </c>
      <c r="C25" s="174" t="s">
        <v>4057</v>
      </c>
      <c r="E25" s="174"/>
      <c r="F25" s="174"/>
      <c r="G25" s="174" t="s">
        <v>4140</v>
      </c>
      <c r="H25" s="199">
        <v>7</v>
      </c>
      <c r="I25" s="237">
        <v>0</v>
      </c>
      <c r="J25" s="204">
        <v>56</v>
      </c>
      <c r="L25" s="204">
        <v>5003</v>
      </c>
      <c r="M25" s="282"/>
      <c r="N25" s="282"/>
      <c r="O25" s="282"/>
      <c r="P25" s="174" t="s">
        <v>3781</v>
      </c>
      <c r="Q25" s="282"/>
      <c r="R25" s="282"/>
      <c r="S25" s="282"/>
      <c r="T25" s="283" t="s">
        <v>3845</v>
      </c>
      <c r="U25" s="284"/>
      <c r="V25" s="284"/>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Y25" s="283"/>
      <c r="AZ25" s="283"/>
      <c r="BA25" s="283"/>
      <c r="BB25" s="283"/>
      <c r="BC25" s="283"/>
      <c r="BD25" s="283"/>
      <c r="BE25" s="283"/>
      <c r="BF25" s="283"/>
      <c r="BG25" s="283"/>
      <c r="BH25" s="283"/>
      <c r="BI25" s="283"/>
      <c r="BJ25" s="283"/>
      <c r="BK25" s="283"/>
      <c r="BL25" s="283"/>
      <c r="BM25" s="283"/>
      <c r="BN25" s="283"/>
      <c r="BO25" s="283"/>
      <c r="BP25" s="283"/>
      <c r="BQ25" s="283"/>
      <c r="BR25" s="283"/>
      <c r="BS25" s="283"/>
      <c r="BT25" s="283"/>
      <c r="BU25" s="283"/>
      <c r="BV25" s="283"/>
      <c r="BW25" s="283"/>
      <c r="BX25" s="283"/>
      <c r="BY25" s="283"/>
      <c r="BZ25" s="283"/>
      <c r="CA25" s="174" t="s">
        <v>3844</v>
      </c>
      <c r="CB25" s="199">
        <v>1</v>
      </c>
      <c r="CC25" s="174" t="s">
        <v>4174</v>
      </c>
      <c r="CD25" s="177" t="s">
        <v>3846</v>
      </c>
      <c r="CU25" s="173"/>
      <c r="CW25" s="173"/>
      <c r="CY25" s="173"/>
      <c r="CZ25" s="173"/>
      <c r="DA25" s="173"/>
      <c r="DC25" s="173"/>
      <c r="DD25" s="173"/>
      <c r="DH25" s="173"/>
    </row>
    <row r="26" spans="1:112" ht="14.4" x14ac:dyDescent="0.25">
      <c r="A26" s="281" t="s">
        <v>3839</v>
      </c>
      <c r="B26" s="175" t="s">
        <v>3991</v>
      </c>
      <c r="C26" s="174" t="s">
        <v>4057</v>
      </c>
      <c r="E26" s="174"/>
      <c r="F26" s="174"/>
      <c r="G26" s="174" t="s">
        <v>4140</v>
      </c>
      <c r="H26" s="199">
        <v>7</v>
      </c>
      <c r="I26" s="237">
        <v>0</v>
      </c>
      <c r="J26" s="204">
        <v>58</v>
      </c>
      <c r="L26" s="204">
        <v>5003</v>
      </c>
      <c r="M26" s="282"/>
      <c r="N26" s="282"/>
      <c r="O26" s="282"/>
      <c r="P26" s="174" t="s">
        <v>3781</v>
      </c>
      <c r="Q26" s="282"/>
      <c r="R26" s="282"/>
      <c r="S26" s="282"/>
      <c r="T26" s="283" t="s">
        <v>3838</v>
      </c>
      <c r="U26" s="284"/>
      <c r="V26" s="284"/>
      <c r="W26" s="283"/>
      <c r="X26" s="283"/>
      <c r="Y26" s="283"/>
      <c r="Z26" s="283"/>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c r="BI26" s="283"/>
      <c r="BJ26" s="283"/>
      <c r="BK26" s="283"/>
      <c r="BL26" s="283"/>
      <c r="BM26" s="283"/>
      <c r="BN26" s="283"/>
      <c r="BO26" s="283"/>
      <c r="BP26" s="283"/>
      <c r="BQ26" s="283"/>
      <c r="BR26" s="283"/>
      <c r="BS26" s="283"/>
      <c r="BT26" s="283"/>
      <c r="BU26" s="283"/>
      <c r="BV26" s="283"/>
      <c r="BW26" s="283"/>
      <c r="BX26" s="283"/>
      <c r="BY26" s="283"/>
      <c r="BZ26" s="283"/>
      <c r="CA26" s="174" t="s">
        <v>3837</v>
      </c>
      <c r="CB26" s="199">
        <v>11</v>
      </c>
      <c r="CC26" s="174" t="s">
        <v>4155</v>
      </c>
      <c r="CD26" s="177" t="s">
        <v>3839</v>
      </c>
      <c r="CU26" s="173"/>
      <c r="CW26" s="173"/>
      <c r="CY26" s="173"/>
      <c r="CZ26" s="173"/>
      <c r="DA26" s="173"/>
      <c r="DC26" s="173"/>
      <c r="DD26" s="173"/>
      <c r="DH26" s="173"/>
    </row>
    <row r="27" spans="1:112" ht="14.4" x14ac:dyDescent="0.25">
      <c r="A27" s="281" t="s">
        <v>4455</v>
      </c>
      <c r="B27" s="175" t="s">
        <v>3992</v>
      </c>
      <c r="C27" s="174" t="s">
        <v>4057</v>
      </c>
      <c r="E27" s="174"/>
      <c r="F27" s="174"/>
      <c r="G27" s="174" t="s">
        <v>4143</v>
      </c>
      <c r="H27" s="199">
        <v>7</v>
      </c>
      <c r="I27" s="237">
        <v>0</v>
      </c>
      <c r="J27" s="204">
        <v>60</v>
      </c>
      <c r="L27" s="204">
        <v>5003</v>
      </c>
      <c r="M27" s="282"/>
      <c r="N27" s="282"/>
      <c r="O27" s="282"/>
      <c r="P27" s="174" t="s">
        <v>3781</v>
      </c>
      <c r="Q27" s="282"/>
      <c r="R27" s="282"/>
      <c r="S27" s="282"/>
      <c r="T27" s="283" t="s">
        <v>3835</v>
      </c>
      <c r="U27" s="284"/>
      <c r="V27" s="284"/>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283"/>
      <c r="AW27" s="283"/>
      <c r="AX27" s="283"/>
      <c r="AY27" s="283"/>
      <c r="AZ27" s="283"/>
      <c r="BA27" s="283"/>
      <c r="BB27" s="283"/>
      <c r="BC27" s="283"/>
      <c r="BD27" s="283"/>
      <c r="BE27" s="283"/>
      <c r="BF27" s="283"/>
      <c r="BG27" s="283"/>
      <c r="BH27" s="283"/>
      <c r="BI27" s="283"/>
      <c r="BJ27" s="283"/>
      <c r="BK27" s="283"/>
      <c r="BL27" s="283"/>
      <c r="BM27" s="283"/>
      <c r="BN27" s="283"/>
      <c r="BO27" s="283"/>
      <c r="BP27" s="283"/>
      <c r="BQ27" s="283"/>
      <c r="BR27" s="283"/>
      <c r="BS27" s="283"/>
      <c r="BT27" s="283"/>
      <c r="BU27" s="283"/>
      <c r="BV27" s="283"/>
      <c r="BW27" s="283"/>
      <c r="BX27" s="283"/>
      <c r="BY27" s="283"/>
      <c r="BZ27" s="283"/>
      <c r="CA27" s="174" t="s">
        <v>4142</v>
      </c>
      <c r="CB27" s="199">
        <v>10</v>
      </c>
      <c r="CC27" s="174" t="s">
        <v>4155</v>
      </c>
      <c r="CD27" s="177" t="s">
        <v>3836</v>
      </c>
      <c r="CU27" s="173"/>
      <c r="CW27" s="173"/>
      <c r="CY27" s="173"/>
      <c r="CZ27" s="173"/>
      <c r="DA27" s="173"/>
      <c r="DC27" s="173"/>
      <c r="DD27" s="173"/>
      <c r="DH27" s="173"/>
    </row>
    <row r="28" spans="1:112" ht="14.4" x14ac:dyDescent="0.25">
      <c r="A28" s="281" t="s">
        <v>3834</v>
      </c>
      <c r="B28" s="175" t="s">
        <v>3993</v>
      </c>
      <c r="C28" s="174" t="s">
        <v>4057</v>
      </c>
      <c r="E28" s="174"/>
      <c r="F28" s="174"/>
      <c r="G28" s="174" t="s">
        <v>4140</v>
      </c>
      <c r="H28" s="199">
        <v>7</v>
      </c>
      <c r="I28" s="237">
        <v>0</v>
      </c>
      <c r="J28" s="204">
        <v>62</v>
      </c>
      <c r="L28" s="204">
        <v>5003</v>
      </c>
      <c r="M28" s="282"/>
      <c r="N28" s="282"/>
      <c r="O28" s="282"/>
      <c r="P28" s="174" t="s">
        <v>3781</v>
      </c>
      <c r="Q28" s="282"/>
      <c r="R28" s="282"/>
      <c r="S28" s="282"/>
      <c r="T28" s="283" t="s">
        <v>3833</v>
      </c>
      <c r="U28" s="284"/>
      <c r="V28" s="284"/>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283"/>
      <c r="AW28" s="283"/>
      <c r="AX28" s="283"/>
      <c r="AY28" s="283"/>
      <c r="AZ28" s="283"/>
      <c r="BA28" s="283"/>
      <c r="BB28" s="283"/>
      <c r="BC28" s="283"/>
      <c r="BD28" s="283"/>
      <c r="BE28" s="283"/>
      <c r="BF28" s="283"/>
      <c r="BG28" s="283"/>
      <c r="BH28" s="283"/>
      <c r="BI28" s="283"/>
      <c r="BJ28" s="283"/>
      <c r="BK28" s="283"/>
      <c r="BL28" s="283"/>
      <c r="BM28" s="283"/>
      <c r="BN28" s="283"/>
      <c r="BO28" s="283"/>
      <c r="BP28" s="283"/>
      <c r="BQ28" s="283"/>
      <c r="BR28" s="283"/>
      <c r="BS28" s="283"/>
      <c r="BT28" s="283"/>
      <c r="BU28" s="283"/>
      <c r="BV28" s="283"/>
      <c r="BW28" s="283"/>
      <c r="BX28" s="283"/>
      <c r="BY28" s="283"/>
      <c r="BZ28" s="283"/>
      <c r="CA28" s="174" t="s">
        <v>3832</v>
      </c>
      <c r="CB28" s="199">
        <v>8</v>
      </c>
      <c r="CC28" s="174" t="s">
        <v>4155</v>
      </c>
      <c r="CD28" s="177" t="s">
        <v>3834</v>
      </c>
      <c r="CU28" s="173"/>
      <c r="CW28" s="173"/>
      <c r="CY28" s="173"/>
      <c r="CZ28" s="173"/>
      <c r="DA28" s="173"/>
      <c r="DC28" s="173"/>
      <c r="DD28" s="173"/>
      <c r="DH28" s="173"/>
    </row>
    <row r="29" spans="1:112" ht="14.4" x14ac:dyDescent="0.25">
      <c r="A29" s="281" t="s">
        <v>3829</v>
      </c>
      <c r="B29" s="175" t="s">
        <v>3828</v>
      </c>
      <c r="C29" s="174" t="s">
        <v>4057</v>
      </c>
      <c r="E29" s="174"/>
      <c r="F29" s="174"/>
      <c r="G29" s="174" t="s">
        <v>4140</v>
      </c>
      <c r="H29" s="199">
        <v>7</v>
      </c>
      <c r="I29" s="237">
        <v>0</v>
      </c>
      <c r="J29" s="204">
        <v>64</v>
      </c>
      <c r="L29" s="204">
        <v>5003</v>
      </c>
      <c r="M29" s="282"/>
      <c r="N29" s="282"/>
      <c r="O29" s="282"/>
      <c r="P29" s="174" t="s">
        <v>3781</v>
      </c>
      <c r="Q29" s="282"/>
      <c r="R29" s="282"/>
      <c r="S29" s="282"/>
      <c r="T29" s="283" t="s">
        <v>3827</v>
      </c>
      <c r="U29" s="284"/>
      <c r="V29" s="284"/>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283"/>
      <c r="AW29" s="283"/>
      <c r="AX29" s="283"/>
      <c r="AY29" s="283"/>
      <c r="AZ29" s="283"/>
      <c r="BA29" s="283"/>
      <c r="BB29" s="283"/>
      <c r="BC29" s="283"/>
      <c r="BD29" s="283"/>
      <c r="BE29" s="283"/>
      <c r="BF29" s="283"/>
      <c r="BG29" s="283"/>
      <c r="BH29" s="283"/>
      <c r="BI29" s="283"/>
      <c r="BJ29" s="283"/>
      <c r="BK29" s="283"/>
      <c r="BL29" s="283"/>
      <c r="BM29" s="283"/>
      <c r="BN29" s="283"/>
      <c r="BO29" s="283"/>
      <c r="BP29" s="283"/>
      <c r="BQ29" s="283"/>
      <c r="BR29" s="283"/>
      <c r="BS29" s="283"/>
      <c r="BT29" s="283"/>
      <c r="BU29" s="283"/>
      <c r="BV29" s="283"/>
      <c r="BW29" s="283"/>
      <c r="BX29" s="283"/>
      <c r="BY29" s="283"/>
      <c r="BZ29" s="283"/>
      <c r="CA29" s="287" t="s">
        <v>3826</v>
      </c>
      <c r="CB29" s="199">
        <v>2</v>
      </c>
      <c r="CC29" s="174" t="s">
        <v>4155</v>
      </c>
      <c r="CD29" s="174" t="s">
        <v>3829</v>
      </c>
      <c r="CU29" s="173"/>
      <c r="CW29" s="173"/>
      <c r="CY29" s="173"/>
      <c r="CZ29" s="173"/>
      <c r="DA29" s="173"/>
      <c r="DC29" s="173"/>
      <c r="DD29" s="173"/>
      <c r="DH29" s="173"/>
    </row>
    <row r="30" spans="1:112" ht="14.4" x14ac:dyDescent="0.25">
      <c r="A30" s="281" t="s">
        <v>3825</v>
      </c>
      <c r="B30" s="175" t="s">
        <v>3824</v>
      </c>
      <c r="C30" s="174" t="s">
        <v>4057</v>
      </c>
      <c r="E30" s="174"/>
      <c r="F30" s="174"/>
      <c r="G30" s="174" t="s">
        <v>4140</v>
      </c>
      <c r="H30" s="199">
        <v>7</v>
      </c>
      <c r="I30" s="237">
        <v>0</v>
      </c>
      <c r="J30" s="204">
        <v>66</v>
      </c>
      <c r="L30" s="204">
        <v>5003</v>
      </c>
      <c r="M30" s="282"/>
      <c r="N30" s="282"/>
      <c r="O30" s="282"/>
      <c r="P30" s="174" t="s">
        <v>3781</v>
      </c>
      <c r="Q30" s="282"/>
      <c r="R30" s="282"/>
      <c r="S30" s="282"/>
      <c r="T30" s="283" t="s">
        <v>3823</v>
      </c>
      <c r="U30" s="284"/>
      <c r="V30" s="284"/>
      <c r="W30" s="283"/>
      <c r="X30" s="283"/>
      <c r="Y30" s="283"/>
      <c r="Z30" s="283"/>
      <c r="AA30" s="283"/>
      <c r="AB30" s="283"/>
      <c r="AC30" s="283"/>
      <c r="AD30" s="283"/>
      <c r="AE30" s="283"/>
      <c r="AF30" s="283"/>
      <c r="AG30" s="283"/>
      <c r="AH30" s="283"/>
      <c r="AI30" s="283"/>
      <c r="AJ30" s="283"/>
      <c r="AK30" s="283"/>
      <c r="AL30" s="283"/>
      <c r="AM30" s="283"/>
      <c r="AN30" s="283"/>
      <c r="AO30" s="283"/>
      <c r="AP30" s="283"/>
      <c r="AQ30" s="283"/>
      <c r="AR30" s="283"/>
      <c r="AS30" s="283"/>
      <c r="AT30" s="283"/>
      <c r="AU30" s="283"/>
      <c r="AV30" s="283"/>
      <c r="AW30" s="283"/>
      <c r="AX30" s="283"/>
      <c r="AY30" s="283"/>
      <c r="AZ30" s="283"/>
      <c r="BA30" s="283"/>
      <c r="BB30" s="283"/>
      <c r="BC30" s="283"/>
      <c r="BD30" s="283"/>
      <c r="BE30" s="283"/>
      <c r="BF30" s="283"/>
      <c r="BG30" s="283"/>
      <c r="BH30" s="283"/>
      <c r="BI30" s="283"/>
      <c r="BJ30" s="283"/>
      <c r="BK30" s="283"/>
      <c r="BL30" s="283"/>
      <c r="BM30" s="283"/>
      <c r="BN30" s="283"/>
      <c r="BO30" s="283"/>
      <c r="BP30" s="283"/>
      <c r="BQ30" s="283"/>
      <c r="BR30" s="283"/>
      <c r="BS30" s="283"/>
      <c r="BT30" s="283"/>
      <c r="BU30" s="283"/>
      <c r="BV30" s="283"/>
      <c r="BW30" s="283"/>
      <c r="BX30" s="283"/>
      <c r="BY30" s="283"/>
      <c r="BZ30" s="283"/>
      <c r="CA30" s="174" t="s">
        <v>3822</v>
      </c>
      <c r="CB30" s="199">
        <v>2</v>
      </c>
      <c r="CC30" s="174" t="s">
        <v>4155</v>
      </c>
      <c r="CD30" s="174" t="s">
        <v>3825</v>
      </c>
      <c r="CU30" s="173"/>
      <c r="CW30" s="173"/>
      <c r="CY30" s="173"/>
      <c r="CZ30" s="173"/>
      <c r="DA30" s="173"/>
      <c r="DC30" s="173"/>
      <c r="DD30" s="173"/>
      <c r="DH30" s="173"/>
    </row>
    <row r="31" spans="1:112" ht="14.4" x14ac:dyDescent="0.25">
      <c r="A31" s="281" t="s">
        <v>3821</v>
      </c>
      <c r="B31" s="175" t="s">
        <v>3820</v>
      </c>
      <c r="C31" s="174" t="s">
        <v>4057</v>
      </c>
      <c r="E31" s="174"/>
      <c r="F31" s="174"/>
      <c r="G31" s="174" t="s">
        <v>4140</v>
      </c>
      <c r="H31" s="199">
        <v>7</v>
      </c>
      <c r="I31" s="237">
        <v>0</v>
      </c>
      <c r="J31" s="204">
        <v>68</v>
      </c>
      <c r="L31" s="204">
        <v>5003</v>
      </c>
      <c r="M31" s="282"/>
      <c r="N31" s="282"/>
      <c r="O31" s="282"/>
      <c r="P31" s="174" t="s">
        <v>3781</v>
      </c>
      <c r="Q31" s="282"/>
      <c r="R31" s="282"/>
      <c r="S31" s="282"/>
      <c r="T31" s="283" t="s">
        <v>3819</v>
      </c>
      <c r="U31" s="284"/>
      <c r="V31" s="284"/>
      <c r="W31" s="283"/>
      <c r="X31" s="283"/>
      <c r="Y31" s="283"/>
      <c r="Z31" s="283"/>
      <c r="AA31" s="283"/>
      <c r="AB31" s="283"/>
      <c r="AC31" s="283"/>
      <c r="AD31" s="283"/>
      <c r="AE31" s="283"/>
      <c r="AF31" s="283"/>
      <c r="AG31" s="283"/>
      <c r="AH31" s="283"/>
      <c r="AI31" s="283"/>
      <c r="AJ31" s="283"/>
      <c r="AK31" s="283"/>
      <c r="AL31" s="283"/>
      <c r="AM31" s="283"/>
      <c r="AN31" s="283"/>
      <c r="AO31" s="283"/>
      <c r="AP31" s="283"/>
      <c r="AQ31" s="283"/>
      <c r="AR31" s="283"/>
      <c r="AS31" s="283"/>
      <c r="AT31" s="283"/>
      <c r="AU31" s="283"/>
      <c r="AV31" s="283"/>
      <c r="AW31" s="283"/>
      <c r="AX31" s="283"/>
      <c r="AY31" s="283"/>
      <c r="AZ31" s="283"/>
      <c r="BA31" s="283"/>
      <c r="BB31" s="283"/>
      <c r="BC31" s="283"/>
      <c r="BD31" s="283"/>
      <c r="BE31" s="283"/>
      <c r="BF31" s="283"/>
      <c r="BG31" s="283"/>
      <c r="BH31" s="283"/>
      <c r="BI31" s="283"/>
      <c r="BJ31" s="283"/>
      <c r="BK31" s="283"/>
      <c r="BL31" s="283"/>
      <c r="BM31" s="283"/>
      <c r="BN31" s="283"/>
      <c r="BO31" s="283"/>
      <c r="BP31" s="283"/>
      <c r="BQ31" s="283"/>
      <c r="BR31" s="283"/>
      <c r="BS31" s="283"/>
      <c r="BT31" s="283"/>
      <c r="BU31" s="283"/>
      <c r="BV31" s="283"/>
      <c r="BW31" s="283"/>
      <c r="BX31" s="283"/>
      <c r="BY31" s="283"/>
      <c r="BZ31" s="283"/>
      <c r="CA31" s="174" t="s">
        <v>3818</v>
      </c>
      <c r="CB31" s="199">
        <v>2</v>
      </c>
      <c r="CC31" s="174" t="s">
        <v>4155</v>
      </c>
      <c r="CD31" s="174" t="s">
        <v>3821</v>
      </c>
      <c r="CU31" s="173"/>
      <c r="CW31" s="173"/>
      <c r="CY31" s="173"/>
      <c r="CZ31" s="173"/>
      <c r="DA31" s="173"/>
      <c r="DC31" s="173"/>
      <c r="DD31" s="173"/>
      <c r="DH31" s="173"/>
    </row>
    <row r="32" spans="1:112" ht="14.4" x14ac:dyDescent="0.25">
      <c r="A32" s="281" t="s">
        <v>3817</v>
      </c>
      <c r="B32" s="175" t="s">
        <v>3816</v>
      </c>
      <c r="C32" s="174" t="s">
        <v>4057</v>
      </c>
      <c r="E32" s="174"/>
      <c r="F32" s="174"/>
      <c r="G32" s="174" t="s">
        <v>4140</v>
      </c>
      <c r="H32" s="199">
        <v>7</v>
      </c>
      <c r="I32" s="237">
        <v>0</v>
      </c>
      <c r="J32" s="204">
        <v>70</v>
      </c>
      <c r="L32" s="204">
        <v>5003</v>
      </c>
      <c r="M32" s="282"/>
      <c r="N32" s="282"/>
      <c r="O32" s="282"/>
      <c r="P32" s="174" t="s">
        <v>3781</v>
      </c>
      <c r="Q32" s="282"/>
      <c r="R32" s="282"/>
      <c r="S32" s="282"/>
      <c r="T32" s="283" t="s">
        <v>3815</v>
      </c>
      <c r="U32" s="284"/>
      <c r="V32" s="284"/>
      <c r="W32" s="283"/>
      <c r="X32" s="283"/>
      <c r="Y32" s="283"/>
      <c r="Z32" s="283"/>
      <c r="AA32" s="283"/>
      <c r="AB32" s="283"/>
      <c r="AC32" s="283"/>
      <c r="AD32" s="283"/>
      <c r="AE32" s="283"/>
      <c r="AF32" s="283"/>
      <c r="AG32" s="283"/>
      <c r="AH32" s="283"/>
      <c r="AI32" s="283"/>
      <c r="AJ32" s="283"/>
      <c r="AK32" s="283"/>
      <c r="AL32" s="283"/>
      <c r="AM32" s="283"/>
      <c r="AN32" s="283"/>
      <c r="AO32" s="283"/>
      <c r="AP32" s="283"/>
      <c r="AQ32" s="283"/>
      <c r="AR32" s="283"/>
      <c r="AS32" s="283"/>
      <c r="AT32" s="283"/>
      <c r="AU32" s="283"/>
      <c r="AV32" s="283"/>
      <c r="AW32" s="283"/>
      <c r="AX32" s="283"/>
      <c r="AY32" s="283"/>
      <c r="AZ32" s="283"/>
      <c r="BA32" s="283"/>
      <c r="BB32" s="283"/>
      <c r="BC32" s="283"/>
      <c r="BD32" s="283"/>
      <c r="BE32" s="283"/>
      <c r="BF32" s="283"/>
      <c r="BG32" s="283"/>
      <c r="BH32" s="283"/>
      <c r="BI32" s="283"/>
      <c r="BJ32" s="283"/>
      <c r="BK32" s="283"/>
      <c r="BL32" s="283"/>
      <c r="BM32" s="283"/>
      <c r="BN32" s="283"/>
      <c r="BO32" s="283"/>
      <c r="BP32" s="283"/>
      <c r="BQ32" s="283"/>
      <c r="BR32" s="283"/>
      <c r="BS32" s="283"/>
      <c r="BT32" s="283"/>
      <c r="BU32" s="283"/>
      <c r="BV32" s="283"/>
      <c r="BW32" s="283"/>
      <c r="BX32" s="283"/>
      <c r="BY32" s="283"/>
      <c r="BZ32" s="283"/>
      <c r="CA32" s="174" t="s">
        <v>3814</v>
      </c>
      <c r="CB32" s="199">
        <v>2</v>
      </c>
      <c r="CC32" s="174" t="s">
        <v>4155</v>
      </c>
      <c r="CD32" s="174" t="s">
        <v>3817</v>
      </c>
      <c r="CU32" s="173"/>
      <c r="CW32" s="173"/>
      <c r="CY32" s="173"/>
      <c r="CZ32" s="173"/>
      <c r="DA32" s="173"/>
      <c r="DC32" s="173"/>
      <c r="DD32" s="173"/>
      <c r="DH32" s="173"/>
    </row>
    <row r="33" spans="1:112" ht="14.4" x14ac:dyDescent="0.25">
      <c r="A33" s="281"/>
      <c r="B33" s="173"/>
      <c r="C33" s="247" t="s">
        <v>4056</v>
      </c>
      <c r="D33" s="285"/>
      <c r="E33" s="288"/>
      <c r="F33" s="247"/>
      <c r="G33" s="174"/>
      <c r="J33" s="204"/>
      <c r="L33" s="199"/>
      <c r="M33" s="174"/>
      <c r="N33" s="174"/>
      <c r="O33" s="174"/>
      <c r="P33" s="174"/>
      <c r="Q33" s="174"/>
      <c r="R33" s="174"/>
      <c r="S33" s="286"/>
      <c r="T33" s="175"/>
      <c r="U33" s="204"/>
      <c r="V33" s="204"/>
      <c r="W33" s="173"/>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C33" s="174"/>
      <c r="CD33" s="174"/>
      <c r="CE33" s="174"/>
      <c r="CP33" s="173"/>
      <c r="CQ33" s="173"/>
      <c r="CT33" s="173"/>
      <c r="CU33" s="173"/>
      <c r="CV33" s="173"/>
      <c r="CW33" s="173"/>
      <c r="CZ33" s="173"/>
      <c r="DC33" s="173"/>
      <c r="DD33" s="173"/>
      <c r="DE33" s="173"/>
      <c r="DF33" s="173"/>
      <c r="DH33" s="173"/>
    </row>
    <row r="34" spans="1:112" ht="14.4" x14ac:dyDescent="0.25">
      <c r="A34" s="281"/>
      <c r="B34" s="173"/>
      <c r="C34" s="247" t="s">
        <v>4062</v>
      </c>
      <c r="D34" s="285"/>
      <c r="E34" s="288"/>
      <c r="F34" s="247"/>
      <c r="G34" s="174"/>
      <c r="J34" s="204"/>
      <c r="L34" s="199"/>
      <c r="M34" s="174"/>
      <c r="N34" s="174"/>
      <c r="O34" s="174"/>
      <c r="P34" s="174"/>
      <c r="Q34" s="174"/>
      <c r="R34" s="174"/>
      <c r="S34" s="286"/>
      <c r="T34" s="175"/>
      <c r="U34" s="204"/>
      <c r="V34" s="204"/>
      <c r="W34" s="173"/>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C34" s="174"/>
      <c r="CD34" s="174"/>
      <c r="CE34" s="174"/>
      <c r="CP34" s="173"/>
      <c r="CQ34" s="173"/>
      <c r="CT34" s="173"/>
      <c r="CU34" s="173"/>
      <c r="CV34" s="173"/>
      <c r="CW34" s="173"/>
      <c r="CZ34" s="173"/>
      <c r="DA34" s="173"/>
      <c r="DC34" s="173"/>
      <c r="DD34" s="173"/>
      <c r="DE34" s="173"/>
      <c r="DF34" s="173"/>
      <c r="DH34" s="173"/>
    </row>
    <row r="35" spans="1:112" x14ac:dyDescent="0.25">
      <c r="B35" s="173"/>
      <c r="C35" s="247" t="s">
        <v>4064</v>
      </c>
      <c r="D35" s="285"/>
      <c r="E35" s="247"/>
      <c r="F35" s="247" t="s">
        <v>4766</v>
      </c>
      <c r="G35" s="238" t="s">
        <v>4767</v>
      </c>
      <c r="J35" s="204">
        <v>163</v>
      </c>
      <c r="L35" s="199">
        <v>5004</v>
      </c>
      <c r="M35" s="282"/>
      <c r="N35" s="282"/>
      <c r="O35" s="282"/>
      <c r="P35" s="177" t="s">
        <v>3781</v>
      </c>
      <c r="Q35" s="282"/>
      <c r="R35" s="282"/>
      <c r="S35" s="282"/>
      <c r="T35" s="283" t="s">
        <v>4768</v>
      </c>
      <c r="U35" s="284"/>
      <c r="V35" s="284"/>
      <c r="W35" s="283"/>
      <c r="X35" s="283"/>
      <c r="Y35" s="283"/>
      <c r="Z35" s="283"/>
      <c r="AA35" s="283"/>
      <c r="AB35" s="283"/>
      <c r="AC35" s="283"/>
      <c r="AD35" s="283"/>
      <c r="AE35" s="283"/>
      <c r="AF35" s="283"/>
      <c r="AG35" s="283"/>
      <c r="AH35" s="283"/>
      <c r="AI35" s="283"/>
      <c r="AJ35" s="283"/>
      <c r="AK35" s="283"/>
      <c r="AL35" s="283"/>
      <c r="AM35" s="283"/>
      <c r="AN35" s="283"/>
      <c r="AO35" s="283"/>
      <c r="AP35" s="283"/>
      <c r="AQ35" s="283"/>
      <c r="AR35" s="283"/>
      <c r="AS35" s="283"/>
      <c r="AT35" s="283"/>
      <c r="AU35" s="283"/>
      <c r="AV35" s="283"/>
      <c r="AW35" s="283"/>
      <c r="AX35" s="283"/>
      <c r="AY35" s="283"/>
      <c r="AZ35" s="283"/>
      <c r="BA35" s="283"/>
      <c r="BB35" s="283"/>
      <c r="BC35" s="283"/>
      <c r="BD35" s="283"/>
      <c r="BE35" s="283"/>
      <c r="BF35" s="283"/>
      <c r="BG35" s="283"/>
      <c r="BH35" s="283"/>
      <c r="BI35" s="283"/>
      <c r="BJ35" s="283"/>
      <c r="BK35" s="283"/>
      <c r="BL35" s="283"/>
      <c r="BM35" s="283"/>
      <c r="BN35" s="283"/>
      <c r="BO35" s="283"/>
      <c r="BP35" s="283"/>
      <c r="BQ35" s="283"/>
      <c r="BR35" s="283"/>
      <c r="BS35" s="283"/>
      <c r="BT35" s="283"/>
      <c r="BU35" s="283"/>
      <c r="BV35" s="283"/>
      <c r="BW35" s="283"/>
      <c r="BX35" s="283"/>
      <c r="BY35" s="283"/>
      <c r="BZ35" s="283"/>
      <c r="CC35" s="174"/>
      <c r="CZ35" s="173"/>
      <c r="DA35" s="173"/>
      <c r="DC35" s="173"/>
      <c r="DD35" s="173"/>
      <c r="DH35" s="173"/>
    </row>
    <row r="36" spans="1:112" s="174" customFormat="1" x14ac:dyDescent="0.25">
      <c r="B36" s="175"/>
      <c r="C36" s="247" t="s">
        <v>4059</v>
      </c>
      <c r="D36" s="285"/>
      <c r="F36" s="247"/>
      <c r="H36" s="199"/>
      <c r="I36" s="199"/>
      <c r="J36" s="204"/>
      <c r="L36" s="199"/>
      <c r="S36" s="286"/>
      <c r="T36" s="283"/>
      <c r="U36" s="284"/>
      <c r="V36" s="284"/>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175"/>
      <c r="CB36" s="199"/>
      <c r="CD36" s="177"/>
      <c r="CU36" s="175"/>
      <c r="CW36" s="175"/>
      <c r="CY36" s="175"/>
      <c r="CZ36" s="175"/>
      <c r="DC36" s="175"/>
      <c r="DD36" s="175"/>
      <c r="DE36" s="175"/>
      <c r="DF36" s="175"/>
      <c r="DH36" s="175"/>
    </row>
    <row r="37" spans="1:112" s="174" customFormat="1" ht="14.4" x14ac:dyDescent="0.25">
      <c r="A37" s="174" t="s">
        <v>4457</v>
      </c>
      <c r="B37" s="175" t="s">
        <v>4139</v>
      </c>
      <c r="C37" s="174" t="s">
        <v>4057</v>
      </c>
      <c r="D37" s="199"/>
      <c r="G37" s="174" t="s">
        <v>3889</v>
      </c>
      <c r="H37" s="199">
        <v>7</v>
      </c>
      <c r="I37" s="237">
        <v>99</v>
      </c>
      <c r="J37" s="204">
        <v>72</v>
      </c>
      <c r="L37" s="204">
        <v>5003</v>
      </c>
      <c r="P37" s="174" t="s">
        <v>3781</v>
      </c>
      <c r="S37" s="286"/>
      <c r="T37" s="283" t="s">
        <v>4138</v>
      </c>
      <c r="U37" s="284"/>
      <c r="V37" s="284"/>
      <c r="W37" s="283"/>
      <c r="X37" s="283"/>
      <c r="Y37" s="283"/>
      <c r="Z37" s="283"/>
      <c r="AA37" s="283"/>
      <c r="AB37" s="283"/>
      <c r="AC37" s="283"/>
      <c r="AD37" s="283"/>
      <c r="AE37" s="283"/>
      <c r="AF37" s="283"/>
      <c r="AG37" s="283"/>
      <c r="AH37" s="283"/>
      <c r="AI37" s="283"/>
      <c r="AJ37" s="283"/>
      <c r="AK37" s="283"/>
      <c r="AL37" s="283"/>
      <c r="AM37" s="283"/>
      <c r="AN37" s="283"/>
      <c r="AO37" s="283"/>
      <c r="AP37" s="283"/>
      <c r="AQ37" s="283"/>
      <c r="AR37" s="283"/>
      <c r="AS37" s="283"/>
      <c r="AT37" s="283"/>
      <c r="AU37" s="283"/>
      <c r="AV37" s="283"/>
      <c r="AW37" s="283"/>
      <c r="AX37" s="283"/>
      <c r="AY37" s="283"/>
      <c r="AZ37" s="283"/>
      <c r="BA37" s="283"/>
      <c r="BB37" s="283"/>
      <c r="BC37" s="283"/>
      <c r="BD37" s="283"/>
      <c r="BE37" s="283"/>
      <c r="BF37" s="283"/>
      <c r="BG37" s="283"/>
      <c r="BH37" s="283"/>
      <c r="BI37" s="283"/>
      <c r="BJ37" s="283"/>
      <c r="BK37" s="283"/>
      <c r="BL37" s="283"/>
      <c r="BM37" s="283"/>
      <c r="BN37" s="283"/>
      <c r="BO37" s="283"/>
      <c r="BP37" s="283"/>
      <c r="BQ37" s="283"/>
      <c r="BR37" s="283"/>
      <c r="BS37" s="283"/>
      <c r="BT37" s="283"/>
      <c r="BU37" s="283"/>
      <c r="BV37" s="283"/>
      <c r="BW37" s="283"/>
      <c r="BX37" s="283"/>
      <c r="BY37" s="283"/>
      <c r="BZ37" s="283"/>
      <c r="CA37" s="174" t="s">
        <v>4137</v>
      </c>
      <c r="CB37" s="199">
        <v>32</v>
      </c>
      <c r="CC37" s="174" t="s">
        <v>4155</v>
      </c>
      <c r="CD37" s="281" t="s">
        <v>4494</v>
      </c>
      <c r="CU37" s="175"/>
      <c r="CV37" s="175"/>
      <c r="CW37" s="175"/>
      <c r="CY37" s="175"/>
      <c r="CZ37" s="175"/>
      <c r="DA37" s="175"/>
      <c r="DC37" s="175"/>
      <c r="DD37" s="175"/>
      <c r="DE37" s="175"/>
      <c r="DF37" s="175"/>
      <c r="DH37" s="175"/>
    </row>
    <row r="38" spans="1:112" s="174" customFormat="1" ht="14.4" x14ac:dyDescent="0.25">
      <c r="A38" s="174" t="s">
        <v>4458</v>
      </c>
      <c r="B38" s="175" t="s">
        <v>4135</v>
      </c>
      <c r="C38" s="174" t="s">
        <v>4057</v>
      </c>
      <c r="D38" s="199"/>
      <c r="G38" s="174" t="s">
        <v>3897</v>
      </c>
      <c r="H38" s="199">
        <v>7</v>
      </c>
      <c r="I38" s="237">
        <v>99</v>
      </c>
      <c r="J38" s="204">
        <v>74</v>
      </c>
      <c r="L38" s="204">
        <v>5003</v>
      </c>
      <c r="P38" s="174" t="s">
        <v>3781</v>
      </c>
      <c r="S38" s="286"/>
      <c r="T38" s="283" t="s">
        <v>4134</v>
      </c>
      <c r="U38" s="284"/>
      <c r="V38" s="284"/>
      <c r="W38" s="283"/>
      <c r="X38" s="283"/>
      <c r="Y38" s="283"/>
      <c r="Z38" s="283"/>
      <c r="AA38" s="283"/>
      <c r="AB38" s="283"/>
      <c r="AC38" s="283"/>
      <c r="AD38" s="283"/>
      <c r="AE38" s="283"/>
      <c r="AF38" s="283"/>
      <c r="AG38" s="283"/>
      <c r="AH38" s="283"/>
      <c r="AI38" s="283"/>
      <c r="AJ38" s="283"/>
      <c r="AK38" s="283"/>
      <c r="AL38" s="283"/>
      <c r="AM38" s="283"/>
      <c r="AN38" s="283"/>
      <c r="AO38" s="283"/>
      <c r="AP38" s="283"/>
      <c r="AQ38" s="283"/>
      <c r="AR38" s="283"/>
      <c r="AS38" s="283"/>
      <c r="AT38" s="283"/>
      <c r="AU38" s="283"/>
      <c r="AV38" s="283"/>
      <c r="AW38" s="283"/>
      <c r="AX38" s="283"/>
      <c r="AY38" s="283"/>
      <c r="AZ38" s="283"/>
      <c r="BA38" s="283"/>
      <c r="BB38" s="283"/>
      <c r="BC38" s="283"/>
      <c r="BD38" s="283"/>
      <c r="BE38" s="283"/>
      <c r="BF38" s="283"/>
      <c r="BG38" s="283"/>
      <c r="BH38" s="283"/>
      <c r="BI38" s="283"/>
      <c r="BJ38" s="283"/>
      <c r="BK38" s="283"/>
      <c r="BL38" s="283"/>
      <c r="BM38" s="283"/>
      <c r="BN38" s="283"/>
      <c r="BO38" s="283"/>
      <c r="BP38" s="283"/>
      <c r="BQ38" s="283"/>
      <c r="BR38" s="283"/>
      <c r="BS38" s="283"/>
      <c r="BT38" s="283"/>
      <c r="BU38" s="283"/>
      <c r="BV38" s="283"/>
      <c r="BW38" s="283"/>
      <c r="BX38" s="283"/>
      <c r="BY38" s="283"/>
      <c r="BZ38" s="283"/>
      <c r="CA38" s="174" t="s">
        <v>4133</v>
      </c>
      <c r="CB38" s="199">
        <v>32</v>
      </c>
      <c r="CC38" s="174" t="s">
        <v>4155</v>
      </c>
      <c r="CD38" s="281" t="s">
        <v>4494</v>
      </c>
      <c r="CU38" s="175"/>
      <c r="CV38" s="175"/>
      <c r="CW38" s="175"/>
      <c r="CY38" s="175"/>
      <c r="CZ38" s="175"/>
      <c r="DA38" s="175"/>
      <c r="DC38" s="175"/>
      <c r="DD38" s="175"/>
      <c r="DE38" s="175"/>
      <c r="DF38" s="175"/>
      <c r="DH38" s="175"/>
    </row>
    <row r="39" spans="1:112" s="174" customFormat="1" ht="14.4" x14ac:dyDescent="0.25">
      <c r="A39" s="174" t="s">
        <v>4459</v>
      </c>
      <c r="B39" s="175" t="s">
        <v>4131</v>
      </c>
      <c r="C39" s="174" t="s">
        <v>4057</v>
      </c>
      <c r="D39" s="199"/>
      <c r="G39" s="174" t="s">
        <v>3895</v>
      </c>
      <c r="H39" s="199">
        <v>7</v>
      </c>
      <c r="I39" s="237">
        <v>99</v>
      </c>
      <c r="J39" s="204">
        <v>76</v>
      </c>
      <c r="L39" s="204">
        <v>5003</v>
      </c>
      <c r="P39" s="174" t="s">
        <v>3781</v>
      </c>
      <c r="S39" s="286"/>
      <c r="T39" s="283" t="s">
        <v>4130</v>
      </c>
      <c r="U39" s="284"/>
      <c r="V39" s="284"/>
      <c r="W39" s="283"/>
      <c r="X39" s="283"/>
      <c r="Y39" s="283"/>
      <c r="Z39" s="283"/>
      <c r="AA39" s="283"/>
      <c r="AB39" s="283"/>
      <c r="AC39" s="283"/>
      <c r="AD39" s="283"/>
      <c r="AE39" s="283"/>
      <c r="AF39" s="283"/>
      <c r="AG39" s="283"/>
      <c r="AH39" s="283"/>
      <c r="AI39" s="283"/>
      <c r="AJ39" s="283"/>
      <c r="AK39" s="283"/>
      <c r="AL39" s="283"/>
      <c r="AM39" s="283"/>
      <c r="AN39" s="283"/>
      <c r="AO39" s="283"/>
      <c r="AP39" s="283"/>
      <c r="AQ39" s="283"/>
      <c r="AR39" s="283"/>
      <c r="AS39" s="283"/>
      <c r="AT39" s="283"/>
      <c r="AU39" s="283"/>
      <c r="AV39" s="283"/>
      <c r="AW39" s="283"/>
      <c r="AX39" s="283"/>
      <c r="AY39" s="283"/>
      <c r="AZ39" s="283"/>
      <c r="BA39" s="283"/>
      <c r="BB39" s="283"/>
      <c r="BC39" s="283"/>
      <c r="BD39" s="283"/>
      <c r="BE39" s="283"/>
      <c r="BF39" s="283"/>
      <c r="BG39" s="283"/>
      <c r="BH39" s="283"/>
      <c r="BI39" s="283"/>
      <c r="BJ39" s="283"/>
      <c r="BK39" s="283"/>
      <c r="BL39" s="283"/>
      <c r="BM39" s="283"/>
      <c r="BN39" s="283"/>
      <c r="BO39" s="283"/>
      <c r="BP39" s="283"/>
      <c r="BQ39" s="283"/>
      <c r="BR39" s="283"/>
      <c r="BS39" s="283"/>
      <c r="BT39" s="283"/>
      <c r="BU39" s="283"/>
      <c r="BV39" s="283"/>
      <c r="BW39" s="283"/>
      <c r="BX39" s="283"/>
      <c r="BY39" s="283"/>
      <c r="BZ39" s="283"/>
      <c r="CA39" s="174" t="s">
        <v>4129</v>
      </c>
      <c r="CB39" s="199">
        <v>32</v>
      </c>
      <c r="CC39" s="174" t="s">
        <v>4155</v>
      </c>
      <c r="CD39" s="281" t="s">
        <v>4494</v>
      </c>
      <c r="CU39" s="175"/>
      <c r="CV39" s="175"/>
      <c r="CW39" s="175"/>
      <c r="CY39" s="175"/>
      <c r="CZ39" s="175"/>
      <c r="DA39" s="175"/>
      <c r="DC39" s="175"/>
      <c r="DD39" s="175"/>
      <c r="DE39" s="175"/>
      <c r="DF39" s="175"/>
      <c r="DH39" s="175"/>
    </row>
    <row r="40" spans="1:112" s="174" customFormat="1" ht="14.4" x14ac:dyDescent="0.25">
      <c r="A40" s="174" t="s">
        <v>4460</v>
      </c>
      <c r="B40" s="175" t="s">
        <v>4128</v>
      </c>
      <c r="C40" s="174" t="s">
        <v>4057</v>
      </c>
      <c r="D40" s="199"/>
      <c r="G40" s="174" t="s">
        <v>3892</v>
      </c>
      <c r="H40" s="199">
        <v>7</v>
      </c>
      <c r="I40" s="237">
        <v>99</v>
      </c>
      <c r="J40" s="204">
        <v>78</v>
      </c>
      <c r="L40" s="204">
        <v>5003</v>
      </c>
      <c r="P40" s="174" t="s">
        <v>3781</v>
      </c>
      <c r="S40" s="286"/>
      <c r="T40" s="283" t="s">
        <v>4127</v>
      </c>
      <c r="U40" s="284"/>
      <c r="V40" s="284"/>
      <c r="W40" s="283"/>
      <c r="X40" s="283"/>
      <c r="Y40" s="283"/>
      <c r="Z40" s="283"/>
      <c r="AA40" s="283"/>
      <c r="AB40" s="283"/>
      <c r="AC40" s="283"/>
      <c r="AD40" s="283"/>
      <c r="AE40" s="283"/>
      <c r="AF40" s="283"/>
      <c r="AG40" s="283"/>
      <c r="AH40" s="283"/>
      <c r="AI40" s="283"/>
      <c r="AJ40" s="283"/>
      <c r="AK40" s="283"/>
      <c r="AL40" s="283"/>
      <c r="AM40" s="283"/>
      <c r="AN40" s="283"/>
      <c r="AO40" s="283"/>
      <c r="AP40" s="283"/>
      <c r="AQ40" s="283"/>
      <c r="AR40" s="283"/>
      <c r="AS40" s="283"/>
      <c r="AT40" s="283"/>
      <c r="AU40" s="283"/>
      <c r="AV40" s="283"/>
      <c r="AW40" s="283"/>
      <c r="AX40" s="283"/>
      <c r="AY40" s="283"/>
      <c r="AZ40" s="283"/>
      <c r="BA40" s="283"/>
      <c r="BB40" s="283"/>
      <c r="BC40" s="283"/>
      <c r="BD40" s="283"/>
      <c r="BE40" s="283"/>
      <c r="BF40" s="283"/>
      <c r="BG40" s="283"/>
      <c r="BH40" s="283"/>
      <c r="BI40" s="283"/>
      <c r="BJ40" s="283"/>
      <c r="BK40" s="283"/>
      <c r="BL40" s="283"/>
      <c r="BM40" s="283"/>
      <c r="BN40" s="283"/>
      <c r="BO40" s="283"/>
      <c r="BP40" s="283"/>
      <c r="BQ40" s="283"/>
      <c r="BR40" s="283"/>
      <c r="BS40" s="283"/>
      <c r="BT40" s="283"/>
      <c r="BU40" s="283"/>
      <c r="BV40" s="283"/>
      <c r="BW40" s="283"/>
      <c r="BX40" s="283"/>
      <c r="BY40" s="283"/>
      <c r="BZ40" s="283"/>
      <c r="CA40" s="174" t="s">
        <v>4126</v>
      </c>
      <c r="CB40" s="199">
        <v>32</v>
      </c>
      <c r="CC40" s="174" t="s">
        <v>4155</v>
      </c>
      <c r="CD40" s="281" t="s">
        <v>4494</v>
      </c>
      <c r="CU40" s="175"/>
      <c r="CV40" s="175"/>
      <c r="CW40" s="175"/>
      <c r="CY40" s="175"/>
      <c r="CZ40" s="175"/>
      <c r="DA40" s="175"/>
      <c r="DC40" s="175"/>
      <c r="DD40" s="175"/>
      <c r="DE40" s="175"/>
      <c r="DF40" s="175"/>
      <c r="DH40" s="175"/>
    </row>
    <row r="41" spans="1:112" s="174" customFormat="1" ht="14.4" x14ac:dyDescent="0.25">
      <c r="B41" s="175"/>
      <c r="C41" s="247" t="s">
        <v>4056</v>
      </c>
      <c r="D41" s="199"/>
      <c r="H41" s="199"/>
      <c r="I41" s="237"/>
      <c r="J41" s="204"/>
      <c r="L41" s="199"/>
      <c r="S41" s="286"/>
      <c r="T41" s="283"/>
      <c r="U41" s="284"/>
      <c r="V41" s="284"/>
      <c r="W41" s="283"/>
      <c r="X41" s="283"/>
      <c r="Y41" s="283"/>
      <c r="Z41" s="283"/>
      <c r="AA41" s="283"/>
      <c r="AB41" s="283"/>
      <c r="AC41" s="283"/>
      <c r="AD41" s="283"/>
      <c r="AE41" s="283"/>
      <c r="AF41" s="283"/>
      <c r="AG41" s="283"/>
      <c r="AH41" s="283"/>
      <c r="AI41" s="283"/>
      <c r="AJ41" s="283"/>
      <c r="AK41" s="283"/>
      <c r="AL41" s="283"/>
      <c r="AM41" s="283"/>
      <c r="AN41" s="283"/>
      <c r="AO41" s="283"/>
      <c r="AP41" s="283"/>
      <c r="AQ41" s="283"/>
      <c r="AR41" s="283"/>
      <c r="AS41" s="283"/>
      <c r="AT41" s="283"/>
      <c r="AU41" s="283"/>
      <c r="AV41" s="283"/>
      <c r="AW41" s="283"/>
      <c r="AX41" s="283"/>
      <c r="AY41" s="283"/>
      <c r="AZ41" s="283"/>
      <c r="BA41" s="283"/>
      <c r="BB41" s="283"/>
      <c r="BC41" s="283"/>
      <c r="BD41" s="283"/>
      <c r="BE41" s="283"/>
      <c r="BF41" s="283"/>
      <c r="BG41" s="283"/>
      <c r="BH41" s="283"/>
      <c r="BI41" s="283"/>
      <c r="BJ41" s="283"/>
      <c r="BK41" s="283"/>
      <c r="BL41" s="283"/>
      <c r="BM41" s="283"/>
      <c r="BN41" s="283"/>
      <c r="BO41" s="283"/>
      <c r="BP41" s="283"/>
      <c r="BQ41" s="283"/>
      <c r="BR41" s="283"/>
      <c r="BS41" s="283"/>
      <c r="BT41" s="283"/>
      <c r="BU41" s="283"/>
      <c r="BV41" s="283"/>
      <c r="BW41" s="283"/>
      <c r="BX41" s="283"/>
      <c r="BY41" s="283"/>
      <c r="BZ41" s="283"/>
      <c r="CB41" s="199"/>
      <c r="CD41" s="281"/>
      <c r="CU41" s="175"/>
      <c r="CV41" s="175"/>
      <c r="CW41" s="175"/>
      <c r="CY41" s="175"/>
      <c r="CZ41" s="175"/>
      <c r="DA41" s="175"/>
      <c r="DC41" s="175"/>
      <c r="DD41" s="175"/>
      <c r="DE41" s="175"/>
      <c r="DF41" s="175"/>
      <c r="DH41" s="175"/>
    </row>
    <row r="42" spans="1:112" s="174" customFormat="1" ht="14.4" x14ac:dyDescent="0.25">
      <c r="B42" s="175"/>
      <c r="C42" s="247" t="s">
        <v>4062</v>
      </c>
      <c r="D42" s="199"/>
      <c r="H42" s="199"/>
      <c r="I42" s="237"/>
      <c r="J42" s="204"/>
      <c r="L42" s="199"/>
      <c r="S42" s="286"/>
      <c r="T42" s="283"/>
      <c r="U42" s="284"/>
      <c r="V42" s="284"/>
      <c r="W42" s="283"/>
      <c r="X42" s="283"/>
      <c r="Y42" s="283"/>
      <c r="Z42" s="283"/>
      <c r="AA42" s="283"/>
      <c r="AB42" s="283"/>
      <c r="AC42" s="283"/>
      <c r="AD42" s="283"/>
      <c r="AE42" s="283"/>
      <c r="AF42" s="283"/>
      <c r="AG42" s="283"/>
      <c r="AH42" s="283"/>
      <c r="AI42" s="283"/>
      <c r="AJ42" s="283"/>
      <c r="AK42" s="283"/>
      <c r="AL42" s="283"/>
      <c r="AM42" s="283"/>
      <c r="AN42" s="283"/>
      <c r="AO42" s="283"/>
      <c r="AP42" s="283"/>
      <c r="AQ42" s="283"/>
      <c r="AR42" s="283"/>
      <c r="AS42" s="283"/>
      <c r="AT42" s="283"/>
      <c r="AU42" s="283"/>
      <c r="AV42" s="283"/>
      <c r="AW42" s="283"/>
      <c r="AX42" s="283"/>
      <c r="AY42" s="283"/>
      <c r="AZ42" s="283"/>
      <c r="BA42" s="283"/>
      <c r="BB42" s="283"/>
      <c r="BC42" s="283"/>
      <c r="BD42" s="283"/>
      <c r="BE42" s="283"/>
      <c r="BF42" s="283"/>
      <c r="BG42" s="283"/>
      <c r="BH42" s="283"/>
      <c r="BI42" s="283"/>
      <c r="BJ42" s="283"/>
      <c r="BK42" s="283"/>
      <c r="BL42" s="283"/>
      <c r="BM42" s="283"/>
      <c r="BN42" s="283"/>
      <c r="BO42" s="283"/>
      <c r="BP42" s="283"/>
      <c r="BQ42" s="283"/>
      <c r="BR42" s="283"/>
      <c r="BS42" s="283"/>
      <c r="BT42" s="283"/>
      <c r="BU42" s="283"/>
      <c r="BV42" s="283"/>
      <c r="BW42" s="283"/>
      <c r="BX42" s="283"/>
      <c r="BY42" s="283"/>
      <c r="BZ42" s="283"/>
      <c r="CB42" s="199"/>
      <c r="CD42" s="281"/>
      <c r="CU42" s="175"/>
      <c r="CV42" s="175"/>
      <c r="CW42" s="175"/>
      <c r="CY42" s="175"/>
      <c r="CZ42" s="175"/>
      <c r="DA42" s="175"/>
      <c r="DC42" s="175"/>
      <c r="DD42" s="175"/>
      <c r="DE42" s="175"/>
      <c r="DF42" s="175"/>
      <c r="DH42" s="175"/>
    </row>
    <row r="43" spans="1:112" x14ac:dyDescent="0.25">
      <c r="B43" s="173"/>
      <c r="C43" s="247" t="s">
        <v>4064</v>
      </c>
      <c r="D43" s="285"/>
      <c r="E43" s="247"/>
      <c r="F43" s="247" t="s">
        <v>4769</v>
      </c>
      <c r="G43" s="238" t="s">
        <v>4770</v>
      </c>
      <c r="J43" s="204">
        <v>165</v>
      </c>
      <c r="L43" s="199">
        <v>5004</v>
      </c>
      <c r="M43" s="282"/>
      <c r="N43" s="282"/>
      <c r="O43" s="282"/>
      <c r="P43" s="177" t="s">
        <v>3781</v>
      </c>
      <c r="Q43" s="282"/>
      <c r="R43" s="282"/>
      <c r="S43" s="282"/>
      <c r="T43" s="283" t="s">
        <v>4771</v>
      </c>
      <c r="U43" s="284"/>
      <c r="V43" s="284"/>
      <c r="W43" s="283"/>
      <c r="X43" s="283"/>
      <c r="Y43" s="283"/>
      <c r="Z43" s="283"/>
      <c r="AA43" s="283"/>
      <c r="AB43" s="283"/>
      <c r="AC43" s="283"/>
      <c r="AD43" s="283"/>
      <c r="AE43" s="283"/>
      <c r="AF43" s="283"/>
      <c r="AG43" s="283"/>
      <c r="AH43" s="283"/>
      <c r="AI43" s="283"/>
      <c r="AJ43" s="283"/>
      <c r="AK43" s="283"/>
      <c r="AL43" s="283"/>
      <c r="AM43" s="283"/>
      <c r="AN43" s="283"/>
      <c r="AO43" s="283"/>
      <c r="AP43" s="283"/>
      <c r="AQ43" s="283"/>
      <c r="AR43" s="283"/>
      <c r="AS43" s="283"/>
      <c r="AT43" s="283"/>
      <c r="AU43" s="283"/>
      <c r="AV43" s="283"/>
      <c r="AW43" s="283"/>
      <c r="AX43" s="283"/>
      <c r="AY43" s="283"/>
      <c r="AZ43" s="283"/>
      <c r="BA43" s="283"/>
      <c r="BB43" s="283"/>
      <c r="BC43" s="283"/>
      <c r="BD43" s="283"/>
      <c r="BE43" s="283"/>
      <c r="BF43" s="283"/>
      <c r="BG43" s="283"/>
      <c r="BH43" s="283"/>
      <c r="BI43" s="283"/>
      <c r="BJ43" s="283"/>
      <c r="BK43" s="283"/>
      <c r="BL43" s="283"/>
      <c r="BM43" s="283"/>
      <c r="BN43" s="283"/>
      <c r="BO43" s="283"/>
      <c r="BP43" s="283"/>
      <c r="BQ43" s="283"/>
      <c r="BR43" s="283"/>
      <c r="BS43" s="283"/>
      <c r="BT43" s="283"/>
      <c r="BU43" s="283"/>
      <c r="BV43" s="283"/>
      <c r="BW43" s="283"/>
      <c r="BX43" s="283"/>
      <c r="BY43" s="283"/>
      <c r="BZ43" s="283"/>
      <c r="CC43" s="174"/>
      <c r="CZ43" s="173"/>
      <c r="DA43" s="173"/>
      <c r="DC43" s="173"/>
      <c r="DD43" s="173"/>
      <c r="DH43" s="173"/>
    </row>
    <row r="44" spans="1:112" s="174" customFormat="1" x14ac:dyDescent="0.25">
      <c r="B44" s="175"/>
      <c r="C44" s="247" t="s">
        <v>4059</v>
      </c>
      <c r="D44" s="285"/>
      <c r="F44" s="247"/>
      <c r="H44" s="199"/>
      <c r="I44" s="199"/>
      <c r="J44" s="204"/>
      <c r="L44" s="199"/>
      <c r="S44" s="286"/>
      <c r="T44" s="283"/>
      <c r="U44" s="284"/>
      <c r="V44" s="284"/>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3"/>
      <c r="AU44" s="283"/>
      <c r="AV44" s="283"/>
      <c r="AW44" s="283"/>
      <c r="AX44" s="283"/>
      <c r="AY44" s="283"/>
      <c r="AZ44" s="283"/>
      <c r="BA44" s="283"/>
      <c r="BB44" s="283"/>
      <c r="BC44" s="283"/>
      <c r="BD44" s="283"/>
      <c r="BE44" s="283"/>
      <c r="BF44" s="283"/>
      <c r="BG44" s="283"/>
      <c r="BH44" s="283"/>
      <c r="BI44" s="283"/>
      <c r="BJ44" s="283"/>
      <c r="BK44" s="283"/>
      <c r="BL44" s="283"/>
      <c r="BM44" s="283"/>
      <c r="BN44" s="283"/>
      <c r="BO44" s="283"/>
      <c r="BP44" s="283"/>
      <c r="BQ44" s="283"/>
      <c r="BR44" s="283"/>
      <c r="BS44" s="283"/>
      <c r="BT44" s="283"/>
      <c r="BU44" s="283"/>
      <c r="BV44" s="283"/>
      <c r="BW44" s="283"/>
      <c r="BX44" s="283"/>
      <c r="BY44" s="283"/>
      <c r="BZ44" s="283"/>
      <c r="CA44" s="175"/>
      <c r="CB44" s="199"/>
      <c r="CD44" s="177"/>
      <c r="CU44" s="175"/>
      <c r="CW44" s="175"/>
      <c r="CY44" s="175"/>
      <c r="CZ44" s="175"/>
      <c r="DC44" s="175"/>
      <c r="DD44" s="175"/>
      <c r="DE44" s="175"/>
      <c r="DF44" s="175"/>
      <c r="DH44" s="175"/>
    </row>
    <row r="45" spans="1:112" ht="14.4" x14ac:dyDescent="0.25">
      <c r="A45" s="281" t="s">
        <v>4453</v>
      </c>
      <c r="B45" s="175" t="s">
        <v>3989</v>
      </c>
      <c r="C45" s="174" t="s">
        <v>4057</v>
      </c>
      <c r="E45" s="174"/>
      <c r="F45" s="174"/>
      <c r="G45" s="174" t="s">
        <v>4140</v>
      </c>
      <c r="H45" s="199">
        <v>7</v>
      </c>
      <c r="I45" s="237">
        <v>7</v>
      </c>
      <c r="J45" s="204">
        <v>80</v>
      </c>
      <c r="L45" s="204">
        <v>5003</v>
      </c>
      <c r="M45" s="282"/>
      <c r="N45" s="282"/>
      <c r="O45" s="282"/>
      <c r="P45" s="174" t="s">
        <v>3781</v>
      </c>
      <c r="Q45" s="282"/>
      <c r="R45" s="282"/>
      <c r="S45" s="282"/>
      <c r="T45" s="283" t="s">
        <v>3842</v>
      </c>
      <c r="U45" s="284"/>
      <c r="V45" s="284"/>
      <c r="W45" s="283"/>
      <c r="X45" s="283"/>
      <c r="Y45" s="283"/>
      <c r="Z45" s="283"/>
      <c r="AA45" s="283"/>
      <c r="AB45" s="283"/>
      <c r="AC45" s="283"/>
      <c r="AD45" s="283"/>
      <c r="AE45" s="283"/>
      <c r="AF45" s="283"/>
      <c r="AG45" s="283"/>
      <c r="AH45" s="283"/>
      <c r="AI45" s="283"/>
      <c r="AJ45" s="283"/>
      <c r="AK45" s="283"/>
      <c r="AL45" s="283"/>
      <c r="AM45" s="283"/>
      <c r="AN45" s="283"/>
      <c r="AO45" s="283"/>
      <c r="AP45" s="283"/>
      <c r="AQ45" s="283"/>
      <c r="AR45" s="283"/>
      <c r="AS45" s="283"/>
      <c r="AT45" s="283"/>
      <c r="AU45" s="283"/>
      <c r="AV45" s="283"/>
      <c r="AW45" s="283"/>
      <c r="AX45" s="283"/>
      <c r="AY45" s="283"/>
      <c r="AZ45" s="283"/>
      <c r="BA45" s="283"/>
      <c r="BB45" s="283"/>
      <c r="BC45" s="283"/>
      <c r="BD45" s="283"/>
      <c r="BE45" s="283"/>
      <c r="BF45" s="283"/>
      <c r="BG45" s="283"/>
      <c r="BH45" s="283"/>
      <c r="BI45" s="283"/>
      <c r="BJ45" s="283"/>
      <c r="BK45" s="283"/>
      <c r="BL45" s="283"/>
      <c r="BM45" s="283"/>
      <c r="BN45" s="283"/>
      <c r="BO45" s="283"/>
      <c r="BP45" s="283"/>
      <c r="BQ45" s="283"/>
      <c r="BR45" s="283"/>
      <c r="BS45" s="283"/>
      <c r="BT45" s="283"/>
      <c r="BU45" s="283"/>
      <c r="BV45" s="283"/>
      <c r="BW45" s="283"/>
      <c r="BX45" s="283"/>
      <c r="BY45" s="283"/>
      <c r="BZ45" s="283"/>
      <c r="CA45" s="174" t="s">
        <v>4145</v>
      </c>
      <c r="CB45" s="199">
        <v>32</v>
      </c>
      <c r="CC45" s="174" t="s">
        <v>4155</v>
      </c>
      <c r="CD45" s="281" t="s">
        <v>4492</v>
      </c>
      <c r="CU45" s="173"/>
      <c r="CW45" s="173"/>
      <c r="CY45" s="173"/>
      <c r="CZ45" s="173"/>
      <c r="DA45" s="173"/>
      <c r="DC45" s="173"/>
      <c r="DD45" s="173"/>
      <c r="DH45" s="173"/>
    </row>
    <row r="46" spans="1:112" ht="14.4" x14ac:dyDescent="0.25">
      <c r="A46" s="281" t="s">
        <v>4454</v>
      </c>
      <c r="B46" s="175" t="s">
        <v>3990</v>
      </c>
      <c r="C46" s="174" t="s">
        <v>4057</v>
      </c>
      <c r="E46" s="174"/>
      <c r="F46" s="174"/>
      <c r="G46" s="174" t="s">
        <v>4140</v>
      </c>
      <c r="H46" s="199">
        <v>7</v>
      </c>
      <c r="I46" s="237">
        <v>7</v>
      </c>
      <c r="J46" s="204">
        <v>82</v>
      </c>
      <c r="L46" s="204">
        <v>5003</v>
      </c>
      <c r="M46" s="282"/>
      <c r="N46" s="282"/>
      <c r="O46" s="282"/>
      <c r="P46" s="174" t="s">
        <v>3781</v>
      </c>
      <c r="Q46" s="282"/>
      <c r="R46" s="282"/>
      <c r="S46" s="282"/>
      <c r="T46" s="283" t="s">
        <v>3840</v>
      </c>
      <c r="U46" s="284"/>
      <c r="V46" s="284"/>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174" t="s">
        <v>4144</v>
      </c>
      <c r="CB46" s="199">
        <v>32</v>
      </c>
      <c r="CC46" s="174" t="s">
        <v>4155</v>
      </c>
      <c r="CD46" s="281" t="s">
        <v>4493</v>
      </c>
      <c r="CU46" s="173"/>
      <c r="CW46" s="173"/>
      <c r="CY46" s="173"/>
      <c r="CZ46" s="173"/>
      <c r="DA46" s="173"/>
      <c r="DC46" s="173"/>
      <c r="DD46" s="173"/>
      <c r="DH46" s="173"/>
    </row>
    <row r="47" spans="1:112" s="174" customFormat="1" ht="14.4" x14ac:dyDescent="0.25">
      <c r="A47" s="281" t="s">
        <v>4740</v>
      </c>
      <c r="B47" s="175" t="s">
        <v>4741</v>
      </c>
      <c r="C47" s="174" t="s">
        <v>4057</v>
      </c>
      <c r="D47" s="199"/>
      <c r="G47" s="174" t="s">
        <v>4140</v>
      </c>
      <c r="H47" s="199">
        <v>7</v>
      </c>
      <c r="I47" s="237">
        <v>99</v>
      </c>
      <c r="J47" s="204">
        <v>84</v>
      </c>
      <c r="L47" s="204">
        <v>5003</v>
      </c>
      <c r="P47" s="174" t="s">
        <v>3781</v>
      </c>
      <c r="S47" s="286"/>
      <c r="T47" s="283" t="s">
        <v>4772</v>
      </c>
      <c r="U47" s="284"/>
      <c r="V47" s="284"/>
      <c r="W47" s="283"/>
      <c r="X47" s="283"/>
      <c r="Y47" s="283"/>
      <c r="Z47" s="283"/>
      <c r="AA47" s="283"/>
      <c r="AB47" s="283"/>
      <c r="AC47" s="283"/>
      <c r="AD47" s="283"/>
      <c r="AE47" s="283"/>
      <c r="AF47" s="283"/>
      <c r="AG47" s="283"/>
      <c r="AH47" s="283"/>
      <c r="AI47" s="283"/>
      <c r="AJ47" s="283"/>
      <c r="AK47" s="283"/>
      <c r="AL47" s="283"/>
      <c r="AM47" s="283"/>
      <c r="AN47" s="283"/>
      <c r="AO47" s="283"/>
      <c r="AP47" s="283"/>
      <c r="AQ47" s="283"/>
      <c r="AR47" s="283"/>
      <c r="AS47" s="283"/>
      <c r="AT47" s="283"/>
      <c r="AU47" s="283"/>
      <c r="AV47" s="283"/>
      <c r="AW47" s="283"/>
      <c r="AX47" s="283"/>
      <c r="AY47" s="283"/>
      <c r="AZ47" s="283"/>
      <c r="BA47" s="283"/>
      <c r="BB47" s="283"/>
      <c r="BC47" s="283"/>
      <c r="BD47" s="283"/>
      <c r="BE47" s="283"/>
      <c r="BF47" s="283"/>
      <c r="BG47" s="283"/>
      <c r="BH47" s="283"/>
      <c r="BI47" s="283"/>
      <c r="BJ47" s="283"/>
      <c r="BK47" s="283"/>
      <c r="BL47" s="283"/>
      <c r="BM47" s="283"/>
      <c r="BN47" s="283"/>
      <c r="BO47" s="283"/>
      <c r="BP47" s="283"/>
      <c r="BQ47" s="283"/>
      <c r="BR47" s="283"/>
      <c r="BS47" s="283"/>
      <c r="BT47" s="283"/>
      <c r="BU47" s="283"/>
      <c r="BV47" s="283"/>
      <c r="BW47" s="283"/>
      <c r="BX47" s="283"/>
      <c r="BY47" s="283"/>
      <c r="BZ47" s="283"/>
      <c r="CA47" s="174" t="s">
        <v>4773</v>
      </c>
      <c r="CB47" s="199">
        <v>18</v>
      </c>
      <c r="CC47" s="174" t="s">
        <v>4155</v>
      </c>
      <c r="CD47" s="281" t="s">
        <v>4773</v>
      </c>
      <c r="CT47" s="175"/>
      <c r="CU47" s="175"/>
      <c r="CV47" s="175"/>
      <c r="CY47" s="175"/>
      <c r="CZ47" s="175"/>
      <c r="DA47" s="175"/>
      <c r="DC47" s="175"/>
      <c r="DD47" s="175"/>
      <c r="DE47" s="175"/>
      <c r="DG47" s="175"/>
      <c r="DH47" s="175"/>
    </row>
    <row r="48" spans="1:112" s="174" customFormat="1" ht="14.4" x14ac:dyDescent="0.25">
      <c r="A48" s="281" t="s">
        <v>4747</v>
      </c>
      <c r="B48" s="175" t="s">
        <v>4748</v>
      </c>
      <c r="C48" s="174" t="s">
        <v>4057</v>
      </c>
      <c r="D48" s="199"/>
      <c r="G48" s="174" t="s">
        <v>4140</v>
      </c>
      <c r="H48" s="199">
        <v>7</v>
      </c>
      <c r="I48" s="237">
        <v>0</v>
      </c>
      <c r="J48" s="204">
        <v>86</v>
      </c>
      <c r="L48" s="204">
        <v>5003</v>
      </c>
      <c r="P48" s="174" t="s">
        <v>3781</v>
      </c>
      <c r="S48" s="286"/>
      <c r="T48" s="283" t="s">
        <v>4774</v>
      </c>
      <c r="U48" s="284"/>
      <c r="V48" s="284"/>
      <c r="W48" s="283"/>
      <c r="X48" s="283"/>
      <c r="Y48" s="283"/>
      <c r="Z48" s="283"/>
      <c r="AA48" s="283"/>
      <c r="AB48" s="283"/>
      <c r="AC48" s="283"/>
      <c r="AD48" s="283"/>
      <c r="AE48" s="283"/>
      <c r="AF48" s="283"/>
      <c r="AG48" s="283"/>
      <c r="AH48" s="283"/>
      <c r="AI48" s="283"/>
      <c r="AJ48" s="283"/>
      <c r="AK48" s="283"/>
      <c r="AL48" s="283"/>
      <c r="AM48" s="283"/>
      <c r="AN48" s="283"/>
      <c r="AO48" s="283"/>
      <c r="AP48" s="283"/>
      <c r="AQ48" s="283"/>
      <c r="AR48" s="283"/>
      <c r="AS48" s="283"/>
      <c r="AT48" s="283"/>
      <c r="AU48" s="283"/>
      <c r="AV48" s="283"/>
      <c r="AW48" s="283"/>
      <c r="AX48" s="283"/>
      <c r="AY48" s="283"/>
      <c r="AZ48" s="283"/>
      <c r="BA48" s="283"/>
      <c r="BB48" s="283"/>
      <c r="BC48" s="283"/>
      <c r="BD48" s="283"/>
      <c r="BE48" s="283"/>
      <c r="BF48" s="283"/>
      <c r="BG48" s="283"/>
      <c r="BH48" s="283"/>
      <c r="BI48" s="283"/>
      <c r="BJ48" s="283"/>
      <c r="BK48" s="283"/>
      <c r="BL48" s="283"/>
      <c r="BM48" s="283"/>
      <c r="BN48" s="283"/>
      <c r="BO48" s="283"/>
      <c r="BP48" s="283"/>
      <c r="BQ48" s="283"/>
      <c r="BR48" s="283"/>
      <c r="BS48" s="283"/>
      <c r="BT48" s="283"/>
      <c r="BU48" s="283"/>
      <c r="BV48" s="283"/>
      <c r="BW48" s="283"/>
      <c r="BX48" s="283"/>
      <c r="BY48" s="283"/>
      <c r="BZ48" s="283"/>
      <c r="CA48" s="174" t="s">
        <v>4750</v>
      </c>
      <c r="CB48" s="199">
        <v>20</v>
      </c>
      <c r="CC48" s="174" t="s">
        <v>4155</v>
      </c>
      <c r="CD48" s="174" t="s">
        <v>4750</v>
      </c>
      <c r="CU48" s="175"/>
      <c r="CV48" s="175"/>
      <c r="CW48" s="175"/>
      <c r="CX48" s="175"/>
      <c r="CY48" s="175"/>
      <c r="CZ48" s="175"/>
      <c r="DA48" s="175"/>
      <c r="DC48" s="175"/>
      <c r="DD48" s="175"/>
      <c r="DE48" s="175"/>
      <c r="DF48" s="175"/>
      <c r="DH48" s="175"/>
    </row>
    <row r="49" spans="1:112" s="174" customFormat="1" ht="14.4" x14ac:dyDescent="0.25">
      <c r="A49" s="281" t="s">
        <v>4751</v>
      </c>
      <c r="B49" s="175" t="s">
        <v>4752</v>
      </c>
      <c r="C49" s="174" t="s">
        <v>4057</v>
      </c>
      <c r="D49" s="199"/>
      <c r="G49" s="174" t="s">
        <v>4140</v>
      </c>
      <c r="H49" s="199">
        <v>7</v>
      </c>
      <c r="I49" s="237">
        <v>0</v>
      </c>
      <c r="J49" s="204">
        <v>88</v>
      </c>
      <c r="L49" s="204">
        <v>5003</v>
      </c>
      <c r="P49" s="174" t="s">
        <v>3781</v>
      </c>
      <c r="S49" s="286"/>
      <c r="T49" s="283" t="s">
        <v>4775</v>
      </c>
      <c r="U49" s="284"/>
      <c r="V49" s="284"/>
      <c r="W49" s="283"/>
      <c r="X49" s="283"/>
      <c r="Y49" s="283"/>
      <c r="Z49" s="283"/>
      <c r="AA49" s="283"/>
      <c r="AB49" s="283"/>
      <c r="AC49" s="283"/>
      <c r="AD49" s="283"/>
      <c r="AE49" s="283"/>
      <c r="AF49" s="283"/>
      <c r="AG49" s="283"/>
      <c r="AH49" s="283"/>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83"/>
      <c r="BF49" s="283"/>
      <c r="BG49" s="283"/>
      <c r="BH49" s="283"/>
      <c r="BI49" s="283"/>
      <c r="BJ49" s="283"/>
      <c r="BK49" s="283"/>
      <c r="BL49" s="283"/>
      <c r="BM49" s="283"/>
      <c r="BN49" s="283"/>
      <c r="BO49" s="283"/>
      <c r="BP49" s="283"/>
      <c r="BQ49" s="283"/>
      <c r="BR49" s="283"/>
      <c r="BS49" s="283"/>
      <c r="BT49" s="283"/>
      <c r="BU49" s="283"/>
      <c r="BV49" s="283"/>
      <c r="BW49" s="283"/>
      <c r="BX49" s="283"/>
      <c r="BY49" s="283"/>
      <c r="BZ49" s="283"/>
      <c r="CA49" s="174" t="s">
        <v>4754</v>
      </c>
      <c r="CB49" s="199">
        <v>20</v>
      </c>
      <c r="CC49" s="174" t="s">
        <v>4155</v>
      </c>
      <c r="CD49" s="174" t="s">
        <v>4754</v>
      </c>
      <c r="CU49" s="175"/>
      <c r="CV49" s="175"/>
      <c r="CW49" s="175"/>
      <c r="CX49" s="175"/>
      <c r="CY49" s="175"/>
      <c r="CZ49" s="175"/>
      <c r="DA49" s="175"/>
      <c r="DC49" s="175"/>
      <c r="DD49" s="175"/>
      <c r="DE49" s="175"/>
      <c r="DF49" s="175"/>
      <c r="DH49" s="175"/>
    </row>
    <row r="50" spans="1:112" s="174" customFormat="1" ht="14.4" x14ac:dyDescent="0.25">
      <c r="A50" s="281" t="s">
        <v>4755</v>
      </c>
      <c r="B50" s="175" t="s">
        <v>4756</v>
      </c>
      <c r="C50" s="174" t="s">
        <v>4057</v>
      </c>
      <c r="D50" s="199"/>
      <c r="G50" s="174" t="s">
        <v>4140</v>
      </c>
      <c r="H50" s="199">
        <v>7</v>
      </c>
      <c r="I50" s="237">
        <v>0</v>
      </c>
      <c r="J50" s="204">
        <v>90</v>
      </c>
      <c r="L50" s="204">
        <v>5003</v>
      </c>
      <c r="P50" s="174" t="s">
        <v>3781</v>
      </c>
      <c r="S50" s="286"/>
      <c r="T50" s="283" t="s">
        <v>4776</v>
      </c>
      <c r="U50" s="284"/>
      <c r="V50" s="284"/>
      <c r="W50" s="283"/>
      <c r="X50" s="283"/>
      <c r="Y50" s="283"/>
      <c r="Z50" s="283"/>
      <c r="AA50" s="283"/>
      <c r="AB50" s="283"/>
      <c r="AC50" s="283"/>
      <c r="AD50" s="283"/>
      <c r="AE50" s="283"/>
      <c r="AF50" s="283"/>
      <c r="AG50" s="283"/>
      <c r="AH50" s="283"/>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3"/>
      <c r="BF50" s="283"/>
      <c r="BG50" s="283"/>
      <c r="BH50" s="283"/>
      <c r="BI50" s="283"/>
      <c r="BJ50" s="283"/>
      <c r="BK50" s="283"/>
      <c r="BL50" s="283"/>
      <c r="BM50" s="283"/>
      <c r="BN50" s="283"/>
      <c r="BO50" s="283"/>
      <c r="BP50" s="283"/>
      <c r="BQ50" s="283"/>
      <c r="BR50" s="283"/>
      <c r="BS50" s="283"/>
      <c r="BT50" s="283"/>
      <c r="BU50" s="283"/>
      <c r="BV50" s="283"/>
      <c r="BW50" s="283"/>
      <c r="BX50" s="283"/>
      <c r="BY50" s="283"/>
      <c r="BZ50" s="283"/>
      <c r="CA50" s="174" t="s">
        <v>4777</v>
      </c>
      <c r="CB50" s="199">
        <v>16</v>
      </c>
      <c r="CC50" s="174" t="s">
        <v>4155</v>
      </c>
      <c r="CD50" s="174" t="s">
        <v>4777</v>
      </c>
      <c r="CU50" s="175"/>
      <c r="CV50" s="175"/>
      <c r="CW50" s="175"/>
      <c r="CX50" s="175"/>
      <c r="CY50" s="175"/>
      <c r="CZ50" s="175"/>
      <c r="DA50" s="175"/>
      <c r="DC50" s="175"/>
      <c r="DD50" s="175"/>
      <c r="DE50" s="175"/>
      <c r="DF50" s="175"/>
      <c r="DH50" s="175"/>
    </row>
    <row r="51" spans="1:112" ht="14.4" x14ac:dyDescent="0.25">
      <c r="A51" s="281"/>
      <c r="B51" s="173"/>
      <c r="C51" s="247" t="s">
        <v>4056</v>
      </c>
      <c r="D51" s="285"/>
      <c r="E51" s="288"/>
      <c r="F51" s="247"/>
      <c r="G51" s="174"/>
      <c r="J51" s="204"/>
      <c r="L51" s="199"/>
      <c r="M51" s="174"/>
      <c r="N51" s="174"/>
      <c r="O51" s="174"/>
      <c r="P51" s="174"/>
      <c r="Q51" s="174"/>
      <c r="R51" s="174"/>
      <c r="S51" s="286"/>
      <c r="T51" s="175"/>
      <c r="U51" s="204"/>
      <c r="V51" s="204"/>
      <c r="W51" s="173"/>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C51" s="174"/>
      <c r="CD51" s="174"/>
      <c r="CE51" s="174"/>
      <c r="CP51" s="173"/>
      <c r="CQ51" s="173"/>
      <c r="CT51" s="173"/>
      <c r="CU51" s="173"/>
      <c r="CV51" s="173"/>
      <c r="CW51" s="173"/>
      <c r="CZ51" s="173"/>
      <c r="DC51" s="173"/>
      <c r="DD51" s="173"/>
      <c r="DE51" s="173"/>
      <c r="DF51" s="173"/>
      <c r="DH51" s="173"/>
    </row>
    <row r="52" spans="1:112" ht="14.4" x14ac:dyDescent="0.25">
      <c r="A52" s="281"/>
      <c r="B52" s="173"/>
      <c r="C52" s="247" t="s">
        <v>4062</v>
      </c>
      <c r="D52" s="285"/>
      <c r="E52" s="288"/>
      <c r="F52" s="247"/>
      <c r="G52" s="174"/>
      <c r="J52" s="204"/>
      <c r="L52" s="199"/>
      <c r="M52" s="174"/>
      <c r="N52" s="174"/>
      <c r="O52" s="174"/>
      <c r="P52" s="174"/>
      <c r="Q52" s="174"/>
      <c r="R52" s="174"/>
      <c r="S52" s="286"/>
      <c r="T52" s="175"/>
      <c r="U52" s="204"/>
      <c r="V52" s="204"/>
      <c r="W52" s="173"/>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C52" s="174"/>
      <c r="CD52" s="174"/>
      <c r="CE52" s="174"/>
      <c r="CP52" s="173"/>
      <c r="CQ52" s="173"/>
      <c r="CT52" s="173"/>
      <c r="CU52" s="173"/>
      <c r="CV52" s="173"/>
      <c r="CW52" s="173"/>
      <c r="CZ52" s="173"/>
      <c r="DA52" s="173"/>
      <c r="DC52" s="173"/>
      <c r="DD52" s="173"/>
      <c r="DE52" s="173"/>
      <c r="DF52" s="173"/>
      <c r="DH52" s="173"/>
    </row>
    <row r="53" spans="1:112" x14ac:dyDescent="0.25">
      <c r="B53" s="173"/>
      <c r="C53" s="247" t="s">
        <v>2820</v>
      </c>
      <c r="D53" s="289" t="s">
        <v>4125</v>
      </c>
      <c r="E53" s="247" t="s">
        <v>4124</v>
      </c>
      <c r="F53" s="247"/>
      <c r="G53" s="247" t="s">
        <v>4123</v>
      </c>
      <c r="J53" s="173"/>
      <c r="M53" s="282"/>
      <c r="N53" s="282"/>
      <c r="O53" s="282"/>
      <c r="Q53" s="282"/>
      <c r="R53" s="282"/>
      <c r="S53" s="282"/>
      <c r="T53" s="173"/>
      <c r="U53" s="204"/>
      <c r="V53" s="204"/>
      <c r="W53" s="173"/>
      <c r="X53" s="173"/>
      <c r="Y53" s="173"/>
      <c r="Z53" s="173"/>
      <c r="AA53" s="173"/>
      <c r="AB53" s="173"/>
      <c r="AC53" s="173"/>
      <c r="AD53" s="173"/>
      <c r="AE53" s="173"/>
      <c r="AF53" s="173"/>
      <c r="AG53" s="173"/>
      <c r="AH53" s="173"/>
      <c r="AI53" s="173"/>
      <c r="AJ53" s="173"/>
      <c r="AK53" s="173"/>
      <c r="AL53" s="173"/>
      <c r="AM53" s="173"/>
      <c r="AN53" s="173"/>
      <c r="AO53" s="173"/>
      <c r="AP53" s="173"/>
      <c r="AQ53" s="173"/>
      <c r="AR53" s="173"/>
      <c r="AS53" s="173"/>
      <c r="AT53" s="173"/>
      <c r="AU53" s="173"/>
      <c r="AV53" s="173"/>
      <c r="AW53" s="173"/>
      <c r="AX53" s="173"/>
      <c r="AY53" s="173"/>
      <c r="AZ53" s="173"/>
      <c r="BA53" s="173"/>
      <c r="BB53" s="173"/>
      <c r="BC53" s="173"/>
      <c r="BD53" s="173"/>
      <c r="BE53" s="173"/>
      <c r="BF53" s="173"/>
      <c r="BG53" s="173"/>
      <c r="BH53" s="173"/>
      <c r="BI53" s="173"/>
      <c r="BJ53" s="173"/>
      <c r="BK53" s="173"/>
      <c r="BL53" s="173"/>
      <c r="BM53" s="173"/>
      <c r="BN53" s="173"/>
      <c r="BO53" s="173"/>
      <c r="BP53" s="173"/>
      <c r="BQ53" s="173"/>
      <c r="BR53" s="173"/>
      <c r="BS53" s="173"/>
      <c r="BT53" s="173"/>
      <c r="BU53" s="173"/>
      <c r="BV53" s="173"/>
      <c r="BW53" s="173"/>
      <c r="BX53" s="173"/>
      <c r="BY53" s="173"/>
      <c r="BZ53" s="173"/>
      <c r="CC53" s="174"/>
    </row>
    <row r="54" spans="1:112" x14ac:dyDescent="0.25">
      <c r="A54" s="177">
        <v>0</v>
      </c>
      <c r="B54" s="173"/>
      <c r="C54" s="247" t="s">
        <v>4059</v>
      </c>
      <c r="D54" s="285">
        <v>1</v>
      </c>
      <c r="E54" s="247"/>
      <c r="F54" s="247" t="s">
        <v>4778</v>
      </c>
      <c r="G54" s="238" t="s">
        <v>4122</v>
      </c>
      <c r="J54" s="204">
        <v>167</v>
      </c>
      <c r="L54" s="199">
        <v>5004</v>
      </c>
      <c r="M54" s="282"/>
      <c r="N54" s="282"/>
      <c r="O54" s="282"/>
      <c r="P54" s="177" t="s">
        <v>3781</v>
      </c>
      <c r="Q54" s="282"/>
      <c r="R54" s="282"/>
      <c r="S54" s="282"/>
      <c r="T54" s="283" t="s">
        <v>4779</v>
      </c>
      <c r="U54" s="284"/>
      <c r="V54" s="284"/>
      <c r="W54" s="283"/>
      <c r="X54" s="283"/>
      <c r="Y54" s="283"/>
      <c r="Z54" s="283"/>
      <c r="AA54" s="283"/>
      <c r="AB54" s="283"/>
      <c r="AC54" s="283"/>
      <c r="AD54" s="283"/>
      <c r="AE54" s="283"/>
      <c r="AF54" s="283"/>
      <c r="AG54" s="283"/>
      <c r="AH54" s="283"/>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c r="BJ54" s="283"/>
      <c r="BK54" s="283"/>
      <c r="BL54" s="283"/>
      <c r="BM54" s="283"/>
      <c r="BN54" s="283"/>
      <c r="BO54" s="283"/>
      <c r="BP54" s="283"/>
      <c r="BQ54" s="283"/>
      <c r="BR54" s="283"/>
      <c r="BS54" s="283"/>
      <c r="BT54" s="283"/>
      <c r="BU54" s="283"/>
      <c r="BV54" s="283"/>
      <c r="BW54" s="283"/>
      <c r="BX54" s="283"/>
      <c r="BY54" s="283"/>
      <c r="BZ54" s="283"/>
      <c r="CC54" s="174"/>
    </row>
    <row r="55" spans="1:112" x14ac:dyDescent="0.25">
      <c r="B55" s="173"/>
      <c r="C55" s="247" t="s">
        <v>4064</v>
      </c>
      <c r="D55" s="285"/>
      <c r="E55" s="247"/>
      <c r="F55" s="247" t="s">
        <v>4780</v>
      </c>
      <c r="G55" s="238" t="s">
        <v>4781</v>
      </c>
      <c r="J55" s="204">
        <v>169</v>
      </c>
      <c r="L55" s="199">
        <v>5004</v>
      </c>
      <c r="M55" s="282"/>
      <c r="N55" s="282"/>
      <c r="O55" s="282"/>
      <c r="P55" s="177" t="s">
        <v>3781</v>
      </c>
      <c r="Q55" s="282"/>
      <c r="R55" s="282"/>
      <c r="S55" s="282"/>
      <c r="T55" s="283" t="s">
        <v>4782</v>
      </c>
      <c r="U55" s="284"/>
      <c r="V55" s="284"/>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3"/>
      <c r="BK55" s="283"/>
      <c r="BL55" s="283"/>
      <c r="BM55" s="283"/>
      <c r="BN55" s="283"/>
      <c r="BO55" s="283"/>
      <c r="BP55" s="283"/>
      <c r="BQ55" s="283"/>
      <c r="BR55" s="283"/>
      <c r="BS55" s="283"/>
      <c r="BT55" s="283"/>
      <c r="BU55" s="283"/>
      <c r="BV55" s="283"/>
      <c r="BW55" s="283"/>
      <c r="BX55" s="283"/>
      <c r="BY55" s="283"/>
      <c r="BZ55" s="283"/>
      <c r="CC55" s="174"/>
    </row>
    <row r="56" spans="1:112" x14ac:dyDescent="0.25">
      <c r="B56" s="173"/>
      <c r="C56" s="247" t="s">
        <v>4059</v>
      </c>
      <c r="D56" s="285"/>
      <c r="E56" s="247"/>
      <c r="F56" s="247"/>
      <c r="G56" s="238"/>
      <c r="J56" s="173"/>
      <c r="M56" s="282"/>
      <c r="N56" s="282"/>
      <c r="O56" s="282"/>
      <c r="Q56" s="282"/>
      <c r="R56" s="282"/>
      <c r="S56" s="282"/>
      <c r="T56" s="173"/>
      <c r="U56" s="204"/>
      <c r="V56" s="204"/>
      <c r="W56" s="173"/>
      <c r="X56" s="173"/>
      <c r="Y56" s="173"/>
      <c r="Z56" s="173"/>
      <c r="AA56" s="173"/>
      <c r="AB56" s="173"/>
      <c r="AC56" s="173"/>
      <c r="AD56" s="173"/>
      <c r="AE56" s="173"/>
      <c r="AF56" s="173"/>
      <c r="AG56" s="173"/>
      <c r="AH56" s="173"/>
      <c r="AI56" s="173"/>
      <c r="AJ56" s="173"/>
      <c r="AK56" s="173"/>
      <c r="AL56" s="173"/>
      <c r="AM56" s="173"/>
      <c r="AN56" s="173"/>
      <c r="AO56" s="173"/>
      <c r="AP56" s="173"/>
      <c r="AQ56" s="173"/>
      <c r="AR56" s="173"/>
      <c r="AS56" s="173"/>
      <c r="AT56" s="173"/>
      <c r="AU56" s="173"/>
      <c r="AV56" s="173"/>
      <c r="AW56" s="173"/>
      <c r="AX56" s="173"/>
      <c r="AY56" s="173"/>
      <c r="AZ56" s="173"/>
      <c r="BA56" s="173"/>
      <c r="BB56" s="173"/>
      <c r="BC56" s="173"/>
      <c r="BD56" s="173"/>
      <c r="BE56" s="173"/>
      <c r="BF56" s="173"/>
      <c r="BG56" s="173"/>
      <c r="BH56" s="173"/>
      <c r="BI56" s="173"/>
      <c r="BJ56" s="173"/>
      <c r="BK56" s="173"/>
      <c r="BL56" s="173"/>
      <c r="BM56" s="173"/>
      <c r="BN56" s="173"/>
      <c r="BO56" s="173"/>
      <c r="BP56" s="173"/>
      <c r="BQ56" s="173"/>
      <c r="BR56" s="173"/>
      <c r="BS56" s="173"/>
      <c r="BT56" s="173"/>
      <c r="BU56" s="173"/>
      <c r="BV56" s="173"/>
      <c r="BW56" s="173"/>
      <c r="BX56" s="173"/>
      <c r="BY56" s="173"/>
      <c r="BZ56" s="173"/>
      <c r="CC56" s="174"/>
    </row>
    <row r="57" spans="1:112" s="174" customFormat="1" ht="14.4" x14ac:dyDescent="0.25">
      <c r="A57" s="281" t="s">
        <v>4462</v>
      </c>
      <c r="B57" s="175" t="s">
        <v>4121</v>
      </c>
      <c r="C57" s="174" t="s">
        <v>4057</v>
      </c>
      <c r="D57" s="285">
        <v>4</v>
      </c>
      <c r="G57" s="174" t="s">
        <v>4120</v>
      </c>
      <c r="H57" s="199">
        <v>99</v>
      </c>
      <c r="I57" s="199">
        <v>99</v>
      </c>
      <c r="J57" s="204">
        <v>93</v>
      </c>
      <c r="L57" s="199">
        <v>5002</v>
      </c>
      <c r="P57" s="174" t="s">
        <v>3781</v>
      </c>
      <c r="S57" s="286"/>
      <c r="T57" s="283" t="s">
        <v>4119</v>
      </c>
      <c r="U57" s="284"/>
      <c r="V57" s="284"/>
      <c r="W57" s="283"/>
      <c r="X57" s="283"/>
      <c r="Y57" s="283"/>
      <c r="Z57" s="283"/>
      <c r="AA57" s="283"/>
      <c r="AB57" s="283"/>
      <c r="AC57" s="283"/>
      <c r="AD57" s="283"/>
      <c r="AE57" s="283"/>
      <c r="AF57" s="283"/>
      <c r="AG57" s="283"/>
      <c r="AH57" s="283"/>
      <c r="AI57" s="283"/>
      <c r="AJ57" s="283"/>
      <c r="AK57" s="283"/>
      <c r="AL57" s="283"/>
      <c r="AM57" s="283"/>
      <c r="AN57" s="283"/>
      <c r="AO57" s="283"/>
      <c r="AP57" s="283"/>
      <c r="AQ57" s="283"/>
      <c r="AR57" s="283"/>
      <c r="AS57" s="283"/>
      <c r="AT57" s="283"/>
      <c r="AU57" s="283"/>
      <c r="AV57" s="283"/>
      <c r="AW57" s="283"/>
      <c r="AX57" s="283"/>
      <c r="AY57" s="283"/>
      <c r="AZ57" s="283"/>
      <c r="BA57" s="283"/>
      <c r="BB57" s="283"/>
      <c r="BC57" s="283"/>
      <c r="BD57" s="283"/>
      <c r="BE57" s="283"/>
      <c r="BF57" s="283"/>
      <c r="BG57" s="283"/>
      <c r="BH57" s="283"/>
      <c r="BI57" s="283"/>
      <c r="BJ57" s="283"/>
      <c r="BK57" s="283"/>
      <c r="BL57" s="283"/>
      <c r="BM57" s="283"/>
      <c r="BN57" s="283"/>
      <c r="BO57" s="283"/>
      <c r="BP57" s="283"/>
      <c r="BQ57" s="283"/>
      <c r="BR57" s="283"/>
      <c r="BS57" s="283"/>
      <c r="BT57" s="283"/>
      <c r="BU57" s="283"/>
      <c r="BV57" s="283"/>
      <c r="BW57" s="283"/>
      <c r="BX57" s="283"/>
      <c r="BY57" s="283"/>
      <c r="BZ57" s="283"/>
      <c r="CA57" s="175" t="s">
        <v>4118</v>
      </c>
      <c r="CB57" s="199">
        <v>32</v>
      </c>
      <c r="CC57" s="174" t="s">
        <v>4155</v>
      </c>
      <c r="CD57" s="281" t="s">
        <v>4439</v>
      </c>
      <c r="CU57" s="175"/>
      <c r="CW57" s="175"/>
      <c r="CY57" s="175"/>
      <c r="CZ57" s="175"/>
      <c r="DA57" s="175"/>
      <c r="DC57" s="175"/>
      <c r="DD57" s="175"/>
      <c r="DE57" s="175"/>
      <c r="DF57" s="175"/>
      <c r="DH57" s="175"/>
    </row>
    <row r="58" spans="1:112" s="174" customFormat="1" ht="14.4" x14ac:dyDescent="0.25">
      <c r="A58" s="281" t="s">
        <v>4463</v>
      </c>
      <c r="B58" s="175" t="s">
        <v>4117</v>
      </c>
      <c r="C58" s="174" t="s">
        <v>4057</v>
      </c>
      <c r="D58" s="285">
        <v>5</v>
      </c>
      <c r="G58" s="174" t="s">
        <v>4116</v>
      </c>
      <c r="H58" s="199">
        <v>99</v>
      </c>
      <c r="I58" s="199">
        <v>99</v>
      </c>
      <c r="J58" s="204">
        <v>95</v>
      </c>
      <c r="L58" s="199">
        <v>5002</v>
      </c>
      <c r="P58" s="174" t="s">
        <v>3781</v>
      </c>
      <c r="S58" s="286"/>
      <c r="T58" s="283" t="s">
        <v>4115</v>
      </c>
      <c r="U58" s="284"/>
      <c r="V58" s="284"/>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3"/>
      <c r="AU58" s="283"/>
      <c r="AV58" s="283"/>
      <c r="AW58" s="283"/>
      <c r="AX58" s="283"/>
      <c r="AY58" s="283"/>
      <c r="AZ58" s="283"/>
      <c r="BA58" s="283"/>
      <c r="BB58" s="283"/>
      <c r="BC58" s="283"/>
      <c r="BD58" s="283"/>
      <c r="BE58" s="283"/>
      <c r="BF58" s="283"/>
      <c r="BG58" s="283"/>
      <c r="BH58" s="283"/>
      <c r="BI58" s="283"/>
      <c r="BJ58" s="283"/>
      <c r="BK58" s="283"/>
      <c r="BL58" s="283"/>
      <c r="BM58" s="283"/>
      <c r="BN58" s="283"/>
      <c r="BO58" s="283"/>
      <c r="BP58" s="283"/>
      <c r="BQ58" s="283"/>
      <c r="BR58" s="283"/>
      <c r="BS58" s="283"/>
      <c r="BT58" s="283"/>
      <c r="BU58" s="283"/>
      <c r="BV58" s="283"/>
      <c r="BW58" s="283"/>
      <c r="BX58" s="283"/>
      <c r="BY58" s="283"/>
      <c r="BZ58" s="283"/>
      <c r="CA58" s="175" t="s">
        <v>4114</v>
      </c>
      <c r="CB58" s="199">
        <v>32</v>
      </c>
      <c r="CC58" s="174" t="s">
        <v>4155</v>
      </c>
      <c r="CD58" s="281" t="s">
        <v>4440</v>
      </c>
      <c r="CU58" s="175"/>
      <c r="CW58" s="175"/>
      <c r="CY58" s="175"/>
      <c r="CZ58" s="175"/>
      <c r="DA58" s="175"/>
      <c r="DC58" s="175"/>
      <c r="DD58" s="175"/>
      <c r="DE58" s="175"/>
      <c r="DF58" s="175"/>
      <c r="DH58" s="175"/>
    </row>
    <row r="59" spans="1:112" s="174" customFormat="1" x14ac:dyDescent="0.25">
      <c r="A59" s="174" t="s">
        <v>4461</v>
      </c>
      <c r="B59" s="175" t="s">
        <v>4112</v>
      </c>
      <c r="C59" s="174" t="s">
        <v>4057</v>
      </c>
      <c r="D59" s="285">
        <v>6</v>
      </c>
      <c r="G59" s="174" t="s">
        <v>4111</v>
      </c>
      <c r="H59" s="199">
        <v>99</v>
      </c>
      <c r="I59" s="199">
        <v>99</v>
      </c>
      <c r="J59" s="204">
        <v>97</v>
      </c>
      <c r="L59" s="199">
        <v>5002</v>
      </c>
      <c r="P59" s="174" t="s">
        <v>3781</v>
      </c>
      <c r="S59" s="286"/>
      <c r="T59" s="283" t="s">
        <v>4110</v>
      </c>
      <c r="U59" s="284"/>
      <c r="V59" s="284"/>
      <c r="W59" s="283"/>
      <c r="X59" s="283"/>
      <c r="Y59" s="283"/>
      <c r="Z59" s="283"/>
      <c r="AA59" s="283"/>
      <c r="AB59" s="283"/>
      <c r="AC59" s="283"/>
      <c r="AD59" s="283"/>
      <c r="AE59" s="283"/>
      <c r="AF59" s="283"/>
      <c r="AG59" s="283"/>
      <c r="AH59" s="283"/>
      <c r="AI59" s="283"/>
      <c r="AJ59" s="283"/>
      <c r="AK59" s="283"/>
      <c r="AL59" s="283"/>
      <c r="AM59" s="283"/>
      <c r="AN59" s="283"/>
      <c r="AO59" s="283"/>
      <c r="AP59" s="283"/>
      <c r="AQ59" s="283"/>
      <c r="AR59" s="283"/>
      <c r="AS59" s="283"/>
      <c r="AT59" s="283"/>
      <c r="AU59" s="283"/>
      <c r="AV59" s="283"/>
      <c r="AW59" s="283"/>
      <c r="AX59" s="283"/>
      <c r="AY59" s="283"/>
      <c r="AZ59" s="283"/>
      <c r="BA59" s="283"/>
      <c r="BB59" s="283"/>
      <c r="BC59" s="283"/>
      <c r="BD59" s="283"/>
      <c r="BE59" s="283"/>
      <c r="BF59" s="283"/>
      <c r="BG59" s="283"/>
      <c r="BH59" s="283"/>
      <c r="BI59" s="283"/>
      <c r="BJ59" s="283"/>
      <c r="BK59" s="283"/>
      <c r="BL59" s="283"/>
      <c r="BM59" s="283"/>
      <c r="BN59" s="283"/>
      <c r="BO59" s="283"/>
      <c r="BP59" s="283"/>
      <c r="BQ59" s="283"/>
      <c r="BR59" s="283"/>
      <c r="BS59" s="283"/>
      <c r="BT59" s="283"/>
      <c r="BU59" s="283"/>
      <c r="BV59" s="283"/>
      <c r="BW59" s="283"/>
      <c r="BX59" s="283"/>
      <c r="BY59" s="283"/>
      <c r="BZ59" s="283"/>
      <c r="CA59" s="175" t="s">
        <v>4109</v>
      </c>
      <c r="CB59" s="199">
        <v>1</v>
      </c>
      <c r="CC59" s="174" t="s">
        <v>4171</v>
      </c>
      <c r="CD59" s="174" t="s">
        <v>4113</v>
      </c>
      <c r="CU59" s="175"/>
      <c r="CW59" s="175"/>
      <c r="CY59" s="175"/>
      <c r="CZ59" s="175"/>
      <c r="DA59" s="175"/>
      <c r="DC59" s="175"/>
      <c r="DD59" s="175"/>
      <c r="DE59" s="175"/>
      <c r="DF59" s="175"/>
      <c r="DH59" s="175"/>
    </row>
    <row r="60" spans="1:112" s="174" customFormat="1" ht="14.4" x14ac:dyDescent="0.25">
      <c r="A60" s="281" t="s">
        <v>4465</v>
      </c>
      <c r="B60" s="175" t="s">
        <v>4108</v>
      </c>
      <c r="C60" s="174" t="s">
        <v>4057</v>
      </c>
      <c r="D60" s="285">
        <v>7</v>
      </c>
      <c r="G60" s="174" t="s">
        <v>4107</v>
      </c>
      <c r="H60" s="199">
        <v>99</v>
      </c>
      <c r="I60" s="199">
        <v>99</v>
      </c>
      <c r="J60" s="204">
        <v>99</v>
      </c>
      <c r="L60" s="199">
        <v>5002</v>
      </c>
      <c r="P60" s="174" t="s">
        <v>3781</v>
      </c>
      <c r="S60" s="286"/>
      <c r="T60" s="283" t="s">
        <v>4106</v>
      </c>
      <c r="U60" s="284"/>
      <c r="V60" s="284"/>
      <c r="W60" s="283"/>
      <c r="X60" s="283"/>
      <c r="Y60" s="283"/>
      <c r="Z60" s="283"/>
      <c r="AA60" s="283"/>
      <c r="AB60" s="283"/>
      <c r="AC60" s="283"/>
      <c r="AD60" s="283"/>
      <c r="AE60" s="283"/>
      <c r="AF60" s="283"/>
      <c r="AG60" s="283"/>
      <c r="AH60" s="283"/>
      <c r="AI60" s="283"/>
      <c r="AJ60" s="283"/>
      <c r="AK60" s="283"/>
      <c r="AL60" s="283"/>
      <c r="AM60" s="283"/>
      <c r="AN60" s="283"/>
      <c r="AO60" s="283"/>
      <c r="AP60" s="283"/>
      <c r="AQ60" s="283"/>
      <c r="AR60" s="283"/>
      <c r="AS60" s="283"/>
      <c r="AT60" s="283"/>
      <c r="AU60" s="283"/>
      <c r="AV60" s="283"/>
      <c r="AW60" s="283"/>
      <c r="AX60" s="283"/>
      <c r="AY60" s="283"/>
      <c r="AZ60" s="283"/>
      <c r="BA60" s="283"/>
      <c r="BB60" s="283"/>
      <c r="BC60" s="283"/>
      <c r="BD60" s="283"/>
      <c r="BE60" s="283"/>
      <c r="BF60" s="283"/>
      <c r="BG60" s="283"/>
      <c r="BH60" s="283"/>
      <c r="BI60" s="283"/>
      <c r="BJ60" s="283"/>
      <c r="BK60" s="283"/>
      <c r="BL60" s="283"/>
      <c r="BM60" s="283"/>
      <c r="BN60" s="283"/>
      <c r="BO60" s="283"/>
      <c r="BP60" s="283"/>
      <c r="BQ60" s="283"/>
      <c r="BR60" s="283"/>
      <c r="BS60" s="283"/>
      <c r="BT60" s="283"/>
      <c r="BU60" s="283"/>
      <c r="BV60" s="283"/>
      <c r="BW60" s="283"/>
      <c r="BX60" s="283"/>
      <c r="BY60" s="283"/>
      <c r="BZ60" s="283"/>
      <c r="CA60" s="175" t="s">
        <v>4105</v>
      </c>
      <c r="CB60" s="199">
        <v>32</v>
      </c>
      <c r="CC60" s="174" t="s">
        <v>4155</v>
      </c>
      <c r="CD60" s="281" t="s">
        <v>4441</v>
      </c>
      <c r="CU60" s="175"/>
      <c r="CW60" s="175"/>
      <c r="CY60" s="175"/>
      <c r="CZ60" s="175"/>
      <c r="DA60" s="175"/>
      <c r="DC60" s="175"/>
      <c r="DD60" s="175"/>
      <c r="DE60" s="175"/>
      <c r="DF60" s="175"/>
      <c r="DH60" s="175"/>
    </row>
    <row r="61" spans="1:112" s="174" customFormat="1" ht="14.4" x14ac:dyDescent="0.25">
      <c r="A61" s="281" t="s">
        <v>4466</v>
      </c>
      <c r="B61" s="175" t="s">
        <v>4104</v>
      </c>
      <c r="C61" s="174" t="s">
        <v>4057</v>
      </c>
      <c r="D61" s="285">
        <v>8</v>
      </c>
      <c r="G61" s="174" t="s">
        <v>4103</v>
      </c>
      <c r="H61" s="199">
        <v>99</v>
      </c>
      <c r="I61" s="199">
        <v>99</v>
      </c>
      <c r="J61" s="204">
        <v>101</v>
      </c>
      <c r="L61" s="199">
        <v>5002</v>
      </c>
      <c r="P61" s="174" t="s">
        <v>3781</v>
      </c>
      <c r="S61" s="286"/>
      <c r="T61" s="283" t="s">
        <v>4102</v>
      </c>
      <c r="U61" s="284"/>
      <c r="V61" s="284"/>
      <c r="W61" s="283"/>
      <c r="X61" s="283"/>
      <c r="Y61" s="283"/>
      <c r="Z61" s="283"/>
      <c r="AA61" s="283"/>
      <c r="AB61" s="283"/>
      <c r="AC61" s="283"/>
      <c r="AD61" s="283"/>
      <c r="AE61" s="283"/>
      <c r="AF61" s="283"/>
      <c r="AG61" s="283"/>
      <c r="AH61" s="283"/>
      <c r="AI61" s="283"/>
      <c r="AJ61" s="283"/>
      <c r="AK61" s="283"/>
      <c r="AL61" s="283"/>
      <c r="AM61" s="283"/>
      <c r="AN61" s="283"/>
      <c r="AO61" s="283"/>
      <c r="AP61" s="283"/>
      <c r="AQ61" s="283"/>
      <c r="AR61" s="283"/>
      <c r="AS61" s="283"/>
      <c r="AT61" s="283"/>
      <c r="AU61" s="283"/>
      <c r="AV61" s="283"/>
      <c r="AW61" s="283"/>
      <c r="AX61" s="283"/>
      <c r="AY61" s="283"/>
      <c r="AZ61" s="283"/>
      <c r="BA61" s="283"/>
      <c r="BB61" s="283"/>
      <c r="BC61" s="283"/>
      <c r="BD61" s="283"/>
      <c r="BE61" s="283"/>
      <c r="BF61" s="283"/>
      <c r="BG61" s="283"/>
      <c r="BH61" s="283"/>
      <c r="BI61" s="283"/>
      <c r="BJ61" s="283"/>
      <c r="BK61" s="283"/>
      <c r="BL61" s="283"/>
      <c r="BM61" s="283"/>
      <c r="BN61" s="283"/>
      <c r="BO61" s="283"/>
      <c r="BP61" s="283"/>
      <c r="BQ61" s="283"/>
      <c r="BR61" s="283"/>
      <c r="BS61" s="283"/>
      <c r="BT61" s="283"/>
      <c r="BU61" s="283"/>
      <c r="BV61" s="283"/>
      <c r="BW61" s="283"/>
      <c r="BX61" s="283"/>
      <c r="BY61" s="283"/>
      <c r="BZ61" s="283"/>
      <c r="CA61" s="175" t="s">
        <v>4101</v>
      </c>
      <c r="CB61" s="199">
        <v>32</v>
      </c>
      <c r="CC61" s="174" t="s">
        <v>4155</v>
      </c>
      <c r="CD61" s="281" t="s">
        <v>4442</v>
      </c>
      <c r="CU61" s="175"/>
      <c r="CW61" s="175"/>
      <c r="CY61" s="175"/>
      <c r="CZ61" s="175"/>
      <c r="DA61" s="175"/>
      <c r="DC61" s="175"/>
      <c r="DD61" s="175"/>
      <c r="DE61" s="175"/>
      <c r="DF61" s="175"/>
      <c r="DH61" s="175"/>
    </row>
    <row r="62" spans="1:112" s="174" customFormat="1" x14ac:dyDescent="0.25">
      <c r="A62" s="174" t="s">
        <v>4464</v>
      </c>
      <c r="B62" s="175" t="s">
        <v>4099</v>
      </c>
      <c r="C62" s="174" t="s">
        <v>4057</v>
      </c>
      <c r="D62" s="285">
        <v>9</v>
      </c>
      <c r="G62" s="174" t="s">
        <v>4098</v>
      </c>
      <c r="H62" s="199">
        <v>99</v>
      </c>
      <c r="I62" s="199">
        <v>99</v>
      </c>
      <c r="J62" s="204">
        <v>103</v>
      </c>
      <c r="L62" s="199">
        <v>5002</v>
      </c>
      <c r="P62" s="174" t="s">
        <v>3781</v>
      </c>
      <c r="S62" s="286"/>
      <c r="T62" s="283" t="s">
        <v>4097</v>
      </c>
      <c r="U62" s="284"/>
      <c r="V62" s="284"/>
      <c r="W62" s="283"/>
      <c r="X62" s="283"/>
      <c r="Y62" s="283"/>
      <c r="Z62" s="283"/>
      <c r="AA62" s="283"/>
      <c r="AB62" s="283"/>
      <c r="AC62" s="283"/>
      <c r="AD62" s="283"/>
      <c r="AE62" s="283"/>
      <c r="AF62" s="283"/>
      <c r="AG62" s="283"/>
      <c r="AH62" s="283"/>
      <c r="AI62" s="283"/>
      <c r="AJ62" s="283"/>
      <c r="AK62" s="283"/>
      <c r="AL62" s="283"/>
      <c r="AM62" s="283"/>
      <c r="AN62" s="283"/>
      <c r="AO62" s="283"/>
      <c r="AP62" s="283"/>
      <c r="AQ62" s="283"/>
      <c r="AR62" s="283"/>
      <c r="AS62" s="283"/>
      <c r="AT62" s="283"/>
      <c r="AU62" s="283"/>
      <c r="AV62" s="283"/>
      <c r="AW62" s="283"/>
      <c r="AX62" s="283"/>
      <c r="AY62" s="283"/>
      <c r="AZ62" s="283"/>
      <c r="BA62" s="283"/>
      <c r="BB62" s="283"/>
      <c r="BC62" s="283"/>
      <c r="BD62" s="283"/>
      <c r="BE62" s="283"/>
      <c r="BF62" s="283"/>
      <c r="BG62" s="283"/>
      <c r="BH62" s="283"/>
      <c r="BI62" s="283"/>
      <c r="BJ62" s="283"/>
      <c r="BK62" s="283"/>
      <c r="BL62" s="283"/>
      <c r="BM62" s="283"/>
      <c r="BN62" s="283"/>
      <c r="BO62" s="283"/>
      <c r="BP62" s="283"/>
      <c r="BQ62" s="283"/>
      <c r="BR62" s="283"/>
      <c r="BS62" s="283"/>
      <c r="BT62" s="283"/>
      <c r="BU62" s="283"/>
      <c r="BV62" s="283"/>
      <c r="BW62" s="283"/>
      <c r="BX62" s="283"/>
      <c r="BY62" s="283"/>
      <c r="BZ62" s="283"/>
      <c r="CA62" s="175" t="s">
        <v>4096</v>
      </c>
      <c r="CB62" s="199">
        <v>1</v>
      </c>
      <c r="CC62" s="174" t="s">
        <v>4171</v>
      </c>
      <c r="CD62" s="177" t="s">
        <v>4100</v>
      </c>
      <c r="CU62" s="175"/>
      <c r="CW62" s="175"/>
      <c r="CY62" s="175"/>
      <c r="CZ62" s="175"/>
      <c r="DA62" s="175"/>
      <c r="DC62" s="175"/>
      <c r="DD62" s="175"/>
      <c r="DE62" s="175"/>
      <c r="DF62" s="175"/>
      <c r="DH62" s="175"/>
    </row>
    <row r="63" spans="1:112" ht="14.4" x14ac:dyDescent="0.25">
      <c r="A63" s="281"/>
      <c r="B63" s="173"/>
      <c r="C63" s="247" t="s">
        <v>4056</v>
      </c>
      <c r="D63" s="285"/>
      <c r="E63" s="288"/>
      <c r="F63" s="247"/>
      <c r="G63" s="174"/>
      <c r="J63" s="204"/>
      <c r="L63" s="199"/>
      <c r="M63" s="174"/>
      <c r="N63" s="174"/>
      <c r="O63" s="174"/>
      <c r="P63" s="174"/>
      <c r="Q63" s="174"/>
      <c r="R63" s="174"/>
      <c r="S63" s="286"/>
      <c r="T63" s="175"/>
      <c r="U63" s="204"/>
      <c r="V63" s="204"/>
      <c r="W63" s="173"/>
      <c r="X63" s="175"/>
      <c r="Y63" s="175"/>
      <c r="Z63" s="175"/>
      <c r="AA63" s="175"/>
      <c r="AB63" s="175"/>
      <c r="AC63" s="175"/>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C63" s="174"/>
      <c r="CD63" s="174"/>
      <c r="CE63" s="174"/>
      <c r="CP63" s="173"/>
      <c r="CQ63" s="173"/>
      <c r="CT63" s="173"/>
      <c r="CU63" s="173"/>
      <c r="CV63" s="173"/>
      <c r="CW63" s="173"/>
      <c r="DD63" s="173"/>
      <c r="DE63" s="173"/>
      <c r="DF63" s="173"/>
      <c r="DH63" s="173"/>
    </row>
    <row r="64" spans="1:112" ht="14.4" x14ac:dyDescent="0.25">
      <c r="A64" s="281"/>
      <c r="B64" s="173"/>
      <c r="C64" s="247" t="s">
        <v>4062</v>
      </c>
      <c r="D64" s="285"/>
      <c r="E64" s="288"/>
      <c r="F64" s="247"/>
      <c r="G64" s="174"/>
      <c r="J64" s="204"/>
      <c r="L64" s="199"/>
      <c r="M64" s="174"/>
      <c r="N64" s="174"/>
      <c r="O64" s="174"/>
      <c r="P64" s="174"/>
      <c r="Q64" s="174"/>
      <c r="R64" s="174"/>
      <c r="S64" s="286"/>
      <c r="T64" s="175"/>
      <c r="U64" s="204"/>
      <c r="V64" s="204"/>
      <c r="W64" s="173"/>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C64" s="174"/>
      <c r="CD64" s="174"/>
      <c r="CE64" s="174"/>
      <c r="CP64" s="173"/>
      <c r="CQ64" s="173"/>
      <c r="CT64" s="173"/>
      <c r="CU64" s="173"/>
      <c r="CV64" s="173"/>
      <c r="CW64" s="173"/>
      <c r="DD64" s="173"/>
      <c r="DE64" s="173"/>
      <c r="DF64" s="173"/>
      <c r="DH64" s="173"/>
    </row>
    <row r="65" spans="1:112" s="174" customFormat="1" x14ac:dyDescent="0.25">
      <c r="B65" s="175"/>
      <c r="C65" s="247" t="s">
        <v>4064</v>
      </c>
      <c r="D65" s="285"/>
      <c r="F65" s="247" t="s">
        <v>4783</v>
      </c>
      <c r="G65" s="238" t="s">
        <v>4784</v>
      </c>
      <c r="H65" s="199"/>
      <c r="I65" s="199"/>
      <c r="J65" s="204">
        <v>171</v>
      </c>
      <c r="L65" s="199">
        <v>5004</v>
      </c>
      <c r="P65" s="174" t="s">
        <v>3781</v>
      </c>
      <c r="S65" s="286"/>
      <c r="T65" s="283" t="s">
        <v>4785</v>
      </c>
      <c r="U65" s="284"/>
      <c r="V65" s="284"/>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3"/>
      <c r="AX65" s="283"/>
      <c r="AY65" s="283"/>
      <c r="AZ65" s="283"/>
      <c r="BA65" s="283"/>
      <c r="BB65" s="283"/>
      <c r="BC65" s="283"/>
      <c r="BD65" s="283"/>
      <c r="BE65" s="283"/>
      <c r="BF65" s="283"/>
      <c r="BG65" s="283"/>
      <c r="BH65" s="283"/>
      <c r="BI65" s="283"/>
      <c r="BJ65" s="283"/>
      <c r="BK65" s="283"/>
      <c r="BL65" s="283"/>
      <c r="BM65" s="283"/>
      <c r="BN65" s="283"/>
      <c r="BO65" s="283"/>
      <c r="BP65" s="283"/>
      <c r="BQ65" s="283"/>
      <c r="BR65" s="283"/>
      <c r="BS65" s="283"/>
      <c r="BT65" s="283"/>
      <c r="BU65" s="283"/>
      <c r="BV65" s="283"/>
      <c r="BW65" s="283"/>
      <c r="BX65" s="283"/>
      <c r="BY65" s="283"/>
      <c r="BZ65" s="283"/>
      <c r="CA65" s="175"/>
      <c r="CB65" s="199"/>
      <c r="CD65" s="177"/>
      <c r="CU65" s="175"/>
      <c r="CW65" s="175"/>
      <c r="CY65" s="175"/>
      <c r="CZ65" s="175"/>
      <c r="DE65" s="175"/>
      <c r="DF65" s="175"/>
    </row>
    <row r="66" spans="1:112" s="174" customFormat="1" x14ac:dyDescent="0.25">
      <c r="B66" s="175"/>
      <c r="C66" s="247" t="s">
        <v>4059</v>
      </c>
      <c r="D66" s="285"/>
      <c r="F66" s="247"/>
      <c r="H66" s="199"/>
      <c r="I66" s="199"/>
      <c r="J66" s="204"/>
      <c r="L66" s="199"/>
      <c r="S66" s="286"/>
      <c r="T66" s="283"/>
      <c r="U66" s="284"/>
      <c r="V66" s="284"/>
      <c r="W66" s="283"/>
      <c r="X66" s="283"/>
      <c r="Y66" s="283"/>
      <c r="Z66" s="283"/>
      <c r="AA66" s="283"/>
      <c r="AB66" s="283"/>
      <c r="AC66" s="283"/>
      <c r="AD66" s="283"/>
      <c r="AE66" s="283"/>
      <c r="AF66" s="283"/>
      <c r="AG66" s="283"/>
      <c r="AH66" s="283"/>
      <c r="AI66" s="283"/>
      <c r="AJ66" s="283"/>
      <c r="AK66" s="283"/>
      <c r="AL66" s="283"/>
      <c r="AM66" s="283"/>
      <c r="AN66" s="283"/>
      <c r="AO66" s="283"/>
      <c r="AP66" s="283"/>
      <c r="AQ66" s="283"/>
      <c r="AR66" s="283"/>
      <c r="AS66" s="283"/>
      <c r="AT66" s="283"/>
      <c r="AU66" s="283"/>
      <c r="AV66" s="283"/>
      <c r="AW66" s="283"/>
      <c r="AX66" s="283"/>
      <c r="AY66" s="283"/>
      <c r="AZ66" s="283"/>
      <c r="BA66" s="283"/>
      <c r="BB66" s="283"/>
      <c r="BC66" s="283"/>
      <c r="BD66" s="283"/>
      <c r="BE66" s="283"/>
      <c r="BF66" s="283"/>
      <c r="BG66" s="283"/>
      <c r="BH66" s="283"/>
      <c r="BI66" s="283"/>
      <c r="BJ66" s="283"/>
      <c r="BK66" s="283"/>
      <c r="BL66" s="283"/>
      <c r="BM66" s="283"/>
      <c r="BN66" s="283"/>
      <c r="BO66" s="283"/>
      <c r="BP66" s="283"/>
      <c r="BQ66" s="283"/>
      <c r="BR66" s="283"/>
      <c r="BS66" s="283"/>
      <c r="BT66" s="283"/>
      <c r="BU66" s="283"/>
      <c r="BV66" s="283"/>
      <c r="BW66" s="283"/>
      <c r="BX66" s="283"/>
      <c r="BY66" s="283"/>
      <c r="BZ66" s="283"/>
      <c r="CA66" s="175"/>
      <c r="CB66" s="199"/>
      <c r="CD66" s="177"/>
      <c r="CU66" s="175"/>
      <c r="CW66" s="175"/>
      <c r="CY66" s="175"/>
      <c r="CZ66" s="175"/>
      <c r="DE66" s="175"/>
      <c r="DF66" s="175"/>
    </row>
    <row r="67" spans="1:112" s="174" customFormat="1" ht="14.4" x14ac:dyDescent="0.25">
      <c r="A67" s="281" t="s">
        <v>4468</v>
      </c>
      <c r="B67" s="175" t="s">
        <v>4095</v>
      </c>
      <c r="C67" s="174" t="s">
        <v>4057</v>
      </c>
      <c r="D67" s="285">
        <v>10</v>
      </c>
      <c r="G67" s="174" t="s">
        <v>4094</v>
      </c>
      <c r="H67" s="199">
        <v>99</v>
      </c>
      <c r="I67" s="199">
        <v>99</v>
      </c>
      <c r="J67" s="204">
        <v>105</v>
      </c>
      <c r="L67" s="199">
        <v>5002</v>
      </c>
      <c r="P67" s="174" t="s">
        <v>3781</v>
      </c>
      <c r="S67" s="286"/>
      <c r="T67" s="283" t="s">
        <v>4093</v>
      </c>
      <c r="U67" s="284"/>
      <c r="V67" s="284"/>
      <c r="W67" s="283"/>
      <c r="X67" s="283"/>
      <c r="Y67" s="283"/>
      <c r="Z67" s="283"/>
      <c r="AA67" s="283"/>
      <c r="AB67" s="283"/>
      <c r="AC67" s="283"/>
      <c r="AD67" s="283"/>
      <c r="AE67" s="283"/>
      <c r="AF67" s="283"/>
      <c r="AG67" s="283"/>
      <c r="AH67" s="283"/>
      <c r="AI67" s="283"/>
      <c r="AJ67" s="283"/>
      <c r="AK67" s="283"/>
      <c r="AL67" s="283"/>
      <c r="AM67" s="283"/>
      <c r="AN67" s="283"/>
      <c r="AO67" s="283"/>
      <c r="AP67" s="283"/>
      <c r="AQ67" s="283"/>
      <c r="AR67" s="283"/>
      <c r="AS67" s="283"/>
      <c r="AT67" s="283"/>
      <c r="AU67" s="283"/>
      <c r="AV67" s="283"/>
      <c r="AW67" s="283"/>
      <c r="AX67" s="283"/>
      <c r="AY67" s="283"/>
      <c r="AZ67" s="283"/>
      <c r="BA67" s="283"/>
      <c r="BB67" s="283"/>
      <c r="BC67" s="283"/>
      <c r="BD67" s="283"/>
      <c r="BE67" s="283"/>
      <c r="BF67" s="283"/>
      <c r="BG67" s="283"/>
      <c r="BH67" s="283"/>
      <c r="BI67" s="283"/>
      <c r="BJ67" s="283"/>
      <c r="BK67" s="283"/>
      <c r="BL67" s="283"/>
      <c r="BM67" s="283"/>
      <c r="BN67" s="283"/>
      <c r="BO67" s="283"/>
      <c r="BP67" s="283"/>
      <c r="BQ67" s="283"/>
      <c r="BR67" s="283"/>
      <c r="BS67" s="283"/>
      <c r="BT67" s="283"/>
      <c r="BU67" s="283"/>
      <c r="BV67" s="283"/>
      <c r="BW67" s="283"/>
      <c r="BX67" s="283"/>
      <c r="BY67" s="283"/>
      <c r="BZ67" s="283"/>
      <c r="CA67" s="175" t="s">
        <v>4092</v>
      </c>
      <c r="CB67" s="199">
        <v>32</v>
      </c>
      <c r="CC67" s="174" t="s">
        <v>4155</v>
      </c>
      <c r="CD67" s="281" t="s">
        <v>4443</v>
      </c>
      <c r="CU67" s="175"/>
      <c r="CW67" s="175"/>
      <c r="CY67" s="175"/>
      <c r="CZ67" s="175"/>
      <c r="DA67" s="175"/>
      <c r="DC67" s="175"/>
      <c r="DD67" s="175"/>
      <c r="DE67" s="175"/>
      <c r="DF67" s="175"/>
      <c r="DH67" s="175"/>
    </row>
    <row r="68" spans="1:112" s="174" customFormat="1" x14ac:dyDescent="0.25">
      <c r="A68" s="174" t="s">
        <v>4467</v>
      </c>
      <c r="B68" s="175" t="s">
        <v>4089</v>
      </c>
      <c r="C68" s="174" t="s">
        <v>4057</v>
      </c>
      <c r="D68" s="285">
        <v>12</v>
      </c>
      <c r="G68" s="174" t="s">
        <v>4088</v>
      </c>
      <c r="H68" s="199">
        <v>99</v>
      </c>
      <c r="I68" s="199">
        <v>99</v>
      </c>
      <c r="J68" s="204">
        <v>109</v>
      </c>
      <c r="L68" s="199">
        <v>5002</v>
      </c>
      <c r="P68" s="174" t="s">
        <v>3781</v>
      </c>
      <c r="S68" s="286"/>
      <c r="T68" s="283" t="s">
        <v>4087</v>
      </c>
      <c r="U68" s="284"/>
      <c r="V68" s="284"/>
      <c r="W68" s="283"/>
      <c r="X68" s="283"/>
      <c r="Y68" s="283"/>
      <c r="Z68" s="283"/>
      <c r="AA68" s="283"/>
      <c r="AB68" s="283"/>
      <c r="AC68" s="283"/>
      <c r="AD68" s="283"/>
      <c r="AE68" s="283"/>
      <c r="AF68" s="283"/>
      <c r="AG68" s="283"/>
      <c r="AH68" s="283"/>
      <c r="AI68" s="283"/>
      <c r="AJ68" s="283"/>
      <c r="AK68" s="283"/>
      <c r="AL68" s="283"/>
      <c r="AM68" s="283"/>
      <c r="AN68" s="283"/>
      <c r="AO68" s="283"/>
      <c r="AP68" s="283"/>
      <c r="AQ68" s="283"/>
      <c r="AR68" s="283"/>
      <c r="AS68" s="283"/>
      <c r="AT68" s="283"/>
      <c r="AU68" s="283"/>
      <c r="AV68" s="283"/>
      <c r="AW68" s="283"/>
      <c r="AX68" s="283"/>
      <c r="AY68" s="283"/>
      <c r="AZ68" s="283"/>
      <c r="BA68" s="283"/>
      <c r="BB68" s="283"/>
      <c r="BC68" s="283"/>
      <c r="BD68" s="283"/>
      <c r="BE68" s="283"/>
      <c r="BF68" s="283"/>
      <c r="BG68" s="283"/>
      <c r="BH68" s="283"/>
      <c r="BI68" s="283"/>
      <c r="BJ68" s="283"/>
      <c r="BK68" s="283"/>
      <c r="BL68" s="283"/>
      <c r="BM68" s="283"/>
      <c r="BN68" s="283"/>
      <c r="BO68" s="283"/>
      <c r="BP68" s="283"/>
      <c r="BQ68" s="283"/>
      <c r="BR68" s="283"/>
      <c r="BS68" s="283"/>
      <c r="BT68" s="283"/>
      <c r="BU68" s="283"/>
      <c r="BV68" s="283"/>
      <c r="BW68" s="283"/>
      <c r="BX68" s="283"/>
      <c r="BY68" s="283"/>
      <c r="BZ68" s="283"/>
      <c r="CA68" s="175" t="s">
        <v>4086</v>
      </c>
      <c r="CB68" s="199">
        <v>1</v>
      </c>
      <c r="CC68" s="174" t="s">
        <v>4171</v>
      </c>
      <c r="CD68" s="177" t="s">
        <v>4090</v>
      </c>
      <c r="CU68" s="175"/>
      <c r="CW68" s="175"/>
      <c r="CY68" s="175"/>
      <c r="CZ68" s="175"/>
      <c r="DA68" s="175"/>
      <c r="DC68" s="175"/>
      <c r="DD68" s="175"/>
      <c r="DE68" s="175"/>
      <c r="DF68" s="175"/>
      <c r="DH68" s="175"/>
    </row>
    <row r="69" spans="1:112" s="174" customFormat="1" ht="14.4" x14ac:dyDescent="0.25">
      <c r="A69" s="281" t="s">
        <v>4470</v>
      </c>
      <c r="B69" s="175" t="s">
        <v>4085</v>
      </c>
      <c r="C69" s="174" t="s">
        <v>4057</v>
      </c>
      <c r="D69" s="285">
        <v>13</v>
      </c>
      <c r="G69" s="174" t="s">
        <v>4084</v>
      </c>
      <c r="H69" s="199">
        <v>99</v>
      </c>
      <c r="I69" s="199">
        <v>99</v>
      </c>
      <c r="J69" s="204">
        <v>111</v>
      </c>
      <c r="L69" s="199">
        <v>5002</v>
      </c>
      <c r="P69" s="174" t="s">
        <v>3781</v>
      </c>
      <c r="S69" s="286"/>
      <c r="T69" s="283" t="s">
        <v>4083</v>
      </c>
      <c r="U69" s="284"/>
      <c r="V69" s="284"/>
      <c r="W69" s="283"/>
      <c r="X69" s="283"/>
      <c r="Y69" s="283"/>
      <c r="Z69" s="283"/>
      <c r="AA69" s="283"/>
      <c r="AB69" s="283"/>
      <c r="AC69" s="283"/>
      <c r="AD69" s="283"/>
      <c r="AE69" s="283"/>
      <c r="AF69" s="283"/>
      <c r="AG69" s="283"/>
      <c r="AH69" s="283"/>
      <c r="AI69" s="283"/>
      <c r="AJ69" s="283"/>
      <c r="AK69" s="283"/>
      <c r="AL69" s="283"/>
      <c r="AM69" s="283"/>
      <c r="AN69" s="283"/>
      <c r="AO69" s="283"/>
      <c r="AP69" s="283"/>
      <c r="AQ69" s="283"/>
      <c r="AR69" s="283"/>
      <c r="AS69" s="283"/>
      <c r="AT69" s="283"/>
      <c r="AU69" s="283"/>
      <c r="AV69" s="283"/>
      <c r="AW69" s="283"/>
      <c r="AX69" s="283"/>
      <c r="AY69" s="283"/>
      <c r="AZ69" s="283"/>
      <c r="BA69" s="283"/>
      <c r="BB69" s="283"/>
      <c r="BC69" s="283"/>
      <c r="BD69" s="283"/>
      <c r="BE69" s="283"/>
      <c r="BF69" s="283"/>
      <c r="BG69" s="283"/>
      <c r="BH69" s="283"/>
      <c r="BI69" s="283"/>
      <c r="BJ69" s="283"/>
      <c r="BK69" s="283"/>
      <c r="BL69" s="283"/>
      <c r="BM69" s="283"/>
      <c r="BN69" s="283"/>
      <c r="BO69" s="283"/>
      <c r="BP69" s="283"/>
      <c r="BQ69" s="283"/>
      <c r="BR69" s="283"/>
      <c r="BS69" s="283"/>
      <c r="BT69" s="283"/>
      <c r="BU69" s="283"/>
      <c r="BV69" s="283"/>
      <c r="BW69" s="283"/>
      <c r="BX69" s="283"/>
      <c r="BY69" s="283"/>
      <c r="BZ69" s="283"/>
      <c r="CA69" s="175" t="s">
        <v>4082</v>
      </c>
      <c r="CB69" s="199">
        <v>32</v>
      </c>
      <c r="CC69" s="174" t="s">
        <v>4155</v>
      </c>
      <c r="CD69" s="281" t="s">
        <v>4444</v>
      </c>
      <c r="CU69" s="175"/>
      <c r="CW69" s="175"/>
      <c r="CY69" s="175"/>
      <c r="CZ69" s="175"/>
      <c r="DA69" s="175"/>
      <c r="DC69" s="175"/>
      <c r="DD69" s="175"/>
      <c r="DE69" s="175"/>
      <c r="DF69" s="175"/>
      <c r="DH69" s="175"/>
    </row>
    <row r="70" spans="1:112" s="174" customFormat="1" x14ac:dyDescent="0.25">
      <c r="A70" s="174" t="s">
        <v>4469</v>
      </c>
      <c r="B70" s="175" t="s">
        <v>4079</v>
      </c>
      <c r="C70" s="174" t="s">
        <v>4057</v>
      </c>
      <c r="D70" s="285">
        <v>15</v>
      </c>
      <c r="G70" s="174" t="s">
        <v>4078</v>
      </c>
      <c r="H70" s="199">
        <v>99</v>
      </c>
      <c r="I70" s="199">
        <v>99</v>
      </c>
      <c r="J70" s="204">
        <v>115</v>
      </c>
      <c r="L70" s="199">
        <v>5002</v>
      </c>
      <c r="P70" s="174" t="s">
        <v>3781</v>
      </c>
      <c r="S70" s="286"/>
      <c r="T70" s="283" t="s">
        <v>4077</v>
      </c>
      <c r="U70" s="284"/>
      <c r="V70" s="284"/>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3"/>
      <c r="AU70" s="283"/>
      <c r="AV70" s="283"/>
      <c r="AW70" s="283"/>
      <c r="AX70" s="283"/>
      <c r="AY70" s="283"/>
      <c r="AZ70" s="283"/>
      <c r="BA70" s="283"/>
      <c r="BB70" s="283"/>
      <c r="BC70" s="283"/>
      <c r="BD70" s="283"/>
      <c r="BE70" s="283"/>
      <c r="BF70" s="283"/>
      <c r="BG70" s="283"/>
      <c r="BH70" s="283"/>
      <c r="BI70" s="283"/>
      <c r="BJ70" s="283"/>
      <c r="BK70" s="283"/>
      <c r="BL70" s="283"/>
      <c r="BM70" s="283"/>
      <c r="BN70" s="283"/>
      <c r="BO70" s="283"/>
      <c r="BP70" s="283"/>
      <c r="BQ70" s="283"/>
      <c r="BR70" s="283"/>
      <c r="BS70" s="283"/>
      <c r="BT70" s="283"/>
      <c r="BU70" s="283"/>
      <c r="BV70" s="283"/>
      <c r="BW70" s="283"/>
      <c r="BX70" s="283"/>
      <c r="BY70" s="283"/>
      <c r="BZ70" s="283"/>
      <c r="CA70" s="175" t="s">
        <v>4076</v>
      </c>
      <c r="CB70" s="199">
        <v>1</v>
      </c>
      <c r="CC70" s="174" t="s">
        <v>4171</v>
      </c>
      <c r="CD70" s="177" t="s">
        <v>4080</v>
      </c>
      <c r="CU70" s="175"/>
      <c r="CW70" s="175"/>
      <c r="CY70" s="175"/>
      <c r="CZ70" s="175"/>
      <c r="DA70" s="175"/>
      <c r="DC70" s="175"/>
      <c r="DD70" s="175"/>
      <c r="DE70" s="175"/>
      <c r="DF70" s="175"/>
      <c r="DH70" s="175"/>
    </row>
    <row r="71" spans="1:112" s="174" customFormat="1" x14ac:dyDescent="0.25">
      <c r="B71" s="175"/>
      <c r="C71" s="247" t="s">
        <v>4056</v>
      </c>
      <c r="D71" s="285"/>
      <c r="F71" s="247"/>
      <c r="H71" s="199"/>
      <c r="I71" s="199"/>
      <c r="J71" s="204"/>
      <c r="L71" s="199"/>
      <c r="S71" s="286"/>
      <c r="T71" s="283"/>
      <c r="U71" s="284"/>
      <c r="V71" s="284"/>
      <c r="W71" s="283"/>
      <c r="X71" s="283"/>
      <c r="Y71" s="283"/>
      <c r="Z71" s="283"/>
      <c r="AA71" s="283"/>
      <c r="AB71" s="283"/>
      <c r="AC71" s="283"/>
      <c r="AD71" s="283"/>
      <c r="AE71" s="283"/>
      <c r="AF71" s="283"/>
      <c r="AG71" s="283"/>
      <c r="AH71" s="283"/>
      <c r="AI71" s="283"/>
      <c r="AJ71" s="283"/>
      <c r="AK71" s="283"/>
      <c r="AL71" s="283"/>
      <c r="AM71" s="283"/>
      <c r="AN71" s="283"/>
      <c r="AO71" s="283"/>
      <c r="AP71" s="283"/>
      <c r="AQ71" s="283"/>
      <c r="AR71" s="283"/>
      <c r="AS71" s="283"/>
      <c r="AT71" s="283"/>
      <c r="AU71" s="283"/>
      <c r="AV71" s="283"/>
      <c r="AW71" s="283"/>
      <c r="AX71" s="283"/>
      <c r="AY71" s="283"/>
      <c r="AZ71" s="283"/>
      <c r="BA71" s="283"/>
      <c r="BB71" s="283"/>
      <c r="BC71" s="283"/>
      <c r="BD71" s="283"/>
      <c r="BE71" s="283"/>
      <c r="BF71" s="283"/>
      <c r="BG71" s="283"/>
      <c r="BH71" s="283"/>
      <c r="BI71" s="283"/>
      <c r="BJ71" s="283"/>
      <c r="BK71" s="283"/>
      <c r="BL71" s="283"/>
      <c r="BM71" s="283"/>
      <c r="BN71" s="283"/>
      <c r="BO71" s="283"/>
      <c r="BP71" s="283"/>
      <c r="BQ71" s="283"/>
      <c r="BR71" s="283"/>
      <c r="BS71" s="283"/>
      <c r="BT71" s="283"/>
      <c r="BU71" s="283"/>
      <c r="BV71" s="283"/>
      <c r="BW71" s="283"/>
      <c r="BX71" s="283"/>
      <c r="BY71" s="283"/>
      <c r="BZ71" s="283"/>
      <c r="CA71" s="175"/>
      <c r="CB71" s="199"/>
      <c r="CD71" s="177"/>
      <c r="CU71" s="175"/>
      <c r="CW71" s="175"/>
      <c r="CY71" s="175"/>
      <c r="CZ71" s="175"/>
      <c r="DE71" s="175"/>
      <c r="DF71" s="175"/>
    </row>
    <row r="72" spans="1:112" s="174" customFormat="1" x14ac:dyDescent="0.25">
      <c r="B72" s="175"/>
      <c r="C72" s="247" t="s">
        <v>4062</v>
      </c>
      <c r="D72" s="285"/>
      <c r="F72" s="247"/>
      <c r="H72" s="199"/>
      <c r="I72" s="199"/>
      <c r="J72" s="204"/>
      <c r="L72" s="199"/>
      <c r="S72" s="286"/>
      <c r="T72" s="283"/>
      <c r="U72" s="284"/>
      <c r="V72" s="284"/>
      <c r="W72" s="283"/>
      <c r="X72" s="283"/>
      <c r="Y72" s="283"/>
      <c r="Z72" s="283"/>
      <c r="AA72" s="283"/>
      <c r="AB72" s="283"/>
      <c r="AC72" s="283"/>
      <c r="AD72" s="283"/>
      <c r="AE72" s="283"/>
      <c r="AF72" s="283"/>
      <c r="AG72" s="283"/>
      <c r="AH72" s="283"/>
      <c r="AI72" s="283"/>
      <c r="AJ72" s="283"/>
      <c r="AK72" s="283"/>
      <c r="AL72" s="283"/>
      <c r="AM72" s="283"/>
      <c r="AN72" s="283"/>
      <c r="AO72" s="283"/>
      <c r="AP72" s="283"/>
      <c r="AQ72" s="283"/>
      <c r="AR72" s="283"/>
      <c r="AS72" s="283"/>
      <c r="AT72" s="283"/>
      <c r="AU72" s="283"/>
      <c r="AV72" s="283"/>
      <c r="AW72" s="283"/>
      <c r="AX72" s="283"/>
      <c r="AY72" s="283"/>
      <c r="AZ72" s="283"/>
      <c r="BA72" s="283"/>
      <c r="BB72" s="283"/>
      <c r="BC72" s="283"/>
      <c r="BD72" s="283"/>
      <c r="BE72" s="283"/>
      <c r="BF72" s="283"/>
      <c r="BG72" s="283"/>
      <c r="BH72" s="283"/>
      <c r="BI72" s="283"/>
      <c r="BJ72" s="283"/>
      <c r="BK72" s="283"/>
      <c r="BL72" s="283"/>
      <c r="BM72" s="283"/>
      <c r="BN72" s="283"/>
      <c r="BO72" s="283"/>
      <c r="BP72" s="283"/>
      <c r="BQ72" s="283"/>
      <c r="BR72" s="283"/>
      <c r="BS72" s="283"/>
      <c r="BT72" s="283"/>
      <c r="BU72" s="283"/>
      <c r="BV72" s="283"/>
      <c r="BW72" s="283"/>
      <c r="BX72" s="283"/>
      <c r="BY72" s="283"/>
      <c r="BZ72" s="283"/>
      <c r="CA72" s="175"/>
      <c r="CB72" s="199"/>
      <c r="CD72" s="177"/>
      <c r="CU72" s="175"/>
      <c r="CW72" s="175"/>
      <c r="CY72" s="175"/>
      <c r="CZ72" s="175"/>
      <c r="DE72" s="175"/>
      <c r="DF72" s="175"/>
    </row>
    <row r="73" spans="1:112" ht="14.4" x14ac:dyDescent="0.25">
      <c r="A73" s="281" t="s">
        <v>4473</v>
      </c>
      <c r="B73" s="173" t="s">
        <v>3947</v>
      </c>
      <c r="C73" s="177" t="s">
        <v>4057</v>
      </c>
      <c r="D73" s="285">
        <v>18</v>
      </c>
      <c r="G73" s="174" t="s">
        <v>3963</v>
      </c>
      <c r="H73" s="199">
        <v>7</v>
      </c>
      <c r="I73" s="199">
        <v>31</v>
      </c>
      <c r="J73" s="204">
        <v>117</v>
      </c>
      <c r="K73" s="177" t="s">
        <v>3783</v>
      </c>
      <c r="L73" s="199">
        <v>5002</v>
      </c>
      <c r="M73" s="174" t="s">
        <v>3782</v>
      </c>
      <c r="N73" s="174">
        <v>1</v>
      </c>
      <c r="O73" s="174" t="b">
        <v>0</v>
      </c>
      <c r="P73" s="174" t="s">
        <v>3781</v>
      </c>
      <c r="Q73" s="174">
        <v>0</v>
      </c>
      <c r="R73" s="174" t="s">
        <v>3804</v>
      </c>
      <c r="S73" s="174" t="s">
        <v>3778</v>
      </c>
      <c r="T73" s="175" t="s">
        <v>3803</v>
      </c>
      <c r="U73" s="204"/>
      <c r="V73" s="204"/>
      <c r="W73" s="173"/>
      <c r="X73" s="175"/>
      <c r="Y73" s="175"/>
      <c r="Z73" s="175"/>
      <c r="AA73" s="175"/>
      <c r="AB73" s="175"/>
      <c r="AC73" s="175"/>
      <c r="AD73" s="175"/>
      <c r="AE73" s="175"/>
      <c r="AF73" s="175"/>
      <c r="AG73" s="175"/>
      <c r="AH73" s="175"/>
      <c r="AI73" s="175"/>
      <c r="AJ73" s="175"/>
      <c r="AK73" s="175"/>
      <c r="AL73" s="175"/>
      <c r="AM73" s="175"/>
      <c r="AN73" s="175"/>
      <c r="AO73" s="175"/>
      <c r="AP73" s="175"/>
      <c r="AQ73" s="175"/>
      <c r="AR73" s="175"/>
      <c r="AS73" s="175"/>
      <c r="AT73" s="175"/>
      <c r="AU73" s="175"/>
      <c r="AV73" s="175"/>
      <c r="AW73" s="175"/>
      <c r="AX73" s="175"/>
      <c r="AY73" s="175"/>
      <c r="AZ73" s="175"/>
      <c r="BA73" s="175"/>
      <c r="BB73" s="175"/>
      <c r="BC73" s="175"/>
      <c r="BD73" s="175"/>
      <c r="BE73" s="175"/>
      <c r="BF73" s="175"/>
      <c r="BG73" s="175"/>
      <c r="BH73" s="175"/>
      <c r="BI73" s="175"/>
      <c r="BJ73" s="175"/>
      <c r="BK73" s="175"/>
      <c r="BL73" s="175"/>
      <c r="BM73" s="175"/>
      <c r="BN73" s="175"/>
      <c r="BO73" s="175"/>
      <c r="BP73" s="175"/>
      <c r="BQ73" s="175"/>
      <c r="BR73" s="175"/>
      <c r="BS73" s="175"/>
      <c r="BT73" s="175"/>
      <c r="BU73" s="175"/>
      <c r="BV73" s="175"/>
      <c r="BW73" s="175"/>
      <c r="BX73" s="175"/>
      <c r="BY73" s="175"/>
      <c r="BZ73" s="175"/>
      <c r="CA73" s="177" t="s">
        <v>3963</v>
      </c>
      <c r="CB73" s="199">
        <v>1</v>
      </c>
      <c r="CC73" s="174" t="s">
        <v>4157</v>
      </c>
      <c r="CD73" s="281" t="s">
        <v>4471</v>
      </c>
      <c r="CE73" s="174"/>
      <c r="CF73" s="174"/>
      <c r="CG73" s="174"/>
      <c r="CP73" s="173"/>
      <c r="CQ73" s="173"/>
      <c r="CT73" s="173"/>
      <c r="CU73" s="173"/>
      <c r="CV73" s="173"/>
      <c r="CW73" s="173"/>
      <c r="CY73" s="173"/>
      <c r="CZ73" s="173"/>
      <c r="DA73" s="173"/>
      <c r="DC73" s="173"/>
      <c r="DD73" s="173"/>
      <c r="DE73" s="173"/>
      <c r="DF73" s="173"/>
      <c r="DH73" s="173"/>
    </row>
    <row r="74" spans="1:112" ht="14.4" x14ac:dyDescent="0.25">
      <c r="A74" s="281" t="s">
        <v>4475</v>
      </c>
      <c r="B74" s="173" t="s">
        <v>3954</v>
      </c>
      <c r="C74" s="177" t="s">
        <v>4057</v>
      </c>
      <c r="D74" s="285">
        <v>19</v>
      </c>
      <c r="E74" s="288"/>
      <c r="G74" s="174" t="s">
        <v>3973</v>
      </c>
      <c r="H74" s="199">
        <v>99</v>
      </c>
      <c r="I74" s="199">
        <v>99</v>
      </c>
      <c r="J74" s="204">
        <v>119</v>
      </c>
      <c r="K74" s="177" t="s">
        <v>3783</v>
      </c>
      <c r="L74" s="199">
        <v>5002</v>
      </c>
      <c r="M74" s="174" t="s">
        <v>3782</v>
      </c>
      <c r="N74" s="174" t="s">
        <v>3780</v>
      </c>
      <c r="O74" s="174" t="b">
        <v>1</v>
      </c>
      <c r="P74" s="174" t="s">
        <v>3781</v>
      </c>
      <c r="Q74" s="174" t="s">
        <v>3780</v>
      </c>
      <c r="R74" s="174" t="s">
        <v>3794</v>
      </c>
      <c r="S74" s="174" t="s">
        <v>3778</v>
      </c>
      <c r="T74" s="175" t="s">
        <v>3793</v>
      </c>
      <c r="U74" s="204"/>
      <c r="V74" s="204"/>
      <c r="W74" s="173"/>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5"/>
      <c r="BJ74" s="175"/>
      <c r="BK74" s="175"/>
      <c r="BL74" s="175"/>
      <c r="BM74" s="175"/>
      <c r="BN74" s="175"/>
      <c r="BO74" s="175"/>
      <c r="BP74" s="175"/>
      <c r="BQ74" s="175"/>
      <c r="BR74" s="175"/>
      <c r="BS74" s="175"/>
      <c r="BT74" s="175"/>
      <c r="BU74" s="175"/>
      <c r="BV74" s="175"/>
      <c r="BW74" s="175"/>
      <c r="BX74" s="175"/>
      <c r="BY74" s="175"/>
      <c r="BZ74" s="175"/>
      <c r="CA74" s="177" t="s">
        <v>3973</v>
      </c>
      <c r="CB74" s="199">
        <v>4</v>
      </c>
      <c r="CC74" s="174" t="s">
        <v>4159</v>
      </c>
      <c r="CD74" s="281" t="s">
        <v>4158</v>
      </c>
      <c r="CE74" s="174"/>
      <c r="CP74" s="173"/>
      <c r="CQ74" s="173"/>
      <c r="CT74" s="173"/>
      <c r="CU74" s="173"/>
      <c r="CV74" s="173"/>
      <c r="CW74" s="173"/>
      <c r="CY74" s="173"/>
      <c r="CZ74" s="173"/>
      <c r="DA74" s="173"/>
      <c r="DC74" s="173"/>
      <c r="DD74" s="173"/>
      <c r="DE74" s="173"/>
      <c r="DF74" s="173"/>
      <c r="DH74" s="173"/>
    </row>
    <row r="75" spans="1:112" ht="14.4" x14ac:dyDescent="0.25">
      <c r="A75" s="281" t="s">
        <v>4476</v>
      </c>
      <c r="B75" s="173" t="s">
        <v>3955</v>
      </c>
      <c r="C75" s="177" t="s">
        <v>4057</v>
      </c>
      <c r="D75" s="285">
        <v>20</v>
      </c>
      <c r="E75" s="288"/>
      <c r="G75" s="174" t="s">
        <v>4075</v>
      </c>
      <c r="H75" s="199">
        <v>7</v>
      </c>
      <c r="I75" s="199">
        <v>31</v>
      </c>
      <c r="J75" s="204">
        <v>121</v>
      </c>
      <c r="K75" s="177" t="s">
        <v>3783</v>
      </c>
      <c r="L75" s="199">
        <v>5002</v>
      </c>
      <c r="M75" s="174" t="s">
        <v>3782</v>
      </c>
      <c r="N75" s="174">
        <v>1</v>
      </c>
      <c r="O75" s="174" t="b">
        <v>0</v>
      </c>
      <c r="P75" s="174" t="s">
        <v>3781</v>
      </c>
      <c r="Q75" s="174">
        <v>0</v>
      </c>
      <c r="R75" s="174" t="s">
        <v>3792</v>
      </c>
      <c r="S75" s="286" t="s">
        <v>3778</v>
      </c>
      <c r="T75" s="175" t="s">
        <v>3791</v>
      </c>
      <c r="U75" s="204"/>
      <c r="V75" s="204"/>
      <c r="W75" s="173"/>
      <c r="X75" s="175"/>
      <c r="Y75" s="175"/>
      <c r="Z75" s="175"/>
      <c r="AA75" s="175"/>
      <c r="AB75" s="175"/>
      <c r="AC75" s="175"/>
      <c r="AD75" s="175"/>
      <c r="AE75" s="175"/>
      <c r="AF75" s="175"/>
      <c r="AG75" s="175"/>
      <c r="AH75" s="175"/>
      <c r="AI75" s="175"/>
      <c r="AJ75" s="175"/>
      <c r="AK75" s="175"/>
      <c r="AL75" s="175"/>
      <c r="AM75" s="175"/>
      <c r="AN75" s="175"/>
      <c r="AO75" s="175"/>
      <c r="AP75" s="175"/>
      <c r="AQ75" s="175"/>
      <c r="AR75" s="175"/>
      <c r="AS75" s="175"/>
      <c r="AT75" s="175"/>
      <c r="AU75" s="175"/>
      <c r="AV75" s="175"/>
      <c r="AW75" s="175"/>
      <c r="AX75" s="17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c r="BV75" s="175"/>
      <c r="BW75" s="175"/>
      <c r="BX75" s="175"/>
      <c r="BY75" s="175"/>
      <c r="BZ75" s="175"/>
      <c r="CA75" s="177" t="s">
        <v>4075</v>
      </c>
      <c r="CB75" s="199">
        <v>2</v>
      </c>
      <c r="CC75" s="174" t="s">
        <v>4161</v>
      </c>
      <c r="CD75" s="281" t="s">
        <v>4160</v>
      </c>
      <c r="CE75" s="174"/>
      <c r="CP75" s="173"/>
      <c r="CQ75" s="173"/>
      <c r="CT75" s="173"/>
      <c r="CU75" s="173"/>
      <c r="CV75" s="173"/>
      <c r="CW75" s="173"/>
      <c r="CY75" s="173"/>
      <c r="CZ75" s="173"/>
      <c r="DA75" s="173"/>
      <c r="DC75" s="173"/>
      <c r="DD75" s="173"/>
      <c r="DE75" s="173"/>
      <c r="DF75" s="173"/>
      <c r="DH75" s="173"/>
    </row>
    <row r="76" spans="1:112" x14ac:dyDescent="0.25">
      <c r="B76" s="173"/>
      <c r="C76" s="247" t="s">
        <v>4064</v>
      </c>
      <c r="D76" s="285">
        <v>21</v>
      </c>
      <c r="E76" s="288"/>
      <c r="F76" s="247" t="s">
        <v>4786</v>
      </c>
      <c r="G76" s="290" t="s">
        <v>4074</v>
      </c>
      <c r="I76" s="291"/>
      <c r="J76" s="204">
        <v>173</v>
      </c>
      <c r="L76" s="199">
        <v>5004</v>
      </c>
      <c r="M76" s="282"/>
      <c r="N76" s="282"/>
      <c r="O76" s="282"/>
      <c r="P76" s="177" t="s">
        <v>3781</v>
      </c>
      <c r="Q76" s="282"/>
      <c r="R76" s="282"/>
      <c r="S76" s="292"/>
      <c r="T76" s="175" t="s">
        <v>4787</v>
      </c>
      <c r="U76" s="204"/>
      <c r="V76" s="204"/>
      <c r="W76" s="173"/>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c r="BV76" s="175"/>
      <c r="BW76" s="175"/>
      <c r="BX76" s="175"/>
      <c r="BY76" s="175"/>
      <c r="BZ76" s="175"/>
      <c r="CB76" s="199"/>
      <c r="CC76" s="174"/>
      <c r="CD76" s="174"/>
      <c r="CE76" s="174"/>
      <c r="CF76" s="174"/>
      <c r="CG76" s="174"/>
      <c r="CH76" s="174"/>
      <c r="CI76" s="174"/>
      <c r="CP76" s="173"/>
      <c r="CQ76" s="173"/>
      <c r="DD76" s="293"/>
      <c r="DE76" s="293"/>
    </row>
    <row r="77" spans="1:112" x14ac:dyDescent="0.25">
      <c r="B77" s="173"/>
      <c r="C77" s="247" t="s">
        <v>4059</v>
      </c>
      <c r="D77" s="285">
        <v>22</v>
      </c>
      <c r="E77" s="288"/>
      <c r="F77" s="247"/>
      <c r="G77" s="290"/>
      <c r="I77" s="291"/>
      <c r="J77" s="204"/>
      <c r="L77" s="199"/>
      <c r="M77" s="282"/>
      <c r="N77" s="282"/>
      <c r="O77" s="282"/>
      <c r="Q77" s="282"/>
      <c r="R77" s="282"/>
      <c r="S77" s="292"/>
      <c r="T77" s="173"/>
      <c r="U77" s="204"/>
      <c r="V77" s="204"/>
      <c r="W77" s="173"/>
      <c r="X77" s="173"/>
      <c r="Y77" s="173"/>
      <c r="Z77" s="173"/>
      <c r="AA77" s="173"/>
      <c r="AB77" s="173"/>
      <c r="AC77" s="173"/>
      <c r="AD77" s="173"/>
      <c r="AE77" s="173"/>
      <c r="AF77" s="173"/>
      <c r="AG77" s="173"/>
      <c r="AH77" s="173"/>
      <c r="AI77" s="173"/>
      <c r="AJ77" s="173"/>
      <c r="AK77" s="173"/>
      <c r="AL77" s="173"/>
      <c r="AM77" s="173"/>
      <c r="AN77" s="173"/>
      <c r="AO77" s="173"/>
      <c r="AP77" s="173"/>
      <c r="AQ77" s="173"/>
      <c r="AR77" s="173"/>
      <c r="AS77" s="173"/>
      <c r="AT77" s="173"/>
      <c r="AU77" s="173"/>
      <c r="AV77" s="173"/>
      <c r="AW77" s="173"/>
      <c r="AX77" s="173"/>
      <c r="AY77" s="173"/>
      <c r="AZ77" s="173"/>
      <c r="BA77" s="173"/>
      <c r="BB77" s="173"/>
      <c r="BC77" s="173"/>
      <c r="BD77" s="173"/>
      <c r="BE77" s="173"/>
      <c r="BF77" s="173"/>
      <c r="BG77" s="173"/>
      <c r="BH77" s="173"/>
      <c r="BI77" s="173"/>
      <c r="BJ77" s="173"/>
      <c r="BK77" s="173"/>
      <c r="BL77" s="173"/>
      <c r="BM77" s="173"/>
      <c r="BN77" s="173"/>
      <c r="BO77" s="173"/>
      <c r="BP77" s="173"/>
      <c r="BQ77" s="173"/>
      <c r="BR77" s="173"/>
      <c r="BS77" s="173"/>
      <c r="BT77" s="173"/>
      <c r="BU77" s="173"/>
      <c r="BV77" s="173"/>
      <c r="BW77" s="173"/>
      <c r="BX77" s="173"/>
      <c r="BY77" s="173"/>
      <c r="BZ77" s="173"/>
      <c r="CB77" s="199"/>
      <c r="CC77" s="174"/>
      <c r="CD77" s="174"/>
      <c r="CE77" s="174"/>
      <c r="CF77" s="174"/>
      <c r="CG77" s="174"/>
      <c r="CH77" s="174"/>
      <c r="CI77" s="174"/>
      <c r="CP77" s="173"/>
      <c r="CQ77" s="173"/>
      <c r="DD77" s="293"/>
      <c r="DE77" s="293"/>
    </row>
    <row r="78" spans="1:112" x14ac:dyDescent="0.25">
      <c r="A78" s="177" t="s">
        <v>4433</v>
      </c>
      <c r="B78" s="173" t="s">
        <v>2454</v>
      </c>
      <c r="C78" s="177" t="s">
        <v>4057</v>
      </c>
      <c r="D78" s="285">
        <v>23</v>
      </c>
      <c r="E78" s="288"/>
      <c r="G78" s="174" t="s">
        <v>12397</v>
      </c>
      <c r="H78" s="199">
        <v>7</v>
      </c>
      <c r="I78" s="199">
        <v>7</v>
      </c>
      <c r="J78" s="204">
        <v>123</v>
      </c>
      <c r="K78" s="177" t="s">
        <v>3783</v>
      </c>
      <c r="L78" s="199">
        <v>5002</v>
      </c>
      <c r="M78" s="174" t="s">
        <v>3782</v>
      </c>
      <c r="N78" s="174" t="s">
        <v>3780</v>
      </c>
      <c r="O78" s="174" t="b">
        <v>1</v>
      </c>
      <c r="P78" s="174" t="s">
        <v>3781</v>
      </c>
      <c r="Q78" s="174" t="s">
        <v>3780</v>
      </c>
      <c r="R78" s="174" t="s">
        <v>3779</v>
      </c>
      <c r="S78" s="174" t="s">
        <v>3778</v>
      </c>
      <c r="T78" s="175" t="s">
        <v>3810</v>
      </c>
      <c r="U78" s="204"/>
      <c r="V78" s="204" t="s">
        <v>1131</v>
      </c>
      <c r="W78" s="173"/>
      <c r="X78" s="175"/>
      <c r="Y78" s="175"/>
      <c r="Z78" s="175"/>
      <c r="AA78" s="175"/>
      <c r="AB78" s="175"/>
      <c r="AC78" s="175"/>
      <c r="AD78" s="175"/>
      <c r="AE78" s="175"/>
      <c r="AF78" s="175"/>
      <c r="AG78" s="175"/>
      <c r="AH78" s="175"/>
      <c r="AI78" s="175"/>
      <c r="AJ78" s="175"/>
      <c r="AK78" s="175"/>
      <c r="AL78" s="175"/>
      <c r="AM78" s="175"/>
      <c r="AN78" s="175"/>
      <c r="AO78" s="175"/>
      <c r="AP78" s="175"/>
      <c r="AQ78" s="175"/>
      <c r="AR78" s="175"/>
      <c r="AS78" s="175"/>
      <c r="AT78" s="175"/>
      <c r="AU78" s="175"/>
      <c r="AV78" s="175"/>
      <c r="AW78" s="175"/>
      <c r="AX78" s="17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c r="BV78" s="175"/>
      <c r="BW78" s="175"/>
      <c r="BX78" s="175"/>
      <c r="BY78" s="175"/>
      <c r="BZ78" s="175"/>
      <c r="CA78" s="177" t="s">
        <v>4073</v>
      </c>
      <c r="CB78" s="199">
        <v>1</v>
      </c>
      <c r="CC78" s="174" t="s">
        <v>4174</v>
      </c>
      <c r="CD78" s="177" t="s">
        <v>4472</v>
      </c>
      <c r="CP78" s="173"/>
      <c r="CQ78" s="173"/>
      <c r="CT78" s="173"/>
      <c r="CU78" s="173"/>
      <c r="CV78" s="173"/>
      <c r="CW78" s="173"/>
      <c r="CY78" s="173"/>
      <c r="CZ78" s="173"/>
      <c r="DA78" s="173"/>
      <c r="DC78" s="173"/>
      <c r="DD78" s="173"/>
      <c r="DE78" s="173"/>
      <c r="DF78" s="173"/>
      <c r="DH78" s="173"/>
    </row>
    <row r="79" spans="1:112" x14ac:dyDescent="0.25">
      <c r="A79" s="177" t="s">
        <v>4434</v>
      </c>
      <c r="B79" s="173" t="s">
        <v>2456</v>
      </c>
      <c r="C79" s="177" t="s">
        <v>4057</v>
      </c>
      <c r="D79" s="285">
        <v>24</v>
      </c>
      <c r="E79" s="288"/>
      <c r="G79" s="174" t="s">
        <v>4072</v>
      </c>
      <c r="H79" s="199">
        <v>7</v>
      </c>
      <c r="I79" s="199">
        <v>0</v>
      </c>
      <c r="J79" s="204">
        <v>125</v>
      </c>
      <c r="K79" s="177" t="s">
        <v>3783</v>
      </c>
      <c r="L79" s="199">
        <v>5002</v>
      </c>
      <c r="M79" s="174" t="s">
        <v>3782</v>
      </c>
      <c r="N79" s="174" t="s">
        <v>3780</v>
      </c>
      <c r="O79" s="174" t="b">
        <v>1</v>
      </c>
      <c r="P79" s="174" t="s">
        <v>3781</v>
      </c>
      <c r="Q79" s="174" t="s">
        <v>3780</v>
      </c>
      <c r="R79" s="174" t="s">
        <v>3779</v>
      </c>
      <c r="S79" s="174" t="s">
        <v>3778</v>
      </c>
      <c r="T79" s="175" t="s">
        <v>3809</v>
      </c>
      <c r="U79" s="204"/>
      <c r="V79" s="204"/>
      <c r="W79" s="173"/>
      <c r="X79" s="175"/>
      <c r="Y79" s="175"/>
      <c r="Z79" s="175"/>
      <c r="AA79" s="175"/>
      <c r="AB79" s="175"/>
      <c r="AC79" s="175"/>
      <c r="AD79" s="175"/>
      <c r="AE79" s="175"/>
      <c r="AF79" s="175"/>
      <c r="AG79" s="175"/>
      <c r="AH79" s="175"/>
      <c r="AI79" s="175"/>
      <c r="AJ79" s="175"/>
      <c r="AK79" s="175"/>
      <c r="AL79" s="175"/>
      <c r="AM79" s="175"/>
      <c r="AN79" s="175"/>
      <c r="AO79" s="175"/>
      <c r="AP79" s="175"/>
      <c r="AQ79" s="175"/>
      <c r="AR79" s="175"/>
      <c r="AS79" s="175"/>
      <c r="AT79" s="175"/>
      <c r="AU79" s="175"/>
      <c r="AV79" s="175"/>
      <c r="AW79" s="175"/>
      <c r="AX79" s="175"/>
      <c r="AY79" s="175"/>
      <c r="AZ79" s="175"/>
      <c r="BA79" s="175"/>
      <c r="BB79" s="175"/>
      <c r="BC79" s="175"/>
      <c r="BD79" s="175"/>
      <c r="BE79" s="175"/>
      <c r="BF79" s="175"/>
      <c r="BG79" s="175"/>
      <c r="BH79" s="175"/>
      <c r="BI79" s="175"/>
      <c r="BJ79" s="175"/>
      <c r="BK79" s="175"/>
      <c r="BL79" s="175"/>
      <c r="BM79" s="175"/>
      <c r="BN79" s="175"/>
      <c r="BO79" s="175"/>
      <c r="BP79" s="175"/>
      <c r="BQ79" s="175"/>
      <c r="BR79" s="175"/>
      <c r="BS79" s="175"/>
      <c r="BT79" s="175"/>
      <c r="BU79" s="175"/>
      <c r="BV79" s="175"/>
      <c r="BW79" s="175"/>
      <c r="BX79" s="175"/>
      <c r="BY79" s="175"/>
      <c r="BZ79" s="175"/>
      <c r="CA79" s="177" t="s">
        <v>4072</v>
      </c>
      <c r="CB79" s="199">
        <v>1</v>
      </c>
      <c r="CC79" s="174" t="s">
        <v>4431</v>
      </c>
      <c r="CD79" s="177" t="s">
        <v>4434</v>
      </c>
      <c r="CP79" s="173"/>
      <c r="CQ79" s="173"/>
      <c r="CT79" s="173"/>
      <c r="CU79" s="173"/>
      <c r="CV79" s="173"/>
      <c r="CW79" s="173"/>
      <c r="CY79" s="173"/>
      <c r="CZ79" s="173"/>
      <c r="DA79" s="173"/>
      <c r="DC79" s="173"/>
      <c r="DD79" s="173"/>
      <c r="DE79" s="173"/>
      <c r="DF79" s="173"/>
      <c r="DH79" s="173"/>
    </row>
    <row r="80" spans="1:112" x14ac:dyDescent="0.25">
      <c r="A80" s="177" t="s">
        <v>8866</v>
      </c>
      <c r="B80" s="173" t="s">
        <v>8861</v>
      </c>
      <c r="C80" s="177" t="s">
        <v>4057</v>
      </c>
      <c r="D80" s="285"/>
      <c r="E80" s="288"/>
      <c r="G80" s="174" t="s">
        <v>8860</v>
      </c>
      <c r="H80" s="199">
        <v>7</v>
      </c>
      <c r="I80" s="199">
        <v>0</v>
      </c>
      <c r="J80" s="204">
        <v>127</v>
      </c>
      <c r="K80" s="177" t="s">
        <v>3783</v>
      </c>
      <c r="L80" s="199">
        <v>5002</v>
      </c>
      <c r="M80" s="174" t="s">
        <v>3782</v>
      </c>
      <c r="N80" s="174" t="s">
        <v>3780</v>
      </c>
      <c r="O80" s="174" t="b">
        <v>1</v>
      </c>
      <c r="P80" s="174" t="s">
        <v>3781</v>
      </c>
      <c r="Q80" s="174"/>
      <c r="R80" s="174"/>
      <c r="S80" s="174"/>
      <c r="T80" s="175" t="s">
        <v>8869</v>
      </c>
      <c r="U80" s="204" t="s">
        <v>1131</v>
      </c>
      <c r="V80" s="204"/>
      <c r="W80" s="173"/>
      <c r="X80" s="175"/>
      <c r="Y80" s="175"/>
      <c r="Z80" s="175"/>
      <c r="AA80" s="175"/>
      <c r="AB80" s="175"/>
      <c r="AC80" s="175"/>
      <c r="AD80" s="175"/>
      <c r="AE80" s="175"/>
      <c r="AF80" s="175"/>
      <c r="AG80" s="175"/>
      <c r="AH80" s="175"/>
      <c r="AI80" s="175"/>
      <c r="AJ80" s="175"/>
      <c r="AK80" s="175"/>
      <c r="AL80" s="175"/>
      <c r="AM80" s="175"/>
      <c r="AN80" s="175"/>
      <c r="AO80" s="175"/>
      <c r="AP80" s="175"/>
      <c r="AQ80" s="175"/>
      <c r="AR80" s="175"/>
      <c r="AS80" s="175"/>
      <c r="AT80" s="175"/>
      <c r="AU80" s="175"/>
      <c r="AV80" s="175"/>
      <c r="AW80" s="175"/>
      <c r="AX80" s="17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c r="BV80" s="175"/>
      <c r="BW80" s="175"/>
      <c r="BX80" s="175"/>
      <c r="BY80" s="175"/>
      <c r="BZ80" s="175"/>
      <c r="CA80" s="177" t="s">
        <v>8870</v>
      </c>
      <c r="CB80" s="199">
        <v>2</v>
      </c>
      <c r="CC80" s="174" t="s">
        <v>4159</v>
      </c>
      <c r="CD80" s="177" t="s">
        <v>8870</v>
      </c>
      <c r="CP80" s="173"/>
      <c r="CQ80" s="173"/>
      <c r="CT80" s="173"/>
      <c r="CU80" s="173"/>
      <c r="CV80" s="173"/>
      <c r="CW80" s="173"/>
      <c r="CY80" s="173"/>
      <c r="CZ80" s="173"/>
      <c r="DA80" s="173"/>
      <c r="DC80" s="173"/>
      <c r="DD80" s="173"/>
      <c r="DE80" s="173"/>
      <c r="DF80" s="173"/>
      <c r="DH80" s="173"/>
    </row>
    <row r="81" spans="1:112" x14ac:dyDescent="0.25">
      <c r="B81" s="173"/>
      <c r="C81" s="247" t="s">
        <v>4056</v>
      </c>
      <c r="D81" s="285">
        <v>25</v>
      </c>
      <c r="E81" s="288"/>
      <c r="F81" s="247"/>
      <c r="G81" s="174"/>
      <c r="J81" s="204"/>
      <c r="L81" s="199"/>
      <c r="M81" s="174"/>
      <c r="N81" s="174"/>
      <c r="O81" s="174"/>
      <c r="P81" s="174"/>
      <c r="Q81" s="174"/>
      <c r="R81" s="174"/>
      <c r="S81" s="174"/>
      <c r="T81" s="175"/>
      <c r="U81" s="204"/>
      <c r="V81" s="204"/>
      <c r="W81" s="173"/>
      <c r="X81" s="175"/>
      <c r="Y81" s="175"/>
      <c r="Z81" s="175"/>
      <c r="AA81" s="175"/>
      <c r="AB81" s="175"/>
      <c r="AC81" s="175"/>
      <c r="AD81" s="175"/>
      <c r="AE81" s="175"/>
      <c r="AF81" s="175"/>
      <c r="AG81" s="175"/>
      <c r="AH81" s="175"/>
      <c r="AI81" s="175"/>
      <c r="AJ81" s="175"/>
      <c r="AK81" s="175"/>
      <c r="AL81" s="175"/>
      <c r="AM81" s="175"/>
      <c r="AN81" s="175"/>
      <c r="AO81" s="175"/>
      <c r="AP81" s="175"/>
      <c r="AQ81" s="175"/>
      <c r="AR81" s="175"/>
      <c r="AS81" s="175"/>
      <c r="AT81" s="175"/>
      <c r="AU81" s="175"/>
      <c r="AV81" s="175"/>
      <c r="AW81" s="175"/>
      <c r="AX81" s="17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c r="BV81" s="175"/>
      <c r="BW81" s="175"/>
      <c r="BX81" s="175"/>
      <c r="BY81" s="175"/>
      <c r="BZ81" s="175"/>
      <c r="CB81" s="199"/>
      <c r="CC81" s="174"/>
      <c r="CP81" s="173"/>
      <c r="CQ81" s="173"/>
      <c r="CT81" s="173"/>
      <c r="CU81" s="173"/>
      <c r="DD81" s="173"/>
      <c r="DE81" s="293"/>
    </row>
    <row r="82" spans="1:112" x14ac:dyDescent="0.25">
      <c r="B82" s="173"/>
      <c r="C82" s="247" t="s">
        <v>4062</v>
      </c>
      <c r="D82" s="285">
        <v>26</v>
      </c>
      <c r="E82" s="288"/>
      <c r="F82" s="247"/>
      <c r="G82" s="290"/>
      <c r="I82" s="291"/>
      <c r="J82" s="204"/>
      <c r="L82" s="199"/>
      <c r="M82" s="174"/>
      <c r="N82" s="174"/>
      <c r="O82" s="174"/>
      <c r="P82" s="174"/>
      <c r="Q82" s="174"/>
      <c r="R82" s="174"/>
      <c r="S82" s="174"/>
      <c r="T82" s="175"/>
      <c r="U82" s="204"/>
      <c r="V82" s="204"/>
      <c r="W82" s="173"/>
      <c r="X82" s="175"/>
      <c r="Y82" s="175"/>
      <c r="Z82" s="175"/>
      <c r="AA82" s="175"/>
      <c r="AB82" s="175"/>
      <c r="AC82" s="175"/>
      <c r="AD82" s="175"/>
      <c r="AE82" s="175"/>
      <c r="AF82" s="175"/>
      <c r="AG82" s="175"/>
      <c r="AH82" s="175"/>
      <c r="AI82" s="175"/>
      <c r="AJ82" s="175"/>
      <c r="AK82" s="175"/>
      <c r="AL82" s="175"/>
      <c r="AM82" s="175"/>
      <c r="AN82" s="175"/>
      <c r="AO82" s="175"/>
      <c r="AP82" s="175"/>
      <c r="AQ82" s="175"/>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B82" s="199"/>
      <c r="CC82" s="174"/>
      <c r="CP82" s="173"/>
      <c r="CQ82" s="173"/>
      <c r="CT82" s="173"/>
      <c r="CU82" s="173"/>
      <c r="DD82" s="293"/>
      <c r="DE82" s="293"/>
    </row>
    <row r="83" spans="1:112" x14ac:dyDescent="0.25">
      <c r="B83" s="173"/>
      <c r="C83" s="247" t="s">
        <v>4064</v>
      </c>
      <c r="D83" s="285">
        <v>27</v>
      </c>
      <c r="E83" s="288"/>
      <c r="F83" s="247" t="s">
        <v>4788</v>
      </c>
      <c r="G83" s="290" t="s">
        <v>4071</v>
      </c>
      <c r="I83" s="291"/>
      <c r="J83" s="204">
        <v>175</v>
      </c>
      <c r="L83" s="199">
        <v>5004</v>
      </c>
      <c r="M83" s="174"/>
      <c r="N83" s="174"/>
      <c r="O83" s="174"/>
      <c r="P83" s="174" t="s">
        <v>3781</v>
      </c>
      <c r="Q83" s="174"/>
      <c r="R83" s="174"/>
      <c r="S83" s="174"/>
      <c r="T83" s="175" t="s">
        <v>4789</v>
      </c>
      <c r="U83" s="204"/>
      <c r="V83" s="204"/>
      <c r="W83" s="173"/>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B83" s="199"/>
      <c r="CC83" s="174"/>
      <c r="CP83" s="173"/>
      <c r="CQ83" s="173"/>
      <c r="CT83" s="173"/>
      <c r="CU83" s="173"/>
      <c r="DD83" s="293"/>
      <c r="DE83" s="293"/>
    </row>
    <row r="84" spans="1:112" x14ac:dyDescent="0.25">
      <c r="B84" s="173"/>
      <c r="C84" s="247" t="s">
        <v>4059</v>
      </c>
      <c r="D84" s="285">
        <v>28</v>
      </c>
      <c r="E84" s="288"/>
      <c r="F84" s="247"/>
      <c r="G84" s="290"/>
      <c r="I84" s="291"/>
      <c r="J84" s="204"/>
      <c r="L84" s="199"/>
      <c r="M84" s="174"/>
      <c r="N84" s="174"/>
      <c r="O84" s="174"/>
      <c r="P84" s="174"/>
      <c r="Q84" s="174"/>
      <c r="R84" s="174"/>
      <c r="S84" s="174"/>
      <c r="T84" s="175"/>
      <c r="U84" s="204"/>
      <c r="V84" s="204"/>
      <c r="W84" s="173"/>
      <c r="X84" s="175"/>
      <c r="Y84" s="175"/>
      <c r="Z84" s="175"/>
      <c r="AA84" s="175"/>
      <c r="AB84" s="175"/>
      <c r="AC84" s="175"/>
      <c r="AD84" s="175"/>
      <c r="AE84" s="175"/>
      <c r="AF84" s="175"/>
      <c r="AG84" s="175"/>
      <c r="AH84" s="175"/>
      <c r="AI84" s="175"/>
      <c r="AJ84" s="175"/>
      <c r="AK84" s="175"/>
      <c r="AL84" s="175"/>
      <c r="AM84" s="175"/>
      <c r="AN84" s="175"/>
      <c r="AO84" s="175"/>
      <c r="AP84" s="175"/>
      <c r="AQ84" s="175"/>
      <c r="AR84" s="175"/>
      <c r="AS84" s="175"/>
      <c r="AT84" s="175"/>
      <c r="AU84" s="175"/>
      <c r="AV84" s="175"/>
      <c r="AW84" s="175"/>
      <c r="AX84" s="17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c r="BV84" s="175"/>
      <c r="BW84" s="175"/>
      <c r="BX84" s="175"/>
      <c r="BY84" s="175"/>
      <c r="BZ84" s="175"/>
      <c r="CB84" s="199"/>
      <c r="CC84" s="174"/>
      <c r="CP84" s="173"/>
      <c r="CQ84" s="173"/>
      <c r="CT84" s="173"/>
      <c r="CU84" s="173"/>
      <c r="DD84" s="293"/>
      <c r="DE84" s="293"/>
    </row>
    <row r="85" spans="1:112" ht="14.4" x14ac:dyDescent="0.25">
      <c r="A85" s="281" t="s">
        <v>4474</v>
      </c>
      <c r="B85" s="173" t="s">
        <v>3948</v>
      </c>
      <c r="C85" s="288" t="s">
        <v>4057</v>
      </c>
      <c r="D85" s="285">
        <v>29</v>
      </c>
      <c r="E85" s="288"/>
      <c r="F85" s="288"/>
      <c r="G85" s="174" t="s">
        <v>3964</v>
      </c>
      <c r="H85" s="199">
        <v>7</v>
      </c>
      <c r="I85" s="199">
        <v>31</v>
      </c>
      <c r="J85" s="204">
        <v>129</v>
      </c>
      <c r="K85" s="177" t="s">
        <v>3783</v>
      </c>
      <c r="L85" s="199">
        <v>5002</v>
      </c>
      <c r="M85" s="174" t="s">
        <v>3782</v>
      </c>
      <c r="N85" s="174">
        <v>1</v>
      </c>
      <c r="O85" s="174" t="b">
        <v>0</v>
      </c>
      <c r="P85" s="174" t="s">
        <v>3781</v>
      </c>
      <c r="Q85" s="174">
        <v>0</v>
      </c>
      <c r="R85" s="174" t="s">
        <v>3802</v>
      </c>
      <c r="S85" s="174" t="s">
        <v>3778</v>
      </c>
      <c r="T85" s="175" t="s">
        <v>3801</v>
      </c>
      <c r="U85" s="204"/>
      <c r="V85" s="204"/>
      <c r="W85" s="173"/>
      <c r="X85" s="175"/>
      <c r="Y85" s="175"/>
      <c r="Z85" s="175"/>
      <c r="AA85" s="175"/>
      <c r="AB85" s="175"/>
      <c r="AC85" s="175"/>
      <c r="AD85" s="175"/>
      <c r="AE85" s="175"/>
      <c r="AF85" s="175"/>
      <c r="AG85" s="175"/>
      <c r="AH85" s="175"/>
      <c r="AI85" s="175"/>
      <c r="AJ85" s="175"/>
      <c r="AK85" s="175"/>
      <c r="AL85" s="175"/>
      <c r="AM85" s="175"/>
      <c r="AN85" s="175"/>
      <c r="AO85" s="175"/>
      <c r="AP85" s="175"/>
      <c r="AQ85" s="175"/>
      <c r="AR85" s="175"/>
      <c r="AS85" s="175"/>
      <c r="AT85" s="175"/>
      <c r="AU85" s="175"/>
      <c r="AV85" s="175"/>
      <c r="AW85" s="175"/>
      <c r="AX85" s="17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5"/>
      <c r="BW85" s="175"/>
      <c r="BX85" s="175"/>
      <c r="BY85" s="175"/>
      <c r="BZ85" s="175"/>
      <c r="CA85" s="177" t="s">
        <v>3964</v>
      </c>
      <c r="CB85" s="199">
        <v>4</v>
      </c>
      <c r="CC85" s="174" t="s">
        <v>4164</v>
      </c>
      <c r="CD85" s="281" t="s">
        <v>4162</v>
      </c>
      <c r="CF85" s="174"/>
      <c r="CH85" s="174"/>
      <c r="CP85" s="173"/>
      <c r="CQ85" s="173"/>
      <c r="CT85" s="173"/>
      <c r="CU85" s="173"/>
      <c r="CV85" s="173"/>
      <c r="CW85" s="173"/>
      <c r="CY85" s="173"/>
      <c r="CZ85" s="173"/>
      <c r="DA85" s="173"/>
      <c r="DC85" s="173"/>
      <c r="DD85" s="173"/>
      <c r="DE85" s="173"/>
      <c r="DF85" s="173"/>
      <c r="DH85" s="173"/>
    </row>
    <row r="86" spans="1:112" ht="14.4" x14ac:dyDescent="0.25">
      <c r="A86" s="281"/>
      <c r="B86" s="173"/>
      <c r="C86" s="247" t="s">
        <v>4064</v>
      </c>
      <c r="D86" s="285">
        <v>34</v>
      </c>
      <c r="E86" s="288"/>
      <c r="F86" s="247" t="s">
        <v>4790</v>
      </c>
      <c r="G86" s="290" t="s">
        <v>4070</v>
      </c>
      <c r="I86" s="291"/>
      <c r="J86" s="204">
        <v>177</v>
      </c>
      <c r="L86" s="199">
        <v>5004</v>
      </c>
      <c r="M86" s="174"/>
      <c r="N86" s="174"/>
      <c r="O86" s="174"/>
      <c r="P86" s="174" t="s">
        <v>3781</v>
      </c>
      <c r="Q86" s="174"/>
      <c r="R86" s="174"/>
      <c r="S86" s="174"/>
      <c r="T86" s="175" t="s">
        <v>4791</v>
      </c>
      <c r="U86" s="204"/>
      <c r="V86" s="204"/>
      <c r="W86" s="173"/>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c r="BV86" s="175"/>
      <c r="BW86" s="175"/>
      <c r="BX86" s="175"/>
      <c r="BY86" s="175"/>
      <c r="BZ86" s="175"/>
      <c r="CB86" s="199"/>
      <c r="CC86" s="174"/>
      <c r="CH86" s="174"/>
      <c r="CP86" s="173"/>
      <c r="CQ86" s="173"/>
      <c r="CT86" s="173"/>
      <c r="CU86" s="173"/>
      <c r="DD86" s="293"/>
      <c r="DE86" s="293"/>
    </row>
    <row r="87" spans="1:112" ht="14.4" x14ac:dyDescent="0.25">
      <c r="A87" s="281"/>
      <c r="B87" s="173"/>
      <c r="C87" s="247" t="s">
        <v>4059</v>
      </c>
      <c r="D87" s="285">
        <v>35</v>
      </c>
      <c r="E87" s="288"/>
      <c r="F87" s="247"/>
      <c r="G87" s="290"/>
      <c r="I87" s="291"/>
      <c r="J87" s="204"/>
      <c r="L87" s="199"/>
      <c r="M87" s="174"/>
      <c r="N87" s="174"/>
      <c r="O87" s="174"/>
      <c r="P87" s="174"/>
      <c r="Q87" s="174"/>
      <c r="R87" s="174"/>
      <c r="S87" s="174"/>
      <c r="T87" s="175"/>
      <c r="U87" s="204"/>
      <c r="V87" s="204"/>
      <c r="W87" s="173"/>
      <c r="X87" s="175"/>
      <c r="Y87" s="175"/>
      <c r="Z87" s="175"/>
      <c r="AA87" s="175"/>
      <c r="AB87" s="175"/>
      <c r="AC87" s="175"/>
      <c r="AD87" s="175"/>
      <c r="AE87" s="175"/>
      <c r="AF87" s="175"/>
      <c r="AG87" s="175"/>
      <c r="AH87" s="175"/>
      <c r="AI87" s="175"/>
      <c r="AJ87" s="175"/>
      <c r="AK87" s="175"/>
      <c r="AL87" s="175"/>
      <c r="AM87" s="175"/>
      <c r="AN87" s="175"/>
      <c r="AO87" s="175"/>
      <c r="AP87" s="175"/>
      <c r="AQ87" s="175"/>
      <c r="AR87" s="175"/>
      <c r="AS87" s="175"/>
      <c r="AT87" s="175"/>
      <c r="AU87" s="175"/>
      <c r="AV87" s="175"/>
      <c r="AW87" s="175"/>
      <c r="AX87" s="17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c r="BV87" s="175"/>
      <c r="BW87" s="175"/>
      <c r="BX87" s="175"/>
      <c r="BY87" s="175"/>
      <c r="BZ87" s="175"/>
      <c r="CB87" s="199"/>
      <c r="CC87" s="174"/>
      <c r="CH87" s="174"/>
      <c r="CP87" s="173"/>
      <c r="CQ87" s="173"/>
      <c r="CT87" s="173"/>
      <c r="CU87" s="173"/>
      <c r="DD87" s="293"/>
      <c r="DE87" s="293"/>
    </row>
    <row r="88" spans="1:112" ht="14.4" x14ac:dyDescent="0.25">
      <c r="A88" s="281" t="s">
        <v>4476</v>
      </c>
      <c r="B88" s="173" t="s">
        <v>3951</v>
      </c>
      <c r="C88" s="288" t="s">
        <v>4057</v>
      </c>
      <c r="D88" s="285">
        <v>36</v>
      </c>
      <c r="E88" s="288"/>
      <c r="F88" s="288"/>
      <c r="G88" s="174" t="s">
        <v>4069</v>
      </c>
      <c r="H88" s="199">
        <v>15</v>
      </c>
      <c r="I88" s="199">
        <v>15</v>
      </c>
      <c r="J88" s="204">
        <v>131</v>
      </c>
      <c r="K88" s="177" t="s">
        <v>3783</v>
      </c>
      <c r="L88" s="199">
        <v>5002</v>
      </c>
      <c r="M88" s="174" t="s">
        <v>3782</v>
      </c>
      <c r="N88" s="174">
        <v>1</v>
      </c>
      <c r="O88" s="174" t="b">
        <v>0</v>
      </c>
      <c r="P88" s="174" t="s">
        <v>3781</v>
      </c>
      <c r="Q88" s="174">
        <v>0</v>
      </c>
      <c r="R88" s="174" t="s">
        <v>3800</v>
      </c>
      <c r="S88" s="174" t="s">
        <v>3778</v>
      </c>
      <c r="T88" s="175" t="s">
        <v>3799</v>
      </c>
      <c r="U88" s="204"/>
      <c r="V88" s="204"/>
      <c r="W88" s="173"/>
      <c r="X88" s="175"/>
      <c r="Y88" s="175"/>
      <c r="Z88" s="175"/>
      <c r="AA88" s="175"/>
      <c r="AB88" s="175"/>
      <c r="AC88" s="175"/>
      <c r="AD88" s="175"/>
      <c r="AE88" s="175"/>
      <c r="AF88" s="175"/>
      <c r="AG88" s="175"/>
      <c r="AH88" s="175"/>
      <c r="AI88" s="175"/>
      <c r="AJ88" s="175"/>
      <c r="AK88" s="175"/>
      <c r="AL88" s="175"/>
      <c r="AM88" s="175"/>
      <c r="AN88" s="175"/>
      <c r="AO88" s="175"/>
      <c r="AP88" s="175"/>
      <c r="AQ88" s="175"/>
      <c r="AR88" s="175"/>
      <c r="AS88" s="175"/>
      <c r="AT88" s="175"/>
      <c r="AU88" s="175"/>
      <c r="AV88" s="175"/>
      <c r="AW88" s="175"/>
      <c r="AX88" s="17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c r="BV88" s="175"/>
      <c r="BW88" s="175"/>
      <c r="BX88" s="175"/>
      <c r="BY88" s="175"/>
      <c r="BZ88" s="175"/>
      <c r="CA88" s="177" t="s">
        <v>4069</v>
      </c>
      <c r="CB88" s="199">
        <v>3</v>
      </c>
      <c r="CC88" s="174" t="s">
        <v>4167</v>
      </c>
      <c r="CD88" s="281" t="s">
        <v>4166</v>
      </c>
      <c r="CH88" s="174"/>
      <c r="CP88" s="173"/>
      <c r="CQ88" s="173"/>
      <c r="CT88" s="173"/>
      <c r="CU88" s="173"/>
      <c r="CV88" s="173"/>
      <c r="CW88" s="173"/>
      <c r="CY88" s="173"/>
      <c r="CZ88" s="173"/>
      <c r="DA88" s="173"/>
      <c r="DC88" s="173"/>
      <c r="DD88" s="173"/>
      <c r="DE88" s="173"/>
      <c r="DF88" s="173"/>
      <c r="DH88" s="173"/>
    </row>
    <row r="89" spans="1:112" ht="14.4" x14ac:dyDescent="0.25">
      <c r="A89" s="281"/>
      <c r="B89" s="173"/>
      <c r="C89" s="247" t="s">
        <v>4064</v>
      </c>
      <c r="D89" s="285">
        <v>37</v>
      </c>
      <c r="E89" s="288"/>
      <c r="F89" s="247" t="s">
        <v>4792</v>
      </c>
      <c r="G89" s="290" t="s">
        <v>4068</v>
      </c>
      <c r="I89" s="291"/>
      <c r="J89" s="204">
        <v>179</v>
      </c>
      <c r="L89" s="199">
        <v>5004</v>
      </c>
      <c r="M89" s="174"/>
      <c r="N89" s="174"/>
      <c r="O89" s="174"/>
      <c r="P89" s="174" t="s">
        <v>3781</v>
      </c>
      <c r="Q89" s="174"/>
      <c r="R89" s="174"/>
      <c r="S89" s="174"/>
      <c r="T89" s="175" t="s">
        <v>4793</v>
      </c>
      <c r="U89" s="204"/>
      <c r="V89" s="204"/>
      <c r="W89" s="173"/>
      <c r="X89" s="175"/>
      <c r="Y89" s="175"/>
      <c r="Z89" s="175"/>
      <c r="AA89" s="175"/>
      <c r="AB89" s="175"/>
      <c r="AC89" s="175"/>
      <c r="AD89" s="175"/>
      <c r="AE89" s="175"/>
      <c r="AF89" s="175"/>
      <c r="AG89" s="175"/>
      <c r="AH89" s="175"/>
      <c r="AI89" s="175"/>
      <c r="AJ89" s="175"/>
      <c r="AK89" s="175"/>
      <c r="AL89" s="175"/>
      <c r="AM89" s="175"/>
      <c r="AN89" s="175"/>
      <c r="AO89" s="175"/>
      <c r="AP89" s="175"/>
      <c r="AQ89" s="175"/>
      <c r="AR89" s="175"/>
      <c r="AS89" s="175"/>
      <c r="AT89" s="175"/>
      <c r="AU89" s="175"/>
      <c r="AV89" s="175"/>
      <c r="AW89" s="175"/>
      <c r="AX89" s="17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c r="BV89" s="175"/>
      <c r="BW89" s="175"/>
      <c r="BX89" s="175"/>
      <c r="BY89" s="175"/>
      <c r="BZ89" s="175"/>
      <c r="CB89" s="199"/>
      <c r="CC89" s="174"/>
      <c r="CH89" s="174"/>
      <c r="CP89" s="173"/>
      <c r="CQ89" s="173"/>
      <c r="CT89" s="173"/>
      <c r="CU89" s="173"/>
      <c r="DD89" s="293"/>
      <c r="DE89" s="293"/>
    </row>
    <row r="90" spans="1:112" ht="14.4" x14ac:dyDescent="0.25">
      <c r="A90" s="281"/>
      <c r="B90" s="173"/>
      <c r="C90" s="247" t="s">
        <v>4059</v>
      </c>
      <c r="D90" s="285">
        <v>38</v>
      </c>
      <c r="E90" s="288"/>
      <c r="F90" s="247"/>
      <c r="G90" s="290"/>
      <c r="I90" s="291"/>
      <c r="J90" s="204"/>
      <c r="L90" s="199"/>
      <c r="M90" s="174"/>
      <c r="N90" s="174"/>
      <c r="O90" s="174"/>
      <c r="P90" s="174"/>
      <c r="Q90" s="174"/>
      <c r="R90" s="174"/>
      <c r="S90" s="174"/>
      <c r="T90" s="175"/>
      <c r="U90" s="204"/>
      <c r="V90" s="204"/>
      <c r="W90" s="173"/>
      <c r="X90" s="175"/>
      <c r="Y90" s="175"/>
      <c r="Z90" s="175"/>
      <c r="AA90" s="175"/>
      <c r="AB90" s="175"/>
      <c r="AC90" s="175"/>
      <c r="AD90" s="175"/>
      <c r="AE90" s="175"/>
      <c r="AF90" s="175"/>
      <c r="AG90" s="175"/>
      <c r="AH90" s="175"/>
      <c r="AI90" s="175"/>
      <c r="AJ90" s="175"/>
      <c r="AK90" s="175"/>
      <c r="AL90" s="175"/>
      <c r="AM90" s="175"/>
      <c r="AN90" s="175"/>
      <c r="AO90" s="175"/>
      <c r="AP90" s="175"/>
      <c r="AQ90" s="175"/>
      <c r="AR90" s="175"/>
      <c r="AS90" s="175"/>
      <c r="AT90" s="175"/>
      <c r="AU90" s="175"/>
      <c r="AV90" s="175"/>
      <c r="AW90" s="175"/>
      <c r="AX90" s="17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c r="BV90" s="175"/>
      <c r="BW90" s="175"/>
      <c r="BX90" s="175"/>
      <c r="BY90" s="175"/>
      <c r="BZ90" s="175"/>
      <c r="CB90" s="199"/>
      <c r="CC90" s="174"/>
      <c r="CH90" s="174"/>
      <c r="CP90" s="173"/>
      <c r="CQ90" s="173"/>
      <c r="CT90" s="173"/>
      <c r="CU90" s="173"/>
      <c r="DD90" s="293"/>
      <c r="DE90" s="293"/>
    </row>
    <row r="91" spans="1:112" ht="14.4" x14ac:dyDescent="0.25">
      <c r="A91" s="281" t="s">
        <v>4479</v>
      </c>
      <c r="B91" s="173" t="s">
        <v>3952</v>
      </c>
      <c r="C91" s="288" t="s">
        <v>4057</v>
      </c>
      <c r="D91" s="285">
        <v>39</v>
      </c>
      <c r="E91" s="288"/>
      <c r="F91" s="288"/>
      <c r="G91" s="174" t="s">
        <v>3971</v>
      </c>
      <c r="H91" s="199">
        <v>7</v>
      </c>
      <c r="I91" s="199">
        <v>31</v>
      </c>
      <c r="J91" s="204">
        <v>133</v>
      </c>
      <c r="K91" s="177" t="s">
        <v>3783</v>
      </c>
      <c r="L91" s="199">
        <v>5002</v>
      </c>
      <c r="M91" s="174" t="s">
        <v>3782</v>
      </c>
      <c r="N91" s="174" t="s">
        <v>3780</v>
      </c>
      <c r="O91" s="174" t="b">
        <v>1</v>
      </c>
      <c r="P91" s="174" t="s">
        <v>3781</v>
      </c>
      <c r="Q91" s="174" t="s">
        <v>3780</v>
      </c>
      <c r="R91" s="174" t="s">
        <v>3798</v>
      </c>
      <c r="S91" s="174" t="s">
        <v>3778</v>
      </c>
      <c r="T91" s="175" t="s">
        <v>3797</v>
      </c>
      <c r="U91" s="204"/>
      <c r="V91" s="204"/>
      <c r="W91" s="173"/>
      <c r="X91" s="175"/>
      <c r="Y91" s="175"/>
      <c r="Z91" s="175"/>
      <c r="AA91" s="175"/>
      <c r="AB91" s="175"/>
      <c r="AC91" s="175"/>
      <c r="AD91" s="175"/>
      <c r="AE91" s="175"/>
      <c r="AF91" s="175"/>
      <c r="AG91" s="175"/>
      <c r="AH91" s="175"/>
      <c r="AI91" s="175"/>
      <c r="AJ91" s="175"/>
      <c r="AK91" s="175"/>
      <c r="AL91" s="175"/>
      <c r="AM91" s="175"/>
      <c r="AN91" s="175"/>
      <c r="AO91" s="175"/>
      <c r="AP91" s="175"/>
      <c r="AQ91" s="175"/>
      <c r="AR91" s="175"/>
      <c r="AS91" s="175"/>
      <c r="AT91" s="175"/>
      <c r="AU91" s="175"/>
      <c r="AV91" s="175"/>
      <c r="AW91" s="175"/>
      <c r="AX91" s="17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c r="BV91" s="175"/>
      <c r="BW91" s="175"/>
      <c r="BX91" s="175"/>
      <c r="BY91" s="175"/>
      <c r="BZ91" s="175"/>
      <c r="CA91" s="177" t="s">
        <v>3971</v>
      </c>
      <c r="CB91" s="199">
        <v>5</v>
      </c>
      <c r="CC91" s="174" t="s">
        <v>4169</v>
      </c>
      <c r="CD91" s="281" t="s">
        <v>4168</v>
      </c>
      <c r="CH91" s="174"/>
      <c r="CP91" s="173"/>
      <c r="CQ91" s="173"/>
      <c r="CT91" s="173"/>
      <c r="CU91" s="173"/>
      <c r="CV91" s="173"/>
      <c r="CW91" s="173"/>
      <c r="CY91" s="173"/>
      <c r="CZ91" s="173"/>
      <c r="DA91" s="173"/>
      <c r="DC91" s="173"/>
      <c r="DD91" s="173"/>
      <c r="DE91" s="173"/>
      <c r="DF91" s="173"/>
      <c r="DH91" s="173"/>
    </row>
    <row r="92" spans="1:112" ht="14.4" x14ac:dyDescent="0.25">
      <c r="A92" s="281"/>
      <c r="B92" s="173"/>
      <c r="C92" s="247" t="s">
        <v>4064</v>
      </c>
      <c r="D92" s="285">
        <v>40</v>
      </c>
      <c r="E92" s="288"/>
      <c r="F92" s="247" t="s">
        <v>4794</v>
      </c>
      <c r="G92" s="290" t="s">
        <v>4067</v>
      </c>
      <c r="I92" s="291"/>
      <c r="J92" s="204">
        <v>181</v>
      </c>
      <c r="L92" s="199">
        <v>5004</v>
      </c>
      <c r="M92" s="174"/>
      <c r="N92" s="174"/>
      <c r="O92" s="174"/>
      <c r="P92" s="174" t="s">
        <v>3781</v>
      </c>
      <c r="Q92" s="174"/>
      <c r="R92" s="174"/>
      <c r="S92" s="174"/>
      <c r="T92" s="175" t="s">
        <v>4795</v>
      </c>
      <c r="U92" s="204"/>
      <c r="V92" s="204"/>
      <c r="W92" s="173"/>
      <c r="X92" s="175"/>
      <c r="Y92" s="175"/>
      <c r="Z92" s="175"/>
      <c r="AA92" s="175"/>
      <c r="AB92" s="175"/>
      <c r="AC92" s="175"/>
      <c r="AD92" s="175"/>
      <c r="AE92" s="175"/>
      <c r="AF92" s="175"/>
      <c r="AG92" s="175"/>
      <c r="AH92" s="175"/>
      <c r="AI92" s="175"/>
      <c r="AJ92" s="175"/>
      <c r="AK92" s="175"/>
      <c r="AL92" s="175"/>
      <c r="AM92" s="175"/>
      <c r="AN92" s="175"/>
      <c r="AO92" s="175"/>
      <c r="AP92" s="175"/>
      <c r="AQ92" s="175"/>
      <c r="AR92" s="175"/>
      <c r="AS92" s="175"/>
      <c r="AT92" s="175"/>
      <c r="AU92" s="175"/>
      <c r="AV92" s="175"/>
      <c r="AW92" s="175"/>
      <c r="AX92" s="17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c r="BV92" s="175"/>
      <c r="BW92" s="175"/>
      <c r="BX92" s="175"/>
      <c r="BY92" s="175"/>
      <c r="BZ92" s="175"/>
      <c r="CB92" s="199"/>
      <c r="CC92" s="174"/>
      <c r="CH92" s="174"/>
      <c r="CP92" s="173"/>
      <c r="CQ92" s="173"/>
      <c r="CT92" s="173"/>
      <c r="CU92" s="173"/>
      <c r="DD92" s="293"/>
      <c r="DE92" s="293"/>
    </row>
    <row r="93" spans="1:112" ht="14.4" x14ac:dyDescent="0.25">
      <c r="A93" s="281"/>
      <c r="B93" s="173"/>
      <c r="C93" s="247" t="s">
        <v>4059</v>
      </c>
      <c r="D93" s="285">
        <v>41</v>
      </c>
      <c r="E93" s="288"/>
      <c r="F93" s="247"/>
      <c r="G93" s="290"/>
      <c r="I93" s="291"/>
      <c r="J93" s="204"/>
      <c r="L93" s="199"/>
      <c r="M93" s="174"/>
      <c r="N93" s="174"/>
      <c r="O93" s="174"/>
      <c r="P93" s="174"/>
      <c r="Q93" s="174"/>
      <c r="R93" s="174"/>
      <c r="S93" s="174"/>
      <c r="T93" s="175"/>
      <c r="U93" s="204"/>
      <c r="V93" s="204"/>
      <c r="W93" s="173"/>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c r="AT93" s="175"/>
      <c r="AU93" s="175"/>
      <c r="AV93" s="175"/>
      <c r="AW93" s="175"/>
      <c r="AX93" s="17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c r="BV93" s="175"/>
      <c r="BW93" s="175"/>
      <c r="BX93" s="175"/>
      <c r="BY93" s="175"/>
      <c r="BZ93" s="175"/>
      <c r="CB93" s="199"/>
      <c r="CC93" s="174"/>
      <c r="CH93" s="174"/>
      <c r="CP93" s="173"/>
      <c r="CQ93" s="173"/>
      <c r="CT93" s="173"/>
      <c r="CU93" s="173"/>
      <c r="DD93" s="293"/>
      <c r="DE93" s="293"/>
    </row>
    <row r="94" spans="1:112" ht="14.4" x14ac:dyDescent="0.25">
      <c r="A94" s="281" t="s">
        <v>4480</v>
      </c>
      <c r="B94" s="173" t="s">
        <v>3953</v>
      </c>
      <c r="C94" s="288" t="s">
        <v>4057</v>
      </c>
      <c r="D94" s="285">
        <v>42</v>
      </c>
      <c r="E94" s="288"/>
      <c r="F94" s="288"/>
      <c r="G94" s="174" t="s">
        <v>3972</v>
      </c>
      <c r="H94" s="199">
        <v>31</v>
      </c>
      <c r="I94" s="199">
        <v>31</v>
      </c>
      <c r="J94" s="204">
        <v>135</v>
      </c>
      <c r="K94" s="177" t="s">
        <v>3783</v>
      </c>
      <c r="L94" s="199">
        <v>5002</v>
      </c>
      <c r="M94" s="174" t="s">
        <v>3782</v>
      </c>
      <c r="N94" s="174">
        <v>1</v>
      </c>
      <c r="O94" s="174" t="b">
        <v>0</v>
      </c>
      <c r="P94" s="174" t="s">
        <v>3781</v>
      </c>
      <c r="Q94" s="174">
        <v>0</v>
      </c>
      <c r="R94" s="174" t="s">
        <v>3796</v>
      </c>
      <c r="S94" s="174" t="s">
        <v>3778</v>
      </c>
      <c r="T94" s="175" t="s">
        <v>3795</v>
      </c>
      <c r="U94" s="204"/>
      <c r="V94" s="204"/>
      <c r="W94" s="173"/>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c r="AT94" s="175"/>
      <c r="AU94" s="175"/>
      <c r="AV94" s="175"/>
      <c r="AW94" s="175"/>
      <c r="AX94" s="17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c r="BV94" s="175"/>
      <c r="BW94" s="175"/>
      <c r="BX94" s="175"/>
      <c r="BY94" s="175"/>
      <c r="BZ94" s="175"/>
      <c r="CA94" s="177" t="s">
        <v>3972</v>
      </c>
      <c r="CB94" s="199">
        <v>1</v>
      </c>
      <c r="CC94" s="174" t="s">
        <v>4171</v>
      </c>
      <c r="CD94" s="281" t="s">
        <v>4170</v>
      </c>
      <c r="CH94" s="174"/>
      <c r="CP94" s="173"/>
      <c r="CQ94" s="173"/>
      <c r="CT94" s="173"/>
      <c r="CU94" s="173"/>
      <c r="CV94" s="173"/>
      <c r="CW94" s="173"/>
      <c r="CY94" s="173"/>
      <c r="CZ94" s="173"/>
      <c r="DA94" s="173"/>
      <c r="DC94" s="173"/>
      <c r="DD94" s="173"/>
      <c r="DE94" s="173"/>
      <c r="DF94" s="173"/>
      <c r="DH94" s="173"/>
    </row>
    <row r="95" spans="1:112" ht="14.4" x14ac:dyDescent="0.25">
      <c r="A95" s="281"/>
      <c r="B95" s="173"/>
      <c r="C95" s="247" t="s">
        <v>4064</v>
      </c>
      <c r="D95" s="285">
        <v>43</v>
      </c>
      <c r="E95" s="288"/>
      <c r="F95" s="247" t="s">
        <v>4796</v>
      </c>
      <c r="G95" s="290" t="s">
        <v>4066</v>
      </c>
      <c r="I95" s="291"/>
      <c r="J95" s="204">
        <v>183</v>
      </c>
      <c r="L95" s="199">
        <v>5004</v>
      </c>
      <c r="M95" s="174"/>
      <c r="N95" s="174"/>
      <c r="O95" s="174"/>
      <c r="P95" s="174" t="s">
        <v>3781</v>
      </c>
      <c r="Q95" s="174"/>
      <c r="R95" s="174"/>
      <c r="S95" s="174"/>
      <c r="T95" s="175" t="s">
        <v>4797</v>
      </c>
      <c r="U95" s="204"/>
      <c r="V95" s="204"/>
      <c r="W95" s="173"/>
      <c r="X95" s="175"/>
      <c r="Y95" s="175"/>
      <c r="Z95" s="175"/>
      <c r="AA95" s="175"/>
      <c r="AB95" s="175"/>
      <c r="AC95" s="175"/>
      <c r="AD95" s="175"/>
      <c r="AE95" s="175"/>
      <c r="AF95" s="175"/>
      <c r="AG95" s="175"/>
      <c r="AH95" s="175"/>
      <c r="AI95" s="175"/>
      <c r="AJ95" s="175"/>
      <c r="AK95" s="175"/>
      <c r="AL95" s="175"/>
      <c r="AM95" s="175"/>
      <c r="AN95" s="175"/>
      <c r="AO95" s="175"/>
      <c r="AP95" s="175"/>
      <c r="AQ95" s="175"/>
      <c r="AR95" s="175"/>
      <c r="AS95" s="175"/>
      <c r="AT95" s="175"/>
      <c r="AU95" s="175"/>
      <c r="AV95" s="175"/>
      <c r="AW95" s="175"/>
      <c r="AX95" s="17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c r="BV95" s="175"/>
      <c r="BW95" s="175"/>
      <c r="BX95" s="175"/>
      <c r="BY95" s="175"/>
      <c r="BZ95" s="175"/>
      <c r="CB95" s="199"/>
      <c r="CC95" s="174"/>
      <c r="CH95" s="174"/>
      <c r="CP95" s="173"/>
      <c r="CQ95" s="173"/>
      <c r="CT95" s="173"/>
      <c r="CU95" s="173"/>
      <c r="DD95" s="293"/>
      <c r="DE95" s="293"/>
    </row>
    <row r="96" spans="1:112" ht="14.4" x14ac:dyDescent="0.25">
      <c r="A96" s="281"/>
      <c r="B96" s="173"/>
      <c r="C96" s="247" t="s">
        <v>4059</v>
      </c>
      <c r="D96" s="285">
        <v>44</v>
      </c>
      <c r="E96" s="288"/>
      <c r="F96" s="247"/>
      <c r="G96" s="290"/>
      <c r="I96" s="291"/>
      <c r="J96" s="204"/>
      <c r="L96" s="199"/>
      <c r="M96" s="174"/>
      <c r="N96" s="174"/>
      <c r="O96" s="174"/>
      <c r="P96" s="174"/>
      <c r="Q96" s="174"/>
      <c r="R96" s="174"/>
      <c r="S96" s="174"/>
      <c r="T96" s="175"/>
      <c r="U96" s="204"/>
      <c r="V96" s="204"/>
      <c r="W96" s="173"/>
      <c r="X96" s="175"/>
      <c r="Y96" s="175"/>
      <c r="Z96" s="175"/>
      <c r="AA96" s="175"/>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5"/>
      <c r="AX96" s="17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5"/>
      <c r="BW96" s="175"/>
      <c r="BX96" s="175"/>
      <c r="BY96" s="175"/>
      <c r="BZ96" s="175"/>
      <c r="CB96" s="199"/>
      <c r="CC96" s="174"/>
      <c r="CH96" s="174"/>
      <c r="CP96" s="173"/>
      <c r="CQ96" s="173"/>
      <c r="CT96" s="173"/>
      <c r="CU96" s="173"/>
      <c r="DD96" s="293"/>
      <c r="DE96" s="293"/>
    </row>
    <row r="97" spans="1:112" ht="14.4" x14ac:dyDescent="0.25">
      <c r="A97" s="281" t="s">
        <v>4481</v>
      </c>
      <c r="B97" s="173" t="s">
        <v>3956</v>
      </c>
      <c r="C97" s="288" t="s">
        <v>4057</v>
      </c>
      <c r="D97" s="285">
        <v>45</v>
      </c>
      <c r="E97" s="288"/>
      <c r="F97" s="288"/>
      <c r="G97" s="174" t="s">
        <v>3966</v>
      </c>
      <c r="H97" s="199">
        <v>7</v>
      </c>
      <c r="I97" s="199">
        <v>31</v>
      </c>
      <c r="J97" s="204">
        <v>137</v>
      </c>
      <c r="K97" s="177" t="s">
        <v>3783</v>
      </c>
      <c r="L97" s="199">
        <v>5002</v>
      </c>
      <c r="M97" s="174" t="s">
        <v>3782</v>
      </c>
      <c r="N97" s="177" t="s">
        <v>3780</v>
      </c>
      <c r="O97" s="174" t="b">
        <v>1</v>
      </c>
      <c r="P97" s="174" t="s">
        <v>3781</v>
      </c>
      <c r="Q97" s="174" t="s">
        <v>3780</v>
      </c>
      <c r="R97" s="177" t="s">
        <v>3790</v>
      </c>
      <c r="S97" s="174" t="s">
        <v>3778</v>
      </c>
      <c r="T97" s="175" t="s">
        <v>4065</v>
      </c>
      <c r="U97" s="204"/>
      <c r="V97" s="204"/>
      <c r="W97" s="173"/>
      <c r="X97" s="175"/>
      <c r="Y97" s="175"/>
      <c r="Z97" s="175"/>
      <c r="AA97" s="175"/>
      <c r="AB97" s="175"/>
      <c r="AC97" s="175"/>
      <c r="AD97" s="175"/>
      <c r="AE97" s="175"/>
      <c r="AF97" s="175"/>
      <c r="AG97" s="175"/>
      <c r="AH97" s="175"/>
      <c r="AI97" s="175"/>
      <c r="AJ97" s="175"/>
      <c r="AK97" s="175"/>
      <c r="AL97" s="175"/>
      <c r="AM97" s="175"/>
      <c r="AN97" s="175"/>
      <c r="AO97" s="175"/>
      <c r="AP97" s="175"/>
      <c r="AQ97" s="175"/>
      <c r="AR97" s="175"/>
      <c r="AS97" s="175"/>
      <c r="AT97" s="175"/>
      <c r="AU97" s="175"/>
      <c r="AV97" s="175"/>
      <c r="AW97" s="175"/>
      <c r="AX97" s="17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c r="BV97" s="175"/>
      <c r="BW97" s="175"/>
      <c r="BX97" s="175"/>
      <c r="BY97" s="175"/>
      <c r="BZ97" s="175"/>
      <c r="CA97" s="177" t="s">
        <v>3966</v>
      </c>
      <c r="CB97" s="199">
        <v>32</v>
      </c>
      <c r="CC97" s="174" t="s">
        <v>4155</v>
      </c>
      <c r="CD97" s="281" t="s">
        <v>4172</v>
      </c>
      <c r="CP97" s="173"/>
      <c r="CQ97" s="173"/>
      <c r="CT97" s="173"/>
      <c r="CU97" s="173"/>
      <c r="CV97" s="173"/>
      <c r="CW97" s="173"/>
      <c r="CY97" s="173"/>
      <c r="CZ97" s="173"/>
      <c r="DA97" s="173"/>
      <c r="DC97" s="173"/>
      <c r="DD97" s="173"/>
      <c r="DE97" s="173"/>
      <c r="DF97" s="173"/>
      <c r="DH97" s="173"/>
    </row>
    <row r="98" spans="1:112" ht="14.4" x14ac:dyDescent="0.25">
      <c r="A98" s="281"/>
      <c r="B98" s="173"/>
      <c r="C98" s="247" t="s">
        <v>4064</v>
      </c>
      <c r="D98" s="285">
        <v>46</v>
      </c>
      <c r="E98" s="288"/>
      <c r="F98" s="247" t="s">
        <v>4798</v>
      </c>
      <c r="G98" s="290" t="s">
        <v>4063</v>
      </c>
      <c r="J98" s="204">
        <v>185</v>
      </c>
      <c r="L98" s="199">
        <v>5004</v>
      </c>
      <c r="M98" s="174"/>
      <c r="O98" s="174"/>
      <c r="P98" s="174" t="s">
        <v>3781</v>
      </c>
      <c r="Q98" s="174"/>
      <c r="S98" s="174"/>
      <c r="T98" s="175" t="s">
        <v>4799</v>
      </c>
      <c r="U98" s="204"/>
      <c r="V98" s="204"/>
      <c r="W98" s="173"/>
      <c r="X98" s="175"/>
      <c r="Y98" s="175"/>
      <c r="Z98" s="175"/>
      <c r="AA98" s="175"/>
      <c r="AB98" s="175"/>
      <c r="AC98" s="175"/>
      <c r="AD98" s="175"/>
      <c r="AE98" s="175"/>
      <c r="AF98" s="175"/>
      <c r="AG98" s="175"/>
      <c r="AH98" s="175"/>
      <c r="AI98" s="175"/>
      <c r="AJ98" s="175"/>
      <c r="AK98" s="175"/>
      <c r="AL98" s="175"/>
      <c r="AM98" s="175"/>
      <c r="AN98" s="175"/>
      <c r="AO98" s="175"/>
      <c r="AP98" s="175"/>
      <c r="AQ98" s="175"/>
      <c r="AR98" s="175"/>
      <c r="AS98" s="175"/>
      <c r="AT98" s="175"/>
      <c r="AU98" s="175"/>
      <c r="AV98" s="175"/>
      <c r="AW98" s="175"/>
      <c r="AX98" s="17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c r="BV98" s="175"/>
      <c r="BW98" s="175"/>
      <c r="BX98" s="175"/>
      <c r="BY98" s="175"/>
      <c r="BZ98" s="175"/>
      <c r="CB98" s="199"/>
      <c r="CC98" s="174"/>
      <c r="CP98" s="173"/>
      <c r="CQ98" s="173"/>
      <c r="CT98" s="173"/>
      <c r="CU98" s="173"/>
      <c r="DD98" s="293"/>
      <c r="DE98" s="293"/>
    </row>
    <row r="99" spans="1:112" ht="14.4" x14ac:dyDescent="0.25">
      <c r="A99" s="281"/>
      <c r="B99" s="173"/>
      <c r="C99" s="247" t="s">
        <v>4059</v>
      </c>
      <c r="D99" s="285">
        <v>47</v>
      </c>
      <c r="E99" s="288"/>
      <c r="F99" s="247"/>
      <c r="G99" s="290"/>
      <c r="I99" s="291"/>
      <c r="J99" s="204"/>
      <c r="L99" s="199"/>
      <c r="M99" s="174"/>
      <c r="O99" s="174"/>
      <c r="P99" s="174"/>
      <c r="Q99" s="174"/>
      <c r="S99" s="174"/>
      <c r="T99" s="175"/>
      <c r="U99" s="204"/>
      <c r="V99" s="204"/>
      <c r="W99" s="173"/>
      <c r="X99" s="175"/>
      <c r="Y99" s="175"/>
      <c r="Z99" s="175"/>
      <c r="AA99" s="175"/>
      <c r="AB99" s="175"/>
      <c r="AC99" s="175"/>
      <c r="AD99" s="175"/>
      <c r="AE99" s="175"/>
      <c r="AF99" s="175"/>
      <c r="AG99" s="175"/>
      <c r="AH99" s="175"/>
      <c r="AI99" s="175"/>
      <c r="AJ99" s="175"/>
      <c r="AK99" s="175"/>
      <c r="AL99" s="175"/>
      <c r="AM99" s="175"/>
      <c r="AN99" s="175"/>
      <c r="AO99" s="175"/>
      <c r="AP99" s="175"/>
      <c r="AQ99" s="175"/>
      <c r="AR99" s="175"/>
      <c r="AS99" s="175"/>
      <c r="AT99" s="175"/>
      <c r="AU99" s="175"/>
      <c r="AV99" s="175"/>
      <c r="AW99" s="175"/>
      <c r="AX99" s="17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c r="BV99" s="175"/>
      <c r="BW99" s="175"/>
      <c r="BX99" s="175"/>
      <c r="BY99" s="175"/>
      <c r="BZ99" s="175"/>
      <c r="CB99" s="199"/>
      <c r="CC99" s="174"/>
      <c r="CP99" s="173"/>
      <c r="CQ99" s="173"/>
      <c r="CT99" s="173"/>
      <c r="CU99" s="173"/>
      <c r="DD99" s="293"/>
      <c r="DE99" s="293"/>
    </row>
    <row r="100" spans="1:112" ht="14.4" x14ac:dyDescent="0.25">
      <c r="A100" s="281" t="s">
        <v>4482</v>
      </c>
      <c r="B100" s="173" t="s">
        <v>3957</v>
      </c>
      <c r="C100" s="288" t="s">
        <v>4057</v>
      </c>
      <c r="D100" s="285">
        <v>48</v>
      </c>
      <c r="E100" s="288"/>
      <c r="F100" s="288"/>
      <c r="G100" s="174" t="s">
        <v>3975</v>
      </c>
      <c r="H100" s="199">
        <v>99</v>
      </c>
      <c r="I100" s="199">
        <v>99</v>
      </c>
      <c r="J100" s="204">
        <v>139</v>
      </c>
      <c r="K100" s="177" t="s">
        <v>3783</v>
      </c>
      <c r="L100" s="199">
        <v>5002</v>
      </c>
      <c r="M100" s="174" t="s">
        <v>3782</v>
      </c>
      <c r="N100" s="174">
        <v>1</v>
      </c>
      <c r="O100" s="174" t="b">
        <v>0</v>
      </c>
      <c r="P100" s="174" t="s">
        <v>3781</v>
      </c>
      <c r="Q100" s="174">
        <v>0</v>
      </c>
      <c r="R100" s="177" t="s">
        <v>3789</v>
      </c>
      <c r="S100" s="174" t="s">
        <v>3778</v>
      </c>
      <c r="T100" s="175" t="s">
        <v>3788</v>
      </c>
      <c r="U100" s="204"/>
      <c r="V100" s="204"/>
      <c r="W100" s="173"/>
      <c r="X100" s="175"/>
      <c r="Y100" s="175"/>
      <c r="Z100" s="175"/>
      <c r="AA100" s="175"/>
      <c r="AB100" s="175"/>
      <c r="AC100" s="175"/>
      <c r="AD100" s="175"/>
      <c r="AE100" s="175"/>
      <c r="AF100" s="175"/>
      <c r="AG100" s="175"/>
      <c r="AH100" s="175"/>
      <c r="AI100" s="175"/>
      <c r="AJ100" s="175"/>
      <c r="AK100" s="175"/>
      <c r="AL100" s="175"/>
      <c r="AM100" s="175"/>
      <c r="AN100" s="175"/>
      <c r="AO100" s="175"/>
      <c r="AP100" s="175"/>
      <c r="AQ100" s="175"/>
      <c r="AR100" s="175"/>
      <c r="AS100" s="175"/>
      <c r="AT100" s="175"/>
      <c r="AU100" s="175"/>
      <c r="AV100" s="175"/>
      <c r="AW100" s="175"/>
      <c r="AX100" s="17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c r="BV100" s="175"/>
      <c r="BW100" s="175"/>
      <c r="BX100" s="175"/>
      <c r="BY100" s="175"/>
      <c r="BZ100" s="175"/>
      <c r="CA100" s="177" t="s">
        <v>3975</v>
      </c>
      <c r="CB100" s="199">
        <v>5</v>
      </c>
      <c r="CC100" s="174" t="s">
        <v>4174</v>
      </c>
      <c r="CD100" s="281" t="s">
        <v>4173</v>
      </c>
      <c r="CP100" s="173"/>
      <c r="CQ100" s="173"/>
      <c r="CT100" s="173"/>
      <c r="CU100" s="173"/>
      <c r="CV100" s="173"/>
      <c r="CW100" s="173"/>
      <c r="CY100" s="173"/>
      <c r="CZ100" s="173"/>
      <c r="DA100" s="173"/>
      <c r="DC100" s="173"/>
      <c r="DD100" s="173"/>
      <c r="DE100" s="173"/>
      <c r="DF100" s="173"/>
      <c r="DH100" s="173"/>
    </row>
    <row r="101" spans="1:112" ht="14.4" x14ac:dyDescent="0.25">
      <c r="A101" s="281"/>
      <c r="B101" s="173"/>
      <c r="C101" s="247" t="s">
        <v>4056</v>
      </c>
      <c r="D101" s="285">
        <v>31</v>
      </c>
      <c r="E101" s="288"/>
      <c r="F101" s="247"/>
      <c r="G101" s="290"/>
      <c r="I101" s="291"/>
      <c r="J101" s="204"/>
      <c r="L101" s="199"/>
      <c r="M101" s="174"/>
      <c r="N101" s="174"/>
      <c r="O101" s="174"/>
      <c r="P101" s="174"/>
      <c r="Q101" s="174"/>
      <c r="R101" s="174"/>
      <c r="S101" s="174"/>
      <c r="T101" s="175"/>
      <c r="U101" s="204"/>
      <c r="V101" s="204"/>
      <c r="W101" s="173"/>
      <c r="X101" s="175"/>
      <c r="Y101" s="175"/>
      <c r="Z101" s="175"/>
      <c r="AA101" s="175"/>
      <c r="AB101" s="175"/>
      <c r="AC101" s="175"/>
      <c r="AD101" s="175"/>
      <c r="AE101" s="175"/>
      <c r="AF101" s="175"/>
      <c r="AG101" s="175"/>
      <c r="AH101" s="175"/>
      <c r="AI101" s="175"/>
      <c r="AJ101" s="175"/>
      <c r="AK101" s="175"/>
      <c r="AL101" s="175"/>
      <c r="AM101" s="175"/>
      <c r="AN101" s="175"/>
      <c r="AO101" s="175"/>
      <c r="AP101" s="175"/>
      <c r="AQ101" s="175"/>
      <c r="AR101" s="175"/>
      <c r="AS101" s="175"/>
      <c r="AT101" s="175"/>
      <c r="AU101" s="175"/>
      <c r="AV101" s="175"/>
      <c r="AW101" s="175"/>
      <c r="AX101" s="17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5"/>
      <c r="BW101" s="175"/>
      <c r="BX101" s="175"/>
      <c r="BY101" s="175"/>
      <c r="BZ101" s="175"/>
      <c r="CB101" s="199"/>
      <c r="CC101" s="174"/>
      <c r="CH101" s="174"/>
      <c r="CP101" s="173"/>
      <c r="CQ101" s="173"/>
      <c r="CT101" s="173"/>
      <c r="CU101" s="173"/>
      <c r="DD101" s="293"/>
      <c r="DE101" s="293"/>
    </row>
    <row r="102" spans="1:112" ht="14.4" x14ac:dyDescent="0.25">
      <c r="A102" s="281"/>
      <c r="B102" s="173"/>
      <c r="C102" s="247" t="s">
        <v>4062</v>
      </c>
      <c r="D102" s="285">
        <v>32</v>
      </c>
      <c r="E102" s="288"/>
      <c r="F102" s="247"/>
      <c r="G102" s="290"/>
      <c r="I102" s="291"/>
      <c r="J102" s="204"/>
      <c r="L102" s="199"/>
      <c r="M102" s="174"/>
      <c r="N102" s="174"/>
      <c r="O102" s="174"/>
      <c r="P102" s="174"/>
      <c r="Q102" s="174"/>
      <c r="R102" s="174"/>
      <c r="S102" s="174"/>
      <c r="T102" s="175"/>
      <c r="U102" s="204"/>
      <c r="V102" s="204"/>
      <c r="W102" s="173"/>
      <c r="X102" s="175"/>
      <c r="Y102" s="175"/>
      <c r="Z102" s="175"/>
      <c r="AA102" s="175"/>
      <c r="AB102" s="175"/>
      <c r="AC102" s="175"/>
      <c r="AD102" s="175"/>
      <c r="AE102" s="175"/>
      <c r="AF102" s="175"/>
      <c r="AG102" s="175"/>
      <c r="AH102" s="175"/>
      <c r="AI102" s="175"/>
      <c r="AJ102" s="175"/>
      <c r="AK102" s="175"/>
      <c r="AL102" s="175"/>
      <c r="AM102" s="175"/>
      <c r="AN102" s="175"/>
      <c r="AO102" s="175"/>
      <c r="AP102" s="175"/>
      <c r="AQ102" s="175"/>
      <c r="AR102" s="175"/>
      <c r="AS102" s="175"/>
      <c r="AT102" s="175"/>
      <c r="AU102" s="175"/>
      <c r="AV102" s="175"/>
      <c r="AW102" s="175"/>
      <c r="AX102" s="17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c r="BV102" s="175"/>
      <c r="BW102" s="175"/>
      <c r="BX102" s="175"/>
      <c r="BY102" s="175"/>
      <c r="BZ102" s="175"/>
      <c r="CB102" s="199"/>
      <c r="CC102" s="174"/>
      <c r="CH102" s="174"/>
      <c r="CP102" s="173"/>
      <c r="CQ102" s="173"/>
      <c r="CT102" s="173"/>
      <c r="CU102" s="173"/>
      <c r="DD102" s="293"/>
      <c r="DE102" s="293"/>
    </row>
    <row r="103" spans="1:112" ht="14.4" x14ac:dyDescent="0.25">
      <c r="A103" s="281"/>
      <c r="B103" s="173"/>
      <c r="C103" s="247" t="s">
        <v>4056</v>
      </c>
      <c r="D103" s="285">
        <v>49</v>
      </c>
      <c r="E103" s="288"/>
      <c r="F103" s="247"/>
      <c r="G103" s="290"/>
      <c r="I103" s="291"/>
      <c r="J103" s="204"/>
      <c r="L103" s="199"/>
      <c r="M103" s="174"/>
      <c r="N103" s="174"/>
      <c r="O103" s="174"/>
      <c r="P103" s="174"/>
      <c r="Q103" s="174"/>
      <c r="S103" s="174"/>
      <c r="T103" s="175"/>
      <c r="U103" s="204"/>
      <c r="V103" s="204"/>
      <c r="W103" s="173"/>
      <c r="X103" s="175"/>
      <c r="Y103" s="175"/>
      <c r="Z103" s="175"/>
      <c r="AA103" s="175"/>
      <c r="AB103" s="175"/>
      <c r="AC103" s="175"/>
      <c r="AD103" s="175"/>
      <c r="AE103" s="175"/>
      <c r="AF103" s="175"/>
      <c r="AG103" s="175"/>
      <c r="AH103" s="175"/>
      <c r="AI103" s="175"/>
      <c r="AJ103" s="175"/>
      <c r="AK103" s="175"/>
      <c r="AL103" s="175"/>
      <c r="AM103" s="175"/>
      <c r="AN103" s="175"/>
      <c r="AO103" s="175"/>
      <c r="AP103" s="175"/>
      <c r="AQ103" s="175"/>
      <c r="AR103" s="175"/>
      <c r="AS103" s="175"/>
      <c r="AT103" s="175"/>
      <c r="AU103" s="175"/>
      <c r="AV103" s="175"/>
      <c r="AW103" s="175"/>
      <c r="AX103" s="17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c r="BV103" s="175"/>
      <c r="BW103" s="175"/>
      <c r="BX103" s="175"/>
      <c r="BY103" s="175"/>
      <c r="BZ103" s="175"/>
      <c r="CB103" s="199"/>
      <c r="CC103" s="174"/>
      <c r="CP103" s="173"/>
      <c r="CQ103" s="173"/>
      <c r="CT103" s="173"/>
      <c r="CU103" s="173"/>
      <c r="DD103" s="293"/>
      <c r="DE103" s="293"/>
    </row>
    <row r="104" spans="1:112" ht="14.4" x14ac:dyDescent="0.25">
      <c r="A104" s="281"/>
      <c r="B104" s="173"/>
      <c r="C104" s="247" t="s">
        <v>4062</v>
      </c>
      <c r="D104" s="285">
        <v>50</v>
      </c>
      <c r="E104" s="288"/>
      <c r="F104" s="247"/>
      <c r="G104" s="290"/>
      <c r="I104" s="291"/>
      <c r="J104" s="204"/>
      <c r="L104" s="199"/>
      <c r="M104" s="174"/>
      <c r="N104" s="174"/>
      <c r="O104" s="174"/>
      <c r="P104" s="174"/>
      <c r="Q104" s="174"/>
      <c r="S104" s="174"/>
      <c r="T104" s="175"/>
      <c r="U104" s="204"/>
      <c r="V104" s="204"/>
      <c r="W104" s="173"/>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B104" s="199"/>
      <c r="CC104" s="174"/>
      <c r="CP104" s="173"/>
      <c r="CQ104" s="173"/>
      <c r="CT104" s="173"/>
      <c r="CU104" s="173"/>
      <c r="DD104" s="293"/>
      <c r="DE104" s="293"/>
    </row>
    <row r="105" spans="1:112" ht="14.4" x14ac:dyDescent="0.25">
      <c r="A105" s="281"/>
      <c r="B105" s="173"/>
      <c r="C105" s="247" t="s">
        <v>4056</v>
      </c>
      <c r="D105" s="285">
        <v>51</v>
      </c>
      <c r="E105" s="288"/>
      <c r="F105" s="247"/>
      <c r="G105" s="290"/>
      <c r="I105" s="291"/>
      <c r="J105" s="204"/>
      <c r="L105" s="199"/>
      <c r="M105" s="174"/>
      <c r="N105" s="174"/>
      <c r="O105" s="174"/>
      <c r="P105" s="174"/>
      <c r="Q105" s="174"/>
      <c r="S105" s="174"/>
      <c r="T105" s="175"/>
      <c r="U105" s="204"/>
      <c r="V105" s="204"/>
      <c r="W105" s="173"/>
      <c r="X105" s="175"/>
      <c r="Y105" s="175"/>
      <c r="Z105" s="175"/>
      <c r="AA105" s="175"/>
      <c r="AB105" s="175"/>
      <c r="AC105" s="175"/>
      <c r="AD105" s="175"/>
      <c r="AE105" s="175"/>
      <c r="AF105" s="175"/>
      <c r="AG105" s="175"/>
      <c r="AH105" s="175"/>
      <c r="AI105" s="175"/>
      <c r="AJ105" s="175"/>
      <c r="AK105" s="175"/>
      <c r="AL105" s="175"/>
      <c r="AM105" s="175"/>
      <c r="AN105" s="175"/>
      <c r="AO105" s="175"/>
      <c r="AP105" s="175"/>
      <c r="AQ105" s="175"/>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c r="BV105" s="175"/>
      <c r="BW105" s="175"/>
      <c r="BX105" s="175"/>
      <c r="BY105" s="175"/>
      <c r="BZ105" s="175"/>
      <c r="CB105" s="199"/>
      <c r="CC105" s="174"/>
      <c r="CP105" s="173"/>
      <c r="CQ105" s="173"/>
      <c r="CT105" s="173"/>
      <c r="CU105" s="173"/>
      <c r="DD105" s="293"/>
      <c r="DE105" s="293"/>
    </row>
    <row r="106" spans="1:112" ht="14.4" x14ac:dyDescent="0.25">
      <c r="A106" s="281"/>
      <c r="B106" s="173"/>
      <c r="C106" s="247" t="s">
        <v>4062</v>
      </c>
      <c r="D106" s="285">
        <v>52</v>
      </c>
      <c r="E106" s="288"/>
      <c r="F106" s="247"/>
      <c r="G106" s="290"/>
      <c r="I106" s="291"/>
      <c r="J106" s="204"/>
      <c r="L106" s="199"/>
      <c r="M106" s="174"/>
      <c r="N106" s="174"/>
      <c r="O106" s="174"/>
      <c r="P106" s="174"/>
      <c r="Q106" s="174"/>
      <c r="S106" s="174"/>
      <c r="T106" s="175"/>
      <c r="U106" s="204"/>
      <c r="V106" s="204"/>
      <c r="W106" s="173"/>
      <c r="X106" s="175"/>
      <c r="Y106" s="175"/>
      <c r="Z106" s="175"/>
      <c r="AA106" s="175"/>
      <c r="AB106" s="175"/>
      <c r="AC106" s="175"/>
      <c r="AD106" s="175"/>
      <c r="AE106" s="175"/>
      <c r="AF106" s="175"/>
      <c r="AG106" s="175"/>
      <c r="AH106" s="175"/>
      <c r="AI106" s="175"/>
      <c r="AJ106" s="175"/>
      <c r="AK106" s="175"/>
      <c r="AL106" s="175"/>
      <c r="AM106" s="175"/>
      <c r="AN106" s="175"/>
      <c r="AO106" s="175"/>
      <c r="AP106" s="175"/>
      <c r="AQ106" s="175"/>
      <c r="AR106" s="175"/>
      <c r="AS106" s="175"/>
      <c r="AT106" s="175"/>
      <c r="AU106" s="175"/>
      <c r="AV106" s="175"/>
      <c r="AW106" s="175"/>
      <c r="AX106" s="17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c r="BV106" s="175"/>
      <c r="BW106" s="175"/>
      <c r="BX106" s="175"/>
      <c r="BY106" s="175"/>
      <c r="BZ106" s="175"/>
      <c r="CB106" s="199"/>
      <c r="CC106" s="174"/>
      <c r="CP106" s="173"/>
      <c r="CQ106" s="173"/>
      <c r="CT106" s="173"/>
      <c r="CU106" s="173"/>
      <c r="DD106" s="293"/>
      <c r="DE106" s="293"/>
    </row>
    <row r="107" spans="1:112" ht="14.4" x14ac:dyDescent="0.25">
      <c r="A107" s="281"/>
      <c r="B107" s="173"/>
      <c r="C107" s="247" t="s">
        <v>4056</v>
      </c>
      <c r="D107" s="285">
        <v>53</v>
      </c>
      <c r="E107" s="288"/>
      <c r="F107" s="247"/>
      <c r="G107" s="290"/>
      <c r="I107" s="291"/>
      <c r="J107" s="204"/>
      <c r="L107" s="199"/>
      <c r="M107" s="174"/>
      <c r="N107" s="174"/>
      <c r="O107" s="174"/>
      <c r="P107" s="174"/>
      <c r="Q107" s="174"/>
      <c r="S107" s="174"/>
      <c r="T107" s="175"/>
      <c r="U107" s="204"/>
      <c r="V107" s="204"/>
      <c r="W107" s="173"/>
      <c r="X107" s="175"/>
      <c r="Y107" s="175"/>
      <c r="Z107" s="175"/>
      <c r="AA107" s="175"/>
      <c r="AB107" s="175"/>
      <c r="AC107" s="175"/>
      <c r="AD107" s="175"/>
      <c r="AE107" s="175"/>
      <c r="AF107" s="175"/>
      <c r="AG107" s="175"/>
      <c r="AH107" s="175"/>
      <c r="AI107" s="175"/>
      <c r="AJ107" s="175"/>
      <c r="AK107" s="175"/>
      <c r="AL107" s="175"/>
      <c r="AM107" s="175"/>
      <c r="AN107" s="175"/>
      <c r="AO107" s="175"/>
      <c r="AP107" s="175"/>
      <c r="AQ107" s="175"/>
      <c r="AR107" s="175"/>
      <c r="AS107" s="175"/>
      <c r="AT107" s="175"/>
      <c r="AU107" s="175"/>
      <c r="AV107" s="175"/>
      <c r="AW107" s="175"/>
      <c r="AX107" s="17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c r="BV107" s="175"/>
      <c r="BW107" s="175"/>
      <c r="BX107" s="175"/>
      <c r="BY107" s="175"/>
      <c r="BZ107" s="175"/>
      <c r="CB107" s="199"/>
      <c r="CC107" s="174"/>
      <c r="CP107" s="173"/>
      <c r="CQ107" s="173"/>
      <c r="CT107" s="173"/>
      <c r="CU107" s="173"/>
      <c r="DD107" s="293"/>
      <c r="DE107" s="293"/>
    </row>
    <row r="108" spans="1:112" ht="14.4" x14ac:dyDescent="0.25">
      <c r="A108" s="281"/>
      <c r="B108" s="173"/>
      <c r="C108" s="247" t="s">
        <v>4062</v>
      </c>
      <c r="D108" s="285">
        <v>54</v>
      </c>
      <c r="E108" s="288"/>
      <c r="F108" s="247"/>
      <c r="G108" s="290"/>
      <c r="I108" s="291"/>
      <c r="J108" s="204"/>
      <c r="L108" s="199"/>
      <c r="M108" s="174"/>
      <c r="N108" s="174"/>
      <c r="O108" s="174"/>
      <c r="P108" s="174"/>
      <c r="Q108" s="174"/>
      <c r="S108" s="174"/>
      <c r="T108" s="175"/>
      <c r="U108" s="204"/>
      <c r="V108" s="204"/>
      <c r="W108" s="173"/>
      <c r="X108" s="175"/>
      <c r="Y108" s="175"/>
      <c r="Z108" s="175"/>
      <c r="AA108" s="175"/>
      <c r="AB108" s="175"/>
      <c r="AC108" s="175"/>
      <c r="AD108" s="175"/>
      <c r="AE108" s="175"/>
      <c r="AF108" s="175"/>
      <c r="AG108" s="175"/>
      <c r="AH108" s="175"/>
      <c r="AI108" s="175"/>
      <c r="AJ108" s="175"/>
      <c r="AK108" s="175"/>
      <c r="AL108" s="175"/>
      <c r="AM108" s="175"/>
      <c r="AN108" s="175"/>
      <c r="AO108" s="175"/>
      <c r="AP108" s="175"/>
      <c r="AQ108" s="175"/>
      <c r="AR108" s="175"/>
      <c r="AS108" s="175"/>
      <c r="AT108" s="175"/>
      <c r="AU108" s="175"/>
      <c r="AV108" s="175"/>
      <c r="AW108" s="175"/>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5"/>
      <c r="BW108" s="175"/>
      <c r="BX108" s="175"/>
      <c r="BY108" s="175"/>
      <c r="BZ108" s="175"/>
      <c r="CB108" s="199"/>
      <c r="CC108" s="174"/>
      <c r="CP108" s="173"/>
      <c r="CQ108" s="173"/>
      <c r="CT108" s="173"/>
      <c r="CU108" s="173"/>
      <c r="DD108" s="293"/>
      <c r="DE108" s="293"/>
    </row>
    <row r="109" spans="1:112" ht="14.4" x14ac:dyDescent="0.25">
      <c r="A109" s="281"/>
      <c r="B109" s="173"/>
      <c r="C109" s="247" t="s">
        <v>4056</v>
      </c>
      <c r="D109" s="285">
        <v>55</v>
      </c>
      <c r="E109" s="288"/>
      <c r="F109" s="247"/>
      <c r="G109" s="290"/>
      <c r="I109" s="291"/>
      <c r="J109" s="204"/>
      <c r="L109" s="199"/>
      <c r="M109" s="174"/>
      <c r="N109" s="174"/>
      <c r="O109" s="174"/>
      <c r="P109" s="174"/>
      <c r="Q109" s="174"/>
      <c r="S109" s="174"/>
      <c r="T109" s="175"/>
      <c r="U109" s="204"/>
      <c r="V109" s="204"/>
      <c r="W109" s="173"/>
      <c r="X109" s="175"/>
      <c r="Y109" s="175"/>
      <c r="Z109" s="175"/>
      <c r="AA109" s="175"/>
      <c r="AB109" s="175"/>
      <c r="AC109" s="175"/>
      <c r="AD109" s="175"/>
      <c r="AE109" s="175"/>
      <c r="AF109" s="175"/>
      <c r="AG109" s="175"/>
      <c r="AH109" s="175"/>
      <c r="AI109" s="175"/>
      <c r="AJ109" s="175"/>
      <c r="AK109" s="175"/>
      <c r="AL109" s="175"/>
      <c r="AM109" s="175"/>
      <c r="AN109" s="175"/>
      <c r="AO109" s="175"/>
      <c r="AP109" s="175"/>
      <c r="AQ109" s="175"/>
      <c r="AR109" s="175"/>
      <c r="AS109" s="175"/>
      <c r="AT109" s="175"/>
      <c r="AU109" s="175"/>
      <c r="AV109" s="175"/>
      <c r="AW109" s="175"/>
      <c r="AX109" s="17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c r="BV109" s="175"/>
      <c r="BW109" s="175"/>
      <c r="BX109" s="175"/>
      <c r="BY109" s="175"/>
      <c r="BZ109" s="175"/>
      <c r="CB109" s="199"/>
      <c r="CC109" s="174"/>
      <c r="CP109" s="173"/>
      <c r="CQ109" s="173"/>
      <c r="CT109" s="173"/>
      <c r="CU109" s="173"/>
      <c r="DD109" s="293"/>
      <c r="DE109" s="293"/>
    </row>
    <row r="110" spans="1:112" ht="14.4" x14ac:dyDescent="0.25">
      <c r="A110" s="281"/>
      <c r="B110" s="173"/>
      <c r="C110" s="247" t="s">
        <v>4062</v>
      </c>
      <c r="D110" s="285">
        <v>56</v>
      </c>
      <c r="E110" s="288"/>
      <c r="F110" s="247"/>
      <c r="G110" s="290"/>
      <c r="I110" s="291"/>
      <c r="J110" s="204"/>
      <c r="L110" s="199"/>
      <c r="M110" s="174"/>
      <c r="N110" s="174"/>
      <c r="O110" s="174"/>
      <c r="P110" s="174"/>
      <c r="Q110" s="174"/>
      <c r="S110" s="174"/>
      <c r="T110" s="175"/>
      <c r="U110" s="204"/>
      <c r="V110" s="204"/>
      <c r="W110" s="173"/>
      <c r="X110" s="175"/>
      <c r="Y110" s="175"/>
      <c r="Z110" s="175"/>
      <c r="AA110" s="175"/>
      <c r="AB110" s="175"/>
      <c r="AC110" s="175"/>
      <c r="AD110" s="175"/>
      <c r="AE110" s="175"/>
      <c r="AF110" s="175"/>
      <c r="AG110" s="175"/>
      <c r="AH110" s="175"/>
      <c r="AI110" s="175"/>
      <c r="AJ110" s="175"/>
      <c r="AK110" s="175"/>
      <c r="AL110" s="175"/>
      <c r="AM110" s="175"/>
      <c r="AN110" s="175"/>
      <c r="AO110" s="175"/>
      <c r="AP110" s="175"/>
      <c r="AQ110" s="175"/>
      <c r="AR110" s="175"/>
      <c r="AS110" s="175"/>
      <c r="AT110" s="175"/>
      <c r="AU110" s="175"/>
      <c r="AV110" s="175"/>
      <c r="AW110" s="175"/>
      <c r="AX110" s="17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c r="BV110" s="175"/>
      <c r="BW110" s="175"/>
      <c r="BX110" s="175"/>
      <c r="BY110" s="175"/>
      <c r="BZ110" s="175"/>
      <c r="CB110" s="199"/>
      <c r="CC110" s="174"/>
      <c r="CP110" s="173"/>
      <c r="CQ110" s="173"/>
      <c r="CT110" s="173"/>
      <c r="CU110" s="173"/>
      <c r="DD110" s="293"/>
      <c r="DE110" s="293"/>
    </row>
    <row r="111" spans="1:112" ht="14.4" x14ac:dyDescent="0.25">
      <c r="A111" s="281"/>
      <c r="B111" s="173"/>
      <c r="C111" s="247" t="s">
        <v>4056</v>
      </c>
      <c r="D111" s="285">
        <v>57</v>
      </c>
      <c r="E111" s="288"/>
      <c r="F111" s="247"/>
      <c r="G111" s="290"/>
      <c r="I111" s="291"/>
      <c r="J111" s="204"/>
      <c r="L111" s="199"/>
      <c r="M111" s="174"/>
      <c r="N111" s="174"/>
      <c r="O111" s="174"/>
      <c r="P111" s="174"/>
      <c r="Q111" s="174"/>
      <c r="S111" s="174"/>
      <c r="T111" s="175"/>
      <c r="U111" s="204"/>
      <c r="V111" s="204"/>
      <c r="W111" s="173"/>
      <c r="X111" s="175"/>
      <c r="Y111" s="175"/>
      <c r="Z111" s="175"/>
      <c r="AA111" s="175"/>
      <c r="AB111" s="175"/>
      <c r="AC111" s="175"/>
      <c r="AD111" s="175"/>
      <c r="AE111" s="175"/>
      <c r="AF111" s="175"/>
      <c r="AG111" s="175"/>
      <c r="AH111" s="175"/>
      <c r="AI111" s="175"/>
      <c r="AJ111" s="175"/>
      <c r="AK111" s="175"/>
      <c r="AL111" s="175"/>
      <c r="AM111" s="175"/>
      <c r="AN111" s="175"/>
      <c r="AO111" s="175"/>
      <c r="AP111" s="175"/>
      <c r="AQ111" s="175"/>
      <c r="AR111" s="175"/>
      <c r="AS111" s="175"/>
      <c r="AT111" s="175"/>
      <c r="AU111" s="175"/>
      <c r="AV111" s="175"/>
      <c r="AW111" s="175"/>
      <c r="AX111" s="17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c r="BV111" s="175"/>
      <c r="BW111" s="175"/>
      <c r="BX111" s="175"/>
      <c r="BY111" s="175"/>
      <c r="BZ111" s="175"/>
      <c r="CB111" s="199"/>
      <c r="CC111" s="174"/>
      <c r="CP111" s="173"/>
      <c r="CQ111" s="173"/>
      <c r="CT111" s="173"/>
      <c r="CU111" s="173"/>
      <c r="DD111" s="293"/>
      <c r="DE111" s="293"/>
    </row>
    <row r="112" spans="1:112" ht="14.4" x14ac:dyDescent="0.25">
      <c r="A112" s="281"/>
      <c r="B112" s="173"/>
      <c r="C112" s="247" t="s">
        <v>4062</v>
      </c>
      <c r="D112" s="285">
        <v>58</v>
      </c>
      <c r="E112" s="288"/>
      <c r="F112" s="247"/>
      <c r="G112" s="290"/>
      <c r="I112" s="291"/>
      <c r="J112" s="204"/>
      <c r="L112" s="199"/>
      <c r="M112" s="174"/>
      <c r="N112" s="174"/>
      <c r="O112" s="174"/>
      <c r="P112" s="174"/>
      <c r="Q112" s="174"/>
      <c r="S112" s="174"/>
      <c r="T112" s="175"/>
      <c r="U112" s="204"/>
      <c r="V112" s="204"/>
      <c r="W112" s="173"/>
      <c r="X112" s="175"/>
      <c r="Y112" s="175"/>
      <c r="Z112" s="175"/>
      <c r="AA112" s="175"/>
      <c r="AB112" s="175"/>
      <c r="AC112" s="175"/>
      <c r="AD112" s="175"/>
      <c r="AE112" s="175"/>
      <c r="AF112" s="175"/>
      <c r="AG112" s="175"/>
      <c r="AH112" s="175"/>
      <c r="AI112" s="175"/>
      <c r="AJ112" s="175"/>
      <c r="AK112" s="175"/>
      <c r="AL112" s="175"/>
      <c r="AM112" s="175"/>
      <c r="AN112" s="175"/>
      <c r="AO112" s="175"/>
      <c r="AP112" s="175"/>
      <c r="AQ112" s="175"/>
      <c r="AR112" s="175"/>
      <c r="AS112" s="175"/>
      <c r="AT112" s="175"/>
      <c r="AU112" s="175"/>
      <c r="AV112" s="175"/>
      <c r="AW112" s="175"/>
      <c r="AX112" s="17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c r="BV112" s="175"/>
      <c r="BW112" s="175"/>
      <c r="BX112" s="175"/>
      <c r="BY112" s="175"/>
      <c r="BZ112" s="175"/>
      <c r="CB112" s="199"/>
      <c r="CC112" s="174"/>
      <c r="CP112" s="173"/>
      <c r="CQ112" s="173"/>
      <c r="CT112" s="173"/>
      <c r="CU112" s="173"/>
      <c r="DD112" s="293"/>
      <c r="DE112" s="293"/>
    </row>
    <row r="113" spans="1:112" ht="14.4" x14ac:dyDescent="0.25">
      <c r="A113" s="281"/>
      <c r="B113" s="173"/>
      <c r="C113" s="247" t="s">
        <v>4056</v>
      </c>
      <c r="D113" s="285">
        <v>59</v>
      </c>
      <c r="E113" s="288"/>
      <c r="F113" s="247"/>
      <c r="G113" s="290"/>
      <c r="I113" s="291"/>
      <c r="J113" s="204"/>
      <c r="L113" s="199"/>
      <c r="M113" s="174"/>
      <c r="N113" s="174"/>
      <c r="O113" s="174"/>
      <c r="P113" s="174"/>
      <c r="Q113" s="174"/>
      <c r="S113" s="174"/>
      <c r="T113" s="175"/>
      <c r="U113" s="204"/>
      <c r="V113" s="204"/>
      <c r="W113" s="173"/>
      <c r="X113" s="175"/>
      <c r="Y113" s="175"/>
      <c r="Z113" s="175"/>
      <c r="AA113" s="175"/>
      <c r="AB113" s="175"/>
      <c r="AC113" s="175"/>
      <c r="AD113" s="175"/>
      <c r="AE113" s="175"/>
      <c r="AF113" s="175"/>
      <c r="AG113" s="175"/>
      <c r="AH113" s="175"/>
      <c r="AI113" s="175"/>
      <c r="AJ113" s="175"/>
      <c r="AK113" s="175"/>
      <c r="AL113" s="175"/>
      <c r="AM113" s="175"/>
      <c r="AN113" s="175"/>
      <c r="AO113" s="175"/>
      <c r="AP113" s="175"/>
      <c r="AQ113" s="175"/>
      <c r="AR113" s="175"/>
      <c r="AS113" s="175"/>
      <c r="AT113" s="175"/>
      <c r="AU113" s="175"/>
      <c r="AV113" s="175"/>
      <c r="AW113" s="175"/>
      <c r="AX113" s="17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c r="BV113" s="175"/>
      <c r="BW113" s="175"/>
      <c r="BX113" s="175"/>
      <c r="BY113" s="175"/>
      <c r="BZ113" s="175"/>
      <c r="CB113" s="199"/>
      <c r="CC113" s="174"/>
      <c r="CP113" s="173"/>
      <c r="CQ113" s="173"/>
      <c r="CT113" s="173"/>
      <c r="CU113" s="173"/>
      <c r="DD113" s="293"/>
      <c r="DE113" s="293"/>
    </row>
    <row r="114" spans="1:112" ht="14.4" x14ac:dyDescent="0.25">
      <c r="A114" s="281"/>
      <c r="B114" s="173"/>
      <c r="C114" s="247" t="s">
        <v>4059</v>
      </c>
      <c r="D114" s="285">
        <v>60</v>
      </c>
      <c r="E114" s="288"/>
      <c r="F114" s="247"/>
      <c r="G114" s="290" t="s">
        <v>3785</v>
      </c>
      <c r="I114" s="291"/>
      <c r="J114" s="204"/>
      <c r="L114" s="199"/>
      <c r="M114" s="174"/>
      <c r="N114" s="174"/>
      <c r="O114" s="174"/>
      <c r="P114" s="174"/>
      <c r="Q114" s="174"/>
      <c r="R114" s="174"/>
      <c r="S114" s="174"/>
      <c r="T114" s="175"/>
      <c r="U114" s="204"/>
      <c r="V114" s="204"/>
      <c r="W114" s="173"/>
      <c r="X114" s="175"/>
      <c r="Y114" s="175"/>
      <c r="Z114" s="175"/>
      <c r="AA114" s="175"/>
      <c r="AB114" s="175"/>
      <c r="AC114" s="175"/>
      <c r="AD114" s="175"/>
      <c r="AE114" s="175"/>
      <c r="AF114" s="175"/>
      <c r="AG114" s="175"/>
      <c r="AH114" s="175"/>
      <c r="AI114" s="175"/>
      <c r="AJ114" s="175"/>
      <c r="AK114" s="175"/>
      <c r="AL114" s="175"/>
      <c r="AM114" s="175"/>
      <c r="AN114" s="175"/>
      <c r="AO114" s="175"/>
      <c r="AP114" s="175"/>
      <c r="AQ114" s="175"/>
      <c r="AR114" s="175"/>
      <c r="AS114" s="175"/>
      <c r="AT114" s="175"/>
      <c r="AU114" s="175"/>
      <c r="AV114" s="175"/>
      <c r="AW114" s="175"/>
      <c r="AX114" s="17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c r="BV114" s="175"/>
      <c r="BW114" s="175"/>
      <c r="BX114" s="175"/>
      <c r="BY114" s="175"/>
      <c r="BZ114" s="175"/>
      <c r="CB114" s="199"/>
      <c r="CC114" s="174"/>
      <c r="CH114" s="174"/>
      <c r="CP114" s="173"/>
      <c r="CQ114" s="173"/>
      <c r="CT114" s="173"/>
      <c r="CU114" s="173"/>
      <c r="DD114" s="293"/>
      <c r="DE114" s="293"/>
    </row>
    <row r="115" spans="1:112" ht="14.4" x14ac:dyDescent="0.25">
      <c r="A115" s="281" t="s">
        <v>4483</v>
      </c>
      <c r="B115" s="173" t="s">
        <v>3958</v>
      </c>
      <c r="C115" s="288" t="s">
        <v>4057</v>
      </c>
      <c r="D115" s="285">
        <v>61</v>
      </c>
      <c r="E115" s="288"/>
      <c r="F115" s="288"/>
      <c r="G115" s="174" t="s">
        <v>3967</v>
      </c>
      <c r="H115" s="199">
        <v>7</v>
      </c>
      <c r="I115" s="199">
        <v>31</v>
      </c>
      <c r="J115" s="204">
        <v>141</v>
      </c>
      <c r="K115" s="177" t="s">
        <v>3783</v>
      </c>
      <c r="L115" s="199">
        <v>5002</v>
      </c>
      <c r="M115" s="174" t="s">
        <v>3782</v>
      </c>
      <c r="N115" s="174" t="s">
        <v>3780</v>
      </c>
      <c r="O115" s="174" t="b">
        <v>1</v>
      </c>
      <c r="P115" s="174" t="s">
        <v>3781</v>
      </c>
      <c r="Q115" s="174" t="s">
        <v>3780</v>
      </c>
      <c r="R115" s="174" t="s">
        <v>3787</v>
      </c>
      <c r="S115" s="174" t="s">
        <v>3778</v>
      </c>
      <c r="T115" s="175" t="s">
        <v>3786</v>
      </c>
      <c r="U115" s="204"/>
      <c r="V115" s="204"/>
      <c r="W115" s="173"/>
      <c r="X115" s="175"/>
      <c r="Y115" s="175"/>
      <c r="Z115" s="175"/>
      <c r="AA115" s="175"/>
      <c r="AB115" s="175"/>
      <c r="AC115" s="175"/>
      <c r="AD115" s="175"/>
      <c r="AE115" s="175"/>
      <c r="AF115" s="175"/>
      <c r="AG115" s="175"/>
      <c r="AH115" s="175"/>
      <c r="AI115" s="175"/>
      <c r="AJ115" s="175"/>
      <c r="AK115" s="175"/>
      <c r="AL115" s="175"/>
      <c r="AM115" s="175"/>
      <c r="AN115" s="175"/>
      <c r="AO115" s="175"/>
      <c r="AP115" s="175"/>
      <c r="AQ115" s="175"/>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c r="BV115" s="175"/>
      <c r="BW115" s="175"/>
      <c r="BX115" s="175"/>
      <c r="BY115" s="175"/>
      <c r="BZ115" s="175"/>
      <c r="CA115" s="177" t="s">
        <v>3967</v>
      </c>
      <c r="CB115" s="199">
        <v>7</v>
      </c>
      <c r="CC115" s="174" t="s">
        <v>4176</v>
      </c>
      <c r="CD115" s="281" t="s">
        <v>4175</v>
      </c>
      <c r="CP115" s="173"/>
      <c r="CQ115" s="173"/>
      <c r="CT115" s="173"/>
      <c r="CU115" s="173"/>
      <c r="CV115" s="173"/>
      <c r="CW115" s="173"/>
      <c r="CY115" s="173"/>
      <c r="CZ115" s="173"/>
      <c r="DA115" s="173"/>
      <c r="DC115" s="173"/>
      <c r="DD115" s="173"/>
      <c r="DE115" s="173"/>
      <c r="DF115" s="173"/>
      <c r="DH115" s="173"/>
    </row>
    <row r="116" spans="1:112" ht="14.4" x14ac:dyDescent="0.25">
      <c r="A116" s="281"/>
      <c r="B116" s="173"/>
      <c r="C116" s="247" t="s">
        <v>4056</v>
      </c>
      <c r="D116" s="285">
        <v>63</v>
      </c>
      <c r="E116" s="288"/>
      <c r="F116" s="247"/>
      <c r="G116" s="174"/>
      <c r="J116" s="204"/>
      <c r="L116" s="199"/>
      <c r="M116" s="174"/>
      <c r="N116" s="174"/>
      <c r="O116" s="174"/>
      <c r="P116" s="174"/>
      <c r="Q116" s="174"/>
      <c r="R116" s="174"/>
      <c r="S116" s="174"/>
      <c r="T116" s="175"/>
      <c r="U116" s="204"/>
      <c r="V116" s="204"/>
      <c r="W116" s="173"/>
      <c r="X116" s="175"/>
      <c r="Y116" s="175"/>
      <c r="Z116" s="175"/>
      <c r="AA116" s="175"/>
      <c r="AB116" s="175"/>
      <c r="AC116" s="175"/>
      <c r="AD116" s="175"/>
      <c r="AE116" s="175"/>
      <c r="AF116" s="175"/>
      <c r="AG116" s="175"/>
      <c r="AH116" s="175"/>
      <c r="AI116" s="175"/>
      <c r="AJ116" s="175"/>
      <c r="AK116" s="175"/>
      <c r="AL116" s="175"/>
      <c r="AM116" s="175"/>
      <c r="AN116" s="175"/>
      <c r="AO116" s="175"/>
      <c r="AP116" s="175"/>
      <c r="AQ116" s="175"/>
      <c r="AR116" s="175"/>
      <c r="AS116" s="175"/>
      <c r="AT116" s="175"/>
      <c r="AU116" s="175"/>
      <c r="AV116" s="175"/>
      <c r="AW116" s="175"/>
      <c r="AX116" s="17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c r="BV116" s="175"/>
      <c r="BW116" s="175"/>
      <c r="BX116" s="175"/>
      <c r="BY116" s="175"/>
      <c r="BZ116" s="175"/>
      <c r="CB116" s="199"/>
      <c r="CC116" s="174"/>
      <c r="CP116" s="173"/>
      <c r="CQ116" s="173"/>
      <c r="CT116" s="173"/>
      <c r="CU116" s="173"/>
      <c r="DD116" s="173"/>
      <c r="DE116" s="173"/>
    </row>
    <row r="117" spans="1:112" ht="14.4" x14ac:dyDescent="0.25">
      <c r="A117" s="281"/>
      <c r="B117" s="173"/>
      <c r="C117" s="247" t="s">
        <v>4059</v>
      </c>
      <c r="D117" s="285">
        <v>64</v>
      </c>
      <c r="E117" s="288"/>
      <c r="F117" s="247"/>
      <c r="G117" s="290" t="s">
        <v>4061</v>
      </c>
      <c r="J117" s="204"/>
      <c r="L117" s="199"/>
      <c r="M117" s="174"/>
      <c r="N117" s="174"/>
      <c r="O117" s="174"/>
      <c r="P117" s="174"/>
      <c r="Q117" s="174"/>
      <c r="R117" s="174"/>
      <c r="S117" s="174"/>
      <c r="T117" s="175"/>
      <c r="U117" s="204"/>
      <c r="V117" s="204"/>
      <c r="W117" s="173"/>
      <c r="X117" s="175"/>
      <c r="Y117" s="175"/>
      <c r="Z117" s="175"/>
      <c r="AA117" s="175"/>
      <c r="AB117" s="175"/>
      <c r="AC117" s="175"/>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c r="BV117" s="175"/>
      <c r="BW117" s="175"/>
      <c r="BX117" s="175"/>
      <c r="BY117" s="175"/>
      <c r="BZ117" s="175"/>
      <c r="CB117" s="199"/>
      <c r="CC117" s="174"/>
      <c r="CP117" s="173"/>
      <c r="CQ117" s="173"/>
      <c r="CT117" s="173"/>
      <c r="CU117" s="173"/>
      <c r="DD117" s="173"/>
      <c r="DE117" s="173"/>
    </row>
    <row r="118" spans="1:112" ht="14.4" x14ac:dyDescent="0.25">
      <c r="A118" s="281"/>
      <c r="B118" s="173"/>
      <c r="C118" s="247" t="s">
        <v>4056</v>
      </c>
      <c r="D118" s="285">
        <v>66</v>
      </c>
      <c r="E118" s="288"/>
      <c r="F118" s="247"/>
      <c r="G118" s="174"/>
      <c r="J118" s="204"/>
      <c r="L118" s="199"/>
      <c r="M118" s="174"/>
      <c r="N118" s="174"/>
      <c r="O118" s="174"/>
      <c r="P118" s="174"/>
      <c r="Q118" s="174"/>
      <c r="R118" s="174"/>
      <c r="S118" s="174"/>
      <c r="T118" s="175"/>
      <c r="U118" s="204"/>
      <c r="V118" s="204"/>
      <c r="W118" s="173"/>
      <c r="X118" s="175"/>
      <c r="Y118" s="175"/>
      <c r="Z118" s="175"/>
      <c r="AA118" s="175"/>
      <c r="AB118" s="175"/>
      <c r="AC118" s="175"/>
      <c r="AD118" s="175"/>
      <c r="AE118" s="175"/>
      <c r="AF118" s="175"/>
      <c r="AG118" s="175"/>
      <c r="AH118" s="175"/>
      <c r="AI118" s="175"/>
      <c r="AJ118" s="175"/>
      <c r="AK118" s="175"/>
      <c r="AL118" s="175"/>
      <c r="AM118" s="175"/>
      <c r="AN118" s="175"/>
      <c r="AO118" s="175"/>
      <c r="AP118" s="175"/>
      <c r="AQ118" s="175"/>
      <c r="AR118" s="175"/>
      <c r="AS118" s="175"/>
      <c r="AT118" s="175"/>
      <c r="AU118" s="175"/>
      <c r="AV118" s="175"/>
      <c r="AW118" s="175"/>
      <c r="AX118" s="17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c r="BV118" s="175"/>
      <c r="BW118" s="175"/>
      <c r="BX118" s="175"/>
      <c r="BY118" s="175"/>
      <c r="BZ118" s="175"/>
      <c r="CB118" s="199"/>
      <c r="CC118" s="174"/>
      <c r="CP118" s="173"/>
      <c r="CQ118" s="173"/>
      <c r="CT118" s="173"/>
      <c r="CU118" s="173"/>
      <c r="DD118" s="173"/>
      <c r="DE118" s="173"/>
    </row>
    <row r="119" spans="1:112" ht="14.4" x14ac:dyDescent="0.25">
      <c r="A119" s="281"/>
      <c r="B119" s="173"/>
      <c r="C119" s="247" t="s">
        <v>4059</v>
      </c>
      <c r="D119" s="285">
        <v>67</v>
      </c>
      <c r="E119" s="288"/>
      <c r="F119" s="247"/>
      <c r="G119" s="290" t="s">
        <v>4060</v>
      </c>
      <c r="J119" s="204"/>
      <c r="L119" s="199"/>
      <c r="M119" s="174"/>
      <c r="N119" s="174"/>
      <c r="O119" s="174"/>
      <c r="P119" s="174"/>
      <c r="Q119" s="174"/>
      <c r="R119" s="174"/>
      <c r="S119" s="174"/>
      <c r="T119" s="175"/>
      <c r="U119" s="204"/>
      <c r="V119" s="204"/>
      <c r="W119" s="173"/>
      <c r="X119" s="175"/>
      <c r="Y119" s="175"/>
      <c r="Z119" s="175"/>
      <c r="AA119" s="175"/>
      <c r="AB119" s="175"/>
      <c r="AC119" s="175"/>
      <c r="AD119" s="175"/>
      <c r="AE119" s="175"/>
      <c r="AF119" s="175"/>
      <c r="AG119" s="175"/>
      <c r="AH119" s="175"/>
      <c r="AI119" s="175"/>
      <c r="AJ119" s="175"/>
      <c r="AK119" s="175"/>
      <c r="AL119" s="175"/>
      <c r="AM119" s="175"/>
      <c r="AN119" s="175"/>
      <c r="AO119" s="175"/>
      <c r="AP119" s="175"/>
      <c r="AQ119" s="175"/>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c r="BV119" s="175"/>
      <c r="BW119" s="175"/>
      <c r="BX119" s="175"/>
      <c r="BY119" s="175"/>
      <c r="BZ119" s="175"/>
      <c r="CB119" s="199"/>
      <c r="CC119" s="174"/>
      <c r="CP119" s="173"/>
      <c r="CQ119" s="173"/>
      <c r="CT119" s="173"/>
      <c r="CU119" s="173"/>
      <c r="DD119" s="173"/>
      <c r="DE119" s="173"/>
    </row>
    <row r="120" spans="1:112" x14ac:dyDescent="0.25">
      <c r="A120" s="176" t="s">
        <v>8864</v>
      </c>
      <c r="B120" s="222" t="s">
        <v>8862</v>
      </c>
      <c r="C120" s="174" t="s">
        <v>4057</v>
      </c>
      <c r="E120" s="174"/>
      <c r="F120" s="174"/>
      <c r="G120" s="174" t="s">
        <v>8867</v>
      </c>
      <c r="H120" s="199">
        <v>7</v>
      </c>
      <c r="I120" s="237">
        <v>0</v>
      </c>
      <c r="J120" s="204">
        <v>143</v>
      </c>
      <c r="K120" s="177" t="s">
        <v>3783</v>
      </c>
      <c r="L120" s="199">
        <v>5002</v>
      </c>
      <c r="M120" s="174" t="s">
        <v>3782</v>
      </c>
      <c r="N120" s="174" t="s">
        <v>3780</v>
      </c>
      <c r="O120" s="174" t="b">
        <v>1</v>
      </c>
      <c r="P120" s="174" t="s">
        <v>3781</v>
      </c>
      <c r="Q120" s="174"/>
      <c r="R120" s="174"/>
      <c r="S120" s="174"/>
      <c r="T120" s="175" t="s">
        <v>3931</v>
      </c>
      <c r="U120" s="204"/>
      <c r="V120" s="204"/>
      <c r="W120" s="173"/>
      <c r="X120" s="175"/>
      <c r="Y120" s="175"/>
      <c r="Z120" s="175"/>
      <c r="AA120" s="175"/>
      <c r="AB120" s="175"/>
      <c r="AC120" s="175"/>
      <c r="AD120" s="175"/>
      <c r="AE120" s="175"/>
      <c r="AF120" s="175"/>
      <c r="AG120" s="175"/>
      <c r="AH120" s="175"/>
      <c r="AI120" s="175"/>
      <c r="AJ120" s="175"/>
      <c r="AK120" s="175"/>
      <c r="AL120" s="175"/>
      <c r="AM120" s="175"/>
      <c r="AN120" s="175"/>
      <c r="AO120" s="175"/>
      <c r="AP120" s="175"/>
      <c r="AQ120" s="175"/>
      <c r="AR120" s="175"/>
      <c r="AS120" s="175"/>
      <c r="AT120" s="175"/>
      <c r="AU120" s="175"/>
      <c r="AV120" s="175"/>
      <c r="AW120" s="175"/>
      <c r="AX120" s="17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c r="BV120" s="175"/>
      <c r="BW120" s="175"/>
      <c r="BX120" s="175"/>
      <c r="BY120" s="175"/>
      <c r="BZ120" s="175"/>
      <c r="CA120" s="174" t="s">
        <v>8871</v>
      </c>
      <c r="CB120" s="199">
        <v>130</v>
      </c>
      <c r="CC120" s="174" t="s">
        <v>4155</v>
      </c>
      <c r="CD120" s="174" t="s">
        <v>8871</v>
      </c>
      <c r="CP120" s="173"/>
      <c r="CQ120" s="173"/>
      <c r="CT120" s="173"/>
      <c r="CU120" s="173"/>
      <c r="CV120" s="173"/>
      <c r="CW120" s="173"/>
      <c r="CY120" s="173"/>
      <c r="CZ120" s="173"/>
      <c r="DA120" s="173"/>
      <c r="DC120" s="173"/>
      <c r="DD120" s="173"/>
      <c r="DE120" s="173"/>
      <c r="DF120" s="173"/>
      <c r="DH120" s="173"/>
    </row>
    <row r="121" spans="1:112" x14ac:dyDescent="0.25">
      <c r="A121" s="176" t="s">
        <v>8865</v>
      </c>
      <c r="B121" s="173" t="s">
        <v>8863</v>
      </c>
      <c r="C121" s="174" t="s">
        <v>4057</v>
      </c>
      <c r="E121" s="174"/>
      <c r="F121" s="174"/>
      <c r="G121" s="174" t="s">
        <v>8868</v>
      </c>
      <c r="H121" s="199">
        <v>7</v>
      </c>
      <c r="I121" s="237">
        <v>7</v>
      </c>
      <c r="J121" s="204">
        <v>145</v>
      </c>
      <c r="K121" s="177" t="s">
        <v>3783</v>
      </c>
      <c r="L121" s="199">
        <v>5002</v>
      </c>
      <c r="M121" s="174" t="s">
        <v>3782</v>
      </c>
      <c r="N121" s="174" t="s">
        <v>3780</v>
      </c>
      <c r="O121" s="174" t="b">
        <v>1</v>
      </c>
      <c r="P121" s="174" t="s">
        <v>3781</v>
      </c>
      <c r="Q121" s="174"/>
      <c r="R121" s="174"/>
      <c r="S121" s="174"/>
      <c r="T121" s="175" t="s">
        <v>3932</v>
      </c>
      <c r="U121" s="204"/>
      <c r="V121" s="204"/>
      <c r="W121" s="173"/>
      <c r="X121" s="175"/>
      <c r="Y121" s="175"/>
      <c r="Z121" s="175"/>
      <c r="AA121" s="175"/>
      <c r="AB121" s="175"/>
      <c r="AC121" s="175"/>
      <c r="AD121" s="175"/>
      <c r="AE121" s="175"/>
      <c r="AF121" s="175"/>
      <c r="AG121" s="175"/>
      <c r="AH121" s="175"/>
      <c r="AI121" s="175"/>
      <c r="AJ121" s="175"/>
      <c r="AK121" s="175"/>
      <c r="AL121" s="175"/>
      <c r="AM121" s="175"/>
      <c r="AN121" s="175"/>
      <c r="AO121" s="175"/>
      <c r="AP121" s="175"/>
      <c r="AQ121" s="175"/>
      <c r="AR121" s="175"/>
      <c r="AS121" s="175"/>
      <c r="AT121" s="175"/>
      <c r="AU121" s="175"/>
      <c r="AV121" s="175"/>
      <c r="AW121" s="175"/>
      <c r="AX121" s="17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c r="BV121" s="175"/>
      <c r="BW121" s="175"/>
      <c r="BX121" s="175"/>
      <c r="BY121" s="175"/>
      <c r="BZ121" s="175"/>
      <c r="CA121" s="174" t="s">
        <v>8868</v>
      </c>
      <c r="CB121" s="199">
        <v>4</v>
      </c>
      <c r="CC121" s="174" t="s">
        <v>4159</v>
      </c>
      <c r="CD121" s="174" t="s">
        <v>8868</v>
      </c>
      <c r="CP121" s="173"/>
      <c r="CQ121" s="173"/>
      <c r="CT121" s="173"/>
      <c r="CU121" s="173"/>
      <c r="CV121" s="173"/>
      <c r="CW121" s="173"/>
      <c r="CY121" s="173"/>
      <c r="CZ121" s="173"/>
      <c r="DA121" s="173"/>
      <c r="DC121" s="173"/>
      <c r="DD121" s="173"/>
      <c r="DE121" s="173"/>
      <c r="DF121" s="173"/>
      <c r="DH121" s="173"/>
    </row>
    <row r="122" spans="1:112" ht="14.4" x14ac:dyDescent="0.25">
      <c r="A122" s="281"/>
      <c r="B122" s="173"/>
      <c r="C122" s="247" t="s">
        <v>4056</v>
      </c>
      <c r="D122" s="285">
        <v>70</v>
      </c>
      <c r="E122" s="288"/>
      <c r="F122" s="247"/>
      <c r="G122" s="174"/>
      <c r="I122" s="291"/>
      <c r="J122" s="204"/>
      <c r="L122" s="199"/>
      <c r="M122" s="174"/>
      <c r="N122" s="174"/>
      <c r="O122" s="174"/>
      <c r="P122" s="174"/>
      <c r="Q122" s="174"/>
      <c r="R122" s="174"/>
      <c r="S122" s="174"/>
      <c r="T122" s="175"/>
      <c r="U122" s="204"/>
      <c r="V122" s="204"/>
      <c r="W122" s="173"/>
      <c r="X122" s="175"/>
      <c r="Y122" s="175"/>
      <c r="Z122" s="175"/>
      <c r="AA122" s="175"/>
      <c r="AB122" s="175"/>
      <c r="AC122" s="175"/>
      <c r="AD122" s="175"/>
      <c r="AE122" s="175"/>
      <c r="AF122" s="175"/>
      <c r="AG122" s="175"/>
      <c r="AH122" s="175"/>
      <c r="AI122" s="175"/>
      <c r="AJ122" s="175"/>
      <c r="AK122" s="175"/>
      <c r="AL122" s="175"/>
      <c r="AM122" s="175"/>
      <c r="AN122" s="175"/>
      <c r="AO122" s="175"/>
      <c r="AP122" s="175"/>
      <c r="AQ122" s="175"/>
      <c r="AR122" s="175"/>
      <c r="AS122" s="175"/>
      <c r="AT122" s="175"/>
      <c r="AU122" s="175"/>
      <c r="AV122" s="175"/>
      <c r="AW122" s="175"/>
      <c r="AX122" s="17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c r="BV122" s="175"/>
      <c r="BW122" s="175"/>
      <c r="BX122" s="175"/>
      <c r="BY122" s="175"/>
      <c r="BZ122" s="175"/>
      <c r="CB122" s="199"/>
      <c r="CC122" s="174"/>
      <c r="CP122" s="173"/>
      <c r="CQ122" s="173"/>
      <c r="CT122" s="173"/>
      <c r="CU122" s="173"/>
      <c r="DD122" s="293"/>
      <c r="DE122" s="293"/>
    </row>
    <row r="123" spans="1:112" ht="14.4" x14ac:dyDescent="0.25">
      <c r="A123" s="281"/>
      <c r="B123" s="173"/>
      <c r="C123" s="247" t="s">
        <v>4059</v>
      </c>
      <c r="D123" s="285">
        <v>71</v>
      </c>
      <c r="E123" s="288"/>
      <c r="F123" s="247"/>
      <c r="G123" s="238" t="s">
        <v>4058</v>
      </c>
      <c r="I123" s="291"/>
      <c r="J123" s="204"/>
      <c r="L123" s="199"/>
      <c r="M123" s="174"/>
      <c r="N123" s="174"/>
      <c r="O123" s="174"/>
      <c r="P123" s="174"/>
      <c r="Q123" s="174"/>
      <c r="R123" s="174"/>
      <c r="S123" s="174"/>
      <c r="T123" s="175"/>
      <c r="U123" s="204"/>
      <c r="V123" s="204"/>
      <c r="W123" s="173"/>
      <c r="X123" s="175"/>
      <c r="Y123" s="175"/>
      <c r="Z123" s="175"/>
      <c r="AA123" s="175"/>
      <c r="AB123" s="175"/>
      <c r="AC123" s="175"/>
      <c r="AD123" s="175"/>
      <c r="AE123" s="175"/>
      <c r="AF123" s="175"/>
      <c r="AG123" s="175"/>
      <c r="AH123" s="175"/>
      <c r="AI123" s="175"/>
      <c r="AJ123" s="175"/>
      <c r="AK123" s="175"/>
      <c r="AL123" s="175"/>
      <c r="AM123" s="175"/>
      <c r="AN123" s="175"/>
      <c r="AO123" s="175"/>
      <c r="AP123" s="175"/>
      <c r="AQ123" s="175"/>
      <c r="AR123" s="175"/>
      <c r="AS123" s="175"/>
      <c r="AT123" s="175"/>
      <c r="AU123" s="175"/>
      <c r="AV123" s="175"/>
      <c r="AW123" s="175"/>
      <c r="AX123" s="17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c r="BV123" s="175"/>
      <c r="BW123" s="175"/>
      <c r="BX123" s="175"/>
      <c r="BY123" s="175"/>
      <c r="BZ123" s="175"/>
      <c r="CB123" s="199"/>
      <c r="CC123" s="174"/>
      <c r="CP123" s="173"/>
      <c r="CQ123" s="173"/>
      <c r="CT123" s="173"/>
      <c r="CU123" s="173"/>
      <c r="DD123" s="293"/>
      <c r="DE123" s="293"/>
    </row>
    <row r="124" spans="1:112" ht="14.4" x14ac:dyDescent="0.25">
      <c r="A124" s="281" t="s">
        <v>4488</v>
      </c>
      <c r="B124" s="173" t="s">
        <v>3944</v>
      </c>
      <c r="C124" s="288" t="s">
        <v>4057</v>
      </c>
      <c r="D124" s="285">
        <v>72</v>
      </c>
      <c r="E124" s="288"/>
      <c r="F124" s="288"/>
      <c r="G124" s="174" t="s">
        <v>3808</v>
      </c>
      <c r="H124" s="199">
        <v>7</v>
      </c>
      <c r="I124" s="199">
        <v>31</v>
      </c>
      <c r="J124" s="204">
        <v>147</v>
      </c>
      <c r="K124" s="177" t="s">
        <v>3783</v>
      </c>
      <c r="L124" s="199">
        <v>5002</v>
      </c>
      <c r="M124" s="174" t="s">
        <v>3782</v>
      </c>
      <c r="N124" s="174" t="s">
        <v>3780</v>
      </c>
      <c r="O124" s="174" t="b">
        <v>1</v>
      </c>
      <c r="P124" s="174" t="s">
        <v>3781</v>
      </c>
      <c r="Q124" s="174" t="s">
        <v>3780</v>
      </c>
      <c r="R124" s="174" t="s">
        <v>3808</v>
      </c>
      <c r="S124" s="174" t="s">
        <v>3778</v>
      </c>
      <c r="T124" s="175" t="s">
        <v>3807</v>
      </c>
      <c r="U124" s="204"/>
      <c r="V124" s="204"/>
      <c r="W124" s="173"/>
      <c r="X124" s="175"/>
      <c r="Y124" s="175"/>
      <c r="Z124" s="175"/>
      <c r="AA124" s="175"/>
      <c r="AB124" s="175"/>
      <c r="AC124" s="175"/>
      <c r="AD124" s="175"/>
      <c r="AE124" s="175"/>
      <c r="AF124" s="175"/>
      <c r="AG124" s="175"/>
      <c r="AH124" s="175"/>
      <c r="AI124" s="175"/>
      <c r="AJ124" s="175"/>
      <c r="AK124" s="175"/>
      <c r="AL124" s="175"/>
      <c r="AM124" s="175"/>
      <c r="AN124" s="175"/>
      <c r="AO124" s="175"/>
      <c r="AP124" s="175"/>
      <c r="AQ124" s="175"/>
      <c r="AR124" s="175"/>
      <c r="AS124" s="175"/>
      <c r="AT124" s="175"/>
      <c r="AU124" s="175"/>
      <c r="AV124" s="175"/>
      <c r="AW124" s="175"/>
      <c r="AX124" s="17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c r="BV124" s="175"/>
      <c r="BW124" s="175"/>
      <c r="BX124" s="175"/>
      <c r="BY124" s="175"/>
      <c r="BZ124" s="175"/>
      <c r="CA124" s="177" t="s">
        <v>3808</v>
      </c>
      <c r="CB124" s="199">
        <v>5</v>
      </c>
      <c r="CC124" s="174" t="s">
        <v>4159</v>
      </c>
      <c r="CD124" s="281" t="s">
        <v>4177</v>
      </c>
      <c r="CE124" s="174"/>
      <c r="CP124" s="173"/>
      <c r="CQ124" s="173"/>
      <c r="CT124" s="173"/>
      <c r="CU124" s="173"/>
      <c r="CV124" s="173"/>
      <c r="CW124" s="173"/>
      <c r="CY124" s="173"/>
      <c r="CZ124" s="173"/>
      <c r="DA124" s="173"/>
      <c r="DC124" s="173"/>
      <c r="DD124" s="173"/>
      <c r="DE124" s="173"/>
      <c r="DF124" s="173"/>
      <c r="DH124" s="173"/>
    </row>
    <row r="125" spans="1:112" ht="14.4" x14ac:dyDescent="0.25">
      <c r="A125" s="281" t="s">
        <v>4487</v>
      </c>
      <c r="B125" s="173" t="s">
        <v>3945</v>
      </c>
      <c r="C125" s="288" t="s">
        <v>4057</v>
      </c>
      <c r="D125" s="285">
        <v>73</v>
      </c>
      <c r="E125" s="288"/>
      <c r="F125" s="288"/>
      <c r="G125" s="174" t="s">
        <v>3925</v>
      </c>
      <c r="H125" s="199">
        <v>15</v>
      </c>
      <c r="I125" s="199">
        <v>15</v>
      </c>
      <c r="J125" s="204">
        <v>149</v>
      </c>
      <c r="K125" s="177" t="s">
        <v>3783</v>
      </c>
      <c r="L125" s="199">
        <v>5002</v>
      </c>
      <c r="M125" s="174" t="s">
        <v>3782</v>
      </c>
      <c r="N125" s="174" t="s">
        <v>3780</v>
      </c>
      <c r="O125" s="174" t="b">
        <v>1</v>
      </c>
      <c r="P125" s="174" t="s">
        <v>3781</v>
      </c>
      <c r="Q125" s="174" t="s">
        <v>3780</v>
      </c>
      <c r="R125" s="174" t="s">
        <v>3806</v>
      </c>
      <c r="S125" s="174" t="s">
        <v>3778</v>
      </c>
      <c r="T125" s="175" t="s">
        <v>3805</v>
      </c>
      <c r="U125" s="204"/>
      <c r="V125" s="204"/>
      <c r="W125" s="173"/>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c r="AT125" s="175"/>
      <c r="AU125" s="175"/>
      <c r="AV125" s="175"/>
      <c r="AW125" s="175"/>
      <c r="AX125" s="17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c r="BV125" s="175"/>
      <c r="BW125" s="175"/>
      <c r="BX125" s="175"/>
      <c r="BY125" s="175"/>
      <c r="BZ125" s="175"/>
      <c r="CA125" s="177" t="s">
        <v>3925</v>
      </c>
      <c r="CB125" s="199">
        <v>10</v>
      </c>
      <c r="CC125" s="174" t="s">
        <v>4179</v>
      </c>
      <c r="CD125" s="281" t="s">
        <v>4178</v>
      </c>
      <c r="CP125" s="173"/>
      <c r="CQ125" s="173"/>
      <c r="CT125" s="173"/>
      <c r="CU125" s="173"/>
      <c r="CV125" s="173"/>
      <c r="CW125" s="173"/>
      <c r="CY125" s="173"/>
      <c r="CZ125" s="173"/>
      <c r="DA125" s="173"/>
      <c r="DC125" s="173"/>
      <c r="DD125" s="173"/>
      <c r="DE125" s="173"/>
      <c r="DF125" s="173"/>
      <c r="DH125" s="173"/>
    </row>
    <row r="126" spans="1:112" ht="14.4" x14ac:dyDescent="0.25">
      <c r="A126" s="281"/>
      <c r="B126" s="173"/>
      <c r="C126" s="247" t="s">
        <v>4056</v>
      </c>
      <c r="D126" s="285">
        <v>75</v>
      </c>
      <c r="E126" s="288"/>
      <c r="F126" s="247"/>
      <c r="G126" s="174"/>
      <c r="I126" s="291"/>
      <c r="J126" s="204"/>
      <c r="L126" s="199"/>
      <c r="M126" s="174"/>
      <c r="N126" s="174"/>
      <c r="O126" s="174"/>
      <c r="P126" s="174"/>
      <c r="Q126" s="174"/>
      <c r="R126" s="174"/>
      <c r="S126" s="286"/>
      <c r="T126" s="175"/>
      <c r="U126" s="204"/>
      <c r="V126" s="204"/>
      <c r="W126" s="173"/>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c r="AT126" s="175"/>
      <c r="AU126" s="175"/>
      <c r="AV126" s="175"/>
      <c r="AW126" s="175"/>
      <c r="AX126" s="17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c r="BV126" s="175"/>
      <c r="BW126" s="175"/>
      <c r="BX126" s="175"/>
      <c r="BY126" s="175"/>
      <c r="BZ126" s="175"/>
      <c r="CP126" s="173"/>
      <c r="CQ126" s="173"/>
      <c r="CT126" s="173"/>
      <c r="CU126" s="173"/>
      <c r="CZ126" s="173"/>
      <c r="DD126" s="293"/>
      <c r="DE126" s="293"/>
      <c r="DH126" s="293"/>
    </row>
    <row r="127" spans="1:112" ht="14.4" x14ac:dyDescent="0.25">
      <c r="A127" s="281"/>
      <c r="B127" s="173"/>
      <c r="C127" s="247" t="s">
        <v>4064</v>
      </c>
      <c r="D127" s="285">
        <v>46</v>
      </c>
      <c r="E127" s="288"/>
      <c r="F127" s="247" t="s">
        <v>4800</v>
      </c>
      <c r="G127" s="290" t="s">
        <v>4073</v>
      </c>
      <c r="J127" s="204">
        <v>187</v>
      </c>
      <c r="L127" s="199">
        <v>5004</v>
      </c>
      <c r="M127" s="174"/>
      <c r="O127" s="174"/>
      <c r="P127" s="174" t="s">
        <v>3781</v>
      </c>
      <c r="Q127" s="174"/>
      <c r="S127" s="174"/>
      <c r="T127" s="175" t="s">
        <v>4801</v>
      </c>
      <c r="U127" s="204"/>
      <c r="V127" s="204"/>
      <c r="W127" s="173"/>
      <c r="X127" s="175"/>
      <c r="Y127" s="175"/>
      <c r="Z127" s="175"/>
      <c r="AA127" s="175"/>
      <c r="AB127" s="175"/>
      <c r="AC127" s="175"/>
      <c r="AD127" s="175"/>
      <c r="AE127" s="175"/>
      <c r="AF127" s="175"/>
      <c r="AG127" s="175"/>
      <c r="AH127" s="175"/>
      <c r="AI127" s="175"/>
      <c r="AJ127" s="175"/>
      <c r="AK127" s="175"/>
      <c r="AL127" s="175"/>
      <c r="AM127" s="175"/>
      <c r="AN127" s="175"/>
      <c r="AO127" s="175"/>
      <c r="AP127" s="175"/>
      <c r="AQ127" s="175"/>
      <c r="AR127" s="175"/>
      <c r="AS127" s="175"/>
      <c r="AT127" s="175"/>
      <c r="AU127" s="175"/>
      <c r="AV127" s="175"/>
      <c r="AW127" s="175"/>
      <c r="AX127" s="17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c r="BV127" s="175"/>
      <c r="BW127" s="175"/>
      <c r="BX127" s="175"/>
      <c r="BY127" s="175"/>
      <c r="BZ127" s="175"/>
      <c r="CB127" s="199"/>
      <c r="CC127" s="174"/>
      <c r="CP127" s="173"/>
      <c r="CQ127" s="173"/>
      <c r="CT127" s="173"/>
      <c r="CU127" s="173"/>
      <c r="CZ127" s="173"/>
      <c r="DA127" s="173"/>
      <c r="DC127" s="173"/>
      <c r="DD127" s="173"/>
      <c r="DE127" s="293"/>
      <c r="DH127" s="293"/>
    </row>
    <row r="128" spans="1:112" ht="14.4" x14ac:dyDescent="0.25">
      <c r="A128" s="281"/>
      <c r="B128" s="173"/>
      <c r="C128" s="247" t="s">
        <v>4059</v>
      </c>
      <c r="D128" s="285">
        <v>71</v>
      </c>
      <c r="E128" s="288"/>
      <c r="F128" s="247"/>
      <c r="G128" s="238"/>
      <c r="I128" s="291"/>
      <c r="J128" s="204"/>
      <c r="L128" s="199"/>
      <c r="M128" s="174"/>
      <c r="N128" s="174"/>
      <c r="O128" s="174"/>
      <c r="P128" s="174"/>
      <c r="Q128" s="174"/>
      <c r="R128" s="174"/>
      <c r="S128" s="174"/>
      <c r="T128" s="175"/>
      <c r="U128" s="204"/>
      <c r="V128" s="204"/>
      <c r="W128" s="173"/>
      <c r="X128" s="175"/>
      <c r="Y128" s="175"/>
      <c r="Z128" s="175"/>
      <c r="AA128" s="175"/>
      <c r="AB128" s="175"/>
      <c r="AC128" s="175"/>
      <c r="AD128" s="175"/>
      <c r="AE128" s="175"/>
      <c r="AF128" s="175"/>
      <c r="AG128" s="175"/>
      <c r="AH128" s="175"/>
      <c r="AI128" s="175"/>
      <c r="AJ128" s="175"/>
      <c r="AK128" s="175"/>
      <c r="AL128" s="175"/>
      <c r="AM128" s="175"/>
      <c r="AN128" s="175"/>
      <c r="AO128" s="175"/>
      <c r="AP128" s="175"/>
      <c r="AQ128" s="175"/>
      <c r="AR128" s="175"/>
      <c r="AS128" s="175"/>
      <c r="AT128" s="175"/>
      <c r="AU128" s="175"/>
      <c r="AV128" s="175"/>
      <c r="AW128" s="175"/>
      <c r="AX128" s="17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c r="BV128" s="175"/>
      <c r="BW128" s="175"/>
      <c r="BX128" s="175"/>
      <c r="BY128" s="175"/>
      <c r="BZ128" s="175"/>
      <c r="CB128" s="199"/>
      <c r="CC128" s="174"/>
      <c r="CP128" s="173"/>
      <c r="CQ128" s="173"/>
      <c r="CT128" s="173"/>
      <c r="CU128" s="173"/>
      <c r="CZ128" s="173"/>
      <c r="DA128" s="173"/>
      <c r="DC128" s="173"/>
      <c r="DD128" s="173"/>
      <c r="DE128" s="293"/>
      <c r="DH128" s="293"/>
    </row>
    <row r="129" spans="1:112" ht="14.4" x14ac:dyDescent="0.25">
      <c r="A129" s="281" t="s">
        <v>4759</v>
      </c>
      <c r="B129" s="173" t="s">
        <v>4760</v>
      </c>
      <c r="C129" s="177" t="s">
        <v>4057</v>
      </c>
      <c r="D129" s="285"/>
      <c r="E129" s="288"/>
      <c r="G129" s="174" t="s">
        <v>4802</v>
      </c>
      <c r="H129" s="199">
        <v>7</v>
      </c>
      <c r="I129" s="199">
        <v>7</v>
      </c>
      <c r="J129" s="204">
        <v>152</v>
      </c>
      <c r="L129" s="204">
        <v>5005</v>
      </c>
      <c r="M129" s="174"/>
      <c r="N129" s="174"/>
      <c r="O129" s="174"/>
      <c r="P129" s="174" t="s">
        <v>3781</v>
      </c>
      <c r="Q129" s="174"/>
      <c r="R129" s="174"/>
      <c r="S129" s="174"/>
      <c r="T129" s="175" t="s">
        <v>4803</v>
      </c>
      <c r="U129" s="204"/>
      <c r="V129" s="204"/>
      <c r="W129" s="173"/>
      <c r="X129" s="175"/>
      <c r="Y129" s="175"/>
      <c r="Z129" s="175"/>
      <c r="AA129" s="175"/>
      <c r="AB129" s="175"/>
      <c r="AC129" s="175"/>
      <c r="AD129" s="175"/>
      <c r="AE129" s="175"/>
      <c r="AF129" s="175"/>
      <c r="AG129" s="175"/>
      <c r="AH129" s="175"/>
      <c r="AI129" s="175"/>
      <c r="AJ129" s="175"/>
      <c r="AK129" s="175"/>
      <c r="AL129" s="175"/>
      <c r="AM129" s="175"/>
      <c r="AN129" s="175"/>
      <c r="AO129" s="175"/>
      <c r="AP129" s="175"/>
      <c r="AQ129" s="175"/>
      <c r="AR129" s="175"/>
      <c r="AS129" s="175"/>
      <c r="AT129" s="175"/>
      <c r="AU129" s="175"/>
      <c r="AV129" s="175"/>
      <c r="AW129" s="175"/>
      <c r="AX129" s="17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c r="BV129" s="175"/>
      <c r="BW129" s="175"/>
      <c r="BX129" s="175"/>
      <c r="BY129" s="175"/>
      <c r="BZ129" s="175"/>
      <c r="CA129" s="174" t="s">
        <v>4802</v>
      </c>
      <c r="CB129" s="199">
        <v>1</v>
      </c>
      <c r="CC129" s="174" t="s">
        <v>4174</v>
      </c>
      <c r="CD129" s="177" t="s">
        <v>4804</v>
      </c>
      <c r="CP129" s="173"/>
      <c r="CQ129" s="173"/>
      <c r="CT129" s="173"/>
      <c r="CU129" s="173"/>
      <c r="CV129" s="173"/>
      <c r="CW129" s="173"/>
      <c r="CY129" s="173"/>
      <c r="CZ129" s="173"/>
      <c r="DA129" s="173"/>
      <c r="DC129" s="173"/>
      <c r="DD129" s="173"/>
      <c r="DE129" s="173"/>
      <c r="DF129" s="173"/>
      <c r="DH129" s="173"/>
    </row>
    <row r="130" spans="1:112" ht="14.4" x14ac:dyDescent="0.25">
      <c r="A130" s="281" t="s">
        <v>4445</v>
      </c>
      <c r="B130" s="175" t="s">
        <v>3980</v>
      </c>
      <c r="C130" s="174" t="s">
        <v>4057</v>
      </c>
      <c r="E130" s="174"/>
      <c r="F130" s="174"/>
      <c r="G130" s="174" t="s">
        <v>4143</v>
      </c>
      <c r="H130" s="199">
        <v>7</v>
      </c>
      <c r="I130" s="237">
        <v>0</v>
      </c>
      <c r="J130" s="204">
        <v>154</v>
      </c>
      <c r="L130" s="204">
        <v>5005</v>
      </c>
      <c r="M130" s="282"/>
      <c r="N130" s="282"/>
      <c r="O130" s="282"/>
      <c r="P130" s="174" t="s">
        <v>3781</v>
      </c>
      <c r="Q130" s="282"/>
      <c r="R130" s="282"/>
      <c r="S130" s="282"/>
      <c r="T130" s="283" t="s">
        <v>3864</v>
      </c>
      <c r="U130" s="284"/>
      <c r="V130" s="284"/>
      <c r="W130" s="283"/>
      <c r="X130" s="283"/>
      <c r="Y130" s="283"/>
      <c r="Z130" s="283"/>
      <c r="AA130" s="283"/>
      <c r="AB130" s="283"/>
      <c r="AC130" s="283"/>
      <c r="AD130" s="283"/>
      <c r="AE130" s="283"/>
      <c r="AF130" s="283"/>
      <c r="AG130" s="283"/>
      <c r="AH130" s="283"/>
      <c r="AI130" s="283"/>
      <c r="AJ130" s="283"/>
      <c r="AK130" s="283"/>
      <c r="AL130" s="283"/>
      <c r="AM130" s="283"/>
      <c r="AN130" s="283"/>
      <c r="AO130" s="283"/>
      <c r="AP130" s="283"/>
      <c r="AQ130" s="283"/>
      <c r="AR130" s="283"/>
      <c r="AS130" s="283"/>
      <c r="AT130" s="283"/>
      <c r="AU130" s="283"/>
      <c r="AV130" s="283"/>
      <c r="AW130" s="283"/>
      <c r="AX130" s="283"/>
      <c r="AY130" s="283"/>
      <c r="AZ130" s="283"/>
      <c r="BA130" s="283"/>
      <c r="BB130" s="283"/>
      <c r="BC130" s="283"/>
      <c r="BD130" s="283"/>
      <c r="BE130" s="283"/>
      <c r="BF130" s="283"/>
      <c r="BG130" s="283"/>
      <c r="BH130" s="283"/>
      <c r="BI130" s="283"/>
      <c r="BJ130" s="283"/>
      <c r="BK130" s="283"/>
      <c r="BL130" s="283"/>
      <c r="BM130" s="283"/>
      <c r="BN130" s="283"/>
      <c r="BO130" s="283"/>
      <c r="BP130" s="283"/>
      <c r="BQ130" s="283"/>
      <c r="BR130" s="283"/>
      <c r="BS130" s="283"/>
      <c r="BT130" s="283"/>
      <c r="BU130" s="283"/>
      <c r="BV130" s="283"/>
      <c r="BW130" s="283"/>
      <c r="BX130" s="283"/>
      <c r="BY130" s="283"/>
      <c r="BZ130" s="283"/>
      <c r="CA130" s="174" t="s">
        <v>4149</v>
      </c>
      <c r="CB130" s="199">
        <v>17</v>
      </c>
      <c r="CC130" s="174" t="s">
        <v>4155</v>
      </c>
      <c r="CD130" s="177" t="s">
        <v>3865</v>
      </c>
      <c r="CU130" s="173"/>
      <c r="CW130" s="173"/>
      <c r="CY130" s="173"/>
      <c r="CZ130" s="173"/>
      <c r="DA130" s="173"/>
      <c r="DC130" s="173"/>
      <c r="DD130" s="173"/>
      <c r="DH130" s="173"/>
    </row>
    <row r="131" spans="1:112" ht="14.4" x14ac:dyDescent="0.25">
      <c r="A131" s="281" t="s">
        <v>4456</v>
      </c>
      <c r="B131" s="175" t="s">
        <v>3994</v>
      </c>
      <c r="C131" s="174" t="s">
        <v>4057</v>
      </c>
      <c r="E131" s="174"/>
      <c r="F131" s="174"/>
      <c r="G131" s="174" t="s">
        <v>4141</v>
      </c>
      <c r="H131" s="199">
        <v>7</v>
      </c>
      <c r="I131" s="237">
        <v>0</v>
      </c>
      <c r="J131" s="204">
        <v>156</v>
      </c>
      <c r="L131" s="204">
        <v>5005</v>
      </c>
      <c r="M131" s="282"/>
      <c r="N131" s="282"/>
      <c r="O131" s="282"/>
      <c r="P131" s="174" t="s">
        <v>3781</v>
      </c>
      <c r="Q131" s="282"/>
      <c r="R131" s="282"/>
      <c r="S131" s="282"/>
      <c r="T131" s="283" t="s">
        <v>3830</v>
      </c>
      <c r="U131" s="284"/>
      <c r="V131" s="284"/>
      <c r="W131" s="283"/>
      <c r="X131" s="283"/>
      <c r="Y131" s="283"/>
      <c r="Z131" s="283"/>
      <c r="AA131" s="283"/>
      <c r="AB131" s="283"/>
      <c r="AC131" s="283"/>
      <c r="AD131" s="283"/>
      <c r="AE131" s="283"/>
      <c r="AF131" s="283"/>
      <c r="AG131" s="283"/>
      <c r="AH131" s="283"/>
      <c r="AI131" s="283"/>
      <c r="AJ131" s="283"/>
      <c r="AK131" s="283"/>
      <c r="AL131" s="283"/>
      <c r="AM131" s="283"/>
      <c r="AN131" s="283"/>
      <c r="AO131" s="283"/>
      <c r="AP131" s="283"/>
      <c r="AQ131" s="283"/>
      <c r="AR131" s="283"/>
      <c r="AS131" s="283"/>
      <c r="AT131" s="283"/>
      <c r="AU131" s="283"/>
      <c r="AV131" s="283"/>
      <c r="AW131" s="283"/>
      <c r="AX131" s="283"/>
      <c r="AY131" s="283"/>
      <c r="AZ131" s="283"/>
      <c r="BA131" s="283"/>
      <c r="BB131" s="283"/>
      <c r="BC131" s="283"/>
      <c r="BD131" s="283"/>
      <c r="BE131" s="283"/>
      <c r="BF131" s="283"/>
      <c r="BG131" s="283"/>
      <c r="BH131" s="283"/>
      <c r="BI131" s="283"/>
      <c r="BJ131" s="283"/>
      <c r="BK131" s="283"/>
      <c r="BL131" s="283"/>
      <c r="BM131" s="283"/>
      <c r="BN131" s="283"/>
      <c r="BO131" s="283"/>
      <c r="BP131" s="283"/>
      <c r="BQ131" s="283"/>
      <c r="BR131" s="283"/>
      <c r="BS131" s="283"/>
      <c r="BT131" s="283"/>
      <c r="BU131" s="283"/>
      <c r="BV131" s="283"/>
      <c r="BW131" s="283"/>
      <c r="BX131" s="283"/>
      <c r="BY131" s="283"/>
      <c r="BZ131" s="283"/>
      <c r="CA131" s="174" t="s">
        <v>4141</v>
      </c>
      <c r="CB131" s="199">
        <v>2</v>
      </c>
      <c r="CC131" s="174" t="s">
        <v>4156</v>
      </c>
      <c r="CD131" s="177" t="s">
        <v>3831</v>
      </c>
      <c r="CU131" s="173"/>
      <c r="CW131" s="173"/>
      <c r="CY131" s="173"/>
      <c r="CZ131" s="173"/>
      <c r="DA131" s="173"/>
      <c r="DC131" s="173"/>
      <c r="DD131" s="173"/>
      <c r="DH131" s="173"/>
    </row>
    <row r="132" spans="1:112" ht="14.4" x14ac:dyDescent="0.25">
      <c r="A132" s="281" t="s">
        <v>3813</v>
      </c>
      <c r="B132" s="175" t="s">
        <v>3812</v>
      </c>
      <c r="C132" s="174" t="s">
        <v>4057</v>
      </c>
      <c r="E132" s="174"/>
      <c r="F132" s="174"/>
      <c r="G132" s="174" t="s">
        <v>4805</v>
      </c>
      <c r="H132" s="199">
        <v>7</v>
      </c>
      <c r="I132" s="237">
        <v>0</v>
      </c>
      <c r="J132" s="204">
        <v>158</v>
      </c>
      <c r="L132" s="204">
        <v>5005</v>
      </c>
      <c r="M132" s="282"/>
      <c r="N132" s="282"/>
      <c r="O132" s="282"/>
      <c r="P132" s="174" t="s">
        <v>3781</v>
      </c>
      <c r="Q132" s="282"/>
      <c r="R132" s="282"/>
      <c r="S132" s="282"/>
      <c r="T132" s="283" t="s">
        <v>3811</v>
      </c>
      <c r="U132" s="284"/>
      <c r="V132" s="284"/>
      <c r="W132" s="283"/>
      <c r="X132" s="283"/>
      <c r="Y132" s="283"/>
      <c r="Z132" s="283"/>
      <c r="AA132" s="283"/>
      <c r="AB132" s="283"/>
      <c r="AC132" s="283"/>
      <c r="AD132" s="283"/>
      <c r="AE132" s="283"/>
      <c r="AF132" s="283"/>
      <c r="AG132" s="283"/>
      <c r="AH132" s="283"/>
      <c r="AI132" s="283"/>
      <c r="AJ132" s="283"/>
      <c r="AK132" s="283"/>
      <c r="AL132" s="283"/>
      <c r="AM132" s="283"/>
      <c r="AN132" s="283"/>
      <c r="AO132" s="283"/>
      <c r="AP132" s="283"/>
      <c r="AQ132" s="283"/>
      <c r="AR132" s="283"/>
      <c r="AS132" s="283"/>
      <c r="AT132" s="283"/>
      <c r="AU132" s="283"/>
      <c r="AV132" s="283"/>
      <c r="AW132" s="283"/>
      <c r="AX132" s="283"/>
      <c r="AY132" s="283"/>
      <c r="AZ132" s="283"/>
      <c r="BA132" s="283"/>
      <c r="BB132" s="283"/>
      <c r="BC132" s="283"/>
      <c r="BD132" s="283"/>
      <c r="BE132" s="283"/>
      <c r="BF132" s="283"/>
      <c r="BG132" s="283"/>
      <c r="BH132" s="283"/>
      <c r="BI132" s="283"/>
      <c r="BJ132" s="283"/>
      <c r="BK132" s="283"/>
      <c r="BL132" s="283"/>
      <c r="BM132" s="283"/>
      <c r="BN132" s="283"/>
      <c r="BO132" s="283"/>
      <c r="BP132" s="283"/>
      <c r="BQ132" s="283"/>
      <c r="BR132" s="283"/>
      <c r="BS132" s="283"/>
      <c r="BT132" s="283"/>
      <c r="BU132" s="283"/>
      <c r="BV132" s="283"/>
      <c r="BW132" s="283"/>
      <c r="BX132" s="283"/>
      <c r="BY132" s="283"/>
      <c r="BZ132" s="283"/>
      <c r="CA132" s="175" t="s">
        <v>3812</v>
      </c>
      <c r="CB132" s="199">
        <v>1</v>
      </c>
      <c r="CC132" s="174" t="s">
        <v>4159</v>
      </c>
      <c r="CD132" s="174" t="s">
        <v>3813</v>
      </c>
      <c r="CU132" s="173"/>
      <c r="CW132" s="173"/>
      <c r="CY132" s="173"/>
      <c r="CZ132" s="173"/>
      <c r="DA132" s="173"/>
      <c r="DC132" s="173"/>
      <c r="DD132" s="173"/>
      <c r="DH132" s="173"/>
    </row>
    <row r="133" spans="1:112" ht="14.4" x14ac:dyDescent="0.25">
      <c r="A133" s="281"/>
      <c r="B133" s="173"/>
      <c r="C133" s="247" t="s">
        <v>4056</v>
      </c>
      <c r="D133" s="285">
        <v>75</v>
      </c>
      <c r="E133" s="288"/>
      <c r="F133" s="247"/>
      <c r="G133" s="174"/>
      <c r="I133" s="291"/>
      <c r="J133" s="204"/>
      <c r="L133" s="199"/>
      <c r="M133" s="174"/>
      <c r="N133" s="174"/>
      <c r="O133" s="174"/>
      <c r="P133" s="174"/>
      <c r="Q133" s="174"/>
      <c r="R133" s="174"/>
      <c r="S133" s="286"/>
      <c r="T133" s="175"/>
      <c r="U133" s="204"/>
      <c r="V133" s="204"/>
      <c r="W133" s="173"/>
      <c r="X133" s="175"/>
      <c r="Y133" s="175"/>
      <c r="Z133" s="175"/>
      <c r="AA133" s="175"/>
      <c r="AB133" s="175"/>
      <c r="AC133" s="175"/>
      <c r="AD133" s="175"/>
      <c r="AE133" s="175"/>
      <c r="AF133" s="175"/>
      <c r="AG133" s="175"/>
      <c r="AH133" s="175"/>
      <c r="AI133" s="175"/>
      <c r="AJ133" s="175"/>
      <c r="AK133" s="175"/>
      <c r="AL133" s="175"/>
      <c r="AM133" s="175"/>
      <c r="AN133" s="175"/>
      <c r="AO133" s="175"/>
      <c r="AP133" s="175"/>
      <c r="AQ133" s="175"/>
      <c r="AR133" s="175"/>
      <c r="AS133" s="175"/>
      <c r="AT133" s="175"/>
      <c r="AU133" s="175"/>
      <c r="AV133" s="175"/>
      <c r="AW133" s="175"/>
      <c r="AX133" s="175"/>
      <c r="AY133" s="175"/>
      <c r="AZ133" s="175"/>
      <c r="BA133" s="175"/>
      <c r="BB133" s="175"/>
      <c r="BC133" s="175"/>
      <c r="BD133" s="175"/>
      <c r="BE133" s="175"/>
      <c r="BF133" s="175"/>
      <c r="BG133" s="175"/>
      <c r="BH133" s="175"/>
      <c r="BI133" s="175"/>
      <c r="BJ133" s="175"/>
      <c r="BK133" s="175"/>
      <c r="BL133" s="175"/>
      <c r="BM133" s="175"/>
      <c r="BN133" s="175"/>
      <c r="BO133" s="175"/>
      <c r="BP133" s="175"/>
      <c r="BQ133" s="175"/>
      <c r="BR133" s="175"/>
      <c r="BS133" s="175"/>
      <c r="BT133" s="175"/>
      <c r="BU133" s="175"/>
      <c r="BV133" s="175"/>
      <c r="BW133" s="175"/>
      <c r="BX133" s="175"/>
      <c r="BY133" s="175"/>
      <c r="BZ133" s="175"/>
      <c r="CP133" s="173"/>
      <c r="CQ133" s="173"/>
      <c r="CT133" s="173"/>
      <c r="CU133" s="173"/>
      <c r="CZ133" s="173"/>
      <c r="DA133" s="173"/>
      <c r="DC133" s="173"/>
      <c r="DD133" s="173"/>
      <c r="DE133" s="293"/>
      <c r="DH133" s="173"/>
    </row>
    <row r="134" spans="1:112" ht="14.4" x14ac:dyDescent="0.25">
      <c r="A134" s="281"/>
      <c r="B134" s="173"/>
      <c r="C134" s="247" t="s">
        <v>4062</v>
      </c>
      <c r="D134" s="285">
        <v>32</v>
      </c>
      <c r="E134" s="288"/>
      <c r="F134" s="247"/>
      <c r="G134" s="290"/>
      <c r="I134" s="291"/>
      <c r="J134" s="204"/>
      <c r="L134" s="199"/>
      <c r="M134" s="174"/>
      <c r="N134" s="174"/>
      <c r="O134" s="174"/>
      <c r="P134" s="174"/>
      <c r="Q134" s="174"/>
      <c r="R134" s="174"/>
      <c r="S134" s="174"/>
      <c r="T134" s="175"/>
      <c r="U134" s="204"/>
      <c r="V134" s="204"/>
      <c r="W134" s="173"/>
      <c r="X134" s="175"/>
      <c r="Y134" s="175"/>
      <c r="Z134" s="175"/>
      <c r="AA134" s="175"/>
      <c r="AB134" s="175"/>
      <c r="AC134" s="175"/>
      <c r="AD134" s="175"/>
      <c r="AE134" s="175"/>
      <c r="AF134" s="175"/>
      <c r="AG134" s="175"/>
      <c r="AH134" s="175"/>
      <c r="AI134" s="175"/>
      <c r="AJ134" s="175"/>
      <c r="AK134" s="175"/>
      <c r="AL134" s="175"/>
      <c r="AM134" s="175"/>
      <c r="AN134" s="175"/>
      <c r="AO134" s="175"/>
      <c r="AP134" s="175"/>
      <c r="AQ134" s="175"/>
      <c r="AR134" s="175"/>
      <c r="AS134" s="175"/>
      <c r="AT134" s="175"/>
      <c r="AU134" s="175"/>
      <c r="AV134" s="175"/>
      <c r="AW134" s="175"/>
      <c r="AX134" s="175"/>
      <c r="AY134" s="175"/>
      <c r="AZ134" s="175"/>
      <c r="BA134" s="175"/>
      <c r="BB134" s="175"/>
      <c r="BC134" s="175"/>
      <c r="BD134" s="175"/>
      <c r="BE134" s="175"/>
      <c r="BF134" s="175"/>
      <c r="BG134" s="175"/>
      <c r="BH134" s="175"/>
      <c r="BI134" s="175"/>
      <c r="BJ134" s="175"/>
      <c r="BK134" s="175"/>
      <c r="BL134" s="175"/>
      <c r="BM134" s="175"/>
      <c r="BN134" s="175"/>
      <c r="BO134" s="175"/>
      <c r="BP134" s="175"/>
      <c r="BQ134" s="175"/>
      <c r="BR134" s="175"/>
      <c r="BS134" s="175"/>
      <c r="BT134" s="175"/>
      <c r="BU134" s="175"/>
      <c r="BV134" s="175"/>
      <c r="BW134" s="175"/>
      <c r="BX134" s="175"/>
      <c r="BY134" s="175"/>
      <c r="BZ134" s="175"/>
      <c r="CB134" s="199"/>
      <c r="CC134" s="174"/>
      <c r="CH134" s="174"/>
      <c r="CP134" s="173"/>
      <c r="CQ134" s="173"/>
      <c r="CT134" s="173"/>
      <c r="CU134" s="173"/>
      <c r="CZ134" s="173"/>
      <c r="DA134" s="173"/>
      <c r="DC134" s="173"/>
      <c r="DD134" s="173"/>
      <c r="DE134" s="293"/>
      <c r="DH134" s="173"/>
    </row>
    <row r="135" spans="1:112" x14ac:dyDescent="0.25">
      <c r="B135" s="177" t="s">
        <v>2191</v>
      </c>
    </row>
  </sheetData>
  <autoFilter ref="A14:DH135" xr:uid="{A78FBA31-6A74-494D-BCFA-D18B53E302C0}"/>
  <mergeCells count="4">
    <mergeCell ref="N1:O1"/>
    <mergeCell ref="J2:K2"/>
    <mergeCell ref="J3:K3"/>
    <mergeCell ref="H13:I13"/>
  </mergeCells>
  <dataValidations count="5">
    <dataValidation type="list" allowBlank="1" showInputMessage="1" showErrorMessage="1" sqref="A10" xr:uid="{75DE76E2-9D94-47B0-96CE-4DD6FBE5C72A}">
      <formula1>"ESP32,SILICON_LABS,STM32WB55"</formula1>
    </dataValidation>
    <dataValidation type="list" allowBlank="1" showInputMessage="1" showErrorMessage="1" promptTitle="Level" sqref="E53:E56 E16 E35 E43" xr:uid="{5D710432-23B3-46E6-938E-DFA214B7A2E9}">
      <formula1>#REF!</formula1>
    </dataValidation>
    <dataValidation type="list" allowBlank="1" showErrorMessage="1" sqref="D43:D46 D16:D17 D33:D36 D14 D51:D134" xr:uid="{9A398344-74ED-44DE-A0CF-0026C09C430A}">
      <formula1>$D$53:$D$126</formula1>
    </dataValidation>
    <dataValidation type="list" allowBlank="1" showInputMessage="1" showErrorMessage="1" promptTitle="Type" sqref="F53 C53" xr:uid="{F36691A0-23D8-454E-8805-8E4EEE40A918}">
      <formula1>$F$53:$F$126</formula1>
    </dataValidation>
    <dataValidation type="list" allowBlank="1" showErrorMessage="1" promptTitle="Type" sqref="G53" xr:uid="{9CA971D3-7197-4792-AA39-8DB8E2F5F15E}">
      <formula1>$G$53:$G$126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le_Create_DCI_Btn">
                <anchor moveWithCells="1">
                  <from>
                    <xdr:col>0</xdr:col>
                    <xdr:colOff>723900</xdr:colOff>
                    <xdr:row>2</xdr:row>
                    <xdr:rowOff>30480</xdr:rowOff>
                  </from>
                  <to>
                    <xdr:col>0</xdr:col>
                    <xdr:colOff>1996440</xdr:colOff>
                    <xdr:row>2</xdr:row>
                    <xdr:rowOff>358140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K37"/>
  <sheetViews>
    <sheetView workbookViewId="0">
      <pane ySplit="7" topLeftCell="A8" activePane="bottomLeft" state="frozen"/>
      <selection pane="bottomLeft" activeCell="L14" sqref="L14"/>
    </sheetView>
  </sheetViews>
  <sheetFormatPr defaultRowHeight="13.2" x14ac:dyDescent="0.25"/>
  <cols>
    <col min="1" max="1" width="36" customWidth="1"/>
    <col min="2" max="2" width="30.21875" style="32" customWidth="1"/>
    <col min="3" max="3" width="4" customWidth="1"/>
    <col min="4" max="4" width="6" customWidth="1"/>
    <col min="5" max="5" width="3.44140625" customWidth="1"/>
    <col min="6" max="6" width="4.21875" customWidth="1"/>
    <col min="7" max="7" width="3.77734375" customWidth="1"/>
    <col min="8" max="8" width="4.21875" customWidth="1"/>
    <col min="9" max="9" width="8.44140625" customWidth="1"/>
    <col min="10" max="10" width="4.77734375" customWidth="1"/>
  </cols>
  <sheetData>
    <row r="1" spans="1:10" x14ac:dyDescent="0.25">
      <c r="A1" s="71" t="s">
        <v>2190</v>
      </c>
      <c r="B1" s="7" t="str">
        <f>'DCI Descriptors'!B1:E1</f>
        <v>..\Code\BFData\</v>
      </c>
    </row>
    <row r="2" spans="1:10" x14ac:dyDescent="0.25">
      <c r="A2" s="71" t="s">
        <v>1128</v>
      </c>
      <c r="B2" s="140" t="s">
        <v>4920</v>
      </c>
    </row>
    <row r="3" spans="1:10" x14ac:dyDescent="0.25">
      <c r="A3" s="71" t="s">
        <v>1129</v>
      </c>
      <c r="B3" s="7" t="str">
        <f>B1&amp;B2&amp;".cpp"</f>
        <v>..\Code\BFData\J1939_DCI_Data.cpp</v>
      </c>
    </row>
    <row r="4" spans="1:10" x14ac:dyDescent="0.25">
      <c r="A4" s="71" t="s">
        <v>1130</v>
      </c>
      <c r="B4" s="7" t="str">
        <f>B1&amp;B2&amp;".h"</f>
        <v>..\Code\BFData\J1939_DCI_Data.h</v>
      </c>
    </row>
    <row r="7" spans="1:10" s="68" customFormat="1" ht="100.35" customHeight="1" x14ac:dyDescent="0.25">
      <c r="A7" s="76" t="s">
        <v>1125</v>
      </c>
      <c r="B7" s="68" t="s">
        <v>4923</v>
      </c>
      <c r="C7" s="36" t="s">
        <v>4941</v>
      </c>
      <c r="D7" s="36" t="s">
        <v>4921</v>
      </c>
      <c r="E7" s="36" t="s">
        <v>4925</v>
      </c>
      <c r="F7" s="36" t="s">
        <v>4939</v>
      </c>
      <c r="G7" s="36" t="s">
        <v>4922</v>
      </c>
      <c r="H7" s="36" t="s">
        <v>4940</v>
      </c>
      <c r="I7" s="36" t="s">
        <v>4924</v>
      </c>
      <c r="J7" s="36" t="s">
        <v>4938</v>
      </c>
    </row>
    <row r="8" spans="1:10" s="32" customFormat="1" x14ac:dyDescent="0.25">
      <c r="A8" s="72" t="s">
        <v>4900</v>
      </c>
      <c r="B8" s="72" t="s">
        <v>4899</v>
      </c>
      <c r="C8" s="72"/>
      <c r="D8" s="72">
        <v>1001</v>
      </c>
      <c r="E8" s="184">
        <v>0</v>
      </c>
      <c r="F8" s="184">
        <v>10</v>
      </c>
      <c r="G8" s="184">
        <v>3</v>
      </c>
      <c r="H8" s="72">
        <v>3</v>
      </c>
      <c r="I8" s="181">
        <v>3</v>
      </c>
      <c r="J8" s="182">
        <v>0</v>
      </c>
    </row>
    <row r="9" spans="1:10" s="32" customFormat="1" x14ac:dyDescent="0.25">
      <c r="A9" s="72" t="s">
        <v>4903</v>
      </c>
      <c r="B9" s="67" t="s">
        <v>4902</v>
      </c>
      <c r="C9" s="72"/>
      <c r="D9" s="72">
        <v>1001</v>
      </c>
      <c r="E9" s="72">
        <v>1</v>
      </c>
      <c r="F9" s="72"/>
      <c r="G9" s="72"/>
      <c r="H9" s="72">
        <v>5</v>
      </c>
      <c r="I9" s="181">
        <v>5</v>
      </c>
      <c r="J9" s="182">
        <v>3</v>
      </c>
    </row>
    <row r="10" spans="1:10" s="32" customFormat="1" x14ac:dyDescent="0.25">
      <c r="A10" s="72" t="s">
        <v>4930</v>
      </c>
      <c r="B10" s="72" t="s">
        <v>4905</v>
      </c>
      <c r="C10" s="72"/>
      <c r="D10" s="72">
        <v>1001</v>
      </c>
      <c r="E10" s="72">
        <v>2</v>
      </c>
      <c r="F10" s="72"/>
      <c r="G10" s="72"/>
      <c r="H10" s="72">
        <v>6</v>
      </c>
      <c r="I10" s="181">
        <v>6</v>
      </c>
      <c r="J10" s="182">
        <v>8</v>
      </c>
    </row>
    <row r="11" spans="1:10" s="32" customFormat="1" x14ac:dyDescent="0.25">
      <c r="A11" s="72" t="s">
        <v>4931</v>
      </c>
      <c r="B11" s="67" t="s">
        <v>4907</v>
      </c>
      <c r="C11" s="72"/>
      <c r="D11" s="72">
        <v>1001</v>
      </c>
      <c r="E11" s="72">
        <v>3</v>
      </c>
      <c r="F11" s="72"/>
      <c r="G11" s="72"/>
      <c r="H11" s="72">
        <v>8</v>
      </c>
      <c r="I11" s="181">
        <v>8</v>
      </c>
      <c r="J11" s="182">
        <v>14</v>
      </c>
    </row>
    <row r="12" spans="1:10" s="32" customFormat="1" ht="12" customHeight="1" x14ac:dyDescent="0.25">
      <c r="A12" s="72" t="s">
        <v>4932</v>
      </c>
      <c r="B12" s="67" t="s">
        <v>4909</v>
      </c>
      <c r="C12" s="72"/>
      <c r="D12" s="72">
        <v>1001</v>
      </c>
      <c r="E12" s="72">
        <v>4</v>
      </c>
      <c r="F12" s="72"/>
      <c r="G12" s="72"/>
      <c r="H12" s="72">
        <v>8</v>
      </c>
      <c r="I12" s="181">
        <v>8</v>
      </c>
      <c r="J12" s="182">
        <v>22</v>
      </c>
    </row>
    <row r="13" spans="1:10" s="32" customFormat="1" x14ac:dyDescent="0.25">
      <c r="A13" s="72" t="s">
        <v>4933</v>
      </c>
      <c r="B13" s="67" t="s">
        <v>4911</v>
      </c>
      <c r="C13" s="72"/>
      <c r="D13" s="72">
        <v>1001</v>
      </c>
      <c r="E13" s="72">
        <v>5</v>
      </c>
      <c r="F13" s="72"/>
      <c r="G13" s="72"/>
      <c r="H13" s="72">
        <v>8</v>
      </c>
      <c r="I13" s="181">
        <v>8</v>
      </c>
      <c r="J13" s="182">
        <v>30</v>
      </c>
    </row>
    <row r="14" spans="1:10" s="32" customFormat="1" x14ac:dyDescent="0.25">
      <c r="A14" s="72" t="s">
        <v>4934</v>
      </c>
      <c r="B14" s="67" t="s">
        <v>4913</v>
      </c>
      <c r="C14" s="72"/>
      <c r="D14" s="72">
        <v>1001</v>
      </c>
      <c r="E14" s="72">
        <v>6</v>
      </c>
      <c r="F14" s="72"/>
      <c r="G14" s="72"/>
      <c r="H14" s="72">
        <v>4</v>
      </c>
      <c r="I14" s="181">
        <v>4</v>
      </c>
      <c r="J14" s="182">
        <v>38</v>
      </c>
    </row>
    <row r="15" spans="1:10" s="32" customFormat="1" x14ac:dyDescent="0.25">
      <c r="A15" s="72" t="s">
        <v>4935</v>
      </c>
      <c r="B15" s="67" t="s">
        <v>4915</v>
      </c>
      <c r="C15" s="72"/>
      <c r="D15" s="72">
        <v>1001</v>
      </c>
      <c r="E15" s="72">
        <v>7</v>
      </c>
      <c r="F15" s="72"/>
      <c r="G15" s="72"/>
      <c r="H15" s="72"/>
      <c r="I15" s="182">
        <v>16</v>
      </c>
      <c r="J15" s="182">
        <v>42</v>
      </c>
    </row>
    <row r="16" spans="1:10" s="32" customFormat="1" x14ac:dyDescent="0.25">
      <c r="A16" s="72" t="s">
        <v>4900</v>
      </c>
      <c r="B16" s="67" t="s">
        <v>4899</v>
      </c>
      <c r="C16" s="72"/>
      <c r="D16" s="72">
        <v>1002</v>
      </c>
      <c r="E16" s="184">
        <v>0</v>
      </c>
      <c r="F16" s="184">
        <v>15</v>
      </c>
      <c r="G16" s="184">
        <v>2</v>
      </c>
      <c r="H16" s="72">
        <v>3</v>
      </c>
      <c r="I16" s="181">
        <v>3</v>
      </c>
      <c r="J16" s="182">
        <v>0</v>
      </c>
    </row>
    <row r="17" spans="1:11" s="32" customFormat="1" x14ac:dyDescent="0.25">
      <c r="A17" s="72" t="s">
        <v>4903</v>
      </c>
      <c r="B17" s="67" t="s">
        <v>4902</v>
      </c>
      <c r="C17" s="72"/>
      <c r="D17" s="72">
        <v>1002</v>
      </c>
      <c r="E17" s="72">
        <v>1</v>
      </c>
      <c r="F17" s="72"/>
      <c r="G17" s="72"/>
      <c r="H17" s="72">
        <v>5</v>
      </c>
      <c r="I17" s="181">
        <v>5</v>
      </c>
      <c r="J17" s="182">
        <v>3</v>
      </c>
    </row>
    <row r="18" spans="1:11" s="32" customFormat="1" x14ac:dyDescent="0.25">
      <c r="A18" s="72" t="s">
        <v>4930</v>
      </c>
      <c r="B18" s="67" t="s">
        <v>4905</v>
      </c>
      <c r="C18" s="72"/>
      <c r="D18" s="72">
        <v>1002</v>
      </c>
      <c r="E18" s="72">
        <v>2</v>
      </c>
      <c r="F18" s="72"/>
      <c r="G18" s="72"/>
      <c r="H18" s="72">
        <v>7</v>
      </c>
      <c r="I18" s="181">
        <v>7</v>
      </c>
      <c r="J18" s="182">
        <v>8</v>
      </c>
    </row>
    <row r="19" spans="1:11" s="32" customFormat="1" x14ac:dyDescent="0.25">
      <c r="A19" s="72" t="s">
        <v>4932</v>
      </c>
      <c r="B19" s="67" t="s">
        <v>4909</v>
      </c>
      <c r="C19" s="72"/>
      <c r="D19" s="72">
        <v>1002</v>
      </c>
      <c r="E19" s="72">
        <v>4</v>
      </c>
      <c r="F19" s="72"/>
      <c r="G19" s="72"/>
      <c r="H19" s="72">
        <v>10</v>
      </c>
      <c r="I19" s="181">
        <v>10</v>
      </c>
      <c r="J19" s="182">
        <v>15</v>
      </c>
    </row>
    <row r="20" spans="1:11" s="32" customFormat="1" x14ac:dyDescent="0.25">
      <c r="A20" s="72" t="s">
        <v>4933</v>
      </c>
      <c r="B20" s="67" t="s">
        <v>4911</v>
      </c>
      <c r="C20" s="72"/>
      <c r="D20" s="72">
        <v>1002</v>
      </c>
      <c r="E20" s="72">
        <v>5</v>
      </c>
      <c r="F20" s="72"/>
      <c r="G20" s="72"/>
      <c r="H20" s="72">
        <v>10</v>
      </c>
      <c r="I20" s="181">
        <v>10</v>
      </c>
      <c r="J20" s="182">
        <v>25</v>
      </c>
    </row>
    <row r="21" spans="1:11" s="32" customFormat="1" x14ac:dyDescent="0.25">
      <c r="A21" s="72" t="s">
        <v>4934</v>
      </c>
      <c r="B21" s="67" t="s">
        <v>4913</v>
      </c>
      <c r="C21" s="72"/>
      <c r="D21" s="72">
        <v>1002</v>
      </c>
      <c r="E21" s="72">
        <v>6</v>
      </c>
      <c r="F21" s="72"/>
      <c r="G21" s="72"/>
      <c r="H21" s="72"/>
      <c r="I21" s="182">
        <v>8</v>
      </c>
      <c r="J21" s="182">
        <v>35</v>
      </c>
    </row>
    <row r="22" spans="1:11" s="32" customFormat="1" x14ac:dyDescent="0.25">
      <c r="A22" s="72" t="s">
        <v>4935</v>
      </c>
      <c r="B22" s="67" t="s">
        <v>4915</v>
      </c>
      <c r="C22" s="72"/>
      <c r="D22" s="72">
        <v>1002</v>
      </c>
      <c r="E22" s="72">
        <v>7</v>
      </c>
      <c r="F22" s="72"/>
      <c r="G22" s="72"/>
      <c r="H22" s="72"/>
      <c r="I22" s="182">
        <v>16</v>
      </c>
      <c r="J22" s="182">
        <v>43</v>
      </c>
    </row>
    <row r="23" spans="1:11" s="32" customFormat="1" x14ac:dyDescent="0.25">
      <c r="A23" s="72" t="s">
        <v>4936</v>
      </c>
      <c r="B23" s="67" t="s">
        <v>4917</v>
      </c>
      <c r="C23" s="72"/>
      <c r="D23" s="72">
        <v>1003</v>
      </c>
      <c r="E23" s="184">
        <v>0</v>
      </c>
      <c r="F23" s="184">
        <v>15</v>
      </c>
      <c r="G23" s="184">
        <v>2</v>
      </c>
      <c r="H23" s="72"/>
      <c r="I23" s="182">
        <v>32</v>
      </c>
      <c r="J23" s="182">
        <v>0</v>
      </c>
    </row>
    <row r="24" spans="1:11" s="32" customFormat="1" x14ac:dyDescent="0.25">
      <c r="A24" s="72" t="s">
        <v>4937</v>
      </c>
      <c r="B24" s="67" t="s">
        <v>4919</v>
      </c>
      <c r="C24" s="72"/>
      <c r="D24" s="72">
        <v>1003</v>
      </c>
      <c r="E24" s="72">
        <v>1</v>
      </c>
      <c r="F24" s="72"/>
      <c r="G24" s="72"/>
      <c r="H24" s="72"/>
      <c r="I24" s="182">
        <v>32</v>
      </c>
      <c r="J24" s="182">
        <v>32</v>
      </c>
    </row>
    <row r="25" spans="1:11" s="32" customFormat="1" x14ac:dyDescent="0.25">
      <c r="A25" s="72"/>
      <c r="B25" s="183" t="s">
        <v>2191</v>
      </c>
      <c r="C25" s="72"/>
      <c r="D25" s="72"/>
      <c r="E25" s="72"/>
      <c r="F25" s="72"/>
      <c r="G25" s="72"/>
      <c r="H25" s="72"/>
      <c r="I25" s="72"/>
    </row>
    <row r="26" spans="1:11" x14ac:dyDescent="0.25">
      <c r="J26" s="32"/>
      <c r="K26" s="32"/>
    </row>
    <row r="27" spans="1:11" x14ac:dyDescent="0.25">
      <c r="J27" s="32"/>
      <c r="K27" s="32"/>
    </row>
    <row r="28" spans="1:11" x14ac:dyDescent="0.25">
      <c r="J28" s="32"/>
      <c r="K28" s="32"/>
    </row>
    <row r="29" spans="1:11" x14ac:dyDescent="0.25">
      <c r="J29" s="32"/>
      <c r="K29" s="32"/>
    </row>
    <row r="30" spans="1:11" x14ac:dyDescent="0.25">
      <c r="J30" s="32"/>
      <c r="K30" s="32"/>
    </row>
    <row r="31" spans="1:11" x14ac:dyDescent="0.25">
      <c r="J31" s="32"/>
      <c r="K31" s="32"/>
    </row>
    <row r="32" spans="1:11" x14ac:dyDescent="0.25">
      <c r="J32" s="32"/>
      <c r="K32" s="32"/>
    </row>
    <row r="33" spans="10:11" x14ac:dyDescent="0.25">
      <c r="J33" s="32"/>
      <c r="K33" s="32"/>
    </row>
    <row r="34" spans="10:11" x14ac:dyDescent="0.25">
      <c r="J34" s="32"/>
      <c r="K34" s="32"/>
    </row>
    <row r="35" spans="10:11" x14ac:dyDescent="0.25">
      <c r="J35" s="32"/>
      <c r="K35" s="32"/>
    </row>
    <row r="36" spans="10:11" x14ac:dyDescent="0.25">
      <c r="J36" s="32"/>
      <c r="K36" s="32"/>
    </row>
    <row r="37" spans="10:11" x14ac:dyDescent="0.25">
      <c r="J37" s="32"/>
      <c r="K37" s="32"/>
    </row>
  </sheetData>
  <sortState xmlns:xlrd2="http://schemas.microsoft.com/office/spreadsheetml/2017/richdata2" ref="A8:J25">
    <sortCondition ref="D8"/>
  </sortState>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1939_MSG_Definition_Create">
                <anchor moveWithCells="1" sizeWithCells="1">
                  <from>
                    <xdr:col>0</xdr:col>
                    <xdr:colOff>53340</xdr:colOff>
                    <xdr:row>0</xdr:row>
                    <xdr:rowOff>152400</xdr:rowOff>
                  </from>
                  <to>
                    <xdr:col>0</xdr:col>
                    <xdr:colOff>1325880</xdr:colOff>
                    <xdr:row>2</xdr:row>
                    <xdr:rowOff>114300</xdr:rowOff>
                  </to>
                </anchor>
              </controlPr>
            </control>
          </mc:Choice>
        </mc:AlternateContent>
        <mc:AlternateContent xmlns:mc="http://schemas.openxmlformats.org/markup-compatibility/2006">
          <mc:Choice Requires="x14">
            <control shapeId="41986" r:id="rId5" name="Button 2">
              <controlPr defaultSize="0" print="0" autoFill="0" autoPict="0" macro="[0]!J1939_MSG_Definition_Verify">
                <anchor moveWithCells="1" sizeWithCells="1">
                  <from>
                    <xdr:col>0</xdr:col>
                    <xdr:colOff>30480</xdr:colOff>
                    <xdr:row>3</xdr:row>
                    <xdr:rowOff>30480</xdr:rowOff>
                  </from>
                  <to>
                    <xdr:col>0</xdr:col>
                    <xdr:colOff>1325880</xdr:colOff>
                    <xdr:row>4</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2365-FAFB-4D41-B2A5-535566D9D45D}">
  <sheetPr codeName="Sheet13">
    <tabColor theme="6" tint="-0.499984740745262"/>
  </sheetPr>
  <dimension ref="A1:S1711"/>
  <sheetViews>
    <sheetView workbookViewId="0">
      <selection activeCell="A693" sqref="A693"/>
    </sheetView>
  </sheetViews>
  <sheetFormatPr defaultRowHeight="13.2" x14ac:dyDescent="0.25"/>
  <cols>
    <col min="1" max="1" width="47.44140625" bestFit="1" customWidth="1"/>
    <col min="2" max="2" width="19.21875" bestFit="1" customWidth="1"/>
    <col min="3" max="3" width="22.44140625" bestFit="1" customWidth="1"/>
    <col min="4" max="8" width="50.77734375" style="37" customWidth="1"/>
    <col min="9" max="10" width="50.77734375" customWidth="1"/>
  </cols>
  <sheetData>
    <row r="1" spans="1:19" x14ac:dyDescent="0.25">
      <c r="C1" s="414" t="s">
        <v>8793</v>
      </c>
      <c r="D1" s="415"/>
      <c r="E1" s="61"/>
      <c r="F1" s="61"/>
      <c r="G1" s="61"/>
      <c r="H1" s="61"/>
    </row>
    <row r="2" spans="1:19" x14ac:dyDescent="0.25">
      <c r="C2" s="212" t="s">
        <v>5666</v>
      </c>
      <c r="D2" s="220">
        <v>1</v>
      </c>
      <c r="E2" s="41"/>
      <c r="F2" s="41"/>
      <c r="G2" s="41"/>
      <c r="H2" s="41"/>
    </row>
    <row r="3" spans="1:19" x14ac:dyDescent="0.25">
      <c r="C3" s="212" t="s">
        <v>2237</v>
      </c>
      <c r="D3" s="220">
        <v>1</v>
      </c>
      <c r="E3" s="41"/>
      <c r="F3" s="41"/>
      <c r="G3" s="41"/>
      <c r="H3" s="41"/>
    </row>
    <row r="4" spans="1:19" x14ac:dyDescent="0.25">
      <c r="C4" s="213" t="s">
        <v>5668</v>
      </c>
      <c r="D4" s="58">
        <v>1</v>
      </c>
      <c r="E4" s="61"/>
      <c r="F4" s="61"/>
      <c r="G4" s="61"/>
      <c r="H4" s="61"/>
    </row>
    <row r="5" spans="1:19" x14ac:dyDescent="0.25">
      <c r="D5" s="58"/>
      <c r="E5" s="61"/>
      <c r="F5" s="61"/>
      <c r="G5" s="61"/>
      <c r="H5" s="61"/>
    </row>
    <row r="6" spans="1:19" x14ac:dyDescent="0.25">
      <c r="D6" s="58"/>
      <c r="E6" s="61"/>
      <c r="F6" s="61"/>
      <c r="G6" s="61"/>
      <c r="H6" s="61"/>
    </row>
    <row r="7" spans="1:19" x14ac:dyDescent="0.25">
      <c r="C7" s="218"/>
      <c r="D7" s="217" t="s">
        <v>5670</v>
      </c>
      <c r="E7" s="217" t="s">
        <v>5672</v>
      </c>
      <c r="F7" s="217" t="s">
        <v>5673</v>
      </c>
      <c r="G7" s="217" t="s">
        <v>5680</v>
      </c>
      <c r="H7" s="217" t="s">
        <v>5671</v>
      </c>
      <c r="I7" s="217" t="s">
        <v>9128</v>
      </c>
      <c r="J7" s="217" t="s">
        <v>9129</v>
      </c>
    </row>
    <row r="8" spans="1:19" x14ac:dyDescent="0.25">
      <c r="C8" s="219" t="s">
        <v>5667</v>
      </c>
      <c r="D8" s="220">
        <v>0</v>
      </c>
      <c r="E8" s="220">
        <v>1</v>
      </c>
      <c r="F8" s="220">
        <v>2</v>
      </c>
      <c r="G8" s="220">
        <v>3</v>
      </c>
      <c r="H8" s="220">
        <v>4</v>
      </c>
      <c r="I8" s="220">
        <v>5</v>
      </c>
      <c r="J8" s="220">
        <v>6</v>
      </c>
    </row>
    <row r="9" spans="1:19" x14ac:dyDescent="0.25">
      <c r="C9" s="219" t="s">
        <v>5669</v>
      </c>
      <c r="D9" s="58" t="s">
        <v>8787</v>
      </c>
      <c r="E9" s="58" t="s">
        <v>5676</v>
      </c>
      <c r="F9" s="58" t="s">
        <v>5677</v>
      </c>
      <c r="G9" s="58" t="s">
        <v>5678</v>
      </c>
      <c r="H9" s="58" t="s">
        <v>5679</v>
      </c>
      <c r="I9" s="58" t="s">
        <v>9082</v>
      </c>
      <c r="J9" s="58" t="s">
        <v>9083</v>
      </c>
    </row>
    <row r="10" spans="1:19" ht="15" customHeight="1" x14ac:dyDescent="0.25">
      <c r="C10" s="221" t="s">
        <v>7987</v>
      </c>
      <c r="D10" s="214"/>
      <c r="E10" s="113" t="s">
        <v>1131</v>
      </c>
      <c r="F10" s="113" t="s">
        <v>1131</v>
      </c>
      <c r="G10" s="113" t="s">
        <v>1131</v>
      </c>
      <c r="H10" s="113" t="s">
        <v>1131</v>
      </c>
      <c r="I10" s="113" t="s">
        <v>1131</v>
      </c>
      <c r="J10" s="113" t="s">
        <v>1131</v>
      </c>
      <c r="K10" s="56"/>
      <c r="L10" s="56"/>
      <c r="M10" s="56"/>
      <c r="N10" s="56"/>
      <c r="O10" s="56"/>
      <c r="P10" s="56"/>
      <c r="Q10" s="56"/>
      <c r="R10" s="56"/>
      <c r="S10" s="56"/>
    </row>
    <row r="11" spans="1:19" ht="15" customHeight="1" x14ac:dyDescent="0.25">
      <c r="D11" s="214"/>
      <c r="E11" s="215"/>
      <c r="F11" s="215"/>
      <c r="G11" s="216"/>
      <c r="H11" s="216"/>
      <c r="I11" s="215"/>
      <c r="J11" s="215"/>
      <c r="K11" s="56"/>
      <c r="L11" s="56"/>
      <c r="M11" s="56"/>
      <c r="N11" s="56"/>
      <c r="O11" s="56"/>
      <c r="P11" s="56"/>
      <c r="Q11" s="56"/>
      <c r="R11" s="56"/>
      <c r="S11" s="56"/>
    </row>
    <row r="12" spans="1:19" ht="15" customHeight="1" x14ac:dyDescent="0.25">
      <c r="D12" s="214"/>
      <c r="E12" s="215"/>
      <c r="F12" s="215"/>
      <c r="G12" s="216"/>
      <c r="H12" s="216"/>
      <c r="I12" s="215"/>
      <c r="J12" s="215"/>
      <c r="K12" s="56"/>
      <c r="L12" s="56"/>
      <c r="M12" s="56"/>
      <c r="N12" s="56"/>
      <c r="O12" s="56"/>
      <c r="P12" s="56"/>
      <c r="Q12" s="56"/>
      <c r="R12" s="56"/>
      <c r="S12" s="56"/>
    </row>
    <row r="13" spans="1:19" ht="39" customHeight="1" x14ac:dyDescent="0.25">
      <c r="A13" s="68" t="s">
        <v>10835</v>
      </c>
      <c r="B13" s="68" t="s">
        <v>10800</v>
      </c>
      <c r="C13" s="68" t="s">
        <v>10800</v>
      </c>
      <c r="D13" s="76" t="s">
        <v>8788</v>
      </c>
      <c r="E13" s="76" t="s">
        <v>8789</v>
      </c>
      <c r="F13" s="76" t="s">
        <v>8790</v>
      </c>
      <c r="G13" s="76" t="s">
        <v>8792</v>
      </c>
      <c r="H13" s="76" t="s">
        <v>8791</v>
      </c>
      <c r="I13" s="76" t="s">
        <v>9130</v>
      </c>
      <c r="J13" s="76" t="s">
        <v>9131</v>
      </c>
    </row>
    <row r="14" spans="1:19" ht="15" customHeight="1" x14ac:dyDescent="0.25">
      <c r="A14" s="48" t="s">
        <v>10827</v>
      </c>
      <c r="D14" s="215" t="s">
        <v>3889</v>
      </c>
      <c r="E14" s="215" t="s">
        <v>10822</v>
      </c>
      <c r="F14" s="215" t="s">
        <v>6726</v>
      </c>
      <c r="G14" s="216" t="s">
        <v>7211</v>
      </c>
      <c r="H14" s="216" t="s">
        <v>7876</v>
      </c>
      <c r="I14" s="230" t="s">
        <v>10510</v>
      </c>
      <c r="J14" s="230" t="s">
        <v>10511</v>
      </c>
      <c r="K14" s="56"/>
      <c r="L14" s="56"/>
      <c r="M14" s="56"/>
      <c r="N14" s="56"/>
      <c r="O14" s="56"/>
      <c r="P14" s="56"/>
      <c r="Q14" s="56"/>
      <c r="R14" s="56"/>
      <c r="S14" s="56"/>
    </row>
    <row r="15" spans="1:19" ht="15" customHeight="1" x14ac:dyDescent="0.25">
      <c r="A15" s="48" t="s">
        <v>10832</v>
      </c>
      <c r="D15" s="215" t="s">
        <v>5348</v>
      </c>
      <c r="E15" s="215" t="s">
        <v>5762</v>
      </c>
      <c r="F15" s="215" t="s">
        <v>10812</v>
      </c>
      <c r="G15" s="216" t="s">
        <v>10817</v>
      </c>
      <c r="H15" s="216" t="s">
        <v>10806</v>
      </c>
      <c r="I15" s="230" t="s">
        <v>9379</v>
      </c>
      <c r="J15" s="230" t="s">
        <v>10802</v>
      </c>
      <c r="K15" s="56"/>
      <c r="L15" s="56"/>
      <c r="M15" s="56"/>
      <c r="N15" s="56"/>
      <c r="O15" s="56"/>
      <c r="P15" s="56"/>
      <c r="Q15" s="56"/>
      <c r="R15" s="56"/>
      <c r="S15" s="56"/>
    </row>
    <row r="16" spans="1:19" ht="15" customHeight="1" x14ac:dyDescent="0.25">
      <c r="A16" s="48" t="s">
        <v>10830</v>
      </c>
      <c r="D16" s="215" t="s">
        <v>3892</v>
      </c>
      <c r="E16" s="215" t="s">
        <v>6069</v>
      </c>
      <c r="F16" s="215" t="s">
        <v>6723</v>
      </c>
      <c r="G16" s="216" t="s">
        <v>7210</v>
      </c>
      <c r="H16" s="216" t="s">
        <v>7873</v>
      </c>
      <c r="I16" s="230" t="s">
        <v>10504</v>
      </c>
      <c r="J16" s="230" t="s">
        <v>10505</v>
      </c>
      <c r="K16" s="56"/>
      <c r="L16" s="56"/>
      <c r="M16" s="56"/>
      <c r="N16" s="56"/>
      <c r="O16" s="56"/>
      <c r="P16" s="56"/>
      <c r="Q16" s="56"/>
      <c r="R16" s="56"/>
      <c r="S16" s="56"/>
    </row>
    <row r="17" spans="1:19" ht="28.35" customHeight="1" x14ac:dyDescent="0.25">
      <c r="A17" s="48" t="s">
        <v>10831</v>
      </c>
      <c r="D17" s="215" t="s">
        <v>5346</v>
      </c>
      <c r="E17" s="215" t="s">
        <v>10823</v>
      </c>
      <c r="F17" s="215" t="s">
        <v>10813</v>
      </c>
      <c r="G17" s="216" t="s">
        <v>10818</v>
      </c>
      <c r="H17" s="216" t="s">
        <v>10807</v>
      </c>
      <c r="I17" s="230" t="s">
        <v>9377</v>
      </c>
      <c r="J17" s="230" t="s">
        <v>9378</v>
      </c>
      <c r="K17" s="56"/>
      <c r="L17" s="56"/>
      <c r="M17" s="56"/>
      <c r="N17" s="56"/>
      <c r="O17" s="56"/>
      <c r="P17" s="56"/>
      <c r="Q17" s="56"/>
      <c r="R17" s="56"/>
      <c r="S17" s="56"/>
    </row>
    <row r="18" spans="1:19" ht="15" customHeight="1" x14ac:dyDescent="0.25">
      <c r="A18" s="48" t="s">
        <v>10829</v>
      </c>
      <c r="D18" s="215" t="s">
        <v>3895</v>
      </c>
      <c r="E18" s="215" t="s">
        <v>6066</v>
      </c>
      <c r="F18" s="215" t="s">
        <v>3895</v>
      </c>
      <c r="G18" s="216" t="s">
        <v>7208</v>
      </c>
      <c r="H18" s="216" t="s">
        <v>10808</v>
      </c>
      <c r="I18" s="230" t="s">
        <v>10498</v>
      </c>
      <c r="J18" s="230" t="s">
        <v>10499</v>
      </c>
      <c r="K18" s="56"/>
      <c r="L18" s="56"/>
      <c r="M18" s="56"/>
      <c r="N18" s="56"/>
      <c r="O18" s="56"/>
      <c r="P18" s="56"/>
      <c r="Q18" s="56"/>
      <c r="R18" s="56"/>
      <c r="S18" s="56"/>
    </row>
    <row r="19" spans="1:19" ht="15" customHeight="1" x14ac:dyDescent="0.25">
      <c r="A19" s="48" t="s">
        <v>10833</v>
      </c>
      <c r="D19" s="215" t="s">
        <v>5344</v>
      </c>
      <c r="E19" s="215" t="s">
        <v>10824</v>
      </c>
      <c r="F19" s="215" t="s">
        <v>10814</v>
      </c>
      <c r="G19" s="216" t="s">
        <v>10819</v>
      </c>
      <c r="H19" s="216" t="s">
        <v>10809</v>
      </c>
      <c r="I19" s="230" t="s">
        <v>9375</v>
      </c>
      <c r="J19" s="230" t="s">
        <v>9376</v>
      </c>
      <c r="K19" s="56"/>
      <c r="L19" s="56"/>
      <c r="M19" s="56"/>
      <c r="N19" s="56"/>
      <c r="O19" s="56"/>
      <c r="P19" s="56"/>
      <c r="Q19" s="56"/>
      <c r="R19" s="56"/>
      <c r="S19" s="56"/>
    </row>
    <row r="20" spans="1:19" ht="15" customHeight="1" x14ac:dyDescent="0.25">
      <c r="A20" s="48" t="s">
        <v>10828</v>
      </c>
      <c r="D20" s="215" t="s">
        <v>10801</v>
      </c>
      <c r="E20" s="215" t="s">
        <v>10825</v>
      </c>
      <c r="F20" s="215" t="s">
        <v>10815</v>
      </c>
      <c r="G20" s="216" t="s">
        <v>10820</v>
      </c>
      <c r="H20" s="216" t="s">
        <v>10810</v>
      </c>
      <c r="I20" s="230" t="s">
        <v>10804</v>
      </c>
      <c r="J20" s="230" t="s">
        <v>10803</v>
      </c>
      <c r="K20" s="56"/>
      <c r="L20" s="56"/>
      <c r="M20" s="56"/>
      <c r="N20" s="56"/>
      <c r="O20" s="56"/>
      <c r="P20" s="56"/>
      <c r="Q20" s="56"/>
      <c r="R20" s="56"/>
      <c r="S20" s="56"/>
    </row>
    <row r="21" spans="1:19" ht="15" customHeight="1" x14ac:dyDescent="0.25">
      <c r="A21" s="48" t="s">
        <v>10834</v>
      </c>
      <c r="D21" s="215" t="s">
        <v>5342</v>
      </c>
      <c r="E21" s="215" t="s">
        <v>10826</v>
      </c>
      <c r="F21" s="215" t="s">
        <v>10816</v>
      </c>
      <c r="G21" s="216" t="s">
        <v>10821</v>
      </c>
      <c r="H21" s="216" t="s">
        <v>10811</v>
      </c>
      <c r="I21" s="230" t="s">
        <v>10805</v>
      </c>
      <c r="J21" s="230" t="s">
        <v>9374</v>
      </c>
      <c r="K21" s="56"/>
      <c r="L21" s="56"/>
      <c r="M21" s="56"/>
      <c r="N21" s="56"/>
      <c r="O21" s="56"/>
      <c r="P21" s="56"/>
      <c r="Q21" s="56"/>
      <c r="R21" s="56"/>
      <c r="S21" s="56"/>
    </row>
    <row r="22" spans="1:19" ht="15" customHeight="1" x14ac:dyDescent="0.25">
      <c r="A22" s="48" t="s">
        <v>10837</v>
      </c>
      <c r="D22" s="216" t="s">
        <v>8789</v>
      </c>
      <c r="E22" s="215" t="s">
        <v>10844</v>
      </c>
      <c r="F22" s="215" t="s">
        <v>10843</v>
      </c>
      <c r="G22" s="216" t="s">
        <v>10845</v>
      </c>
      <c r="H22" s="216" t="s">
        <v>10846</v>
      </c>
      <c r="I22" s="230" t="s">
        <v>10847</v>
      </c>
      <c r="J22" s="230" t="s">
        <v>10848</v>
      </c>
      <c r="K22" s="56"/>
      <c r="L22" s="56"/>
      <c r="M22" s="56"/>
      <c r="N22" s="56"/>
      <c r="O22" s="56"/>
      <c r="P22" s="56"/>
      <c r="Q22" s="56"/>
      <c r="R22" s="56"/>
      <c r="S22" s="56"/>
    </row>
    <row r="23" spans="1:19" x14ac:dyDescent="0.25">
      <c r="A23" s="48" t="s">
        <v>10838</v>
      </c>
      <c r="D23" s="37" t="s">
        <v>8790</v>
      </c>
      <c r="E23" s="37" t="s">
        <v>10854</v>
      </c>
      <c r="F23" s="37" t="s">
        <v>10853</v>
      </c>
      <c r="G23" s="37" t="s">
        <v>10852</v>
      </c>
      <c r="H23" s="37" t="s">
        <v>10851</v>
      </c>
      <c r="I23" s="37" t="s">
        <v>10850</v>
      </c>
      <c r="J23" s="37" t="s">
        <v>10849</v>
      </c>
    </row>
    <row r="24" spans="1:19" x14ac:dyDescent="0.25">
      <c r="A24" s="48" t="s">
        <v>10839</v>
      </c>
      <c r="D24" s="59" t="s">
        <v>8792</v>
      </c>
      <c r="E24" s="37" t="s">
        <v>10855</v>
      </c>
      <c r="F24" s="37" t="s">
        <v>10856</v>
      </c>
      <c r="G24" s="37" t="s">
        <v>10857</v>
      </c>
      <c r="H24" s="37" t="s">
        <v>10858</v>
      </c>
      <c r="I24" s="37" t="s">
        <v>10859</v>
      </c>
      <c r="J24" s="37" t="s">
        <v>10860</v>
      </c>
    </row>
    <row r="25" spans="1:19" x14ac:dyDescent="0.25">
      <c r="A25" s="48" t="s">
        <v>10840</v>
      </c>
      <c r="D25" s="59" t="s">
        <v>8791</v>
      </c>
      <c r="E25" s="37" t="s">
        <v>10866</v>
      </c>
      <c r="F25" s="37" t="s">
        <v>10865</v>
      </c>
      <c r="G25" s="37" t="s">
        <v>10864</v>
      </c>
      <c r="H25" s="37" t="s">
        <v>10863</v>
      </c>
      <c r="I25" s="37" t="s">
        <v>10862</v>
      </c>
      <c r="J25" s="37" t="s">
        <v>10861</v>
      </c>
    </row>
    <row r="26" spans="1:19" x14ac:dyDescent="0.25">
      <c r="A26" s="48" t="s">
        <v>10841</v>
      </c>
      <c r="D26" s="59" t="s">
        <v>9130</v>
      </c>
      <c r="E26" s="37" t="s">
        <v>10867</v>
      </c>
      <c r="F26" s="37" t="s">
        <v>10868</v>
      </c>
      <c r="G26" s="37" t="s">
        <v>10869</v>
      </c>
      <c r="H26" s="37" t="s">
        <v>10870</v>
      </c>
      <c r="I26" s="37" t="s">
        <v>10871</v>
      </c>
      <c r="J26" s="37" t="s">
        <v>10872</v>
      </c>
    </row>
    <row r="27" spans="1:19" x14ac:dyDescent="0.25">
      <c r="A27" s="48" t="s">
        <v>10842</v>
      </c>
      <c r="D27" s="59" t="s">
        <v>9131</v>
      </c>
      <c r="E27" s="37" t="s">
        <v>10878</v>
      </c>
      <c r="F27" s="37" t="s">
        <v>10877</v>
      </c>
      <c r="G27" s="37" t="s">
        <v>10876</v>
      </c>
      <c r="H27" s="37" t="s">
        <v>10875</v>
      </c>
      <c r="I27" s="37" t="s">
        <v>10874</v>
      </c>
      <c r="J27" s="37" t="s">
        <v>10873</v>
      </c>
    </row>
    <row r="28" spans="1:19" x14ac:dyDescent="0.25">
      <c r="A28" s="48"/>
      <c r="I28" s="37"/>
      <c r="J28" s="37"/>
    </row>
    <row r="29" spans="1:19" ht="39" customHeight="1" thickBot="1" x14ac:dyDescent="0.3">
      <c r="A29" s="68" t="s">
        <v>10836</v>
      </c>
      <c r="B29" s="68" t="s">
        <v>5310</v>
      </c>
      <c r="C29" s="68" t="s">
        <v>2820</v>
      </c>
      <c r="D29" s="76" t="s">
        <v>8788</v>
      </c>
      <c r="E29" s="76" t="s">
        <v>8789</v>
      </c>
      <c r="F29" s="76" t="s">
        <v>8790</v>
      </c>
      <c r="G29" s="76" t="s">
        <v>8792</v>
      </c>
      <c r="H29" s="76" t="s">
        <v>8791</v>
      </c>
      <c r="I29" s="76" t="s">
        <v>9130</v>
      </c>
      <c r="J29" s="76" t="s">
        <v>9131</v>
      </c>
    </row>
    <row r="30" spans="1:19" ht="13.8" thickBot="1" x14ac:dyDescent="0.3">
      <c r="A30" t="s">
        <v>2255</v>
      </c>
      <c r="B30" t="s">
        <v>5311</v>
      </c>
      <c r="C30" t="s">
        <v>5312</v>
      </c>
      <c r="D30" s="37" t="s">
        <v>2618</v>
      </c>
      <c r="E30" s="37" t="s">
        <v>5681</v>
      </c>
      <c r="F30" s="37" t="s">
        <v>6224</v>
      </c>
      <c r="G30" s="37" t="s">
        <v>6775</v>
      </c>
      <c r="H30" s="37" t="s">
        <v>7224</v>
      </c>
      <c r="I30" s="229" t="s">
        <v>9132</v>
      </c>
      <c r="J30" s="229" t="s">
        <v>9133</v>
      </c>
    </row>
    <row r="31" spans="1:19" ht="13.8" thickBot="1" x14ac:dyDescent="0.3">
      <c r="A31" t="s">
        <v>2255</v>
      </c>
      <c r="B31" t="s">
        <v>5313</v>
      </c>
      <c r="C31" t="s">
        <v>5314</v>
      </c>
      <c r="D31" s="37" t="s">
        <v>8008</v>
      </c>
      <c r="E31" s="37" t="s">
        <v>8052</v>
      </c>
      <c r="F31" s="37" t="s">
        <v>8060</v>
      </c>
      <c r="G31" s="37" t="s">
        <v>8070</v>
      </c>
      <c r="H31" s="37" t="s">
        <v>7225</v>
      </c>
      <c r="I31" s="229" t="s">
        <v>9134</v>
      </c>
      <c r="J31" s="229" t="s">
        <v>9135</v>
      </c>
    </row>
    <row r="32" spans="1:19" ht="13.8" thickBot="1" x14ac:dyDescent="0.3">
      <c r="A32" t="s">
        <v>2257</v>
      </c>
      <c r="B32" t="s">
        <v>5311</v>
      </c>
      <c r="C32" t="s">
        <v>5312</v>
      </c>
      <c r="D32" s="37" t="s">
        <v>163</v>
      </c>
      <c r="E32" s="37" t="s">
        <v>5682</v>
      </c>
      <c r="F32" s="37" t="s">
        <v>6225</v>
      </c>
      <c r="G32" s="37" t="s">
        <v>6776</v>
      </c>
      <c r="H32" s="37" t="s">
        <v>7226</v>
      </c>
      <c r="I32" s="229" t="s">
        <v>9136</v>
      </c>
      <c r="J32" s="229" t="s">
        <v>9137</v>
      </c>
    </row>
    <row r="33" spans="1:10" ht="27" thickBot="1" x14ac:dyDescent="0.3">
      <c r="A33" t="s">
        <v>2257</v>
      </c>
      <c r="B33" t="s">
        <v>5313</v>
      </c>
      <c r="C33" t="s">
        <v>5314</v>
      </c>
      <c r="D33" s="37" t="s">
        <v>2229</v>
      </c>
      <c r="E33" s="37" t="s">
        <v>8053</v>
      </c>
      <c r="F33" s="37" t="s">
        <v>8061</v>
      </c>
      <c r="G33" s="37" t="s">
        <v>8071</v>
      </c>
      <c r="H33" s="37" t="s">
        <v>7227</v>
      </c>
      <c r="I33" s="229" t="s">
        <v>9138</v>
      </c>
      <c r="J33" s="229" t="s">
        <v>9139</v>
      </c>
    </row>
    <row r="34" spans="1:10" ht="13.8" thickBot="1" x14ac:dyDescent="0.3">
      <c r="A34" t="s">
        <v>2259</v>
      </c>
      <c r="B34" t="s">
        <v>5311</v>
      </c>
      <c r="C34" t="s">
        <v>5312</v>
      </c>
      <c r="D34" s="37" t="s">
        <v>2258</v>
      </c>
      <c r="E34" s="37" t="s">
        <v>5683</v>
      </c>
      <c r="F34" s="37" t="s">
        <v>6226</v>
      </c>
      <c r="G34" s="37" t="s">
        <v>6777</v>
      </c>
      <c r="H34" s="37" t="s">
        <v>7228</v>
      </c>
      <c r="I34" s="229" t="s">
        <v>9140</v>
      </c>
      <c r="J34" s="229" t="s">
        <v>9141</v>
      </c>
    </row>
    <row r="35" spans="1:10" ht="13.8" thickBot="1" x14ac:dyDescent="0.3">
      <c r="A35" t="s">
        <v>2259</v>
      </c>
      <c r="B35" t="s">
        <v>5313</v>
      </c>
      <c r="C35" t="s">
        <v>5314</v>
      </c>
      <c r="D35" s="37" t="s">
        <v>8009</v>
      </c>
      <c r="E35" s="37" t="s">
        <v>8054</v>
      </c>
      <c r="F35" s="37" t="s">
        <v>8062</v>
      </c>
      <c r="G35" s="37" t="s">
        <v>8072</v>
      </c>
      <c r="H35" s="37" t="s">
        <v>8078</v>
      </c>
      <c r="I35" s="229" t="s">
        <v>9142</v>
      </c>
      <c r="J35" s="229" t="s">
        <v>9143</v>
      </c>
    </row>
    <row r="36" spans="1:10" ht="13.8" thickBot="1" x14ac:dyDescent="0.3">
      <c r="A36" t="s">
        <v>2261</v>
      </c>
      <c r="B36" t="s">
        <v>5311</v>
      </c>
      <c r="C36" t="s">
        <v>5312</v>
      </c>
      <c r="D36" s="37" t="s">
        <v>2619</v>
      </c>
      <c r="E36" s="37" t="s">
        <v>8055</v>
      </c>
      <c r="F36" s="37" t="s">
        <v>8063</v>
      </c>
      <c r="G36" s="37" t="s">
        <v>8073</v>
      </c>
      <c r="H36" s="37" t="s">
        <v>7229</v>
      </c>
      <c r="I36" s="229" t="s">
        <v>9144</v>
      </c>
      <c r="J36" s="229" t="s">
        <v>9145</v>
      </c>
    </row>
    <row r="37" spans="1:10" ht="13.8" thickBot="1" x14ac:dyDescent="0.3">
      <c r="A37" t="s">
        <v>2261</v>
      </c>
      <c r="B37" t="s">
        <v>5313</v>
      </c>
      <c r="C37" t="s">
        <v>5314</v>
      </c>
      <c r="D37" s="37" t="s">
        <v>8010</v>
      </c>
      <c r="E37" s="37" t="s">
        <v>8056</v>
      </c>
      <c r="F37" s="37" t="s">
        <v>8064</v>
      </c>
      <c r="G37" s="37" t="s">
        <v>8074</v>
      </c>
      <c r="H37" s="37" t="s">
        <v>7230</v>
      </c>
      <c r="I37" s="229" t="s">
        <v>9146</v>
      </c>
      <c r="J37" s="229" t="s">
        <v>9147</v>
      </c>
    </row>
    <row r="38" spans="1:10" ht="13.8" thickBot="1" x14ac:dyDescent="0.3">
      <c r="A38" t="s">
        <v>2263</v>
      </c>
      <c r="B38" t="s">
        <v>5311</v>
      </c>
      <c r="C38" t="s">
        <v>5312</v>
      </c>
      <c r="D38" s="37" t="s">
        <v>164</v>
      </c>
      <c r="E38" s="37" t="s">
        <v>8057</v>
      </c>
      <c r="F38" s="37" t="s">
        <v>8065</v>
      </c>
      <c r="G38" s="37" t="s">
        <v>8075</v>
      </c>
      <c r="H38" s="37" t="s">
        <v>8079</v>
      </c>
      <c r="I38" s="229" t="s">
        <v>9148</v>
      </c>
      <c r="J38" s="229" t="s">
        <v>9149</v>
      </c>
    </row>
    <row r="39" spans="1:10" ht="13.8" thickBot="1" x14ac:dyDescent="0.3">
      <c r="A39" t="s">
        <v>2263</v>
      </c>
      <c r="B39" t="s">
        <v>5313</v>
      </c>
      <c r="C39" t="s">
        <v>5314</v>
      </c>
      <c r="D39" s="37" t="s">
        <v>2230</v>
      </c>
      <c r="E39" s="37" t="s">
        <v>8058</v>
      </c>
      <c r="F39" s="37" t="s">
        <v>8066</v>
      </c>
      <c r="G39" s="37" t="s">
        <v>6778</v>
      </c>
      <c r="H39" s="37" t="s">
        <v>7231</v>
      </c>
      <c r="I39" s="229" t="s">
        <v>9150</v>
      </c>
      <c r="J39" s="229" t="s">
        <v>9151</v>
      </c>
    </row>
    <row r="40" spans="1:10" ht="13.8" thickBot="1" x14ac:dyDescent="0.3">
      <c r="A40" t="s">
        <v>2265</v>
      </c>
      <c r="B40" t="s">
        <v>5311</v>
      </c>
      <c r="C40" t="s">
        <v>5312</v>
      </c>
      <c r="D40" s="37" t="s">
        <v>2620</v>
      </c>
      <c r="E40" s="37" t="s">
        <v>5684</v>
      </c>
      <c r="F40" s="37" t="s">
        <v>6227</v>
      </c>
      <c r="G40" s="37" t="s">
        <v>6779</v>
      </c>
      <c r="H40" s="37" t="s">
        <v>7232</v>
      </c>
      <c r="I40" s="229" t="s">
        <v>9152</v>
      </c>
      <c r="J40" s="229" t="s">
        <v>9153</v>
      </c>
    </row>
    <row r="41" spans="1:10" ht="13.8" thickBot="1" x14ac:dyDescent="0.3">
      <c r="A41" t="s">
        <v>2265</v>
      </c>
      <c r="B41" t="s">
        <v>5313</v>
      </c>
      <c r="C41" t="s">
        <v>5314</v>
      </c>
      <c r="D41" s="37" t="s">
        <v>2620</v>
      </c>
      <c r="E41" s="37" t="s">
        <v>5684</v>
      </c>
      <c r="F41" s="37" t="s">
        <v>6227</v>
      </c>
      <c r="G41" s="37" t="s">
        <v>6779</v>
      </c>
      <c r="H41" s="37" t="s">
        <v>7232</v>
      </c>
      <c r="I41" s="229" t="s">
        <v>9152</v>
      </c>
      <c r="J41" s="229" t="s">
        <v>9153</v>
      </c>
    </row>
    <row r="42" spans="1:10" ht="13.8" thickBot="1" x14ac:dyDescent="0.3">
      <c r="A42" t="s">
        <v>2267</v>
      </c>
      <c r="B42" t="s">
        <v>5311</v>
      </c>
      <c r="C42" t="s">
        <v>5312</v>
      </c>
      <c r="D42" s="37" t="s">
        <v>2266</v>
      </c>
      <c r="E42" s="37" t="s">
        <v>5685</v>
      </c>
      <c r="F42" s="37" t="s">
        <v>6228</v>
      </c>
      <c r="G42" s="37" t="s">
        <v>6780</v>
      </c>
      <c r="H42" s="37" t="s">
        <v>7233</v>
      </c>
      <c r="I42" s="229" t="s">
        <v>9154</v>
      </c>
      <c r="J42" s="229" t="s">
        <v>9155</v>
      </c>
    </row>
    <row r="43" spans="1:10" ht="13.8" thickBot="1" x14ac:dyDescent="0.3">
      <c r="A43" t="s">
        <v>2267</v>
      </c>
      <c r="B43" t="s">
        <v>5313</v>
      </c>
      <c r="C43" t="s">
        <v>5314</v>
      </c>
      <c r="D43" s="37" t="s">
        <v>8011</v>
      </c>
      <c r="E43" s="37" t="s">
        <v>5686</v>
      </c>
      <c r="F43" s="37" t="s">
        <v>8067</v>
      </c>
      <c r="G43" s="37" t="s">
        <v>8076</v>
      </c>
      <c r="H43" s="37" t="s">
        <v>7234</v>
      </c>
      <c r="I43" s="229" t="s">
        <v>9156</v>
      </c>
      <c r="J43" s="229" t="s">
        <v>9157</v>
      </c>
    </row>
    <row r="44" spans="1:10" ht="13.8" thickBot="1" x14ac:dyDescent="0.3">
      <c r="A44" t="s">
        <v>2269</v>
      </c>
      <c r="B44" t="s">
        <v>5311</v>
      </c>
      <c r="C44" t="s">
        <v>5312</v>
      </c>
      <c r="D44" s="37" t="s">
        <v>2270</v>
      </c>
      <c r="E44" s="37" t="s">
        <v>6189</v>
      </c>
      <c r="F44" s="37" t="s">
        <v>8068</v>
      </c>
      <c r="G44" s="37" t="s">
        <v>6781</v>
      </c>
      <c r="H44" s="37" t="s">
        <v>8080</v>
      </c>
      <c r="I44" s="229" t="s">
        <v>9158</v>
      </c>
      <c r="J44" s="229" t="s">
        <v>9159</v>
      </c>
    </row>
    <row r="45" spans="1:10" ht="13.8" thickBot="1" x14ac:dyDescent="0.3">
      <c r="A45" t="s">
        <v>2269</v>
      </c>
      <c r="B45" t="s">
        <v>5313</v>
      </c>
      <c r="C45" t="s">
        <v>5314</v>
      </c>
      <c r="D45" s="37" t="s">
        <v>2271</v>
      </c>
      <c r="E45" s="37" t="s">
        <v>8059</v>
      </c>
      <c r="F45" s="37" t="s">
        <v>8069</v>
      </c>
      <c r="G45" s="37" t="s">
        <v>8077</v>
      </c>
      <c r="H45" s="37" t="s">
        <v>8081</v>
      </c>
      <c r="I45" s="229" t="s">
        <v>9160</v>
      </c>
      <c r="J45" s="229" t="s">
        <v>9161</v>
      </c>
    </row>
    <row r="46" spans="1:10" ht="13.8" thickBot="1" x14ac:dyDescent="0.3">
      <c r="A46" t="s">
        <v>4043</v>
      </c>
      <c r="B46" t="s">
        <v>5311</v>
      </c>
      <c r="C46" t="s">
        <v>5312</v>
      </c>
      <c r="D46" s="262" t="s">
        <v>2644</v>
      </c>
      <c r="E46" s="37" t="s">
        <v>5687</v>
      </c>
      <c r="F46" s="37" t="s">
        <v>8318</v>
      </c>
      <c r="G46" s="37" t="s">
        <v>6782</v>
      </c>
      <c r="H46" s="37" t="s">
        <v>7237</v>
      </c>
      <c r="I46" s="229" t="s">
        <v>9162</v>
      </c>
      <c r="J46" s="229" t="s">
        <v>9163</v>
      </c>
    </row>
    <row r="47" spans="1:10" ht="13.8" thickBot="1" x14ac:dyDescent="0.3">
      <c r="A47" t="s">
        <v>4043</v>
      </c>
      <c r="B47" t="s">
        <v>5313</v>
      </c>
      <c r="C47" t="s">
        <v>5314</v>
      </c>
      <c r="D47" s="262" t="s">
        <v>2644</v>
      </c>
      <c r="E47" s="37" t="s">
        <v>5687</v>
      </c>
      <c r="F47" s="37" t="s">
        <v>8318</v>
      </c>
      <c r="G47" s="37" t="s">
        <v>6782</v>
      </c>
      <c r="H47" s="37" t="s">
        <v>7237</v>
      </c>
      <c r="I47" s="229" t="s">
        <v>9162</v>
      </c>
      <c r="J47" s="229" t="s">
        <v>9163</v>
      </c>
    </row>
    <row r="48" spans="1:10" ht="13.8" thickBot="1" x14ac:dyDescent="0.3">
      <c r="A48" t="s">
        <v>4043</v>
      </c>
      <c r="B48" t="s">
        <v>5317</v>
      </c>
      <c r="C48" t="s">
        <v>5318</v>
      </c>
      <c r="D48" s="37" t="s">
        <v>6150</v>
      </c>
      <c r="E48" s="37" t="s">
        <v>6190</v>
      </c>
      <c r="F48" s="37" t="s">
        <v>8319</v>
      </c>
      <c r="G48" s="37" t="s">
        <v>6783</v>
      </c>
      <c r="H48" s="37" t="s">
        <v>7238</v>
      </c>
      <c r="I48" s="229" t="s">
        <v>9164</v>
      </c>
      <c r="J48" s="229" t="s">
        <v>9165</v>
      </c>
    </row>
    <row r="49" spans="1:10" ht="27" thickBot="1" x14ac:dyDescent="0.3">
      <c r="A49" t="s">
        <v>4043</v>
      </c>
      <c r="B49" t="s">
        <v>5319</v>
      </c>
      <c r="C49" t="s">
        <v>5318</v>
      </c>
      <c r="D49" s="37" t="s">
        <v>5320</v>
      </c>
      <c r="E49" s="59" t="s">
        <v>5688</v>
      </c>
      <c r="F49" s="37" t="s">
        <v>8320</v>
      </c>
      <c r="G49" s="37" t="s">
        <v>6784</v>
      </c>
      <c r="H49" s="37" t="s">
        <v>7239</v>
      </c>
      <c r="I49" s="229" t="s">
        <v>9166</v>
      </c>
      <c r="J49" s="229" t="s">
        <v>9167</v>
      </c>
    </row>
    <row r="50" spans="1:10" ht="13.8" thickBot="1" x14ac:dyDescent="0.3">
      <c r="A50" t="s">
        <v>4043</v>
      </c>
      <c r="B50" t="s">
        <v>5321</v>
      </c>
      <c r="C50" t="s">
        <v>5318</v>
      </c>
      <c r="D50" s="37" t="s">
        <v>5322</v>
      </c>
      <c r="E50" s="37" t="s">
        <v>5689</v>
      </c>
      <c r="F50" s="37" t="s">
        <v>6229</v>
      </c>
      <c r="G50" s="37" t="s">
        <v>6785</v>
      </c>
      <c r="H50" s="37" t="s">
        <v>7240</v>
      </c>
      <c r="I50" s="229" t="s">
        <v>9168</v>
      </c>
      <c r="J50" s="229" t="s">
        <v>9169</v>
      </c>
    </row>
    <row r="51" spans="1:10" ht="13.8" thickBot="1" x14ac:dyDescent="0.3">
      <c r="A51" t="s">
        <v>4882</v>
      </c>
      <c r="B51" t="s">
        <v>5311</v>
      </c>
      <c r="C51" t="s">
        <v>5312</v>
      </c>
      <c r="D51" s="37" t="s">
        <v>4881</v>
      </c>
      <c r="E51" s="37" t="s">
        <v>8082</v>
      </c>
      <c r="F51" s="37" t="s">
        <v>8321</v>
      </c>
      <c r="G51" s="59" t="s">
        <v>8768</v>
      </c>
      <c r="H51" s="59" t="s">
        <v>8769</v>
      </c>
      <c r="I51" s="229" t="s">
        <v>9170</v>
      </c>
      <c r="J51" s="229" t="s">
        <v>9171</v>
      </c>
    </row>
    <row r="52" spans="1:10" ht="13.8" thickBot="1" x14ac:dyDescent="0.3">
      <c r="A52" t="s">
        <v>4882</v>
      </c>
      <c r="B52" t="s">
        <v>5313</v>
      </c>
      <c r="C52" t="s">
        <v>5314</v>
      </c>
      <c r="D52" s="37" t="s">
        <v>4883</v>
      </c>
      <c r="E52" s="37" t="s">
        <v>8083</v>
      </c>
      <c r="F52" s="37" t="s">
        <v>8322</v>
      </c>
      <c r="G52" s="37" t="s">
        <v>8444</v>
      </c>
      <c r="H52" s="37" t="s">
        <v>7241</v>
      </c>
      <c r="I52" s="229" t="s">
        <v>9092</v>
      </c>
      <c r="J52" s="229" t="s">
        <v>9172</v>
      </c>
    </row>
    <row r="53" spans="1:10" ht="13.8" thickBot="1" x14ac:dyDescent="0.3">
      <c r="A53" t="s">
        <v>4884</v>
      </c>
      <c r="B53" t="s">
        <v>5311</v>
      </c>
      <c r="C53" t="s">
        <v>5312</v>
      </c>
      <c r="D53" s="37" t="s">
        <v>4880</v>
      </c>
      <c r="E53" s="37" t="s">
        <v>8084</v>
      </c>
      <c r="F53" s="37" t="s">
        <v>8323</v>
      </c>
      <c r="G53" s="37" t="s">
        <v>8445</v>
      </c>
      <c r="H53" s="37" t="s">
        <v>7242</v>
      </c>
      <c r="I53" s="229" t="s">
        <v>9173</v>
      </c>
      <c r="J53" s="229" t="s">
        <v>9174</v>
      </c>
    </row>
    <row r="54" spans="1:10" ht="13.8" thickBot="1" x14ac:dyDescent="0.3">
      <c r="A54" t="s">
        <v>4884</v>
      </c>
      <c r="B54" t="s">
        <v>5313</v>
      </c>
      <c r="C54" t="s">
        <v>5314</v>
      </c>
      <c r="D54" s="37" t="s">
        <v>4883</v>
      </c>
      <c r="E54" s="37" t="s">
        <v>8083</v>
      </c>
      <c r="F54" s="37" t="s">
        <v>8322</v>
      </c>
      <c r="G54" s="37" t="s">
        <v>8444</v>
      </c>
      <c r="H54" s="37" t="s">
        <v>7241</v>
      </c>
      <c r="I54" s="229" t="s">
        <v>9092</v>
      </c>
      <c r="J54" s="229" t="s">
        <v>9172</v>
      </c>
    </row>
    <row r="55" spans="1:10" ht="13.8" thickBot="1" x14ac:dyDescent="0.3">
      <c r="A55" t="s">
        <v>2637</v>
      </c>
      <c r="B55" t="s">
        <v>5311</v>
      </c>
      <c r="C55" t="s">
        <v>5312</v>
      </c>
      <c r="D55" s="37" t="s">
        <v>2638</v>
      </c>
      <c r="E55" s="37" t="s">
        <v>8085</v>
      </c>
      <c r="F55" s="37" t="s">
        <v>6230</v>
      </c>
      <c r="G55" s="37" t="s">
        <v>8446</v>
      </c>
      <c r="H55" s="37" t="s">
        <v>7243</v>
      </c>
      <c r="I55" s="229" t="s">
        <v>9175</v>
      </c>
      <c r="J55" s="229" t="s">
        <v>9176</v>
      </c>
    </row>
    <row r="56" spans="1:10" ht="27" thickBot="1" x14ac:dyDescent="0.3">
      <c r="A56" t="s">
        <v>2637</v>
      </c>
      <c r="B56" t="s">
        <v>5313</v>
      </c>
      <c r="C56" t="s">
        <v>5314</v>
      </c>
      <c r="D56" s="37" t="s">
        <v>2636</v>
      </c>
      <c r="E56" s="37" t="s">
        <v>8086</v>
      </c>
      <c r="F56" s="37" t="s">
        <v>8324</v>
      </c>
      <c r="G56" s="37" t="s">
        <v>8447</v>
      </c>
      <c r="H56" s="37" t="s">
        <v>7244</v>
      </c>
      <c r="I56" s="229" t="s">
        <v>9177</v>
      </c>
      <c r="J56" s="229" t="s">
        <v>9178</v>
      </c>
    </row>
    <row r="57" spans="1:10" ht="13.8" thickBot="1" x14ac:dyDescent="0.3">
      <c r="A57" t="s">
        <v>2640</v>
      </c>
      <c r="B57" t="s">
        <v>5311</v>
      </c>
      <c r="C57" t="s">
        <v>5312</v>
      </c>
      <c r="D57" s="37" t="s">
        <v>2641</v>
      </c>
      <c r="E57" s="37" t="s">
        <v>8087</v>
      </c>
      <c r="F57" s="37" t="s">
        <v>6231</v>
      </c>
      <c r="G57" s="37" t="s">
        <v>8448</v>
      </c>
      <c r="H57" s="37" t="s">
        <v>7245</v>
      </c>
      <c r="I57" s="229" t="s">
        <v>9179</v>
      </c>
      <c r="J57" s="229" t="s">
        <v>9180</v>
      </c>
    </row>
    <row r="58" spans="1:10" ht="13.8" thickBot="1" x14ac:dyDescent="0.3">
      <c r="A58" t="s">
        <v>2640</v>
      </c>
      <c r="B58" t="s">
        <v>5313</v>
      </c>
      <c r="C58" t="s">
        <v>5314</v>
      </c>
      <c r="D58" s="37" t="s">
        <v>2639</v>
      </c>
      <c r="E58" s="37" t="s">
        <v>8088</v>
      </c>
      <c r="F58" s="37" t="s">
        <v>8325</v>
      </c>
      <c r="G58" s="37" t="s">
        <v>8449</v>
      </c>
      <c r="H58" s="37" t="s">
        <v>7246</v>
      </c>
      <c r="I58" s="229" t="s">
        <v>9181</v>
      </c>
      <c r="J58" s="229" t="s">
        <v>9182</v>
      </c>
    </row>
    <row r="59" spans="1:10" ht="13.8" thickBot="1" x14ac:dyDescent="0.3">
      <c r="A59" t="s">
        <v>2646</v>
      </c>
      <c r="B59" t="s">
        <v>5311</v>
      </c>
      <c r="C59" t="s">
        <v>5312</v>
      </c>
      <c r="D59" s="37" t="s">
        <v>2645</v>
      </c>
      <c r="E59" s="59" t="s">
        <v>8089</v>
      </c>
      <c r="F59" s="37" t="s">
        <v>8326</v>
      </c>
      <c r="G59" s="37" t="s">
        <v>8450</v>
      </c>
      <c r="H59" s="37" t="s">
        <v>7247</v>
      </c>
      <c r="I59" s="229" t="s">
        <v>9183</v>
      </c>
      <c r="J59" s="229" t="s">
        <v>9184</v>
      </c>
    </row>
    <row r="60" spans="1:10" ht="13.8" thickBot="1" x14ac:dyDescent="0.3">
      <c r="A60" t="s">
        <v>2646</v>
      </c>
      <c r="B60" t="s">
        <v>5313</v>
      </c>
      <c r="C60" t="s">
        <v>5314</v>
      </c>
      <c r="D60" s="37" t="s">
        <v>2645</v>
      </c>
      <c r="E60" s="59" t="s">
        <v>8089</v>
      </c>
      <c r="F60" s="37" t="s">
        <v>8326</v>
      </c>
      <c r="G60" s="37" t="s">
        <v>8450</v>
      </c>
      <c r="H60" s="37" t="s">
        <v>7247</v>
      </c>
      <c r="I60" s="229" t="s">
        <v>9183</v>
      </c>
      <c r="J60" s="229" t="s">
        <v>9184</v>
      </c>
    </row>
    <row r="61" spans="1:10" ht="13.8" thickBot="1" x14ac:dyDescent="0.3">
      <c r="A61" t="s">
        <v>2273</v>
      </c>
      <c r="B61" t="s">
        <v>5311</v>
      </c>
      <c r="C61" t="s">
        <v>5312</v>
      </c>
      <c r="D61" s="37" t="s">
        <v>2622</v>
      </c>
      <c r="E61" s="37" t="s">
        <v>8090</v>
      </c>
      <c r="F61" s="37" t="s">
        <v>2622</v>
      </c>
      <c r="G61" s="37" t="s">
        <v>8451</v>
      </c>
      <c r="H61" s="37" t="s">
        <v>7248</v>
      </c>
      <c r="I61" s="229" t="s">
        <v>9185</v>
      </c>
      <c r="J61" s="229" t="s">
        <v>9186</v>
      </c>
    </row>
    <row r="62" spans="1:10" ht="13.8" thickBot="1" x14ac:dyDescent="0.3">
      <c r="A62" t="s">
        <v>2273</v>
      </c>
      <c r="B62" t="s">
        <v>5313</v>
      </c>
      <c r="C62" t="s">
        <v>5314</v>
      </c>
      <c r="D62" s="37" t="s">
        <v>8013</v>
      </c>
      <c r="E62" s="37" t="s">
        <v>8091</v>
      </c>
      <c r="F62" s="37" t="s">
        <v>6232</v>
      </c>
      <c r="G62" s="37" t="s">
        <v>8452</v>
      </c>
      <c r="H62" s="37" t="s">
        <v>7249</v>
      </c>
      <c r="I62" s="229" t="s">
        <v>9187</v>
      </c>
      <c r="J62" s="229" t="s">
        <v>9188</v>
      </c>
    </row>
    <row r="63" spans="1:10" ht="13.8" thickBot="1" x14ac:dyDescent="0.3">
      <c r="A63" t="s">
        <v>2274</v>
      </c>
      <c r="B63" t="s">
        <v>5311</v>
      </c>
      <c r="C63" t="s">
        <v>5312</v>
      </c>
      <c r="D63" s="37" t="s">
        <v>2623</v>
      </c>
      <c r="E63" s="37" t="s">
        <v>8092</v>
      </c>
      <c r="F63" s="37" t="s">
        <v>8328</v>
      </c>
      <c r="G63" s="37" t="s">
        <v>8453</v>
      </c>
      <c r="H63" s="37" t="s">
        <v>7250</v>
      </c>
      <c r="I63" s="229" t="s">
        <v>9189</v>
      </c>
      <c r="J63" s="229" t="s">
        <v>9190</v>
      </c>
    </row>
    <row r="64" spans="1:10" ht="13.8" thickBot="1" x14ac:dyDescent="0.3">
      <c r="A64" t="s">
        <v>2274</v>
      </c>
      <c r="B64" t="s">
        <v>5313</v>
      </c>
      <c r="C64" t="s">
        <v>5314</v>
      </c>
      <c r="D64" s="37" t="s">
        <v>8014</v>
      </c>
      <c r="E64" s="37" t="s">
        <v>8092</v>
      </c>
      <c r="F64" s="37" t="s">
        <v>8329</v>
      </c>
      <c r="G64" s="37" t="s">
        <v>8453</v>
      </c>
      <c r="H64" s="37" t="s">
        <v>7251</v>
      </c>
      <c r="I64" s="229" t="s">
        <v>9189</v>
      </c>
      <c r="J64" s="229" t="s">
        <v>9191</v>
      </c>
    </row>
    <row r="65" spans="1:10" ht="13.8" thickBot="1" x14ac:dyDescent="0.3">
      <c r="A65" t="s">
        <v>2274</v>
      </c>
      <c r="B65" t="s">
        <v>5315</v>
      </c>
      <c r="C65" t="s">
        <v>5316</v>
      </c>
      <c r="D65" s="37" t="s">
        <v>173</v>
      </c>
      <c r="E65" s="37" t="s">
        <v>173</v>
      </c>
      <c r="F65" s="37" t="s">
        <v>8330</v>
      </c>
      <c r="G65" s="37" t="s">
        <v>173</v>
      </c>
      <c r="H65" s="37" t="s">
        <v>7252</v>
      </c>
      <c r="I65" s="228" t="s">
        <v>9192</v>
      </c>
      <c r="J65" s="228" t="s">
        <v>173</v>
      </c>
    </row>
    <row r="66" spans="1:10" ht="13.8" thickBot="1" x14ac:dyDescent="0.3">
      <c r="A66" t="s">
        <v>2276</v>
      </c>
      <c r="B66" t="s">
        <v>5311</v>
      </c>
      <c r="C66" t="s">
        <v>5312</v>
      </c>
      <c r="D66" s="37" t="s">
        <v>2275</v>
      </c>
      <c r="E66" s="37" t="s">
        <v>8093</v>
      </c>
      <c r="F66" s="37" t="s">
        <v>2275</v>
      </c>
      <c r="G66" s="37" t="s">
        <v>2275</v>
      </c>
      <c r="H66" s="37" t="s">
        <v>7253</v>
      </c>
      <c r="I66" s="229" t="s">
        <v>9193</v>
      </c>
      <c r="J66" s="229" t="s">
        <v>9194</v>
      </c>
    </row>
    <row r="67" spans="1:10" ht="13.8" thickBot="1" x14ac:dyDescent="0.3">
      <c r="A67" t="s">
        <v>2276</v>
      </c>
      <c r="B67" t="s">
        <v>5313</v>
      </c>
      <c r="C67" t="s">
        <v>5314</v>
      </c>
      <c r="D67" s="37" t="s">
        <v>2275</v>
      </c>
      <c r="E67" s="37" t="s">
        <v>8093</v>
      </c>
      <c r="F67" s="37" t="s">
        <v>2275</v>
      </c>
      <c r="G67" s="37" t="s">
        <v>2275</v>
      </c>
      <c r="H67" s="37" t="s">
        <v>7253</v>
      </c>
      <c r="I67" s="229" t="s">
        <v>9193</v>
      </c>
      <c r="J67" s="229" t="s">
        <v>9194</v>
      </c>
    </row>
    <row r="68" spans="1:10" ht="13.8" thickBot="1" x14ac:dyDescent="0.3">
      <c r="A68" t="s">
        <v>2278</v>
      </c>
      <c r="B68" t="s">
        <v>5311</v>
      </c>
      <c r="C68" t="s">
        <v>5312</v>
      </c>
      <c r="D68" s="37" t="s">
        <v>2624</v>
      </c>
      <c r="E68" s="37" t="s">
        <v>8094</v>
      </c>
      <c r="F68" s="37" t="s">
        <v>8331</v>
      </c>
      <c r="G68" s="37" t="s">
        <v>8454</v>
      </c>
      <c r="H68" s="37" t="s">
        <v>7254</v>
      </c>
      <c r="I68" s="229" t="s">
        <v>9195</v>
      </c>
      <c r="J68" s="229" t="s">
        <v>9196</v>
      </c>
    </row>
    <row r="69" spans="1:10" ht="27" thickBot="1" x14ac:dyDescent="0.3">
      <c r="A69" t="s">
        <v>2278</v>
      </c>
      <c r="B69" t="s">
        <v>5313</v>
      </c>
      <c r="C69" t="s">
        <v>5314</v>
      </c>
      <c r="D69" s="37" t="s">
        <v>8015</v>
      </c>
      <c r="E69" s="37" t="s">
        <v>8095</v>
      </c>
      <c r="F69" s="37" t="s">
        <v>8332</v>
      </c>
      <c r="G69" s="37" t="s">
        <v>8455</v>
      </c>
      <c r="H69" s="37" t="s">
        <v>7255</v>
      </c>
      <c r="I69" s="229" t="s">
        <v>9197</v>
      </c>
      <c r="J69" s="229" t="s">
        <v>9198</v>
      </c>
    </row>
    <row r="70" spans="1:10" ht="13.8" thickBot="1" x14ac:dyDescent="0.3">
      <c r="A70" t="s">
        <v>2278</v>
      </c>
      <c r="B70" t="s">
        <v>5315</v>
      </c>
      <c r="C70" t="s">
        <v>5316</v>
      </c>
      <c r="D70" s="37" t="s">
        <v>173</v>
      </c>
      <c r="E70" s="37" t="s">
        <v>173</v>
      </c>
      <c r="F70" s="37" t="s">
        <v>8330</v>
      </c>
      <c r="G70" s="37" t="s">
        <v>173</v>
      </c>
      <c r="H70" s="37" t="s">
        <v>7252</v>
      </c>
      <c r="I70" s="228" t="s">
        <v>9192</v>
      </c>
      <c r="J70" s="228" t="s">
        <v>173</v>
      </c>
    </row>
    <row r="71" spans="1:10" ht="13.8" thickBot="1" x14ac:dyDescent="0.3">
      <c r="A71" t="s">
        <v>2280</v>
      </c>
      <c r="B71" t="s">
        <v>5311</v>
      </c>
      <c r="C71" t="s">
        <v>5312</v>
      </c>
      <c r="D71" s="37" t="s">
        <v>2625</v>
      </c>
      <c r="E71" s="37" t="s">
        <v>8096</v>
      </c>
      <c r="F71" s="37" t="s">
        <v>2625</v>
      </c>
      <c r="G71" s="37" t="s">
        <v>8456</v>
      </c>
      <c r="H71" s="37" t="s">
        <v>7256</v>
      </c>
      <c r="I71" s="229" t="s">
        <v>9199</v>
      </c>
      <c r="J71" s="229" t="s">
        <v>9200</v>
      </c>
    </row>
    <row r="72" spans="1:10" ht="13.8" thickBot="1" x14ac:dyDescent="0.3">
      <c r="A72" t="s">
        <v>2280</v>
      </c>
      <c r="B72" t="s">
        <v>5313</v>
      </c>
      <c r="C72" t="s">
        <v>5314</v>
      </c>
      <c r="D72" s="37" t="s">
        <v>8016</v>
      </c>
      <c r="E72" s="37" t="s">
        <v>8097</v>
      </c>
      <c r="F72" s="37" t="s">
        <v>8333</v>
      </c>
      <c r="G72" s="37" t="s">
        <v>8457</v>
      </c>
      <c r="H72" s="37" t="s">
        <v>7257</v>
      </c>
      <c r="I72" s="229" t="s">
        <v>9201</v>
      </c>
      <c r="J72" s="229" t="s">
        <v>9202</v>
      </c>
    </row>
    <row r="73" spans="1:10" ht="13.8" thickBot="1" x14ac:dyDescent="0.3">
      <c r="A73" t="s">
        <v>2280</v>
      </c>
      <c r="B73" t="s">
        <v>5315</v>
      </c>
      <c r="C73" t="s">
        <v>5316</v>
      </c>
      <c r="D73" s="37" t="s">
        <v>173</v>
      </c>
      <c r="E73" s="37" t="s">
        <v>173</v>
      </c>
      <c r="F73" s="37" t="s">
        <v>8330</v>
      </c>
      <c r="G73" s="37" t="s">
        <v>173</v>
      </c>
      <c r="H73" s="37" t="s">
        <v>7252</v>
      </c>
      <c r="I73" s="228" t="s">
        <v>9192</v>
      </c>
      <c r="J73" s="228" t="s">
        <v>173</v>
      </c>
    </row>
    <row r="74" spans="1:10" ht="13.8" thickBot="1" x14ac:dyDescent="0.3">
      <c r="A74" t="s">
        <v>2284</v>
      </c>
      <c r="B74" t="s">
        <v>5311</v>
      </c>
      <c r="C74" t="s">
        <v>5312</v>
      </c>
      <c r="D74" s="37" t="s">
        <v>2283</v>
      </c>
      <c r="E74" s="59" t="s">
        <v>8099</v>
      </c>
      <c r="F74" s="37" t="s">
        <v>6233</v>
      </c>
      <c r="G74" s="37" t="s">
        <v>6786</v>
      </c>
      <c r="H74" s="37" t="s">
        <v>7258</v>
      </c>
      <c r="I74" s="229" t="s">
        <v>9205</v>
      </c>
      <c r="J74" s="229" t="s">
        <v>9206</v>
      </c>
    </row>
    <row r="75" spans="1:10" ht="27" thickBot="1" x14ac:dyDescent="0.3">
      <c r="A75" t="s">
        <v>2284</v>
      </c>
      <c r="B75" t="s">
        <v>5313</v>
      </c>
      <c r="C75" t="s">
        <v>5314</v>
      </c>
      <c r="D75" s="37" t="s">
        <v>1850</v>
      </c>
      <c r="E75" s="37" t="s">
        <v>5690</v>
      </c>
      <c r="F75" s="37" t="s">
        <v>6234</v>
      </c>
      <c r="G75" s="37" t="s">
        <v>6787</v>
      </c>
      <c r="H75" s="37" t="s">
        <v>7259</v>
      </c>
      <c r="I75" s="229" t="s">
        <v>9207</v>
      </c>
      <c r="J75" s="229" t="s">
        <v>9208</v>
      </c>
    </row>
    <row r="76" spans="1:10" ht="13.8" thickBot="1" x14ac:dyDescent="0.3">
      <c r="A76" t="s">
        <v>0</v>
      </c>
      <c r="B76" t="s">
        <v>5311</v>
      </c>
      <c r="C76" t="s">
        <v>5312</v>
      </c>
      <c r="D76" s="37" t="s">
        <v>1</v>
      </c>
      <c r="E76" s="37" t="s">
        <v>5691</v>
      </c>
      <c r="F76" s="37" t="s">
        <v>6235</v>
      </c>
      <c r="G76" s="37" t="s">
        <v>6788</v>
      </c>
      <c r="H76" s="37" t="s">
        <v>7260</v>
      </c>
      <c r="I76" s="229" t="s">
        <v>9209</v>
      </c>
      <c r="J76" s="229" t="s">
        <v>9210</v>
      </c>
    </row>
    <row r="77" spans="1:10" ht="53.4" thickBot="1" x14ac:dyDescent="0.3">
      <c r="A77" t="s">
        <v>0</v>
      </c>
      <c r="B77" t="s">
        <v>5313</v>
      </c>
      <c r="C77" t="s">
        <v>5314</v>
      </c>
      <c r="D77" s="37" t="s">
        <v>2</v>
      </c>
      <c r="E77" s="37" t="s">
        <v>5692</v>
      </c>
      <c r="F77" s="37" t="s">
        <v>6236</v>
      </c>
      <c r="G77" s="37" t="s">
        <v>6789</v>
      </c>
      <c r="H77" s="37" t="s">
        <v>7261</v>
      </c>
      <c r="I77" s="229" t="s">
        <v>9211</v>
      </c>
      <c r="J77" s="229" t="s">
        <v>9212</v>
      </c>
    </row>
    <row r="78" spans="1:10" ht="13.8" thickBot="1" x14ac:dyDescent="0.3">
      <c r="A78" t="s">
        <v>4</v>
      </c>
      <c r="B78" t="s">
        <v>5311</v>
      </c>
      <c r="C78" t="s">
        <v>5312</v>
      </c>
      <c r="D78" s="37" t="s">
        <v>3</v>
      </c>
      <c r="E78" s="37" t="s">
        <v>5693</v>
      </c>
      <c r="F78" s="37" t="s">
        <v>6237</v>
      </c>
      <c r="G78" s="37" t="s">
        <v>6790</v>
      </c>
      <c r="H78" s="37" t="s">
        <v>7262</v>
      </c>
      <c r="I78" s="229" t="s">
        <v>9213</v>
      </c>
      <c r="J78" s="229" t="s">
        <v>9214</v>
      </c>
    </row>
    <row r="79" spans="1:10" ht="66.599999999999994" thickBot="1" x14ac:dyDescent="0.3">
      <c r="A79" t="s">
        <v>4</v>
      </c>
      <c r="B79" t="s">
        <v>5313</v>
      </c>
      <c r="C79" t="s">
        <v>5314</v>
      </c>
      <c r="D79" s="37" t="s">
        <v>5</v>
      </c>
      <c r="E79" s="59" t="s">
        <v>8100</v>
      </c>
      <c r="F79" s="37" t="s">
        <v>6238</v>
      </c>
      <c r="G79" s="37" t="s">
        <v>6791</v>
      </c>
      <c r="H79" s="37" t="s">
        <v>7263</v>
      </c>
      <c r="I79" s="229" t="s">
        <v>9215</v>
      </c>
      <c r="J79" s="229" t="s">
        <v>9216</v>
      </c>
    </row>
    <row r="80" spans="1:10" ht="13.8" thickBot="1" x14ac:dyDescent="0.3">
      <c r="A80" t="s">
        <v>7</v>
      </c>
      <c r="B80" t="s">
        <v>5311</v>
      </c>
      <c r="C80" t="s">
        <v>5312</v>
      </c>
      <c r="D80" s="37" t="s">
        <v>6</v>
      </c>
      <c r="E80" s="37" t="s">
        <v>5694</v>
      </c>
      <c r="F80" s="37" t="s">
        <v>6239</v>
      </c>
      <c r="G80" s="37" t="s">
        <v>6792</v>
      </c>
      <c r="H80" s="37" t="s">
        <v>7264</v>
      </c>
      <c r="I80" s="229" t="s">
        <v>9217</v>
      </c>
      <c r="J80" s="229" t="s">
        <v>9218</v>
      </c>
    </row>
    <row r="81" spans="1:10" ht="66.599999999999994" thickBot="1" x14ac:dyDescent="0.3">
      <c r="A81" t="s">
        <v>7</v>
      </c>
      <c r="B81" t="s">
        <v>5313</v>
      </c>
      <c r="C81" t="s">
        <v>5314</v>
      </c>
      <c r="D81" s="37" t="s">
        <v>8</v>
      </c>
      <c r="E81" s="59" t="s">
        <v>8101</v>
      </c>
      <c r="F81" s="59" t="s">
        <v>6240</v>
      </c>
      <c r="G81" s="59" t="s">
        <v>8459</v>
      </c>
      <c r="H81" s="37" t="s">
        <v>7265</v>
      </c>
      <c r="I81" s="229" t="s">
        <v>9219</v>
      </c>
      <c r="J81" s="229" t="s">
        <v>9220</v>
      </c>
    </row>
    <row r="82" spans="1:10" ht="13.8" thickBot="1" x14ac:dyDescent="0.3">
      <c r="A82" t="s">
        <v>2431</v>
      </c>
      <c r="B82" t="s">
        <v>5311</v>
      </c>
      <c r="C82" t="s">
        <v>5312</v>
      </c>
      <c r="D82" s="37" t="s">
        <v>2430</v>
      </c>
      <c r="E82" s="37" t="s">
        <v>5695</v>
      </c>
      <c r="F82" s="37" t="s">
        <v>6241</v>
      </c>
      <c r="G82" s="37" t="s">
        <v>6793</v>
      </c>
      <c r="H82" s="37" t="s">
        <v>7266</v>
      </c>
      <c r="I82" s="229" t="s">
        <v>9221</v>
      </c>
      <c r="J82" s="229" t="s">
        <v>9222</v>
      </c>
    </row>
    <row r="83" spans="1:10" ht="27" thickBot="1" x14ac:dyDescent="0.3">
      <c r="A83" t="s">
        <v>2431</v>
      </c>
      <c r="B83" t="s">
        <v>5313</v>
      </c>
      <c r="C83" t="s">
        <v>5314</v>
      </c>
      <c r="D83" s="37" t="s">
        <v>2462</v>
      </c>
      <c r="E83" s="37" t="s">
        <v>5696</v>
      </c>
      <c r="F83" s="37" t="s">
        <v>6242</v>
      </c>
      <c r="G83" s="37" t="s">
        <v>6794</v>
      </c>
      <c r="H83" s="37" t="s">
        <v>7267</v>
      </c>
      <c r="I83" s="229" t="s">
        <v>9223</v>
      </c>
      <c r="J83" s="229" t="s">
        <v>9224</v>
      </c>
    </row>
    <row r="84" spans="1:10" ht="27" thickBot="1" x14ac:dyDescent="0.3">
      <c r="A84" t="s">
        <v>2411</v>
      </c>
      <c r="B84" t="s">
        <v>5311</v>
      </c>
      <c r="C84" t="s">
        <v>5312</v>
      </c>
      <c r="D84" s="37" t="s">
        <v>2463</v>
      </c>
      <c r="E84" s="37" t="s">
        <v>5697</v>
      </c>
      <c r="F84" s="37" t="s">
        <v>6243</v>
      </c>
      <c r="G84" s="37" t="s">
        <v>6795</v>
      </c>
      <c r="H84" s="37" t="s">
        <v>7268</v>
      </c>
      <c r="I84" s="229" t="s">
        <v>9225</v>
      </c>
      <c r="J84" s="229" t="s">
        <v>9226</v>
      </c>
    </row>
    <row r="85" spans="1:10" ht="53.4" thickBot="1" x14ac:dyDescent="0.3">
      <c r="A85" t="s">
        <v>2411</v>
      </c>
      <c r="B85" t="s">
        <v>5313</v>
      </c>
      <c r="C85" t="s">
        <v>5314</v>
      </c>
      <c r="D85" s="37" t="s">
        <v>2464</v>
      </c>
      <c r="E85" s="37" t="s">
        <v>5698</v>
      </c>
      <c r="F85" s="37" t="s">
        <v>6244</v>
      </c>
      <c r="G85" s="37" t="s">
        <v>6796</v>
      </c>
      <c r="H85" s="37" t="s">
        <v>7269</v>
      </c>
      <c r="I85" s="229" t="s">
        <v>9227</v>
      </c>
      <c r="J85" s="229" t="s">
        <v>9228</v>
      </c>
    </row>
    <row r="86" spans="1:10" ht="13.8" thickBot="1" x14ac:dyDescent="0.3">
      <c r="A86" t="s">
        <v>2411</v>
      </c>
      <c r="B86" t="s">
        <v>5319</v>
      </c>
      <c r="C86" t="s">
        <v>5318</v>
      </c>
      <c r="D86" s="37" t="s">
        <v>6151</v>
      </c>
      <c r="E86" s="37" t="s">
        <v>6191</v>
      </c>
      <c r="F86" s="37" t="s">
        <v>6245</v>
      </c>
      <c r="G86" s="37" t="s">
        <v>6797</v>
      </c>
      <c r="H86" s="37" t="s">
        <v>7270</v>
      </c>
      <c r="I86" s="229" t="s">
        <v>9229</v>
      </c>
      <c r="J86" s="229" t="s">
        <v>9230</v>
      </c>
    </row>
    <row r="87" spans="1:10" ht="13.8" thickBot="1" x14ac:dyDescent="0.3">
      <c r="A87" t="s">
        <v>2411</v>
      </c>
      <c r="B87" t="s">
        <v>5321</v>
      </c>
      <c r="C87" t="s">
        <v>5318</v>
      </c>
      <c r="D87" s="37" t="s">
        <v>5331</v>
      </c>
      <c r="E87" s="37" t="s">
        <v>5331</v>
      </c>
      <c r="F87" s="37" t="s">
        <v>5331</v>
      </c>
      <c r="G87" s="37" t="s">
        <v>5331</v>
      </c>
      <c r="H87" s="37" t="s">
        <v>7271</v>
      </c>
      <c r="I87" s="229" t="s">
        <v>9231</v>
      </c>
      <c r="J87" s="229" t="s">
        <v>9232</v>
      </c>
    </row>
    <row r="88" spans="1:10" ht="13.8" thickBot="1" x14ac:dyDescent="0.3">
      <c r="A88" t="s">
        <v>2415</v>
      </c>
      <c r="B88" t="s">
        <v>5311</v>
      </c>
      <c r="C88" t="s">
        <v>5312</v>
      </c>
      <c r="D88" s="37" t="s">
        <v>2466</v>
      </c>
      <c r="E88" s="37" t="s">
        <v>5699</v>
      </c>
      <c r="F88" s="37" t="s">
        <v>6246</v>
      </c>
      <c r="G88" s="37" t="s">
        <v>6798</v>
      </c>
      <c r="H88" s="37" t="s">
        <v>7272</v>
      </c>
      <c r="I88" s="229" t="s">
        <v>9233</v>
      </c>
      <c r="J88" s="229" t="s">
        <v>9234</v>
      </c>
    </row>
    <row r="89" spans="1:10" ht="119.4" thickBot="1" x14ac:dyDescent="0.3">
      <c r="A89" t="s">
        <v>2415</v>
      </c>
      <c r="B89" t="s">
        <v>5313</v>
      </c>
      <c r="C89" t="s">
        <v>5314</v>
      </c>
      <c r="D89" s="37" t="s">
        <v>4897</v>
      </c>
      <c r="E89" s="59" t="s">
        <v>5700</v>
      </c>
      <c r="F89" s="37" t="s">
        <v>6247</v>
      </c>
      <c r="G89" s="37" t="s">
        <v>6799</v>
      </c>
      <c r="H89" s="37" t="s">
        <v>7273</v>
      </c>
      <c r="I89" s="229" t="s">
        <v>9235</v>
      </c>
      <c r="J89" s="229" t="s">
        <v>9236</v>
      </c>
    </row>
    <row r="90" spans="1:10" ht="13.8" thickBot="1" x14ac:dyDescent="0.3">
      <c r="A90" t="s">
        <v>2415</v>
      </c>
      <c r="B90" t="s">
        <v>5317</v>
      </c>
      <c r="C90" t="s">
        <v>5318</v>
      </c>
      <c r="D90" s="37" t="s">
        <v>5332</v>
      </c>
      <c r="E90" s="59" t="s">
        <v>8102</v>
      </c>
      <c r="F90" s="37" t="s">
        <v>8335</v>
      </c>
      <c r="G90" s="37" t="s">
        <v>8460</v>
      </c>
      <c r="H90" s="37" t="s">
        <v>7274</v>
      </c>
      <c r="I90" s="229" t="s">
        <v>9237</v>
      </c>
      <c r="J90" s="229" t="s">
        <v>9238</v>
      </c>
    </row>
    <row r="91" spans="1:10" ht="13.8" thickBot="1" x14ac:dyDescent="0.3">
      <c r="A91" t="s">
        <v>2415</v>
      </c>
      <c r="B91" t="s">
        <v>5319</v>
      </c>
      <c r="C91" t="s">
        <v>5318</v>
      </c>
      <c r="D91" s="37" t="s">
        <v>5333</v>
      </c>
      <c r="E91" s="37" t="s">
        <v>5701</v>
      </c>
      <c r="F91" s="37" t="s">
        <v>8336</v>
      </c>
      <c r="G91" s="37" t="s">
        <v>8461</v>
      </c>
      <c r="H91" s="37" t="s">
        <v>7275</v>
      </c>
      <c r="I91" s="229" t="s">
        <v>9239</v>
      </c>
      <c r="J91" s="229" t="s">
        <v>9240</v>
      </c>
    </row>
    <row r="92" spans="1:10" ht="13.8" thickBot="1" x14ac:dyDescent="0.3">
      <c r="A92" t="s">
        <v>2415</v>
      </c>
      <c r="B92" t="s">
        <v>5321</v>
      </c>
      <c r="C92" t="s">
        <v>5318</v>
      </c>
      <c r="D92" s="37" t="s">
        <v>5334</v>
      </c>
      <c r="E92" s="37" t="s">
        <v>5702</v>
      </c>
      <c r="F92" s="37" t="s">
        <v>8337</v>
      </c>
      <c r="G92" s="37" t="s">
        <v>6800</v>
      </c>
      <c r="H92" s="37" t="s">
        <v>7276</v>
      </c>
      <c r="I92" s="229" t="s">
        <v>9241</v>
      </c>
      <c r="J92" s="229" t="s">
        <v>9242</v>
      </c>
    </row>
    <row r="93" spans="1:10" ht="13.8" thickBot="1" x14ac:dyDescent="0.3">
      <c r="A93" t="s">
        <v>2415</v>
      </c>
      <c r="B93" t="s">
        <v>5335</v>
      </c>
      <c r="C93" t="s">
        <v>5318</v>
      </c>
      <c r="D93" s="37" t="s">
        <v>5336</v>
      </c>
      <c r="E93" s="37" t="s">
        <v>5703</v>
      </c>
      <c r="F93" s="37" t="s">
        <v>6248</v>
      </c>
      <c r="G93" s="37" t="s">
        <v>6801</v>
      </c>
      <c r="H93" s="37" t="s">
        <v>7277</v>
      </c>
      <c r="I93" s="229" t="s">
        <v>9243</v>
      </c>
      <c r="J93" s="229" t="s">
        <v>9244</v>
      </c>
    </row>
    <row r="94" spans="1:10" ht="13.8" thickBot="1" x14ac:dyDescent="0.3">
      <c r="A94" t="s">
        <v>2413</v>
      </c>
      <c r="B94" t="s">
        <v>5311</v>
      </c>
      <c r="C94" t="s">
        <v>5312</v>
      </c>
      <c r="D94" s="37" t="s">
        <v>2467</v>
      </c>
      <c r="E94" s="37" t="s">
        <v>5704</v>
      </c>
      <c r="F94" s="37" t="s">
        <v>8338</v>
      </c>
      <c r="G94" s="37" t="s">
        <v>6802</v>
      </c>
      <c r="H94" s="37" t="s">
        <v>7278</v>
      </c>
      <c r="I94" s="229" t="s">
        <v>9245</v>
      </c>
      <c r="J94" s="229" t="s">
        <v>9246</v>
      </c>
    </row>
    <row r="95" spans="1:10" ht="93" thickBot="1" x14ac:dyDescent="0.3">
      <c r="A95" t="s">
        <v>2413</v>
      </c>
      <c r="B95" t="s">
        <v>5313</v>
      </c>
      <c r="C95" t="s">
        <v>5314</v>
      </c>
      <c r="D95" s="37" t="s">
        <v>2468</v>
      </c>
      <c r="E95" s="37" t="s">
        <v>5705</v>
      </c>
      <c r="F95" s="59" t="s">
        <v>6249</v>
      </c>
      <c r="G95" s="37" t="s">
        <v>6803</v>
      </c>
      <c r="H95" s="37" t="s">
        <v>7279</v>
      </c>
      <c r="I95" s="229" t="s">
        <v>9247</v>
      </c>
      <c r="J95" s="229" t="s">
        <v>9248</v>
      </c>
    </row>
    <row r="96" spans="1:10" ht="13.8" thickBot="1" x14ac:dyDescent="0.3">
      <c r="A96" t="s">
        <v>2417</v>
      </c>
      <c r="B96" t="s">
        <v>5311</v>
      </c>
      <c r="C96" t="s">
        <v>5312</v>
      </c>
      <c r="D96" s="37" t="s">
        <v>2470</v>
      </c>
      <c r="E96" s="37" t="s">
        <v>5706</v>
      </c>
      <c r="F96" s="37" t="s">
        <v>6250</v>
      </c>
      <c r="G96" s="37" t="s">
        <v>6804</v>
      </c>
      <c r="H96" s="37" t="s">
        <v>7280</v>
      </c>
      <c r="I96" s="229" t="s">
        <v>9249</v>
      </c>
      <c r="J96" s="229" t="s">
        <v>9250</v>
      </c>
    </row>
    <row r="97" spans="1:10" ht="13.8" thickBot="1" x14ac:dyDescent="0.3">
      <c r="A97" t="s">
        <v>2417</v>
      </c>
      <c r="B97" t="s">
        <v>5313</v>
      </c>
      <c r="C97" t="s">
        <v>5314</v>
      </c>
      <c r="D97" s="37" t="s">
        <v>2471</v>
      </c>
      <c r="E97" s="37" t="s">
        <v>5707</v>
      </c>
      <c r="F97" s="37" t="s">
        <v>6251</v>
      </c>
      <c r="G97" s="37" t="s">
        <v>6805</v>
      </c>
      <c r="H97" s="37" t="s">
        <v>7281</v>
      </c>
      <c r="I97" s="229" t="s">
        <v>9251</v>
      </c>
      <c r="J97" s="229" t="s">
        <v>9252</v>
      </c>
    </row>
    <row r="98" spans="1:10" ht="13.8" thickBot="1" x14ac:dyDescent="0.3">
      <c r="A98" t="s">
        <v>2417</v>
      </c>
      <c r="B98" t="s">
        <v>5315</v>
      </c>
      <c r="C98" t="s">
        <v>5316</v>
      </c>
      <c r="D98" s="37" t="s">
        <v>2472</v>
      </c>
      <c r="E98" s="37" t="s">
        <v>2472</v>
      </c>
      <c r="F98" s="37" t="s">
        <v>2472</v>
      </c>
      <c r="G98" s="37" t="s">
        <v>2472</v>
      </c>
      <c r="H98" s="37" t="s">
        <v>2472</v>
      </c>
      <c r="I98" s="228" t="s">
        <v>2472</v>
      </c>
      <c r="J98" s="228" t="s">
        <v>2472</v>
      </c>
    </row>
    <row r="99" spans="1:10" ht="13.8" thickBot="1" x14ac:dyDescent="0.3">
      <c r="A99" t="s">
        <v>2420</v>
      </c>
      <c r="B99" t="s">
        <v>5311</v>
      </c>
      <c r="C99" t="s">
        <v>5312</v>
      </c>
      <c r="D99" s="37" t="s">
        <v>2474</v>
      </c>
      <c r="E99" s="37" t="s">
        <v>5708</v>
      </c>
      <c r="F99" s="37" t="s">
        <v>6252</v>
      </c>
      <c r="G99" s="37" t="s">
        <v>6806</v>
      </c>
      <c r="H99" s="37" t="s">
        <v>7282</v>
      </c>
      <c r="I99" s="229" t="s">
        <v>9253</v>
      </c>
      <c r="J99" s="229" t="s">
        <v>9254</v>
      </c>
    </row>
    <row r="100" spans="1:10" ht="27" thickBot="1" x14ac:dyDescent="0.3">
      <c r="A100" t="s">
        <v>2420</v>
      </c>
      <c r="B100" t="s">
        <v>5313</v>
      </c>
      <c r="C100" t="s">
        <v>5314</v>
      </c>
      <c r="D100" s="37" t="s">
        <v>2475</v>
      </c>
      <c r="E100" s="37" t="s">
        <v>5709</v>
      </c>
      <c r="F100" s="37" t="s">
        <v>6253</v>
      </c>
      <c r="G100" s="37" t="s">
        <v>6807</v>
      </c>
      <c r="H100" s="37" t="s">
        <v>7283</v>
      </c>
      <c r="I100" s="229" t="s">
        <v>9255</v>
      </c>
      <c r="J100" s="229" t="s">
        <v>9256</v>
      </c>
    </row>
    <row r="101" spans="1:10" ht="13.8" thickBot="1" x14ac:dyDescent="0.3">
      <c r="A101" t="s">
        <v>2420</v>
      </c>
      <c r="B101" t="s">
        <v>5315</v>
      </c>
      <c r="C101" t="s">
        <v>5316</v>
      </c>
      <c r="D101" s="37" t="s">
        <v>2472</v>
      </c>
      <c r="E101" s="37" t="s">
        <v>2472</v>
      </c>
      <c r="F101" s="37" t="s">
        <v>2472</v>
      </c>
      <c r="G101" s="37" t="s">
        <v>2472</v>
      </c>
      <c r="H101" s="37" t="s">
        <v>2472</v>
      </c>
      <c r="I101" s="228" t="s">
        <v>2472</v>
      </c>
      <c r="J101" s="228" t="s">
        <v>2472</v>
      </c>
    </row>
    <row r="102" spans="1:10" ht="13.8" thickBot="1" x14ac:dyDescent="0.3">
      <c r="A102" t="s">
        <v>2422</v>
      </c>
      <c r="B102" t="s">
        <v>5311</v>
      </c>
      <c r="C102" t="s">
        <v>5312</v>
      </c>
      <c r="D102" s="37" t="s">
        <v>2477</v>
      </c>
      <c r="E102" s="37" t="s">
        <v>5710</v>
      </c>
      <c r="F102" s="37" t="s">
        <v>6254</v>
      </c>
      <c r="G102" s="37" t="s">
        <v>6808</v>
      </c>
      <c r="H102" s="37" t="s">
        <v>7284</v>
      </c>
      <c r="I102" s="229" t="s">
        <v>9257</v>
      </c>
      <c r="J102" s="229" t="s">
        <v>9258</v>
      </c>
    </row>
    <row r="103" spans="1:10" ht="27" thickBot="1" x14ac:dyDescent="0.3">
      <c r="A103" t="s">
        <v>2422</v>
      </c>
      <c r="B103" t="s">
        <v>5313</v>
      </c>
      <c r="C103" t="s">
        <v>5314</v>
      </c>
      <c r="D103" s="37" t="s">
        <v>2478</v>
      </c>
      <c r="E103" s="37" t="s">
        <v>5711</v>
      </c>
      <c r="F103" s="37" t="s">
        <v>6255</v>
      </c>
      <c r="G103" s="37" t="s">
        <v>6809</v>
      </c>
      <c r="H103" s="37" t="s">
        <v>7285</v>
      </c>
      <c r="I103" s="229" t="s">
        <v>9259</v>
      </c>
      <c r="J103" s="229" t="s">
        <v>9260</v>
      </c>
    </row>
    <row r="104" spans="1:10" ht="13.8" thickBot="1" x14ac:dyDescent="0.3">
      <c r="A104" t="s">
        <v>2422</v>
      </c>
      <c r="B104" t="s">
        <v>5315</v>
      </c>
      <c r="C104" t="s">
        <v>5316</v>
      </c>
      <c r="D104" s="37" t="s">
        <v>2472</v>
      </c>
      <c r="E104" s="37" t="s">
        <v>2472</v>
      </c>
      <c r="F104" s="37" t="s">
        <v>2472</v>
      </c>
      <c r="G104" s="37" t="s">
        <v>2472</v>
      </c>
      <c r="H104" s="37" t="s">
        <v>2472</v>
      </c>
      <c r="I104" s="228" t="s">
        <v>2472</v>
      </c>
      <c r="J104" s="228" t="s">
        <v>2472</v>
      </c>
    </row>
    <row r="105" spans="1:10" ht="13.8" thickBot="1" x14ac:dyDescent="0.3">
      <c r="A105" t="s">
        <v>2424</v>
      </c>
      <c r="B105" t="s">
        <v>5311</v>
      </c>
      <c r="C105" t="s">
        <v>5312</v>
      </c>
      <c r="D105" s="37" t="s">
        <v>2479</v>
      </c>
      <c r="E105" s="37" t="s">
        <v>5712</v>
      </c>
      <c r="F105" s="37" t="s">
        <v>6256</v>
      </c>
      <c r="G105" s="37" t="s">
        <v>6810</v>
      </c>
      <c r="H105" s="37" t="s">
        <v>7286</v>
      </c>
      <c r="I105" s="229" t="s">
        <v>9261</v>
      </c>
      <c r="J105" s="229" t="s">
        <v>9262</v>
      </c>
    </row>
    <row r="106" spans="1:10" ht="27" thickBot="1" x14ac:dyDescent="0.3">
      <c r="A106" t="s">
        <v>2424</v>
      </c>
      <c r="B106" t="s">
        <v>5313</v>
      </c>
      <c r="C106" t="s">
        <v>5314</v>
      </c>
      <c r="D106" s="37" t="s">
        <v>2480</v>
      </c>
      <c r="E106" s="37" t="s">
        <v>5713</v>
      </c>
      <c r="F106" s="37" t="s">
        <v>6257</v>
      </c>
      <c r="G106" s="37" t="s">
        <v>6811</v>
      </c>
      <c r="H106" s="37" t="s">
        <v>7287</v>
      </c>
      <c r="I106" s="229" t="s">
        <v>9263</v>
      </c>
      <c r="J106" s="229" t="s">
        <v>9264</v>
      </c>
    </row>
    <row r="107" spans="1:10" ht="13.8" thickBot="1" x14ac:dyDescent="0.3">
      <c r="A107" t="s">
        <v>2424</v>
      </c>
      <c r="B107" t="s">
        <v>5315</v>
      </c>
      <c r="C107" t="s">
        <v>5316</v>
      </c>
      <c r="D107" s="37" t="s">
        <v>2472</v>
      </c>
      <c r="E107" s="37" t="s">
        <v>2472</v>
      </c>
      <c r="F107" s="37" t="s">
        <v>2472</v>
      </c>
      <c r="G107" s="37" t="s">
        <v>2472</v>
      </c>
      <c r="H107" s="37" t="s">
        <v>2472</v>
      </c>
      <c r="I107" s="228" t="s">
        <v>2472</v>
      </c>
      <c r="J107" s="228" t="s">
        <v>2472</v>
      </c>
    </row>
    <row r="108" spans="1:10" ht="13.8" thickBot="1" x14ac:dyDescent="0.3">
      <c r="A108" t="s">
        <v>2427</v>
      </c>
      <c r="B108" t="s">
        <v>5311</v>
      </c>
      <c r="C108" t="s">
        <v>5312</v>
      </c>
      <c r="D108" s="37" t="s">
        <v>2481</v>
      </c>
      <c r="E108" s="37" t="s">
        <v>5714</v>
      </c>
      <c r="F108" s="37" t="s">
        <v>6258</v>
      </c>
      <c r="G108" s="37" t="s">
        <v>6812</v>
      </c>
      <c r="H108" s="37" t="s">
        <v>7288</v>
      </c>
      <c r="I108" s="229" t="s">
        <v>9265</v>
      </c>
      <c r="J108" s="229" t="s">
        <v>9266</v>
      </c>
    </row>
    <row r="109" spans="1:10" ht="27" thickBot="1" x14ac:dyDescent="0.3">
      <c r="A109" t="s">
        <v>2427</v>
      </c>
      <c r="B109" t="s">
        <v>5313</v>
      </c>
      <c r="C109" t="s">
        <v>5314</v>
      </c>
      <c r="D109" s="37" t="s">
        <v>2482</v>
      </c>
      <c r="E109" s="37" t="s">
        <v>5715</v>
      </c>
      <c r="F109" s="37" t="s">
        <v>6259</v>
      </c>
      <c r="G109" s="37" t="s">
        <v>6813</v>
      </c>
      <c r="H109" s="37" t="s">
        <v>7289</v>
      </c>
      <c r="I109" s="229" t="s">
        <v>9267</v>
      </c>
      <c r="J109" s="229" t="s">
        <v>9268</v>
      </c>
    </row>
    <row r="110" spans="1:10" ht="13.8" thickBot="1" x14ac:dyDescent="0.3">
      <c r="A110" t="s">
        <v>2427</v>
      </c>
      <c r="B110" t="s">
        <v>5315</v>
      </c>
      <c r="C110" t="s">
        <v>5316</v>
      </c>
      <c r="D110" s="37" t="s">
        <v>2472</v>
      </c>
      <c r="E110" s="37" t="s">
        <v>2472</v>
      </c>
      <c r="F110" s="37" t="s">
        <v>2472</v>
      </c>
      <c r="G110" s="37" t="s">
        <v>2472</v>
      </c>
      <c r="H110" s="37" t="s">
        <v>2472</v>
      </c>
      <c r="I110" s="228" t="s">
        <v>2472</v>
      </c>
      <c r="J110" s="228" t="s">
        <v>2472</v>
      </c>
    </row>
    <row r="111" spans="1:10" ht="13.8" thickBot="1" x14ac:dyDescent="0.3">
      <c r="A111" t="s">
        <v>2429</v>
      </c>
      <c r="B111" t="s">
        <v>5311</v>
      </c>
      <c r="C111" t="s">
        <v>5312</v>
      </c>
      <c r="D111" s="37" t="s">
        <v>2483</v>
      </c>
      <c r="E111" s="37" t="s">
        <v>5716</v>
      </c>
      <c r="F111" s="37" t="s">
        <v>6260</v>
      </c>
      <c r="G111" s="37" t="s">
        <v>6814</v>
      </c>
      <c r="H111" s="37" t="s">
        <v>7290</v>
      </c>
      <c r="I111" s="229" t="s">
        <v>9269</v>
      </c>
      <c r="J111" s="229" t="s">
        <v>9270</v>
      </c>
    </row>
    <row r="112" spans="1:10" ht="27" thickBot="1" x14ac:dyDescent="0.3">
      <c r="A112" t="s">
        <v>2429</v>
      </c>
      <c r="B112" t="s">
        <v>5313</v>
      </c>
      <c r="C112" t="s">
        <v>5314</v>
      </c>
      <c r="D112" s="37" t="s">
        <v>2484</v>
      </c>
      <c r="E112" s="37" t="s">
        <v>5717</v>
      </c>
      <c r="F112" s="37" t="s">
        <v>6261</v>
      </c>
      <c r="G112" s="37" t="s">
        <v>6815</v>
      </c>
      <c r="H112" s="37" t="s">
        <v>7291</v>
      </c>
      <c r="I112" s="229" t="s">
        <v>9271</v>
      </c>
      <c r="J112" s="229" t="s">
        <v>9272</v>
      </c>
    </row>
    <row r="113" spans="1:10" ht="13.8" thickBot="1" x14ac:dyDescent="0.3">
      <c r="A113" t="s">
        <v>2429</v>
      </c>
      <c r="B113" t="s">
        <v>5315</v>
      </c>
      <c r="C113" t="s">
        <v>5316</v>
      </c>
      <c r="D113" s="37" t="s">
        <v>2472</v>
      </c>
      <c r="E113" s="37" t="s">
        <v>2472</v>
      </c>
      <c r="F113" s="37" t="s">
        <v>2472</v>
      </c>
      <c r="G113" s="37" t="s">
        <v>2472</v>
      </c>
      <c r="H113" s="37" t="s">
        <v>2472</v>
      </c>
      <c r="I113" s="228" t="s">
        <v>2472</v>
      </c>
      <c r="J113" s="228" t="s">
        <v>2472</v>
      </c>
    </row>
    <row r="114" spans="1:10" ht="13.8" thickBot="1" x14ac:dyDescent="0.3">
      <c r="A114" t="s">
        <v>2486</v>
      </c>
      <c r="B114" t="s">
        <v>5311</v>
      </c>
      <c r="C114" t="s">
        <v>5312</v>
      </c>
      <c r="D114" s="37" t="s">
        <v>2487</v>
      </c>
      <c r="E114" s="37" t="s">
        <v>5718</v>
      </c>
      <c r="F114" s="37" t="s">
        <v>6262</v>
      </c>
      <c r="G114" s="37" t="s">
        <v>6816</v>
      </c>
      <c r="H114" s="37" t="s">
        <v>7292</v>
      </c>
      <c r="I114" s="229" t="s">
        <v>9273</v>
      </c>
      <c r="J114" s="229" t="s">
        <v>9274</v>
      </c>
    </row>
    <row r="115" spans="1:10" ht="172.2" thickBot="1" x14ac:dyDescent="0.3">
      <c r="A115" t="s">
        <v>2486</v>
      </c>
      <c r="B115" t="s">
        <v>5313</v>
      </c>
      <c r="C115" t="s">
        <v>5314</v>
      </c>
      <c r="D115" s="37" t="s">
        <v>2488</v>
      </c>
      <c r="E115" s="37" t="s">
        <v>5719</v>
      </c>
      <c r="F115" s="37" t="s">
        <v>6263</v>
      </c>
      <c r="G115" s="37" t="s">
        <v>6817</v>
      </c>
      <c r="H115" s="37" t="s">
        <v>7293</v>
      </c>
      <c r="I115" s="229" t="s">
        <v>9275</v>
      </c>
      <c r="J115" s="229" t="s">
        <v>9276</v>
      </c>
    </row>
    <row r="116" spans="1:10" ht="13.8" thickBot="1" x14ac:dyDescent="0.3">
      <c r="A116" t="s">
        <v>2397</v>
      </c>
      <c r="B116" t="s">
        <v>5311</v>
      </c>
      <c r="C116" t="s">
        <v>5312</v>
      </c>
      <c r="D116" s="37" t="s">
        <v>2489</v>
      </c>
      <c r="E116" s="37" t="s">
        <v>5720</v>
      </c>
      <c r="F116" s="37" t="s">
        <v>6264</v>
      </c>
      <c r="G116" s="37" t="s">
        <v>6818</v>
      </c>
      <c r="H116" s="37" t="s">
        <v>7294</v>
      </c>
      <c r="I116" s="229" t="s">
        <v>9277</v>
      </c>
      <c r="J116" s="229" t="s">
        <v>9278</v>
      </c>
    </row>
    <row r="117" spans="1:10" ht="53.4" thickBot="1" x14ac:dyDescent="0.3">
      <c r="A117" t="s">
        <v>2397</v>
      </c>
      <c r="B117" t="s">
        <v>5313</v>
      </c>
      <c r="C117" t="s">
        <v>5314</v>
      </c>
      <c r="D117" s="37" t="s">
        <v>2490</v>
      </c>
      <c r="E117" s="37" t="s">
        <v>5721</v>
      </c>
      <c r="F117" s="37" t="s">
        <v>6265</v>
      </c>
      <c r="G117" s="37" t="s">
        <v>6819</v>
      </c>
      <c r="H117" s="37" t="s">
        <v>7295</v>
      </c>
      <c r="I117" s="229" t="s">
        <v>9279</v>
      </c>
      <c r="J117" s="229" t="s">
        <v>9280</v>
      </c>
    </row>
    <row r="118" spans="1:10" ht="13.8" thickBot="1" x14ac:dyDescent="0.3">
      <c r="A118" t="s">
        <v>2397</v>
      </c>
      <c r="B118" t="s">
        <v>5315</v>
      </c>
      <c r="C118" t="s">
        <v>5316</v>
      </c>
      <c r="D118" s="37" t="s">
        <v>2465</v>
      </c>
      <c r="E118" s="37" t="s">
        <v>2465</v>
      </c>
      <c r="F118" s="37" t="s">
        <v>6266</v>
      </c>
      <c r="G118" s="37" t="s">
        <v>2465</v>
      </c>
      <c r="H118" s="37" t="s">
        <v>7296</v>
      </c>
      <c r="I118" s="229" t="s">
        <v>9281</v>
      </c>
      <c r="J118" s="228" t="s">
        <v>2465</v>
      </c>
    </row>
    <row r="119" spans="1:10" ht="13.8" thickBot="1" x14ac:dyDescent="0.3">
      <c r="A119" t="s">
        <v>2397</v>
      </c>
      <c r="B119" t="s">
        <v>5337</v>
      </c>
      <c r="C119" t="s">
        <v>5318</v>
      </c>
      <c r="D119" s="37" t="s">
        <v>5338</v>
      </c>
      <c r="E119" s="37" t="s">
        <v>5722</v>
      </c>
      <c r="F119" s="37" t="s">
        <v>6267</v>
      </c>
      <c r="G119" s="37" t="s">
        <v>6820</v>
      </c>
      <c r="H119" s="37" t="s">
        <v>7297</v>
      </c>
      <c r="I119" s="229" t="s">
        <v>9282</v>
      </c>
      <c r="J119" s="229" t="s">
        <v>9283</v>
      </c>
    </row>
    <row r="120" spans="1:10" ht="13.8" thickBot="1" x14ac:dyDescent="0.3">
      <c r="A120" t="s">
        <v>2397</v>
      </c>
      <c r="B120" t="s">
        <v>5339</v>
      </c>
      <c r="C120" t="s">
        <v>5318</v>
      </c>
      <c r="D120" s="37" t="s">
        <v>5340</v>
      </c>
      <c r="E120" s="37" t="s">
        <v>5723</v>
      </c>
      <c r="F120" s="37" t="s">
        <v>6268</v>
      </c>
      <c r="G120" s="37" t="s">
        <v>6821</v>
      </c>
      <c r="H120" s="37" t="s">
        <v>7298</v>
      </c>
      <c r="I120" s="229" t="s">
        <v>9284</v>
      </c>
      <c r="J120" s="229" t="s">
        <v>9285</v>
      </c>
    </row>
    <row r="121" spans="1:10" ht="13.8" thickBot="1" x14ac:dyDescent="0.3">
      <c r="A121" t="s">
        <v>2399</v>
      </c>
      <c r="B121" t="s">
        <v>5311</v>
      </c>
      <c r="C121" t="s">
        <v>5312</v>
      </c>
      <c r="D121" s="37" t="s">
        <v>2491</v>
      </c>
      <c r="E121" s="37" t="s">
        <v>5724</v>
      </c>
      <c r="F121" s="37" t="s">
        <v>6269</v>
      </c>
      <c r="G121" s="37" t="s">
        <v>6822</v>
      </c>
      <c r="H121" s="37" t="s">
        <v>7299</v>
      </c>
      <c r="I121" s="229" t="s">
        <v>9286</v>
      </c>
      <c r="J121" s="229" t="s">
        <v>9287</v>
      </c>
    </row>
    <row r="122" spans="1:10" ht="13.8" thickBot="1" x14ac:dyDescent="0.3">
      <c r="A122" t="s">
        <v>2399</v>
      </c>
      <c r="B122" t="s">
        <v>5313</v>
      </c>
      <c r="C122" t="s">
        <v>5314</v>
      </c>
      <c r="D122" s="37" t="s">
        <v>2492</v>
      </c>
      <c r="E122" s="37" t="s">
        <v>5725</v>
      </c>
      <c r="F122" s="37" t="s">
        <v>6270</v>
      </c>
      <c r="G122" s="37" t="s">
        <v>6823</v>
      </c>
      <c r="H122" s="37" t="s">
        <v>7300</v>
      </c>
      <c r="I122" s="229" t="s">
        <v>9288</v>
      </c>
      <c r="J122" s="229" t="s">
        <v>9289</v>
      </c>
    </row>
    <row r="123" spans="1:10" ht="13.8" thickBot="1" x14ac:dyDescent="0.3">
      <c r="A123" t="s">
        <v>2399</v>
      </c>
      <c r="B123" t="s">
        <v>5315</v>
      </c>
      <c r="C123" t="s">
        <v>5316</v>
      </c>
      <c r="D123" s="37" t="s">
        <v>2465</v>
      </c>
      <c r="E123" s="37" t="s">
        <v>2465</v>
      </c>
      <c r="F123" s="37" t="s">
        <v>6266</v>
      </c>
      <c r="G123" s="37" t="s">
        <v>2465</v>
      </c>
      <c r="H123" s="37" t="s">
        <v>7296</v>
      </c>
      <c r="I123" s="229" t="s">
        <v>9281</v>
      </c>
      <c r="J123" s="228" t="s">
        <v>2465</v>
      </c>
    </row>
    <row r="124" spans="1:10" ht="13.8" thickBot="1" x14ac:dyDescent="0.3">
      <c r="A124" t="s">
        <v>2401</v>
      </c>
      <c r="B124" t="s">
        <v>5311</v>
      </c>
      <c r="C124" t="s">
        <v>5312</v>
      </c>
      <c r="D124" s="37" t="s">
        <v>2493</v>
      </c>
      <c r="E124" s="37" t="s">
        <v>5726</v>
      </c>
      <c r="F124" s="37" t="s">
        <v>6271</v>
      </c>
      <c r="G124" s="37" t="s">
        <v>6824</v>
      </c>
      <c r="H124" s="37" t="s">
        <v>7301</v>
      </c>
      <c r="I124" s="258" t="s">
        <v>9290</v>
      </c>
      <c r="J124" s="229" t="s">
        <v>9291</v>
      </c>
    </row>
    <row r="125" spans="1:10" ht="53.4" thickBot="1" x14ac:dyDescent="0.3">
      <c r="A125" t="s">
        <v>2401</v>
      </c>
      <c r="B125" t="s">
        <v>5313</v>
      </c>
      <c r="C125" t="s">
        <v>5314</v>
      </c>
      <c r="D125" s="37" t="s">
        <v>2494</v>
      </c>
      <c r="E125" s="37" t="s">
        <v>5727</v>
      </c>
      <c r="F125" s="37" t="s">
        <v>6272</v>
      </c>
      <c r="G125" s="37" t="s">
        <v>6825</v>
      </c>
      <c r="H125" s="37" t="s">
        <v>7302</v>
      </c>
      <c r="I125" s="229" t="s">
        <v>9292</v>
      </c>
      <c r="J125" s="229" t="s">
        <v>9293</v>
      </c>
    </row>
    <row r="126" spans="1:10" ht="13.8" thickBot="1" x14ac:dyDescent="0.3">
      <c r="A126" t="s">
        <v>2403</v>
      </c>
      <c r="B126" t="s">
        <v>5311</v>
      </c>
      <c r="C126" t="s">
        <v>5312</v>
      </c>
      <c r="D126" s="37" t="s">
        <v>2495</v>
      </c>
      <c r="E126" s="37" t="s">
        <v>5728</v>
      </c>
      <c r="F126" s="37" t="s">
        <v>6273</v>
      </c>
      <c r="G126" s="37" t="s">
        <v>6826</v>
      </c>
      <c r="H126" s="37" t="s">
        <v>7303</v>
      </c>
      <c r="I126" s="229" t="s">
        <v>9294</v>
      </c>
      <c r="J126" s="229" t="s">
        <v>9295</v>
      </c>
    </row>
    <row r="127" spans="1:10" ht="40.200000000000003" thickBot="1" x14ac:dyDescent="0.3">
      <c r="A127" t="s">
        <v>2403</v>
      </c>
      <c r="B127" t="s">
        <v>5313</v>
      </c>
      <c r="C127" t="s">
        <v>5314</v>
      </c>
      <c r="D127" s="37" t="s">
        <v>2496</v>
      </c>
      <c r="E127" s="59" t="s">
        <v>8103</v>
      </c>
      <c r="F127" s="37" t="s">
        <v>6274</v>
      </c>
      <c r="G127" s="37" t="s">
        <v>6827</v>
      </c>
      <c r="H127" s="37" t="s">
        <v>7304</v>
      </c>
      <c r="I127" s="229" t="s">
        <v>9296</v>
      </c>
      <c r="J127" s="229" t="s">
        <v>9297</v>
      </c>
    </row>
    <row r="128" spans="1:10" ht="13.8" thickBot="1" x14ac:dyDescent="0.3">
      <c r="A128" t="s">
        <v>2405</v>
      </c>
      <c r="B128" t="s">
        <v>5311</v>
      </c>
      <c r="C128" t="s">
        <v>5312</v>
      </c>
      <c r="D128" s="37" t="s">
        <v>2497</v>
      </c>
      <c r="E128" s="59" t="s">
        <v>8104</v>
      </c>
      <c r="F128" s="37" t="s">
        <v>6275</v>
      </c>
      <c r="G128" s="37" t="s">
        <v>6828</v>
      </c>
      <c r="H128" s="37" t="s">
        <v>7305</v>
      </c>
      <c r="I128" s="229" t="s">
        <v>9298</v>
      </c>
      <c r="J128" s="229" t="s">
        <v>9299</v>
      </c>
    </row>
    <row r="129" spans="1:10" ht="40.200000000000003" thickBot="1" x14ac:dyDescent="0.3">
      <c r="A129" t="s">
        <v>2405</v>
      </c>
      <c r="B129" t="s">
        <v>5313</v>
      </c>
      <c r="C129" t="s">
        <v>5314</v>
      </c>
      <c r="D129" s="37" t="s">
        <v>2498</v>
      </c>
      <c r="E129" s="37" t="s">
        <v>5730</v>
      </c>
      <c r="F129" s="37" t="s">
        <v>6276</v>
      </c>
      <c r="G129" s="37" t="s">
        <v>6829</v>
      </c>
      <c r="H129" s="37" t="s">
        <v>7306</v>
      </c>
      <c r="I129" s="229" t="s">
        <v>9300</v>
      </c>
      <c r="J129" s="229" t="s">
        <v>9301</v>
      </c>
    </row>
    <row r="130" spans="1:10" ht="13.8" thickBot="1" x14ac:dyDescent="0.3">
      <c r="A130" t="s">
        <v>2407</v>
      </c>
      <c r="B130" t="s">
        <v>5311</v>
      </c>
      <c r="C130" t="s">
        <v>5312</v>
      </c>
      <c r="D130" s="37" t="s">
        <v>2499</v>
      </c>
      <c r="E130" s="37" t="s">
        <v>5731</v>
      </c>
      <c r="F130" s="37" t="s">
        <v>6277</v>
      </c>
      <c r="G130" s="37" t="s">
        <v>6830</v>
      </c>
      <c r="H130" s="37" t="s">
        <v>7307</v>
      </c>
      <c r="I130" s="229" t="s">
        <v>9302</v>
      </c>
      <c r="J130" s="229" t="s">
        <v>9303</v>
      </c>
    </row>
    <row r="131" spans="1:10" ht="132.6" thickBot="1" x14ac:dyDescent="0.3">
      <c r="A131" t="s">
        <v>2407</v>
      </c>
      <c r="B131" t="s">
        <v>5313</v>
      </c>
      <c r="C131" t="s">
        <v>5314</v>
      </c>
      <c r="D131" s="37" t="s">
        <v>2500</v>
      </c>
      <c r="E131" s="59" t="s">
        <v>8105</v>
      </c>
      <c r="F131" s="37" t="s">
        <v>6278</v>
      </c>
      <c r="G131" s="59" t="s">
        <v>8462</v>
      </c>
      <c r="H131" s="37" t="s">
        <v>7308</v>
      </c>
      <c r="I131" s="229" t="s">
        <v>9304</v>
      </c>
      <c r="J131" s="229" t="s">
        <v>9305</v>
      </c>
    </row>
    <row r="132" spans="1:10" ht="13.8" thickBot="1" x14ac:dyDescent="0.3">
      <c r="A132" t="s">
        <v>2409</v>
      </c>
      <c r="B132" t="s">
        <v>5311</v>
      </c>
      <c r="C132" t="s">
        <v>5312</v>
      </c>
      <c r="D132" s="37" t="s">
        <v>2501</v>
      </c>
      <c r="E132" s="37" t="s">
        <v>5733</v>
      </c>
      <c r="F132" s="37" t="s">
        <v>6279</v>
      </c>
      <c r="G132" s="37" t="s">
        <v>6831</v>
      </c>
      <c r="H132" s="37" t="s">
        <v>7309</v>
      </c>
      <c r="I132" s="229" t="s">
        <v>9306</v>
      </c>
      <c r="J132" s="229" t="s">
        <v>9307</v>
      </c>
    </row>
    <row r="133" spans="1:10" ht="53.4" thickBot="1" x14ac:dyDescent="0.3">
      <c r="A133" t="s">
        <v>2409</v>
      </c>
      <c r="B133" t="s">
        <v>5313</v>
      </c>
      <c r="C133" t="s">
        <v>5314</v>
      </c>
      <c r="D133" s="37" t="s">
        <v>2502</v>
      </c>
      <c r="E133" s="37" t="s">
        <v>5734</v>
      </c>
      <c r="F133" s="37" t="s">
        <v>6280</v>
      </c>
      <c r="G133" s="37" t="s">
        <v>6832</v>
      </c>
      <c r="H133" s="37" t="s">
        <v>7310</v>
      </c>
      <c r="I133" s="229" t="s">
        <v>9308</v>
      </c>
      <c r="J133" s="229" t="s">
        <v>9309</v>
      </c>
    </row>
    <row r="134" spans="1:10" ht="13.8" thickBot="1" x14ac:dyDescent="0.3">
      <c r="A134" t="s">
        <v>2504</v>
      </c>
      <c r="B134" t="s">
        <v>5311</v>
      </c>
      <c r="C134" t="s">
        <v>5312</v>
      </c>
      <c r="D134" s="37" t="s">
        <v>2505</v>
      </c>
      <c r="E134" s="37" t="s">
        <v>5735</v>
      </c>
      <c r="F134" s="37" t="s">
        <v>6281</v>
      </c>
      <c r="G134" s="37" t="s">
        <v>6833</v>
      </c>
      <c r="H134" s="37" t="s">
        <v>7311</v>
      </c>
      <c r="I134" s="229" t="s">
        <v>9310</v>
      </c>
      <c r="J134" s="229" t="s">
        <v>9311</v>
      </c>
    </row>
    <row r="135" spans="1:10" ht="53.4" thickBot="1" x14ac:dyDescent="0.3">
      <c r="A135" t="s">
        <v>2504</v>
      </c>
      <c r="B135" t="s">
        <v>5313</v>
      </c>
      <c r="C135" t="s">
        <v>5314</v>
      </c>
      <c r="D135" s="37" t="s">
        <v>2490</v>
      </c>
      <c r="E135" s="37" t="s">
        <v>5721</v>
      </c>
      <c r="F135" s="37" t="s">
        <v>6265</v>
      </c>
      <c r="G135" s="37" t="s">
        <v>6819</v>
      </c>
      <c r="H135" s="37" t="s">
        <v>7295</v>
      </c>
      <c r="I135" s="229" t="s">
        <v>9279</v>
      </c>
      <c r="J135" s="229" t="s">
        <v>9280</v>
      </c>
    </row>
    <row r="136" spans="1:10" ht="13.8" thickBot="1" x14ac:dyDescent="0.3">
      <c r="A136" t="s">
        <v>2504</v>
      </c>
      <c r="B136" t="s">
        <v>5315</v>
      </c>
      <c r="C136" t="s">
        <v>5316</v>
      </c>
      <c r="D136" s="37" t="s">
        <v>2465</v>
      </c>
      <c r="E136" s="37" t="s">
        <v>2465</v>
      </c>
      <c r="F136" s="37" t="s">
        <v>6266</v>
      </c>
      <c r="G136" s="37" t="s">
        <v>2465</v>
      </c>
      <c r="H136" s="37" t="s">
        <v>7296</v>
      </c>
      <c r="I136" s="229" t="s">
        <v>9281</v>
      </c>
      <c r="J136" s="228" t="s">
        <v>2465</v>
      </c>
    </row>
    <row r="137" spans="1:10" ht="13.8" thickBot="1" x14ac:dyDescent="0.3">
      <c r="A137" t="s">
        <v>2504</v>
      </c>
      <c r="B137" t="s">
        <v>5337</v>
      </c>
      <c r="C137" t="s">
        <v>5318</v>
      </c>
      <c r="D137" s="37" t="s">
        <v>5338</v>
      </c>
      <c r="E137" s="37" t="s">
        <v>5722</v>
      </c>
      <c r="F137" s="37" t="s">
        <v>6267</v>
      </c>
      <c r="G137" s="37" t="s">
        <v>6820</v>
      </c>
      <c r="H137" s="37" t="s">
        <v>7297</v>
      </c>
      <c r="I137" s="229" t="s">
        <v>9282</v>
      </c>
      <c r="J137" s="229" t="s">
        <v>9283</v>
      </c>
    </row>
    <row r="138" spans="1:10" ht="13.8" thickBot="1" x14ac:dyDescent="0.3">
      <c r="A138" t="s">
        <v>2504</v>
      </c>
      <c r="B138" t="s">
        <v>5339</v>
      </c>
      <c r="C138" t="s">
        <v>5318</v>
      </c>
      <c r="D138" s="37" t="s">
        <v>5340</v>
      </c>
      <c r="E138" s="37" t="s">
        <v>5723</v>
      </c>
      <c r="F138" s="37" t="s">
        <v>6268</v>
      </c>
      <c r="G138" s="37" t="s">
        <v>6821</v>
      </c>
      <c r="H138" s="37" t="s">
        <v>7298</v>
      </c>
      <c r="I138" s="229" t="s">
        <v>9284</v>
      </c>
      <c r="J138" s="229" t="s">
        <v>9285</v>
      </c>
    </row>
    <row r="139" spans="1:10" ht="13.8" thickBot="1" x14ac:dyDescent="0.3">
      <c r="A139" t="s">
        <v>2507</v>
      </c>
      <c r="B139" t="s">
        <v>5311</v>
      </c>
      <c r="C139" t="s">
        <v>5312</v>
      </c>
      <c r="D139" s="37" t="s">
        <v>2508</v>
      </c>
      <c r="E139" s="37" t="s">
        <v>5736</v>
      </c>
      <c r="F139" s="37" t="s">
        <v>6282</v>
      </c>
      <c r="G139" s="37" t="s">
        <v>6834</v>
      </c>
      <c r="H139" s="37" t="s">
        <v>7312</v>
      </c>
      <c r="I139" s="229" t="s">
        <v>9312</v>
      </c>
      <c r="J139" s="229" t="s">
        <v>9313</v>
      </c>
    </row>
    <row r="140" spans="1:10" ht="13.8" thickBot="1" x14ac:dyDescent="0.3">
      <c r="A140" t="s">
        <v>2507</v>
      </c>
      <c r="B140" t="s">
        <v>5313</v>
      </c>
      <c r="C140" t="s">
        <v>5314</v>
      </c>
      <c r="D140" s="37" t="s">
        <v>2492</v>
      </c>
      <c r="E140" s="37" t="s">
        <v>5725</v>
      </c>
      <c r="F140" s="37" t="s">
        <v>6270</v>
      </c>
      <c r="G140" s="37" t="s">
        <v>6823</v>
      </c>
      <c r="H140" s="37" t="s">
        <v>7300</v>
      </c>
      <c r="I140" s="229" t="s">
        <v>9288</v>
      </c>
      <c r="J140" s="229" t="s">
        <v>9289</v>
      </c>
    </row>
    <row r="141" spans="1:10" ht="13.8" thickBot="1" x14ac:dyDescent="0.3">
      <c r="A141" t="s">
        <v>2507</v>
      </c>
      <c r="B141" t="s">
        <v>5315</v>
      </c>
      <c r="C141" t="s">
        <v>5316</v>
      </c>
      <c r="D141" s="37" t="s">
        <v>2465</v>
      </c>
      <c r="E141" s="37" t="s">
        <v>2465</v>
      </c>
      <c r="F141" s="37" t="s">
        <v>6266</v>
      </c>
      <c r="G141" s="37" t="s">
        <v>2465</v>
      </c>
      <c r="H141" s="37" t="s">
        <v>7296</v>
      </c>
      <c r="I141" s="229" t="s">
        <v>9281</v>
      </c>
      <c r="J141" s="228" t="s">
        <v>2465</v>
      </c>
    </row>
    <row r="142" spans="1:10" ht="13.8" thickBot="1" x14ac:dyDescent="0.3">
      <c r="A142" t="s">
        <v>2510</v>
      </c>
      <c r="B142" t="s">
        <v>5311</v>
      </c>
      <c r="C142" t="s">
        <v>5312</v>
      </c>
      <c r="D142" s="37" t="s">
        <v>2511</v>
      </c>
      <c r="E142" s="37" t="s">
        <v>5737</v>
      </c>
      <c r="F142" s="37" t="s">
        <v>6283</v>
      </c>
      <c r="G142" s="37" t="s">
        <v>6835</v>
      </c>
      <c r="H142" s="37" t="s">
        <v>7313</v>
      </c>
      <c r="I142" s="258" t="s">
        <v>9314</v>
      </c>
      <c r="J142" s="258" t="s">
        <v>9315</v>
      </c>
    </row>
    <row r="143" spans="1:10" ht="53.4" thickBot="1" x14ac:dyDescent="0.3">
      <c r="A143" t="s">
        <v>2510</v>
      </c>
      <c r="B143" t="s">
        <v>5313</v>
      </c>
      <c r="C143" t="s">
        <v>5314</v>
      </c>
      <c r="D143" s="37" t="s">
        <v>2494</v>
      </c>
      <c r="E143" s="37" t="s">
        <v>5727</v>
      </c>
      <c r="F143" s="37" t="s">
        <v>6272</v>
      </c>
      <c r="G143" s="37" t="s">
        <v>6825</v>
      </c>
      <c r="H143" s="37" t="s">
        <v>7302</v>
      </c>
      <c r="I143" s="229" t="s">
        <v>9292</v>
      </c>
      <c r="J143" s="229" t="s">
        <v>9293</v>
      </c>
    </row>
    <row r="144" spans="1:10" ht="13.8" thickBot="1" x14ac:dyDescent="0.3">
      <c r="A144" t="s">
        <v>2513</v>
      </c>
      <c r="B144" t="s">
        <v>5311</v>
      </c>
      <c r="C144" t="s">
        <v>5312</v>
      </c>
      <c r="D144" s="37" t="s">
        <v>2514</v>
      </c>
      <c r="E144" s="37" t="s">
        <v>5738</v>
      </c>
      <c r="F144" s="37" t="s">
        <v>6284</v>
      </c>
      <c r="G144" s="37" t="s">
        <v>6836</v>
      </c>
      <c r="H144" s="37" t="s">
        <v>7314</v>
      </c>
      <c r="I144" s="229" t="s">
        <v>9316</v>
      </c>
      <c r="J144" s="229" t="s">
        <v>9317</v>
      </c>
    </row>
    <row r="145" spans="1:10" ht="40.200000000000003" thickBot="1" x14ac:dyDescent="0.3">
      <c r="A145" t="s">
        <v>2513</v>
      </c>
      <c r="B145" t="s">
        <v>5313</v>
      </c>
      <c r="C145" t="s">
        <v>5314</v>
      </c>
      <c r="D145" s="37" t="s">
        <v>2496</v>
      </c>
      <c r="E145" s="37" t="s">
        <v>5729</v>
      </c>
      <c r="F145" s="37" t="s">
        <v>6274</v>
      </c>
      <c r="G145" s="59" t="s">
        <v>8463</v>
      </c>
      <c r="H145" s="37" t="s">
        <v>7304</v>
      </c>
      <c r="I145" s="229" t="s">
        <v>9296</v>
      </c>
      <c r="J145" s="229" t="s">
        <v>9297</v>
      </c>
    </row>
    <row r="146" spans="1:10" ht="13.8" thickBot="1" x14ac:dyDescent="0.3">
      <c r="A146" t="s">
        <v>2516</v>
      </c>
      <c r="B146" t="s">
        <v>5311</v>
      </c>
      <c r="C146" t="s">
        <v>5312</v>
      </c>
      <c r="D146" s="37" t="s">
        <v>2517</v>
      </c>
      <c r="E146" s="37" t="s">
        <v>5739</v>
      </c>
      <c r="F146" s="37" t="s">
        <v>6285</v>
      </c>
      <c r="G146" s="37" t="s">
        <v>6837</v>
      </c>
      <c r="H146" s="37" t="s">
        <v>7315</v>
      </c>
      <c r="I146" s="229" t="s">
        <v>9318</v>
      </c>
      <c r="J146" s="229" t="s">
        <v>9319</v>
      </c>
    </row>
    <row r="147" spans="1:10" ht="40.200000000000003" thickBot="1" x14ac:dyDescent="0.3">
      <c r="A147" t="s">
        <v>2516</v>
      </c>
      <c r="B147" t="s">
        <v>5313</v>
      </c>
      <c r="C147" t="s">
        <v>5314</v>
      </c>
      <c r="D147" s="37" t="s">
        <v>2498</v>
      </c>
      <c r="E147" s="37" t="s">
        <v>5730</v>
      </c>
      <c r="F147" s="37" t="s">
        <v>6276</v>
      </c>
      <c r="G147" s="37" t="s">
        <v>6829</v>
      </c>
      <c r="H147" s="37" t="s">
        <v>7306</v>
      </c>
      <c r="I147" s="229" t="s">
        <v>9300</v>
      </c>
      <c r="J147" s="229" t="s">
        <v>9301</v>
      </c>
    </row>
    <row r="148" spans="1:10" ht="13.8" thickBot="1" x14ac:dyDescent="0.3">
      <c r="A148" t="s">
        <v>2519</v>
      </c>
      <c r="B148" t="s">
        <v>5311</v>
      </c>
      <c r="C148" t="s">
        <v>5312</v>
      </c>
      <c r="D148" s="37" t="s">
        <v>2520</v>
      </c>
      <c r="E148" s="37" t="s">
        <v>5740</v>
      </c>
      <c r="F148" s="37" t="s">
        <v>6286</v>
      </c>
      <c r="G148" s="37" t="s">
        <v>6838</v>
      </c>
      <c r="H148" s="37" t="s">
        <v>7316</v>
      </c>
      <c r="I148" s="229" t="s">
        <v>9320</v>
      </c>
      <c r="J148" s="229" t="s">
        <v>9321</v>
      </c>
    </row>
    <row r="149" spans="1:10" ht="132.6" thickBot="1" x14ac:dyDescent="0.3">
      <c r="A149" t="s">
        <v>2519</v>
      </c>
      <c r="B149" t="s">
        <v>5313</v>
      </c>
      <c r="C149" t="s">
        <v>5314</v>
      </c>
      <c r="D149" s="37" t="s">
        <v>2500</v>
      </c>
      <c r="E149" s="37" t="s">
        <v>5732</v>
      </c>
      <c r="F149" s="37" t="s">
        <v>6278</v>
      </c>
      <c r="G149" s="59" t="s">
        <v>8462</v>
      </c>
      <c r="H149" s="37" t="s">
        <v>7308</v>
      </c>
      <c r="I149" s="229" t="s">
        <v>9304</v>
      </c>
      <c r="J149" s="229" t="s">
        <v>9305</v>
      </c>
    </row>
    <row r="150" spans="1:10" ht="13.8" thickBot="1" x14ac:dyDescent="0.3">
      <c r="A150" t="s">
        <v>2522</v>
      </c>
      <c r="B150" t="s">
        <v>5311</v>
      </c>
      <c r="C150" t="s">
        <v>5312</v>
      </c>
      <c r="D150" s="37" t="s">
        <v>2523</v>
      </c>
      <c r="E150" s="37" t="s">
        <v>5741</v>
      </c>
      <c r="F150" s="37" t="s">
        <v>6287</v>
      </c>
      <c r="G150" s="37" t="s">
        <v>6839</v>
      </c>
      <c r="H150" s="37" t="s">
        <v>7317</v>
      </c>
      <c r="I150" s="229" t="s">
        <v>9322</v>
      </c>
      <c r="J150" s="229" t="s">
        <v>9323</v>
      </c>
    </row>
    <row r="151" spans="1:10" ht="53.4" thickBot="1" x14ac:dyDescent="0.3">
      <c r="A151" t="s">
        <v>2522</v>
      </c>
      <c r="B151" t="s">
        <v>5313</v>
      </c>
      <c r="C151" t="s">
        <v>5314</v>
      </c>
      <c r="D151" s="37" t="s">
        <v>2502</v>
      </c>
      <c r="E151" s="37" t="s">
        <v>5734</v>
      </c>
      <c r="F151" s="37" t="s">
        <v>6280</v>
      </c>
      <c r="G151" s="37" t="s">
        <v>6832</v>
      </c>
      <c r="H151" s="37" t="s">
        <v>7310</v>
      </c>
      <c r="I151" s="229" t="s">
        <v>9308</v>
      </c>
      <c r="J151" s="229" t="s">
        <v>9309</v>
      </c>
    </row>
    <row r="152" spans="1:10" ht="13.8" thickBot="1" x14ac:dyDescent="0.3">
      <c r="A152" t="s">
        <v>2447</v>
      </c>
      <c r="B152" t="s">
        <v>5311</v>
      </c>
      <c r="C152" t="s">
        <v>5312</v>
      </c>
      <c r="D152" s="37" t="s">
        <v>2525</v>
      </c>
      <c r="E152" s="37" t="s">
        <v>5742</v>
      </c>
      <c r="F152" s="37" t="s">
        <v>6288</v>
      </c>
      <c r="G152" s="37" t="s">
        <v>6840</v>
      </c>
      <c r="H152" s="37" t="s">
        <v>7318</v>
      </c>
      <c r="I152" s="229" t="s">
        <v>9324</v>
      </c>
      <c r="J152" s="258" t="s">
        <v>9325</v>
      </c>
    </row>
    <row r="153" spans="1:10" ht="106.2" thickBot="1" x14ac:dyDescent="0.3">
      <c r="A153" t="s">
        <v>2447</v>
      </c>
      <c r="B153" t="s">
        <v>5313</v>
      </c>
      <c r="C153" t="s">
        <v>5314</v>
      </c>
      <c r="D153" s="37" t="s">
        <v>2526</v>
      </c>
      <c r="E153" s="37" t="s">
        <v>5743</v>
      </c>
      <c r="F153" s="37" t="s">
        <v>6289</v>
      </c>
      <c r="G153" s="59" t="s">
        <v>8464</v>
      </c>
      <c r="H153" s="37" t="s">
        <v>7319</v>
      </c>
      <c r="I153" s="229" t="s">
        <v>9326</v>
      </c>
      <c r="J153" s="229" t="s">
        <v>9327</v>
      </c>
    </row>
    <row r="154" spans="1:10" ht="13.8" thickBot="1" x14ac:dyDescent="0.3">
      <c r="A154" t="s">
        <v>2449</v>
      </c>
      <c r="B154" t="s">
        <v>5311</v>
      </c>
      <c r="C154" t="s">
        <v>5312</v>
      </c>
      <c r="D154" s="37" t="s">
        <v>2528</v>
      </c>
      <c r="E154" s="37" t="s">
        <v>5744</v>
      </c>
      <c r="F154" s="37" t="s">
        <v>6290</v>
      </c>
      <c r="G154" s="37" t="s">
        <v>6841</v>
      </c>
      <c r="H154" s="37" t="s">
        <v>7320</v>
      </c>
      <c r="I154" s="229" t="s">
        <v>9328</v>
      </c>
      <c r="J154" s="229" t="s">
        <v>9329</v>
      </c>
    </row>
    <row r="155" spans="1:10" ht="40.200000000000003" thickBot="1" x14ac:dyDescent="0.3">
      <c r="A155" t="s">
        <v>2449</v>
      </c>
      <c r="B155" t="s">
        <v>5313</v>
      </c>
      <c r="C155" t="s">
        <v>5314</v>
      </c>
      <c r="D155" s="37" t="s">
        <v>2529</v>
      </c>
      <c r="E155" s="37" t="s">
        <v>5745</v>
      </c>
      <c r="F155" s="37" t="s">
        <v>6291</v>
      </c>
      <c r="G155" s="37" t="s">
        <v>6842</v>
      </c>
      <c r="H155" s="37" t="s">
        <v>7321</v>
      </c>
      <c r="I155" s="229" t="s">
        <v>9330</v>
      </c>
      <c r="J155" s="229" t="s">
        <v>9331</v>
      </c>
    </row>
    <row r="156" spans="1:10" ht="13.8" thickBot="1" x14ac:dyDescent="0.3">
      <c r="A156" t="s">
        <v>2445</v>
      </c>
      <c r="B156" t="s">
        <v>5311</v>
      </c>
      <c r="C156" t="s">
        <v>5312</v>
      </c>
      <c r="D156" s="37" t="s">
        <v>2531</v>
      </c>
      <c r="E156" s="37" t="s">
        <v>5746</v>
      </c>
      <c r="F156" s="37" t="s">
        <v>2531</v>
      </c>
      <c r="G156" s="37" t="s">
        <v>6843</v>
      </c>
      <c r="H156" s="37" t="s">
        <v>7322</v>
      </c>
      <c r="I156" s="258" t="s">
        <v>9332</v>
      </c>
      <c r="J156" s="229" t="s">
        <v>9333</v>
      </c>
    </row>
    <row r="157" spans="1:10" ht="27" thickBot="1" x14ac:dyDescent="0.3">
      <c r="A157" t="s">
        <v>2445</v>
      </c>
      <c r="B157" t="s">
        <v>5313</v>
      </c>
      <c r="C157" t="s">
        <v>5314</v>
      </c>
      <c r="D157" s="37" t="s">
        <v>2532</v>
      </c>
      <c r="E157" s="59" t="s">
        <v>8106</v>
      </c>
      <c r="F157" s="37" t="s">
        <v>6292</v>
      </c>
      <c r="G157" s="59" t="s">
        <v>8465</v>
      </c>
      <c r="H157" s="37" t="s">
        <v>7323</v>
      </c>
      <c r="I157" s="229" t="s">
        <v>9334</v>
      </c>
      <c r="J157" s="229" t="s">
        <v>9335</v>
      </c>
    </row>
    <row r="158" spans="1:10" ht="13.8" thickBot="1" x14ac:dyDescent="0.3">
      <c r="A158" t="s">
        <v>2445</v>
      </c>
      <c r="B158" t="s">
        <v>5315</v>
      </c>
      <c r="C158" t="s">
        <v>5316</v>
      </c>
      <c r="D158" s="37" t="s">
        <v>2533</v>
      </c>
      <c r="E158" s="37" t="s">
        <v>5747</v>
      </c>
      <c r="F158" s="37" t="s">
        <v>6293</v>
      </c>
      <c r="G158" s="37" t="s">
        <v>6844</v>
      </c>
      <c r="H158" s="37" t="s">
        <v>7324</v>
      </c>
      <c r="I158" s="229" t="s">
        <v>9336</v>
      </c>
      <c r="J158" s="229" t="s">
        <v>9337</v>
      </c>
    </row>
    <row r="159" spans="1:10" ht="13.8" thickBot="1" x14ac:dyDescent="0.3">
      <c r="A159" t="s">
        <v>2535</v>
      </c>
      <c r="B159" t="s">
        <v>5311</v>
      </c>
      <c r="C159" t="s">
        <v>5312</v>
      </c>
      <c r="D159" s="37" t="s">
        <v>2536</v>
      </c>
      <c r="E159" s="37" t="s">
        <v>5748</v>
      </c>
      <c r="F159" s="37" t="s">
        <v>6294</v>
      </c>
      <c r="G159" s="37" t="s">
        <v>6845</v>
      </c>
      <c r="H159" s="37" t="s">
        <v>7325</v>
      </c>
      <c r="I159" s="258" t="s">
        <v>9338</v>
      </c>
      <c r="J159" s="229" t="s">
        <v>9339</v>
      </c>
    </row>
    <row r="160" spans="1:10" ht="27" thickBot="1" x14ac:dyDescent="0.3">
      <c r="A160" t="s">
        <v>2535</v>
      </c>
      <c r="B160" t="s">
        <v>5313</v>
      </c>
      <c r="C160" t="s">
        <v>5314</v>
      </c>
      <c r="D160" s="37" t="s">
        <v>2537</v>
      </c>
      <c r="E160" s="59" t="s">
        <v>8107</v>
      </c>
      <c r="F160" s="37" t="s">
        <v>6295</v>
      </c>
      <c r="G160" s="37" t="s">
        <v>8466</v>
      </c>
      <c r="H160" s="37" t="s">
        <v>7326</v>
      </c>
      <c r="I160" s="229" t="s">
        <v>9340</v>
      </c>
      <c r="J160" s="229" t="s">
        <v>9341</v>
      </c>
    </row>
    <row r="161" spans="1:10" ht="13.8" thickBot="1" x14ac:dyDescent="0.3">
      <c r="A161" t="s">
        <v>2535</v>
      </c>
      <c r="B161" t="s">
        <v>5315</v>
      </c>
      <c r="C161" t="s">
        <v>5316</v>
      </c>
      <c r="D161" s="37" t="s">
        <v>2533</v>
      </c>
      <c r="E161" s="37" t="s">
        <v>5747</v>
      </c>
      <c r="F161" s="37" t="s">
        <v>6293</v>
      </c>
      <c r="G161" s="37" t="s">
        <v>6844</v>
      </c>
      <c r="H161" s="37" t="s">
        <v>7324</v>
      </c>
      <c r="I161" s="229" t="s">
        <v>9336</v>
      </c>
      <c r="J161" s="229" t="s">
        <v>9337</v>
      </c>
    </row>
    <row r="162" spans="1:10" ht="13.8" thickBot="1" x14ac:dyDescent="0.3">
      <c r="A162" t="s">
        <v>2434</v>
      </c>
      <c r="B162" t="s">
        <v>5311</v>
      </c>
      <c r="C162" t="s">
        <v>5312</v>
      </c>
      <c r="D162" s="37" t="s">
        <v>2433</v>
      </c>
      <c r="E162" s="37" t="s">
        <v>5749</v>
      </c>
      <c r="F162" s="37" t="s">
        <v>6296</v>
      </c>
      <c r="G162" s="37" t="s">
        <v>2433</v>
      </c>
      <c r="H162" s="37" t="s">
        <v>7327</v>
      </c>
      <c r="I162" s="229" t="s">
        <v>9342</v>
      </c>
      <c r="J162" s="229" t="s">
        <v>9343</v>
      </c>
    </row>
    <row r="163" spans="1:10" ht="40.200000000000003" thickBot="1" x14ac:dyDescent="0.3">
      <c r="A163" t="s">
        <v>2434</v>
      </c>
      <c r="B163" t="s">
        <v>5313</v>
      </c>
      <c r="C163" t="s">
        <v>5314</v>
      </c>
      <c r="D163" s="37" t="s">
        <v>2538</v>
      </c>
      <c r="E163" s="37" t="s">
        <v>5750</v>
      </c>
      <c r="F163" s="37" t="s">
        <v>6297</v>
      </c>
      <c r="G163" s="37" t="s">
        <v>8467</v>
      </c>
      <c r="H163" s="37" t="s">
        <v>7328</v>
      </c>
      <c r="I163" s="229" t="s">
        <v>9344</v>
      </c>
      <c r="J163" s="229" t="s">
        <v>9345</v>
      </c>
    </row>
    <row r="164" spans="1:10" ht="13.8" thickBot="1" x14ac:dyDescent="0.3">
      <c r="A164" t="s">
        <v>2436</v>
      </c>
      <c r="B164" t="s">
        <v>5311</v>
      </c>
      <c r="C164" t="s">
        <v>5312</v>
      </c>
      <c r="D164" s="37" t="s">
        <v>2539</v>
      </c>
      <c r="E164" s="37" t="s">
        <v>5751</v>
      </c>
      <c r="F164" s="37" t="s">
        <v>6298</v>
      </c>
      <c r="G164" s="37" t="s">
        <v>8468</v>
      </c>
      <c r="H164" s="37" t="s">
        <v>7329</v>
      </c>
      <c r="I164" s="229" t="s">
        <v>9346</v>
      </c>
      <c r="J164" s="229" t="s">
        <v>9347</v>
      </c>
    </row>
    <row r="165" spans="1:10" ht="66.599999999999994" thickBot="1" x14ac:dyDescent="0.3">
      <c r="A165" t="s">
        <v>2436</v>
      </c>
      <c r="B165" t="s">
        <v>5313</v>
      </c>
      <c r="C165" t="s">
        <v>5314</v>
      </c>
      <c r="D165" s="37" t="s">
        <v>2540</v>
      </c>
      <c r="E165" s="37" t="s">
        <v>5752</v>
      </c>
      <c r="F165" s="37" t="s">
        <v>6299</v>
      </c>
      <c r="G165" s="37" t="s">
        <v>6846</v>
      </c>
      <c r="H165" s="37" t="s">
        <v>7330</v>
      </c>
      <c r="I165" s="229" t="s">
        <v>9348</v>
      </c>
      <c r="J165" s="229" t="s">
        <v>9349</v>
      </c>
    </row>
    <row r="166" spans="1:10" ht="13.8" thickBot="1" x14ac:dyDescent="0.3">
      <c r="A166" t="s">
        <v>2438</v>
      </c>
      <c r="B166" t="s">
        <v>5311</v>
      </c>
      <c r="C166" t="s">
        <v>5312</v>
      </c>
      <c r="D166" s="37" t="s">
        <v>2541</v>
      </c>
      <c r="E166" s="37" t="s">
        <v>5753</v>
      </c>
      <c r="F166" s="37" t="s">
        <v>6300</v>
      </c>
      <c r="G166" s="37" t="s">
        <v>6847</v>
      </c>
      <c r="H166" s="37" t="s">
        <v>7331</v>
      </c>
      <c r="I166" s="229" t="s">
        <v>9350</v>
      </c>
      <c r="J166" s="229" t="s">
        <v>9351</v>
      </c>
    </row>
    <row r="167" spans="1:10" ht="93" thickBot="1" x14ac:dyDescent="0.3">
      <c r="A167" t="s">
        <v>2438</v>
      </c>
      <c r="B167" t="s">
        <v>5313</v>
      </c>
      <c r="C167" t="s">
        <v>5314</v>
      </c>
      <c r="D167" s="37" t="s">
        <v>2542</v>
      </c>
      <c r="E167" s="37" t="s">
        <v>5754</v>
      </c>
      <c r="F167" s="37" t="s">
        <v>6301</v>
      </c>
      <c r="G167" s="37" t="s">
        <v>6848</v>
      </c>
      <c r="H167" s="37" t="s">
        <v>7332</v>
      </c>
      <c r="I167" s="229" t="s">
        <v>9352</v>
      </c>
      <c r="J167" s="229" t="s">
        <v>9353</v>
      </c>
    </row>
    <row r="168" spans="1:10" ht="13.8" thickBot="1" x14ac:dyDescent="0.3">
      <c r="A168" t="s">
        <v>2440</v>
      </c>
      <c r="B168" t="s">
        <v>5311</v>
      </c>
      <c r="C168" t="s">
        <v>5312</v>
      </c>
      <c r="D168" s="37" t="s">
        <v>2543</v>
      </c>
      <c r="E168" s="37" t="s">
        <v>5755</v>
      </c>
      <c r="F168" s="37" t="s">
        <v>2543</v>
      </c>
      <c r="G168" s="37" t="s">
        <v>6849</v>
      </c>
      <c r="H168" s="37" t="s">
        <v>7333</v>
      </c>
      <c r="I168" s="258" t="s">
        <v>9354</v>
      </c>
      <c r="J168" s="229" t="s">
        <v>9355</v>
      </c>
    </row>
    <row r="169" spans="1:10" ht="53.4" thickBot="1" x14ac:dyDescent="0.3">
      <c r="A169" t="s">
        <v>2440</v>
      </c>
      <c r="B169" t="s">
        <v>5313</v>
      </c>
      <c r="C169" t="s">
        <v>5314</v>
      </c>
      <c r="D169" s="37" t="s">
        <v>2544</v>
      </c>
      <c r="E169" s="37" t="s">
        <v>5756</v>
      </c>
      <c r="F169" s="37" t="s">
        <v>6302</v>
      </c>
      <c r="G169" s="37" t="s">
        <v>6850</v>
      </c>
      <c r="H169" s="37" t="s">
        <v>7334</v>
      </c>
      <c r="I169" s="229" t="s">
        <v>9356</v>
      </c>
      <c r="J169" s="229" t="s">
        <v>9357</v>
      </c>
    </row>
    <row r="170" spans="1:10" ht="13.8" thickBot="1" x14ac:dyDescent="0.3">
      <c r="A170" t="s">
        <v>2442</v>
      </c>
      <c r="B170" t="s">
        <v>5311</v>
      </c>
      <c r="C170" t="s">
        <v>5312</v>
      </c>
      <c r="D170" s="37" t="s">
        <v>2545</v>
      </c>
      <c r="E170" s="37" t="s">
        <v>2545</v>
      </c>
      <c r="F170" s="37" t="s">
        <v>2545</v>
      </c>
      <c r="G170" s="37" t="s">
        <v>6851</v>
      </c>
      <c r="H170" s="37" t="s">
        <v>7335</v>
      </c>
      <c r="I170" s="258" t="s">
        <v>9358</v>
      </c>
      <c r="J170" s="229" t="s">
        <v>9359</v>
      </c>
    </row>
    <row r="171" spans="1:10" ht="27" thickBot="1" x14ac:dyDescent="0.3">
      <c r="A171" t="s">
        <v>2442</v>
      </c>
      <c r="B171" t="s">
        <v>5313</v>
      </c>
      <c r="C171" t="s">
        <v>5314</v>
      </c>
      <c r="D171" s="37" t="s">
        <v>2546</v>
      </c>
      <c r="E171" s="37" t="s">
        <v>5757</v>
      </c>
      <c r="F171" s="37" t="s">
        <v>6303</v>
      </c>
      <c r="G171" s="37" t="s">
        <v>6852</v>
      </c>
      <c r="H171" s="37" t="s">
        <v>7336</v>
      </c>
      <c r="I171" s="229" t="s">
        <v>9360</v>
      </c>
      <c r="J171" s="229" t="s">
        <v>9361</v>
      </c>
    </row>
    <row r="172" spans="1:10" ht="13.8" thickBot="1" x14ac:dyDescent="0.3">
      <c r="A172" t="s">
        <v>2454</v>
      </c>
      <c r="B172" t="s">
        <v>5311</v>
      </c>
      <c r="C172" t="s">
        <v>5312</v>
      </c>
      <c r="D172" s="37" t="s">
        <v>2547</v>
      </c>
      <c r="E172" s="37" t="s">
        <v>8108</v>
      </c>
      <c r="F172" s="37" t="s">
        <v>8339</v>
      </c>
      <c r="G172" s="37" t="s">
        <v>6853</v>
      </c>
      <c r="H172" s="37" t="s">
        <v>7337</v>
      </c>
      <c r="I172" s="229" t="s">
        <v>9362</v>
      </c>
      <c r="J172" s="229" t="s">
        <v>9363</v>
      </c>
    </row>
    <row r="173" spans="1:10" ht="13.8" thickBot="1" x14ac:dyDescent="0.3">
      <c r="A173" t="s">
        <v>2454</v>
      </c>
      <c r="B173" t="s">
        <v>5313</v>
      </c>
      <c r="C173" t="s">
        <v>5314</v>
      </c>
      <c r="D173" s="37" t="s">
        <v>8017</v>
      </c>
      <c r="E173" s="37" t="s">
        <v>8108</v>
      </c>
      <c r="F173" s="37" t="s">
        <v>8340</v>
      </c>
      <c r="G173" s="37" t="s">
        <v>6854</v>
      </c>
      <c r="H173" s="37" t="s">
        <v>7338</v>
      </c>
      <c r="I173" s="229" t="s">
        <v>9362</v>
      </c>
      <c r="J173" s="229" t="s">
        <v>9364</v>
      </c>
    </row>
    <row r="174" spans="1:10" ht="13.8" thickBot="1" x14ac:dyDescent="0.3">
      <c r="A174" t="s">
        <v>2456</v>
      </c>
      <c r="B174" t="s">
        <v>5311</v>
      </c>
      <c r="C174" t="s">
        <v>5312</v>
      </c>
      <c r="D174" s="37" t="s">
        <v>2548</v>
      </c>
      <c r="E174" s="37" t="s">
        <v>8109</v>
      </c>
      <c r="F174" s="37" t="s">
        <v>6304</v>
      </c>
      <c r="G174" s="37" t="s">
        <v>6855</v>
      </c>
      <c r="H174" s="37" t="s">
        <v>7339</v>
      </c>
      <c r="I174" s="229" t="s">
        <v>9365</v>
      </c>
      <c r="J174" s="229" t="s">
        <v>9366</v>
      </c>
    </row>
    <row r="175" spans="1:10" ht="13.8" thickBot="1" x14ac:dyDescent="0.3">
      <c r="A175" t="s">
        <v>2456</v>
      </c>
      <c r="B175" t="s">
        <v>5313</v>
      </c>
      <c r="C175" t="s">
        <v>5314</v>
      </c>
      <c r="D175" s="37" t="s">
        <v>8018</v>
      </c>
      <c r="E175" s="37" t="s">
        <v>8110</v>
      </c>
      <c r="F175" s="37" t="s">
        <v>8341</v>
      </c>
      <c r="G175" s="37" t="s">
        <v>6856</v>
      </c>
      <c r="H175" s="37" t="s">
        <v>7339</v>
      </c>
      <c r="I175" s="229" t="s">
        <v>9367</v>
      </c>
      <c r="J175" s="229" t="s">
        <v>9368</v>
      </c>
    </row>
    <row r="176" spans="1:10" ht="13.8" thickBot="1" x14ac:dyDescent="0.3">
      <c r="A176" t="s">
        <v>2451</v>
      </c>
      <c r="B176" t="s">
        <v>5311</v>
      </c>
      <c r="C176" t="s">
        <v>5312</v>
      </c>
      <c r="D176" s="37" t="s">
        <v>2549</v>
      </c>
      <c r="E176" s="37" t="s">
        <v>8111</v>
      </c>
      <c r="F176" s="37" t="s">
        <v>8342</v>
      </c>
      <c r="G176" s="37" t="s">
        <v>6857</v>
      </c>
      <c r="H176" s="37" t="s">
        <v>7340</v>
      </c>
      <c r="I176" s="229" t="s">
        <v>9369</v>
      </c>
      <c r="J176" s="229" t="s">
        <v>9370</v>
      </c>
    </row>
    <row r="177" spans="1:10" ht="27" thickBot="1" x14ac:dyDescent="0.3">
      <c r="A177" t="s">
        <v>2451</v>
      </c>
      <c r="B177" t="s">
        <v>5313</v>
      </c>
      <c r="C177" t="s">
        <v>5314</v>
      </c>
      <c r="D177" s="37" t="s">
        <v>2550</v>
      </c>
      <c r="E177" s="37" t="s">
        <v>5758</v>
      </c>
      <c r="F177" s="37" t="s">
        <v>6305</v>
      </c>
      <c r="G177" s="37" t="s">
        <v>6858</v>
      </c>
      <c r="H177" s="37" t="s">
        <v>7341</v>
      </c>
      <c r="I177" s="229" t="s">
        <v>9371</v>
      </c>
      <c r="J177" s="229" t="s">
        <v>9372</v>
      </c>
    </row>
    <row r="178" spans="1:10" ht="13.8" thickBot="1" x14ac:dyDescent="0.3">
      <c r="A178" t="s">
        <v>2451</v>
      </c>
      <c r="B178" t="s">
        <v>5341</v>
      </c>
      <c r="C178" t="s">
        <v>5318</v>
      </c>
      <c r="D178" s="37" t="s">
        <v>5342</v>
      </c>
      <c r="E178" s="37" t="s">
        <v>5759</v>
      </c>
      <c r="F178" s="37" t="s">
        <v>6306</v>
      </c>
      <c r="G178" s="37" t="s">
        <v>6859</v>
      </c>
      <c r="H178" s="37" t="s">
        <v>7342</v>
      </c>
      <c r="I178" s="229" t="s">
        <v>9373</v>
      </c>
      <c r="J178" s="229" t="s">
        <v>9374</v>
      </c>
    </row>
    <row r="179" spans="1:10" ht="27" thickBot="1" x14ac:dyDescent="0.3">
      <c r="A179" t="s">
        <v>2451</v>
      </c>
      <c r="B179" t="s">
        <v>5343</v>
      </c>
      <c r="C179" t="s">
        <v>5318</v>
      </c>
      <c r="D179" s="37" t="s">
        <v>5344</v>
      </c>
      <c r="E179" s="37" t="s">
        <v>5760</v>
      </c>
      <c r="F179" s="37" t="s">
        <v>6307</v>
      </c>
      <c r="G179" s="37" t="s">
        <v>6860</v>
      </c>
      <c r="H179" s="37" t="s">
        <v>7343</v>
      </c>
      <c r="I179" s="229" t="s">
        <v>9375</v>
      </c>
      <c r="J179" s="229" t="s">
        <v>9376</v>
      </c>
    </row>
    <row r="180" spans="1:10" ht="27" thickBot="1" x14ac:dyDescent="0.3">
      <c r="A180" t="s">
        <v>2451</v>
      </c>
      <c r="B180" t="s">
        <v>5345</v>
      </c>
      <c r="C180" t="s">
        <v>5318</v>
      </c>
      <c r="D180" s="37" t="s">
        <v>5346</v>
      </c>
      <c r="E180" s="37" t="s">
        <v>5761</v>
      </c>
      <c r="F180" s="37" t="s">
        <v>6308</v>
      </c>
      <c r="G180" s="37" t="s">
        <v>6861</v>
      </c>
      <c r="H180" s="37" t="s">
        <v>7344</v>
      </c>
      <c r="I180" s="229" t="s">
        <v>9377</v>
      </c>
      <c r="J180" s="229" t="s">
        <v>9378</v>
      </c>
    </row>
    <row r="181" spans="1:10" ht="13.8" thickBot="1" x14ac:dyDescent="0.3">
      <c r="A181" t="s">
        <v>2451</v>
      </c>
      <c r="B181" t="s">
        <v>5347</v>
      </c>
      <c r="C181" t="s">
        <v>5318</v>
      </c>
      <c r="D181" s="37" t="s">
        <v>5348</v>
      </c>
      <c r="E181" s="37" t="s">
        <v>5762</v>
      </c>
      <c r="F181" s="37" t="s">
        <v>6309</v>
      </c>
      <c r="G181" s="37" t="s">
        <v>6862</v>
      </c>
      <c r="H181" s="37" t="s">
        <v>7345</v>
      </c>
      <c r="I181" s="229" t="s">
        <v>9379</v>
      </c>
      <c r="J181" s="229" t="s">
        <v>9380</v>
      </c>
    </row>
    <row r="182" spans="1:10" ht="13.8" thickBot="1" x14ac:dyDescent="0.3">
      <c r="A182" t="s">
        <v>2552</v>
      </c>
      <c r="B182" t="s">
        <v>5311</v>
      </c>
      <c r="C182" t="s">
        <v>5312</v>
      </c>
      <c r="I182" s="228"/>
      <c r="J182" s="228"/>
    </row>
    <row r="183" spans="1:10" ht="13.8" thickBot="1" x14ac:dyDescent="0.3">
      <c r="A183" t="s">
        <v>2552</v>
      </c>
      <c r="B183" t="s">
        <v>5313</v>
      </c>
      <c r="C183" t="s">
        <v>5314</v>
      </c>
      <c r="I183" s="228"/>
      <c r="J183" s="228"/>
    </row>
    <row r="184" spans="1:10" ht="13.8" thickBot="1" x14ac:dyDescent="0.3">
      <c r="A184" t="s">
        <v>2554</v>
      </c>
      <c r="B184" t="s">
        <v>5311</v>
      </c>
      <c r="C184" t="s">
        <v>5312</v>
      </c>
      <c r="I184" s="228"/>
      <c r="J184" s="228"/>
    </row>
    <row r="185" spans="1:10" ht="13.8" thickBot="1" x14ac:dyDescent="0.3">
      <c r="A185" t="s">
        <v>2554</v>
      </c>
      <c r="B185" t="s">
        <v>5313</v>
      </c>
      <c r="C185" t="s">
        <v>5314</v>
      </c>
      <c r="I185" s="228"/>
      <c r="J185" s="228"/>
    </row>
    <row r="186" spans="1:10" ht="13.8" thickBot="1" x14ac:dyDescent="0.3">
      <c r="A186" t="s">
        <v>2556</v>
      </c>
      <c r="B186" t="s">
        <v>5311</v>
      </c>
      <c r="C186" t="s">
        <v>5312</v>
      </c>
      <c r="I186" s="228"/>
      <c r="J186" s="228"/>
    </row>
    <row r="187" spans="1:10" ht="13.8" thickBot="1" x14ac:dyDescent="0.3">
      <c r="A187" t="s">
        <v>2556</v>
      </c>
      <c r="B187" t="s">
        <v>5313</v>
      </c>
      <c r="C187" t="s">
        <v>5314</v>
      </c>
      <c r="I187" s="228"/>
      <c r="J187" s="228"/>
    </row>
    <row r="188" spans="1:10" ht="13.8" thickBot="1" x14ac:dyDescent="0.3">
      <c r="A188" t="s">
        <v>2558</v>
      </c>
      <c r="B188" t="s">
        <v>5311</v>
      </c>
      <c r="C188" t="s">
        <v>5312</v>
      </c>
      <c r="I188" s="228"/>
      <c r="J188" s="228"/>
    </row>
    <row r="189" spans="1:10" ht="13.8" thickBot="1" x14ac:dyDescent="0.3">
      <c r="A189" t="s">
        <v>2558</v>
      </c>
      <c r="B189" t="s">
        <v>5313</v>
      </c>
      <c r="C189" t="s">
        <v>5314</v>
      </c>
      <c r="I189" s="228"/>
      <c r="J189" s="228"/>
    </row>
    <row r="190" spans="1:10" ht="13.8" thickBot="1" x14ac:dyDescent="0.3">
      <c r="A190" t="s">
        <v>2560</v>
      </c>
      <c r="B190" t="s">
        <v>5311</v>
      </c>
      <c r="C190" t="s">
        <v>5312</v>
      </c>
      <c r="I190" s="228"/>
      <c r="J190" s="228"/>
    </row>
    <row r="191" spans="1:10" ht="13.8" thickBot="1" x14ac:dyDescent="0.3">
      <c r="A191" t="s">
        <v>2560</v>
      </c>
      <c r="B191" t="s">
        <v>5313</v>
      </c>
      <c r="C191" t="s">
        <v>5314</v>
      </c>
      <c r="I191" s="228"/>
      <c r="J191" s="228"/>
    </row>
    <row r="192" spans="1:10" ht="13.8" thickBot="1" x14ac:dyDescent="0.3">
      <c r="A192" t="s">
        <v>2562</v>
      </c>
      <c r="B192" t="s">
        <v>5311</v>
      </c>
      <c r="C192" t="s">
        <v>5312</v>
      </c>
      <c r="I192" s="228"/>
      <c r="J192" s="228"/>
    </row>
    <row r="193" spans="1:10" ht="13.8" thickBot="1" x14ac:dyDescent="0.3">
      <c r="A193" t="s">
        <v>2562</v>
      </c>
      <c r="B193" t="s">
        <v>5313</v>
      </c>
      <c r="C193" t="s">
        <v>5314</v>
      </c>
      <c r="I193" s="228"/>
      <c r="J193" s="228"/>
    </row>
    <row r="194" spans="1:10" ht="13.8" thickBot="1" x14ac:dyDescent="0.3">
      <c r="A194" t="s">
        <v>2564</v>
      </c>
      <c r="B194" t="s">
        <v>5311</v>
      </c>
      <c r="C194" t="s">
        <v>5312</v>
      </c>
      <c r="I194" s="228"/>
      <c r="J194" s="228"/>
    </row>
    <row r="195" spans="1:10" ht="13.8" thickBot="1" x14ac:dyDescent="0.3">
      <c r="A195" t="s">
        <v>2564</v>
      </c>
      <c r="B195" t="s">
        <v>5313</v>
      </c>
      <c r="C195" t="s">
        <v>5314</v>
      </c>
      <c r="I195" s="228"/>
      <c r="J195" s="228"/>
    </row>
    <row r="196" spans="1:10" ht="13.8" thickBot="1" x14ac:dyDescent="0.3">
      <c r="A196" t="s">
        <v>2566</v>
      </c>
      <c r="B196" t="s">
        <v>5311</v>
      </c>
      <c r="C196" t="s">
        <v>5312</v>
      </c>
      <c r="I196" s="228"/>
      <c r="J196" s="228"/>
    </row>
    <row r="197" spans="1:10" ht="13.8" thickBot="1" x14ac:dyDescent="0.3">
      <c r="A197" t="s">
        <v>2566</v>
      </c>
      <c r="B197" t="s">
        <v>5313</v>
      </c>
      <c r="C197" t="s">
        <v>5314</v>
      </c>
      <c r="I197" s="228"/>
      <c r="J197" s="228"/>
    </row>
    <row r="198" spans="1:10" ht="13.8" thickBot="1" x14ac:dyDescent="0.3">
      <c r="A198" t="s">
        <v>2568</v>
      </c>
      <c r="B198" t="s">
        <v>5311</v>
      </c>
      <c r="C198" t="s">
        <v>5312</v>
      </c>
      <c r="I198" s="228"/>
      <c r="J198" s="228"/>
    </row>
    <row r="199" spans="1:10" ht="13.8" thickBot="1" x14ac:dyDescent="0.3">
      <c r="A199" t="s">
        <v>2568</v>
      </c>
      <c r="B199" t="s">
        <v>5313</v>
      </c>
      <c r="C199" t="s">
        <v>5314</v>
      </c>
      <c r="I199" s="228"/>
      <c r="J199" s="228"/>
    </row>
    <row r="200" spans="1:10" ht="13.8" thickBot="1" x14ac:dyDescent="0.3">
      <c r="A200" t="s">
        <v>2570</v>
      </c>
      <c r="B200" t="s">
        <v>5311</v>
      </c>
      <c r="C200" t="s">
        <v>5312</v>
      </c>
      <c r="I200" s="228"/>
      <c r="J200" s="228"/>
    </row>
    <row r="201" spans="1:10" ht="13.8" thickBot="1" x14ac:dyDescent="0.3">
      <c r="A201" t="s">
        <v>2570</v>
      </c>
      <c r="B201" t="s">
        <v>5313</v>
      </c>
      <c r="C201" t="s">
        <v>5314</v>
      </c>
      <c r="I201" s="228"/>
      <c r="J201" s="228"/>
    </row>
    <row r="202" spans="1:10" ht="13.8" thickBot="1" x14ac:dyDescent="0.3">
      <c r="A202" t="s">
        <v>2572</v>
      </c>
      <c r="B202" t="s">
        <v>5311</v>
      </c>
      <c r="C202" t="s">
        <v>5312</v>
      </c>
      <c r="I202" s="228"/>
      <c r="J202" s="228"/>
    </row>
    <row r="203" spans="1:10" ht="13.8" thickBot="1" x14ac:dyDescent="0.3">
      <c r="A203" t="s">
        <v>2572</v>
      </c>
      <c r="B203" t="s">
        <v>5313</v>
      </c>
      <c r="C203" t="s">
        <v>5314</v>
      </c>
      <c r="I203" s="228"/>
      <c r="J203" s="228"/>
    </row>
    <row r="204" spans="1:10" ht="13.8" thickBot="1" x14ac:dyDescent="0.3">
      <c r="A204" t="s">
        <v>2574</v>
      </c>
      <c r="B204" t="s">
        <v>5311</v>
      </c>
      <c r="C204" t="s">
        <v>5312</v>
      </c>
      <c r="I204" s="228"/>
      <c r="J204" s="228"/>
    </row>
    <row r="205" spans="1:10" ht="13.8" thickBot="1" x14ac:dyDescent="0.3">
      <c r="A205" t="s">
        <v>2574</v>
      </c>
      <c r="B205" t="s">
        <v>5313</v>
      </c>
      <c r="C205" t="s">
        <v>5314</v>
      </c>
      <c r="I205" s="228"/>
      <c r="J205" s="228"/>
    </row>
    <row r="206" spans="1:10" ht="13.8" thickBot="1" x14ac:dyDescent="0.3">
      <c r="A206" t="s">
        <v>2576</v>
      </c>
      <c r="B206" t="s">
        <v>5311</v>
      </c>
      <c r="C206" t="s">
        <v>5312</v>
      </c>
      <c r="I206" s="228"/>
      <c r="J206" s="228"/>
    </row>
    <row r="207" spans="1:10" ht="13.8" thickBot="1" x14ac:dyDescent="0.3">
      <c r="A207" t="s">
        <v>2576</v>
      </c>
      <c r="B207" t="s">
        <v>5313</v>
      </c>
      <c r="C207" t="s">
        <v>5314</v>
      </c>
      <c r="I207" s="228"/>
      <c r="J207" s="228"/>
    </row>
    <row r="208" spans="1:10" ht="13.8" thickBot="1" x14ac:dyDescent="0.3">
      <c r="A208" t="s">
        <v>2578</v>
      </c>
      <c r="B208" t="s">
        <v>5311</v>
      </c>
      <c r="C208" t="s">
        <v>5312</v>
      </c>
      <c r="I208" s="228"/>
      <c r="J208" s="228"/>
    </row>
    <row r="209" spans="1:10" ht="13.8" thickBot="1" x14ac:dyDescent="0.3">
      <c r="A209" t="s">
        <v>2578</v>
      </c>
      <c r="B209" t="s">
        <v>5313</v>
      </c>
      <c r="C209" t="s">
        <v>5314</v>
      </c>
      <c r="I209" s="228"/>
      <c r="J209" s="228"/>
    </row>
    <row r="210" spans="1:10" ht="13.8" thickBot="1" x14ac:dyDescent="0.3">
      <c r="A210" t="s">
        <v>2580</v>
      </c>
      <c r="B210" t="s">
        <v>5311</v>
      </c>
      <c r="C210" t="s">
        <v>5312</v>
      </c>
      <c r="I210" s="228"/>
      <c r="J210" s="228"/>
    </row>
    <row r="211" spans="1:10" ht="13.8" thickBot="1" x14ac:dyDescent="0.3">
      <c r="A211" t="s">
        <v>2580</v>
      </c>
      <c r="B211" t="s">
        <v>5313</v>
      </c>
      <c r="C211" t="s">
        <v>5314</v>
      </c>
      <c r="I211" s="228"/>
      <c r="J211" s="228"/>
    </row>
    <row r="212" spans="1:10" ht="13.8" thickBot="1" x14ac:dyDescent="0.3">
      <c r="A212" t="s">
        <v>2582</v>
      </c>
      <c r="B212" t="s">
        <v>5311</v>
      </c>
      <c r="C212" t="s">
        <v>5312</v>
      </c>
      <c r="I212" s="228"/>
      <c r="J212" s="228"/>
    </row>
    <row r="213" spans="1:10" ht="13.8" thickBot="1" x14ac:dyDescent="0.3">
      <c r="A213" t="s">
        <v>2582</v>
      </c>
      <c r="B213" t="s">
        <v>5313</v>
      </c>
      <c r="C213" t="s">
        <v>5314</v>
      </c>
      <c r="I213" s="228"/>
      <c r="J213" s="228"/>
    </row>
    <row r="214" spans="1:10" ht="13.8" thickBot="1" x14ac:dyDescent="0.3">
      <c r="A214" t="s">
        <v>2584</v>
      </c>
      <c r="B214" t="s">
        <v>5311</v>
      </c>
      <c r="C214" t="s">
        <v>5312</v>
      </c>
      <c r="I214" s="228"/>
      <c r="J214" s="228"/>
    </row>
    <row r="215" spans="1:10" ht="13.8" thickBot="1" x14ac:dyDescent="0.3">
      <c r="A215" t="s">
        <v>2584</v>
      </c>
      <c r="B215" t="s">
        <v>5313</v>
      </c>
      <c r="C215" t="s">
        <v>5314</v>
      </c>
      <c r="I215" s="228"/>
      <c r="J215" s="228"/>
    </row>
    <row r="216" spans="1:10" ht="13.8" thickBot="1" x14ac:dyDescent="0.3">
      <c r="A216" s="48" t="s">
        <v>2586</v>
      </c>
      <c r="B216" t="s">
        <v>5311</v>
      </c>
      <c r="C216" t="s">
        <v>5312</v>
      </c>
      <c r="I216" s="228"/>
      <c r="J216" s="228"/>
    </row>
    <row r="217" spans="1:10" ht="13.8" thickBot="1" x14ac:dyDescent="0.3">
      <c r="A217" t="s">
        <v>2586</v>
      </c>
      <c r="B217" t="s">
        <v>5313</v>
      </c>
      <c r="C217" t="s">
        <v>5314</v>
      </c>
      <c r="I217" s="228"/>
      <c r="J217" s="228"/>
    </row>
    <row r="218" spans="1:10" ht="13.8" thickBot="1" x14ac:dyDescent="0.3">
      <c r="A218" t="s">
        <v>2588</v>
      </c>
      <c r="B218" t="s">
        <v>5311</v>
      </c>
      <c r="C218" t="s">
        <v>5312</v>
      </c>
      <c r="I218" s="228"/>
      <c r="J218" s="228"/>
    </row>
    <row r="219" spans="1:10" ht="13.8" thickBot="1" x14ac:dyDescent="0.3">
      <c r="A219" t="s">
        <v>2588</v>
      </c>
      <c r="B219" t="s">
        <v>5313</v>
      </c>
      <c r="C219" t="s">
        <v>5314</v>
      </c>
      <c r="I219" s="228"/>
      <c r="J219" s="228"/>
    </row>
    <row r="220" spans="1:10" ht="13.8" thickBot="1" x14ac:dyDescent="0.3">
      <c r="A220" t="s">
        <v>2590</v>
      </c>
      <c r="B220" t="s">
        <v>5311</v>
      </c>
      <c r="C220" t="s">
        <v>5312</v>
      </c>
      <c r="I220" s="228"/>
      <c r="J220" s="228"/>
    </row>
    <row r="221" spans="1:10" ht="13.8" thickBot="1" x14ac:dyDescent="0.3">
      <c r="A221" t="s">
        <v>2590</v>
      </c>
      <c r="B221" t="s">
        <v>5313</v>
      </c>
      <c r="C221" t="s">
        <v>5314</v>
      </c>
      <c r="I221" s="228"/>
      <c r="J221" s="228"/>
    </row>
    <row r="222" spans="1:10" ht="15.6" thickBot="1" x14ac:dyDescent="0.3">
      <c r="A222" t="s">
        <v>2592</v>
      </c>
      <c r="B222" t="s">
        <v>5311</v>
      </c>
      <c r="C222" t="s">
        <v>5312</v>
      </c>
      <c r="D222" s="262" t="s">
        <v>8028</v>
      </c>
      <c r="E222" s="259" t="s">
        <v>8112</v>
      </c>
      <c r="F222" s="37" t="s">
        <v>6310</v>
      </c>
      <c r="G222" s="37" t="s">
        <v>8469</v>
      </c>
      <c r="H222" s="37" t="s">
        <v>7346</v>
      </c>
      <c r="I222" s="229" t="s">
        <v>9381</v>
      </c>
      <c r="J222" s="229" t="s">
        <v>9382</v>
      </c>
    </row>
    <row r="223" spans="1:10" ht="13.8" thickBot="1" x14ac:dyDescent="0.3">
      <c r="A223" t="s">
        <v>2592</v>
      </c>
      <c r="B223" t="s">
        <v>5313</v>
      </c>
      <c r="C223" t="s">
        <v>5314</v>
      </c>
      <c r="D223" s="37" t="s">
        <v>2591</v>
      </c>
      <c r="E223" s="37" t="s">
        <v>5763</v>
      </c>
      <c r="F223" s="37" t="s">
        <v>6311</v>
      </c>
      <c r="G223" s="37" t="s">
        <v>8470</v>
      </c>
      <c r="H223" s="37" t="s">
        <v>7347</v>
      </c>
      <c r="I223" s="229" t="s">
        <v>9383</v>
      </c>
      <c r="J223" s="229" t="s">
        <v>9384</v>
      </c>
    </row>
    <row r="224" spans="1:10" ht="13.8" thickBot="1" x14ac:dyDescent="0.3">
      <c r="A224" t="s">
        <v>2592</v>
      </c>
      <c r="B224" t="s">
        <v>5315</v>
      </c>
      <c r="C224" t="s">
        <v>5316</v>
      </c>
      <c r="D224" s="37" t="s">
        <v>2594</v>
      </c>
      <c r="E224" s="37" t="s">
        <v>5764</v>
      </c>
      <c r="F224" s="37" t="s">
        <v>6312</v>
      </c>
      <c r="G224" s="37" t="s">
        <v>6863</v>
      </c>
      <c r="H224" s="37" t="s">
        <v>7348</v>
      </c>
      <c r="I224" s="229" t="s">
        <v>9385</v>
      </c>
      <c r="J224" s="229" t="s">
        <v>9386</v>
      </c>
    </row>
    <row r="225" spans="1:10" ht="13.8" thickBot="1" x14ac:dyDescent="0.3">
      <c r="A225" t="s">
        <v>2596</v>
      </c>
      <c r="B225" t="s">
        <v>5311</v>
      </c>
      <c r="C225" t="s">
        <v>5312</v>
      </c>
      <c r="D225" s="262" t="s">
        <v>8029</v>
      </c>
      <c r="E225" s="59" t="s">
        <v>8113</v>
      </c>
      <c r="F225" s="37" t="s">
        <v>6313</v>
      </c>
      <c r="G225" s="37" t="s">
        <v>8471</v>
      </c>
      <c r="H225" s="37" t="s">
        <v>7349</v>
      </c>
      <c r="I225" s="229" t="s">
        <v>9387</v>
      </c>
      <c r="J225" s="229" t="s">
        <v>9388</v>
      </c>
    </row>
    <row r="226" spans="1:10" ht="13.8" thickBot="1" x14ac:dyDescent="0.3">
      <c r="A226" t="s">
        <v>2596</v>
      </c>
      <c r="B226" t="s">
        <v>5313</v>
      </c>
      <c r="C226" t="s">
        <v>5314</v>
      </c>
      <c r="D226" s="37" t="s">
        <v>2595</v>
      </c>
      <c r="E226" s="37" t="s">
        <v>5765</v>
      </c>
      <c r="F226" s="37" t="s">
        <v>6314</v>
      </c>
      <c r="G226" s="37" t="s">
        <v>8472</v>
      </c>
      <c r="H226" s="37" t="s">
        <v>7350</v>
      </c>
      <c r="I226" s="229" t="s">
        <v>9389</v>
      </c>
      <c r="J226" s="229" t="s">
        <v>9390</v>
      </c>
    </row>
    <row r="227" spans="1:10" ht="13.8" thickBot="1" x14ac:dyDescent="0.3">
      <c r="A227" t="s">
        <v>2596</v>
      </c>
      <c r="B227" t="s">
        <v>5315</v>
      </c>
      <c r="C227" t="s">
        <v>5316</v>
      </c>
      <c r="D227" s="37" t="s">
        <v>2598</v>
      </c>
      <c r="E227" s="37" t="s">
        <v>2598</v>
      </c>
      <c r="F227" s="37" t="s">
        <v>2598</v>
      </c>
      <c r="G227" s="37" t="s">
        <v>2598</v>
      </c>
      <c r="H227" s="37" t="s">
        <v>7351</v>
      </c>
      <c r="I227" s="229" t="s">
        <v>9391</v>
      </c>
      <c r="J227" s="229" t="s">
        <v>9392</v>
      </c>
    </row>
    <row r="228" spans="1:10" ht="13.8" thickBot="1" x14ac:dyDescent="0.3">
      <c r="A228" t="s">
        <v>2643</v>
      </c>
      <c r="B228" t="s">
        <v>5311</v>
      </c>
      <c r="C228" t="s">
        <v>5312</v>
      </c>
      <c r="D228" s="37" t="s">
        <v>2642</v>
      </c>
      <c r="E228" s="37" t="s">
        <v>8114</v>
      </c>
      <c r="F228" s="37" t="s">
        <v>8343</v>
      </c>
      <c r="G228" s="37" t="s">
        <v>8473</v>
      </c>
      <c r="H228" s="37" t="s">
        <v>7352</v>
      </c>
      <c r="I228" s="229" t="s">
        <v>9393</v>
      </c>
      <c r="J228" s="229" t="s">
        <v>9394</v>
      </c>
    </row>
    <row r="229" spans="1:10" ht="13.8" thickBot="1" x14ac:dyDescent="0.3">
      <c r="A229" t="s">
        <v>2643</v>
      </c>
      <c r="B229" t="s">
        <v>5313</v>
      </c>
      <c r="C229" t="s">
        <v>5314</v>
      </c>
      <c r="D229" s="37" t="s">
        <v>2642</v>
      </c>
      <c r="E229" s="37" t="s">
        <v>8114</v>
      </c>
      <c r="F229" s="37" t="s">
        <v>8343</v>
      </c>
      <c r="G229" s="37" t="s">
        <v>8473</v>
      </c>
      <c r="H229" s="37" t="s">
        <v>7352</v>
      </c>
      <c r="I229" s="229" t="s">
        <v>9393</v>
      </c>
      <c r="J229" s="229" t="s">
        <v>9394</v>
      </c>
    </row>
    <row r="230" spans="1:10" ht="13.8" thickBot="1" x14ac:dyDescent="0.3">
      <c r="A230" t="s">
        <v>2600</v>
      </c>
      <c r="B230" t="s">
        <v>5311</v>
      </c>
      <c r="C230" t="s">
        <v>5312</v>
      </c>
      <c r="D230" s="262" t="s">
        <v>8030</v>
      </c>
      <c r="E230" s="37" t="s">
        <v>8115</v>
      </c>
      <c r="F230" s="37" t="s">
        <v>8344</v>
      </c>
      <c r="G230" s="37" t="s">
        <v>8474</v>
      </c>
      <c r="H230" s="37" t="s">
        <v>7353</v>
      </c>
      <c r="I230" s="229" t="s">
        <v>9395</v>
      </c>
      <c r="J230" s="229" t="s">
        <v>9396</v>
      </c>
    </row>
    <row r="231" spans="1:10" ht="27" thickBot="1" x14ac:dyDescent="0.3">
      <c r="A231" t="s">
        <v>2600</v>
      </c>
      <c r="B231" t="s">
        <v>5313</v>
      </c>
      <c r="C231" t="s">
        <v>5314</v>
      </c>
      <c r="D231" s="37" t="s">
        <v>2601</v>
      </c>
      <c r="E231" s="37" t="s">
        <v>8116</v>
      </c>
      <c r="F231" s="37" t="s">
        <v>8345</v>
      </c>
      <c r="G231" s="37" t="s">
        <v>8475</v>
      </c>
      <c r="H231" s="37" t="s">
        <v>7354</v>
      </c>
      <c r="I231" s="229" t="s">
        <v>9397</v>
      </c>
      <c r="J231" s="229" t="s">
        <v>9398</v>
      </c>
    </row>
    <row r="232" spans="1:10" ht="13.8" thickBot="1" x14ac:dyDescent="0.3">
      <c r="A232" t="s">
        <v>2603</v>
      </c>
      <c r="B232" t="s">
        <v>5311</v>
      </c>
      <c r="C232" t="s">
        <v>5312</v>
      </c>
      <c r="D232" s="37" t="s">
        <v>2602</v>
      </c>
      <c r="E232" s="37" t="s">
        <v>8117</v>
      </c>
      <c r="F232" s="37" t="s">
        <v>8346</v>
      </c>
      <c r="G232" s="37" t="s">
        <v>8476</v>
      </c>
      <c r="H232" s="37" t="s">
        <v>7355</v>
      </c>
      <c r="I232" s="229" t="s">
        <v>9399</v>
      </c>
      <c r="J232" s="229" t="s">
        <v>9400</v>
      </c>
    </row>
    <row r="233" spans="1:10" ht="53.4" thickBot="1" x14ac:dyDescent="0.3">
      <c r="A233" t="s">
        <v>2603</v>
      </c>
      <c r="B233" t="s">
        <v>5313</v>
      </c>
      <c r="C233" t="s">
        <v>5314</v>
      </c>
      <c r="D233" s="37" t="s">
        <v>2604</v>
      </c>
      <c r="E233" s="37" t="s">
        <v>5766</v>
      </c>
      <c r="F233" s="37" t="s">
        <v>6315</v>
      </c>
      <c r="G233" s="37" t="s">
        <v>6864</v>
      </c>
      <c r="H233" s="37" t="s">
        <v>7356</v>
      </c>
      <c r="I233" s="229" t="s">
        <v>9401</v>
      </c>
      <c r="J233" s="229" t="s">
        <v>9402</v>
      </c>
    </row>
    <row r="234" spans="1:10" ht="13.8" thickBot="1" x14ac:dyDescent="0.3">
      <c r="A234" t="s">
        <v>2603</v>
      </c>
      <c r="B234" t="s">
        <v>5317</v>
      </c>
      <c r="C234" t="s">
        <v>5318</v>
      </c>
      <c r="D234" s="37" t="s">
        <v>5349</v>
      </c>
      <c r="E234" s="37" t="s">
        <v>8118</v>
      </c>
      <c r="F234" s="37" t="s">
        <v>5349</v>
      </c>
      <c r="G234" s="37" t="s">
        <v>8477</v>
      </c>
      <c r="H234" s="37" t="s">
        <v>7357</v>
      </c>
      <c r="I234" s="229" t="s">
        <v>9403</v>
      </c>
      <c r="J234" s="229" t="s">
        <v>9404</v>
      </c>
    </row>
    <row r="235" spans="1:10" ht="13.8" thickBot="1" x14ac:dyDescent="0.3">
      <c r="A235" t="s">
        <v>2603</v>
      </c>
      <c r="B235" t="s">
        <v>5319</v>
      </c>
      <c r="C235" t="s">
        <v>5318</v>
      </c>
      <c r="D235" s="37" t="s">
        <v>5350</v>
      </c>
      <c r="E235" s="37" t="s">
        <v>8119</v>
      </c>
      <c r="F235" s="37" t="s">
        <v>5350</v>
      </c>
      <c r="G235" s="37" t="s">
        <v>8478</v>
      </c>
      <c r="H235" s="37" t="s">
        <v>7358</v>
      </c>
      <c r="I235" s="229" t="s">
        <v>9405</v>
      </c>
      <c r="J235" s="229" t="s">
        <v>9406</v>
      </c>
    </row>
    <row r="236" spans="1:10" ht="13.8" thickBot="1" x14ac:dyDescent="0.3">
      <c r="A236" t="s">
        <v>2603</v>
      </c>
      <c r="B236" t="s">
        <v>5321</v>
      </c>
      <c r="C236" t="s">
        <v>5318</v>
      </c>
      <c r="D236" s="37" t="s">
        <v>5351</v>
      </c>
      <c r="E236" s="37" t="s">
        <v>8120</v>
      </c>
      <c r="F236" s="59" t="s">
        <v>8347</v>
      </c>
      <c r="G236" s="37" t="s">
        <v>8479</v>
      </c>
      <c r="H236" s="37" t="s">
        <v>7359</v>
      </c>
      <c r="I236" s="229" t="s">
        <v>9407</v>
      </c>
      <c r="J236" s="229" t="s">
        <v>9408</v>
      </c>
    </row>
    <row r="237" spans="1:10" ht="13.8" thickBot="1" x14ac:dyDescent="0.3">
      <c r="A237" t="s">
        <v>2606</v>
      </c>
      <c r="B237" t="s">
        <v>5311</v>
      </c>
      <c r="C237" t="s">
        <v>5312</v>
      </c>
      <c r="D237" s="262" t="s">
        <v>8031</v>
      </c>
      <c r="E237" s="37" t="s">
        <v>8121</v>
      </c>
      <c r="F237" s="37" t="s">
        <v>6317</v>
      </c>
      <c r="G237" s="37" t="s">
        <v>8480</v>
      </c>
      <c r="H237" s="37" t="s">
        <v>7360</v>
      </c>
      <c r="I237" s="229" t="s">
        <v>9409</v>
      </c>
      <c r="J237" s="229" t="s">
        <v>9410</v>
      </c>
    </row>
    <row r="238" spans="1:10" ht="40.200000000000003" thickBot="1" x14ac:dyDescent="0.3">
      <c r="A238" t="s">
        <v>2606</v>
      </c>
      <c r="B238" t="s">
        <v>5313</v>
      </c>
      <c r="C238" t="s">
        <v>5314</v>
      </c>
      <c r="D238" s="37" t="s">
        <v>2607</v>
      </c>
      <c r="E238" s="37" t="s">
        <v>8122</v>
      </c>
      <c r="F238" s="37" t="s">
        <v>6318</v>
      </c>
      <c r="G238" s="37" t="s">
        <v>6865</v>
      </c>
      <c r="H238" s="37" t="s">
        <v>7361</v>
      </c>
      <c r="I238" s="229" t="s">
        <v>9411</v>
      </c>
      <c r="J238" s="229" t="s">
        <v>9412</v>
      </c>
    </row>
    <row r="239" spans="1:10" ht="13.8" thickBot="1" x14ac:dyDescent="0.3">
      <c r="A239" t="s">
        <v>2606</v>
      </c>
      <c r="B239" t="s">
        <v>5317</v>
      </c>
      <c r="C239" t="s">
        <v>5318</v>
      </c>
      <c r="D239" s="37" t="s">
        <v>5352</v>
      </c>
      <c r="E239" s="37" t="s">
        <v>5767</v>
      </c>
      <c r="F239" s="37" t="s">
        <v>6319</v>
      </c>
      <c r="G239" s="37" t="s">
        <v>6866</v>
      </c>
      <c r="H239" s="37" t="s">
        <v>7362</v>
      </c>
      <c r="I239" s="229" t="s">
        <v>9413</v>
      </c>
      <c r="J239" s="228" t="s">
        <v>5352</v>
      </c>
    </row>
    <row r="240" spans="1:10" ht="13.8" thickBot="1" x14ac:dyDescent="0.3">
      <c r="A240" t="s">
        <v>2606</v>
      </c>
      <c r="B240" t="s">
        <v>5319</v>
      </c>
      <c r="C240" t="s">
        <v>5318</v>
      </c>
      <c r="D240" s="37" t="s">
        <v>5353</v>
      </c>
      <c r="E240" s="37" t="s">
        <v>8123</v>
      </c>
      <c r="F240" s="37" t="s">
        <v>6320</v>
      </c>
      <c r="G240" s="37" t="s">
        <v>6867</v>
      </c>
      <c r="H240" s="37" t="s">
        <v>7363</v>
      </c>
      <c r="I240" s="229" t="s">
        <v>9414</v>
      </c>
      <c r="J240" s="229" t="s">
        <v>9415</v>
      </c>
    </row>
    <row r="241" spans="1:10" ht="13.8" thickBot="1" x14ac:dyDescent="0.3">
      <c r="A241" t="s">
        <v>2609</v>
      </c>
      <c r="B241" t="s">
        <v>5311</v>
      </c>
      <c r="C241" t="s">
        <v>5312</v>
      </c>
      <c r="I241" s="228"/>
      <c r="J241" s="228"/>
    </row>
    <row r="242" spans="1:10" ht="13.8" thickBot="1" x14ac:dyDescent="0.3">
      <c r="A242" t="s">
        <v>2609</v>
      </c>
      <c r="B242" t="s">
        <v>5313</v>
      </c>
      <c r="C242" t="s">
        <v>5314</v>
      </c>
      <c r="D242" s="37" t="s">
        <v>2610</v>
      </c>
      <c r="E242" s="37" t="s">
        <v>5769</v>
      </c>
      <c r="F242" s="37" t="s">
        <v>6321</v>
      </c>
      <c r="G242" s="37" t="s">
        <v>6868</v>
      </c>
      <c r="H242" s="37" t="s">
        <v>7364</v>
      </c>
      <c r="I242" s="229" t="s">
        <v>9416</v>
      </c>
      <c r="J242" s="229" t="s">
        <v>9417</v>
      </c>
    </row>
    <row r="243" spans="1:10" ht="13.8" thickBot="1" x14ac:dyDescent="0.3">
      <c r="A243" t="s">
        <v>2630</v>
      </c>
      <c r="B243" t="s">
        <v>5311</v>
      </c>
      <c r="C243" t="s">
        <v>5312</v>
      </c>
      <c r="D243" s="37" t="s">
        <v>2629</v>
      </c>
      <c r="E243" s="37" t="s">
        <v>5770</v>
      </c>
      <c r="F243" s="37" t="s">
        <v>6322</v>
      </c>
      <c r="G243" s="37" t="s">
        <v>6869</v>
      </c>
      <c r="H243" s="37" t="s">
        <v>7365</v>
      </c>
      <c r="I243" s="229" t="s">
        <v>9418</v>
      </c>
      <c r="J243" s="229" t="s">
        <v>9419</v>
      </c>
    </row>
    <row r="244" spans="1:10" ht="27" thickBot="1" x14ac:dyDescent="0.3">
      <c r="A244" t="s">
        <v>2630</v>
      </c>
      <c r="B244" t="s">
        <v>5313</v>
      </c>
      <c r="C244" t="s">
        <v>5314</v>
      </c>
      <c r="D244" s="37" t="s">
        <v>2631</v>
      </c>
      <c r="E244" s="37" t="s">
        <v>8124</v>
      </c>
      <c r="F244" s="37" t="s">
        <v>6323</v>
      </c>
      <c r="G244" s="37" t="s">
        <v>6870</v>
      </c>
      <c r="H244" s="37" t="s">
        <v>7366</v>
      </c>
      <c r="I244" s="258" t="s">
        <v>9420</v>
      </c>
      <c r="J244" s="229" t="s">
        <v>9421</v>
      </c>
    </row>
    <row r="245" spans="1:10" ht="13.8" thickBot="1" x14ac:dyDescent="0.3">
      <c r="A245" t="s">
        <v>2634</v>
      </c>
      <c r="B245" t="s">
        <v>5311</v>
      </c>
      <c r="C245" t="s">
        <v>5312</v>
      </c>
      <c r="D245" s="37" t="s">
        <v>2633</v>
      </c>
      <c r="E245" s="37" t="s">
        <v>8125</v>
      </c>
      <c r="F245" s="37" t="s">
        <v>6324</v>
      </c>
      <c r="G245" s="37" t="s">
        <v>6871</v>
      </c>
      <c r="H245" s="37" t="s">
        <v>7367</v>
      </c>
      <c r="I245" s="229" t="s">
        <v>9422</v>
      </c>
      <c r="J245" s="229" t="s">
        <v>9423</v>
      </c>
    </row>
    <row r="246" spans="1:10" ht="13.8" thickBot="1" x14ac:dyDescent="0.3">
      <c r="A246" t="s">
        <v>2634</v>
      </c>
      <c r="B246" t="s">
        <v>5313</v>
      </c>
      <c r="C246" t="s">
        <v>5314</v>
      </c>
      <c r="D246" s="37" t="s">
        <v>2635</v>
      </c>
      <c r="E246" s="37" t="s">
        <v>8126</v>
      </c>
      <c r="F246" s="37" t="s">
        <v>6325</v>
      </c>
      <c r="G246" s="37" t="s">
        <v>6872</v>
      </c>
      <c r="H246" s="37" t="s">
        <v>7368</v>
      </c>
      <c r="I246" s="229" t="s">
        <v>9424</v>
      </c>
      <c r="J246" s="229" t="s">
        <v>9425</v>
      </c>
    </row>
    <row r="247" spans="1:10" ht="13.8" thickBot="1" x14ac:dyDescent="0.3">
      <c r="A247" t="s">
        <v>2650</v>
      </c>
      <c r="B247" t="s">
        <v>5311</v>
      </c>
      <c r="C247" t="s">
        <v>5312</v>
      </c>
      <c r="D247" s="37" t="s">
        <v>2270</v>
      </c>
      <c r="E247" s="37" t="s">
        <v>6189</v>
      </c>
      <c r="F247" s="37" t="s">
        <v>8068</v>
      </c>
      <c r="G247" s="37" t="s">
        <v>6781</v>
      </c>
      <c r="H247" s="37" t="s">
        <v>7235</v>
      </c>
      <c r="I247" s="229" t="s">
        <v>9158</v>
      </c>
      <c r="J247" s="229" t="s">
        <v>9159</v>
      </c>
    </row>
    <row r="248" spans="1:10" ht="13.8" thickBot="1" x14ac:dyDescent="0.3">
      <c r="A248" t="s">
        <v>2650</v>
      </c>
      <c r="B248" t="s">
        <v>5313</v>
      </c>
      <c r="C248" t="s">
        <v>5314</v>
      </c>
      <c r="D248" s="37" t="s">
        <v>2271</v>
      </c>
      <c r="E248" s="37" t="s">
        <v>8059</v>
      </c>
      <c r="F248" s="37" t="s">
        <v>8069</v>
      </c>
      <c r="G248" s="37" t="s">
        <v>8077</v>
      </c>
      <c r="H248" s="37" t="s">
        <v>7236</v>
      </c>
      <c r="I248" s="229" t="s">
        <v>9160</v>
      </c>
      <c r="J248" s="229" t="s">
        <v>9161</v>
      </c>
    </row>
    <row r="249" spans="1:10" ht="13.8" thickBot="1" x14ac:dyDescent="0.3">
      <c r="A249" t="s">
        <v>2652</v>
      </c>
      <c r="B249" t="s">
        <v>5311</v>
      </c>
      <c r="C249" t="s">
        <v>5312</v>
      </c>
      <c r="D249" s="37" t="s">
        <v>2620</v>
      </c>
      <c r="E249" s="37" t="s">
        <v>5684</v>
      </c>
      <c r="F249" s="37" t="s">
        <v>6227</v>
      </c>
      <c r="G249" s="37" t="s">
        <v>6779</v>
      </c>
      <c r="H249" s="37" t="s">
        <v>7232</v>
      </c>
      <c r="I249" s="229" t="s">
        <v>9152</v>
      </c>
      <c r="J249" s="229" t="s">
        <v>9153</v>
      </c>
    </row>
    <row r="250" spans="1:10" ht="13.8" thickBot="1" x14ac:dyDescent="0.3">
      <c r="A250" t="s">
        <v>2652</v>
      </c>
      <c r="B250" t="s">
        <v>5313</v>
      </c>
      <c r="C250" t="s">
        <v>5314</v>
      </c>
      <c r="D250" s="37" t="s">
        <v>2620</v>
      </c>
      <c r="E250" s="37" t="s">
        <v>5684</v>
      </c>
      <c r="F250" s="37" t="s">
        <v>6227</v>
      </c>
      <c r="G250" s="37" t="s">
        <v>6779</v>
      </c>
      <c r="H250" s="37" t="s">
        <v>7232</v>
      </c>
      <c r="I250" s="229" t="s">
        <v>9152</v>
      </c>
      <c r="J250" s="229" t="s">
        <v>9153</v>
      </c>
    </row>
    <row r="251" spans="1:10" ht="13.8" thickBot="1" x14ac:dyDescent="0.3">
      <c r="A251" t="s">
        <v>2654</v>
      </c>
      <c r="B251" t="s">
        <v>5311</v>
      </c>
      <c r="C251" t="s">
        <v>5312</v>
      </c>
      <c r="D251" s="37" t="s">
        <v>2618</v>
      </c>
      <c r="E251" s="37" t="s">
        <v>5681</v>
      </c>
      <c r="F251" s="37" t="s">
        <v>6224</v>
      </c>
      <c r="G251" s="37" t="s">
        <v>6775</v>
      </c>
      <c r="H251" s="37" t="s">
        <v>7224</v>
      </c>
      <c r="I251" s="229" t="s">
        <v>9132</v>
      </c>
      <c r="J251" s="229" t="s">
        <v>9133</v>
      </c>
    </row>
    <row r="252" spans="1:10" ht="13.8" thickBot="1" x14ac:dyDescent="0.3">
      <c r="A252" t="s">
        <v>2654</v>
      </c>
      <c r="B252" t="s">
        <v>5313</v>
      </c>
      <c r="C252" t="s">
        <v>5314</v>
      </c>
      <c r="D252" s="37" t="s">
        <v>8008</v>
      </c>
      <c r="E252" s="37" t="s">
        <v>8052</v>
      </c>
      <c r="F252" s="37" t="s">
        <v>8060</v>
      </c>
      <c r="G252" s="37" t="s">
        <v>8070</v>
      </c>
      <c r="H252" s="37" t="s">
        <v>7225</v>
      </c>
      <c r="I252" s="229" t="s">
        <v>9134</v>
      </c>
      <c r="J252" s="229" t="s">
        <v>9135</v>
      </c>
    </row>
    <row r="253" spans="1:10" ht="13.8" thickBot="1" x14ac:dyDescent="0.3">
      <c r="A253" t="s">
        <v>2662</v>
      </c>
      <c r="B253" t="s">
        <v>5311</v>
      </c>
      <c r="C253" t="s">
        <v>5312</v>
      </c>
      <c r="D253" s="37" t="s">
        <v>2663</v>
      </c>
      <c r="E253" s="37" t="s">
        <v>8127</v>
      </c>
      <c r="F253" s="37" t="s">
        <v>8348</v>
      </c>
      <c r="G253" s="37" t="s">
        <v>8481</v>
      </c>
      <c r="H253" s="37" t="s">
        <v>7369</v>
      </c>
      <c r="I253" s="229" t="s">
        <v>9426</v>
      </c>
      <c r="J253" s="229" t="s">
        <v>9427</v>
      </c>
    </row>
    <row r="254" spans="1:10" ht="13.8" thickBot="1" x14ac:dyDescent="0.3">
      <c r="A254" t="s">
        <v>2662</v>
      </c>
      <c r="B254" t="s">
        <v>5313</v>
      </c>
      <c r="C254" t="s">
        <v>5314</v>
      </c>
      <c r="D254" s="37" t="s">
        <v>2663</v>
      </c>
      <c r="E254" s="37" t="s">
        <v>8127</v>
      </c>
      <c r="F254" s="37" t="s">
        <v>8348</v>
      </c>
      <c r="G254" s="37" t="s">
        <v>8481</v>
      </c>
      <c r="H254" s="37" t="s">
        <v>7369</v>
      </c>
      <c r="I254" s="229" t="s">
        <v>9426</v>
      </c>
      <c r="J254" s="229" t="s">
        <v>9427</v>
      </c>
    </row>
    <row r="255" spans="1:10" ht="13.8" thickBot="1" x14ac:dyDescent="0.3">
      <c r="A255" t="s">
        <v>2658</v>
      </c>
      <c r="B255" t="s">
        <v>5311</v>
      </c>
      <c r="C255" t="s">
        <v>5312</v>
      </c>
      <c r="D255" s="37" t="s">
        <v>2664</v>
      </c>
      <c r="E255" s="37" t="s">
        <v>5771</v>
      </c>
      <c r="F255" s="37" t="s">
        <v>6326</v>
      </c>
      <c r="G255" s="37" t="s">
        <v>6873</v>
      </c>
      <c r="H255" s="37" t="s">
        <v>7370</v>
      </c>
      <c r="I255" s="229" t="s">
        <v>9428</v>
      </c>
      <c r="J255" s="229" t="s">
        <v>9429</v>
      </c>
    </row>
    <row r="256" spans="1:10" ht="13.8" thickBot="1" x14ac:dyDescent="0.3">
      <c r="A256" t="s">
        <v>2658</v>
      </c>
      <c r="B256" t="s">
        <v>5313</v>
      </c>
      <c r="C256" t="s">
        <v>5314</v>
      </c>
      <c r="D256" s="37" t="s">
        <v>2664</v>
      </c>
      <c r="E256" s="37" t="s">
        <v>5771</v>
      </c>
      <c r="F256" s="37" t="s">
        <v>6326</v>
      </c>
      <c r="G256" s="37" t="s">
        <v>6873</v>
      </c>
      <c r="H256" s="37" t="s">
        <v>7370</v>
      </c>
      <c r="I256" s="229" t="s">
        <v>9428</v>
      </c>
      <c r="J256" s="229" t="s">
        <v>9429</v>
      </c>
    </row>
    <row r="257" spans="1:10" ht="13.8" thickBot="1" x14ac:dyDescent="0.3">
      <c r="A257" t="s">
        <v>2659</v>
      </c>
      <c r="B257" t="s">
        <v>5311</v>
      </c>
      <c r="C257" t="s">
        <v>5312</v>
      </c>
      <c r="D257" s="37" t="s">
        <v>2665</v>
      </c>
      <c r="E257" s="37" t="s">
        <v>5772</v>
      </c>
      <c r="F257" s="37" t="s">
        <v>6327</v>
      </c>
      <c r="G257" s="37" t="s">
        <v>6874</v>
      </c>
      <c r="H257" s="37" t="s">
        <v>7371</v>
      </c>
      <c r="I257" s="229" t="s">
        <v>9430</v>
      </c>
      <c r="J257" s="229" t="s">
        <v>9431</v>
      </c>
    </row>
    <row r="258" spans="1:10" ht="13.8" thickBot="1" x14ac:dyDescent="0.3">
      <c r="A258" t="s">
        <v>2659</v>
      </c>
      <c r="B258" t="s">
        <v>5313</v>
      </c>
      <c r="C258" t="s">
        <v>5314</v>
      </c>
      <c r="D258" s="37" t="s">
        <v>2665</v>
      </c>
      <c r="E258" s="37" t="s">
        <v>5772</v>
      </c>
      <c r="F258" s="37" t="s">
        <v>6327</v>
      </c>
      <c r="G258" s="37" t="s">
        <v>6874</v>
      </c>
      <c r="H258" s="37" t="s">
        <v>7371</v>
      </c>
      <c r="I258" s="229" t="s">
        <v>9430</v>
      </c>
      <c r="J258" s="229" t="s">
        <v>9431</v>
      </c>
    </row>
    <row r="259" spans="1:10" ht="13.8" thickBot="1" x14ac:dyDescent="0.3">
      <c r="A259" t="s">
        <v>2660</v>
      </c>
      <c r="B259" t="s">
        <v>5311</v>
      </c>
      <c r="C259" t="s">
        <v>5312</v>
      </c>
      <c r="D259" s="37" t="s">
        <v>2666</v>
      </c>
      <c r="E259" s="37" t="s">
        <v>5773</v>
      </c>
      <c r="F259" s="37" t="s">
        <v>6328</v>
      </c>
      <c r="G259" s="37" t="s">
        <v>6875</v>
      </c>
      <c r="H259" s="37" t="s">
        <v>7372</v>
      </c>
      <c r="I259" s="229" t="s">
        <v>9432</v>
      </c>
      <c r="J259" s="229" t="s">
        <v>9433</v>
      </c>
    </row>
    <row r="260" spans="1:10" ht="13.8" thickBot="1" x14ac:dyDescent="0.3">
      <c r="A260" t="s">
        <v>2660</v>
      </c>
      <c r="B260" t="s">
        <v>5313</v>
      </c>
      <c r="C260" t="s">
        <v>5314</v>
      </c>
      <c r="D260" s="37" t="s">
        <v>2666</v>
      </c>
      <c r="E260" s="37" t="s">
        <v>5773</v>
      </c>
      <c r="F260" s="37" t="s">
        <v>6328</v>
      </c>
      <c r="G260" s="37" t="s">
        <v>6875</v>
      </c>
      <c r="H260" s="37" t="s">
        <v>7372</v>
      </c>
      <c r="I260" s="229" t="s">
        <v>9432</v>
      </c>
      <c r="J260" s="229" t="s">
        <v>9433</v>
      </c>
    </row>
    <row r="261" spans="1:10" ht="13.8" thickBot="1" x14ac:dyDescent="0.3">
      <c r="A261" t="s">
        <v>2661</v>
      </c>
      <c r="B261" t="s">
        <v>5311</v>
      </c>
      <c r="C261" t="s">
        <v>5312</v>
      </c>
      <c r="D261" s="37" t="s">
        <v>2667</v>
      </c>
      <c r="E261" s="37" t="s">
        <v>5774</v>
      </c>
      <c r="F261" s="37" t="s">
        <v>6329</v>
      </c>
      <c r="G261" s="37" t="s">
        <v>6876</v>
      </c>
      <c r="H261" s="37" t="s">
        <v>7373</v>
      </c>
      <c r="I261" s="229" t="s">
        <v>9434</v>
      </c>
      <c r="J261" s="229" t="s">
        <v>9435</v>
      </c>
    </row>
    <row r="262" spans="1:10" ht="13.8" thickBot="1" x14ac:dyDescent="0.3">
      <c r="A262" t="s">
        <v>2661</v>
      </c>
      <c r="B262" t="s">
        <v>5313</v>
      </c>
      <c r="C262" t="s">
        <v>5314</v>
      </c>
      <c r="D262" s="37" t="s">
        <v>2667</v>
      </c>
      <c r="E262" s="37" t="s">
        <v>5774</v>
      </c>
      <c r="F262" s="37" t="s">
        <v>6329</v>
      </c>
      <c r="G262" s="37" t="s">
        <v>6876</v>
      </c>
      <c r="H262" s="37" t="s">
        <v>7373</v>
      </c>
      <c r="I262" s="229" t="s">
        <v>9434</v>
      </c>
      <c r="J262" s="229" t="s">
        <v>9435</v>
      </c>
    </row>
    <row r="263" spans="1:10" ht="13.8" thickBot="1" x14ac:dyDescent="0.3">
      <c r="A263" t="s">
        <v>4857</v>
      </c>
      <c r="B263" t="s">
        <v>5311</v>
      </c>
      <c r="C263" t="s">
        <v>5312</v>
      </c>
      <c r="D263" s="37" t="s">
        <v>4856</v>
      </c>
      <c r="E263" s="37" t="s">
        <v>5775</v>
      </c>
      <c r="F263" s="37" t="s">
        <v>6330</v>
      </c>
      <c r="G263" s="37" t="s">
        <v>6877</v>
      </c>
      <c r="H263" s="37" t="s">
        <v>7374</v>
      </c>
      <c r="I263" s="229" t="s">
        <v>9436</v>
      </c>
      <c r="J263" s="229" t="s">
        <v>9437</v>
      </c>
    </row>
    <row r="264" spans="1:10" ht="13.8" thickBot="1" x14ac:dyDescent="0.3">
      <c r="A264" t="s">
        <v>4857</v>
      </c>
      <c r="B264" t="s">
        <v>5313</v>
      </c>
      <c r="C264" t="s">
        <v>5314</v>
      </c>
      <c r="D264" s="37" t="s">
        <v>4856</v>
      </c>
      <c r="E264" s="37" t="s">
        <v>5775</v>
      </c>
      <c r="F264" s="37" t="s">
        <v>6330</v>
      </c>
      <c r="G264" s="37" t="s">
        <v>6877</v>
      </c>
      <c r="H264" s="37" t="s">
        <v>7374</v>
      </c>
      <c r="I264" s="229" t="s">
        <v>9436</v>
      </c>
      <c r="J264" s="229" t="s">
        <v>9437</v>
      </c>
    </row>
    <row r="265" spans="1:10" ht="13.8" thickBot="1" x14ac:dyDescent="0.3">
      <c r="A265" t="s">
        <v>4869</v>
      </c>
      <c r="B265" t="s">
        <v>5311</v>
      </c>
      <c r="C265" t="s">
        <v>5312</v>
      </c>
      <c r="D265" s="37" t="s">
        <v>4868</v>
      </c>
      <c r="E265" s="37" t="s">
        <v>5776</v>
      </c>
      <c r="F265" s="37" t="s">
        <v>6331</v>
      </c>
      <c r="G265" s="37" t="s">
        <v>6878</v>
      </c>
      <c r="H265" s="37" t="s">
        <v>7375</v>
      </c>
      <c r="I265" s="229" t="s">
        <v>9438</v>
      </c>
      <c r="J265" s="229" t="s">
        <v>9439</v>
      </c>
    </row>
    <row r="266" spans="1:10" ht="13.8" thickBot="1" x14ac:dyDescent="0.3">
      <c r="A266" t="s">
        <v>4869</v>
      </c>
      <c r="B266" t="s">
        <v>5313</v>
      </c>
      <c r="C266" t="s">
        <v>5314</v>
      </c>
      <c r="D266" s="37" t="s">
        <v>4868</v>
      </c>
      <c r="E266" s="37" t="s">
        <v>5776</v>
      </c>
      <c r="F266" s="37" t="s">
        <v>6331</v>
      </c>
      <c r="G266" s="37" t="s">
        <v>6878</v>
      </c>
      <c r="H266" s="37" t="s">
        <v>7375</v>
      </c>
      <c r="I266" s="229" t="s">
        <v>9438</v>
      </c>
      <c r="J266" s="229" t="s">
        <v>9439</v>
      </c>
    </row>
    <row r="267" spans="1:10" ht="13.8" thickBot="1" x14ac:dyDescent="0.3">
      <c r="A267" t="s">
        <v>2670</v>
      </c>
      <c r="B267" t="s">
        <v>5311</v>
      </c>
      <c r="C267" t="s">
        <v>5312</v>
      </c>
      <c r="D267" s="37" t="s">
        <v>2668</v>
      </c>
      <c r="E267" s="37" t="s">
        <v>5777</v>
      </c>
      <c r="F267" s="37" t="s">
        <v>6332</v>
      </c>
      <c r="G267" s="37" t="s">
        <v>6879</v>
      </c>
      <c r="H267" s="37" t="s">
        <v>7376</v>
      </c>
      <c r="I267" s="229" t="s">
        <v>9440</v>
      </c>
      <c r="J267" s="229" t="s">
        <v>9441</v>
      </c>
    </row>
    <row r="268" spans="1:10" ht="40.200000000000003" thickBot="1" x14ac:dyDescent="0.3">
      <c r="A268" t="s">
        <v>2670</v>
      </c>
      <c r="B268" t="s">
        <v>5313</v>
      </c>
      <c r="C268" t="s">
        <v>5314</v>
      </c>
      <c r="D268" s="37" t="s">
        <v>2735</v>
      </c>
      <c r="E268" s="37" t="s">
        <v>5778</v>
      </c>
      <c r="F268" s="37" t="s">
        <v>6333</v>
      </c>
      <c r="G268" s="37" t="s">
        <v>6880</v>
      </c>
      <c r="H268" s="37" t="s">
        <v>7377</v>
      </c>
      <c r="I268" s="229" t="s">
        <v>9442</v>
      </c>
      <c r="J268" s="229" t="s">
        <v>9443</v>
      </c>
    </row>
    <row r="269" spans="1:10" ht="13.8" thickBot="1" x14ac:dyDescent="0.3">
      <c r="A269" t="s">
        <v>2671</v>
      </c>
      <c r="B269" t="s">
        <v>5311</v>
      </c>
      <c r="C269" t="s">
        <v>5312</v>
      </c>
      <c r="D269" s="37" t="s">
        <v>2669</v>
      </c>
      <c r="E269" s="37" t="s">
        <v>5779</v>
      </c>
      <c r="F269" s="37" t="s">
        <v>6334</v>
      </c>
      <c r="G269" s="37" t="s">
        <v>6881</v>
      </c>
      <c r="H269" s="37" t="s">
        <v>7378</v>
      </c>
      <c r="I269" s="229" t="s">
        <v>9444</v>
      </c>
      <c r="J269" s="229" t="s">
        <v>9445</v>
      </c>
    </row>
    <row r="270" spans="1:10" ht="40.200000000000003" thickBot="1" x14ac:dyDescent="0.3">
      <c r="A270" t="s">
        <v>2671</v>
      </c>
      <c r="B270" t="s">
        <v>5313</v>
      </c>
      <c r="C270" t="s">
        <v>5314</v>
      </c>
      <c r="D270" s="37" t="s">
        <v>2736</v>
      </c>
      <c r="E270" s="37" t="s">
        <v>5780</v>
      </c>
      <c r="F270" s="37" t="s">
        <v>6335</v>
      </c>
      <c r="G270" s="37" t="s">
        <v>6882</v>
      </c>
      <c r="H270" s="37" t="s">
        <v>7379</v>
      </c>
      <c r="I270" s="229" t="s">
        <v>9446</v>
      </c>
      <c r="J270" s="229" t="s">
        <v>9447</v>
      </c>
    </row>
    <row r="271" spans="1:10" ht="13.8" thickBot="1" x14ac:dyDescent="0.3">
      <c r="A271" t="s">
        <v>2703</v>
      </c>
      <c r="B271" t="s">
        <v>5311</v>
      </c>
      <c r="C271" t="s">
        <v>5312</v>
      </c>
      <c r="D271" s="37" t="s">
        <v>2673</v>
      </c>
      <c r="E271" s="37" t="s">
        <v>5781</v>
      </c>
      <c r="F271" s="37" t="s">
        <v>6336</v>
      </c>
      <c r="G271" s="37" t="s">
        <v>6883</v>
      </c>
      <c r="H271" s="37" t="s">
        <v>7380</v>
      </c>
      <c r="I271" s="229" t="s">
        <v>9448</v>
      </c>
      <c r="J271" s="229" t="s">
        <v>9449</v>
      </c>
    </row>
    <row r="272" spans="1:10" ht="13.8" thickBot="1" x14ac:dyDescent="0.3">
      <c r="A272" t="s">
        <v>2703</v>
      </c>
      <c r="B272" t="s">
        <v>5313</v>
      </c>
      <c r="C272" t="s">
        <v>5314</v>
      </c>
      <c r="D272" s="37" t="s">
        <v>2673</v>
      </c>
      <c r="E272" s="37" t="s">
        <v>5781</v>
      </c>
      <c r="F272" s="37" t="s">
        <v>6336</v>
      </c>
      <c r="G272" s="37" t="s">
        <v>6883</v>
      </c>
      <c r="H272" s="37" t="s">
        <v>7380</v>
      </c>
      <c r="I272" s="229" t="s">
        <v>9448</v>
      </c>
      <c r="J272" s="229" t="s">
        <v>9449</v>
      </c>
    </row>
    <row r="273" spans="1:10" ht="13.8" thickBot="1" x14ac:dyDescent="0.3">
      <c r="A273" t="s">
        <v>2704</v>
      </c>
      <c r="B273" t="s">
        <v>5311</v>
      </c>
      <c r="C273" t="s">
        <v>5312</v>
      </c>
      <c r="D273" s="37" t="s">
        <v>2678</v>
      </c>
      <c r="E273" s="37" t="s">
        <v>5782</v>
      </c>
      <c r="F273" s="37" t="s">
        <v>6337</v>
      </c>
      <c r="G273" s="37" t="s">
        <v>6884</v>
      </c>
      <c r="H273" s="37" t="s">
        <v>7381</v>
      </c>
      <c r="I273" s="229" t="s">
        <v>9450</v>
      </c>
      <c r="J273" s="229" t="s">
        <v>9451</v>
      </c>
    </row>
    <row r="274" spans="1:10" ht="13.8" thickBot="1" x14ac:dyDescent="0.3">
      <c r="A274" t="s">
        <v>2704</v>
      </c>
      <c r="B274" t="s">
        <v>5313</v>
      </c>
      <c r="C274" t="s">
        <v>5314</v>
      </c>
      <c r="D274" s="37" t="s">
        <v>2678</v>
      </c>
      <c r="E274" s="37" t="s">
        <v>5782</v>
      </c>
      <c r="F274" s="37" t="s">
        <v>6337</v>
      </c>
      <c r="G274" s="37" t="s">
        <v>6884</v>
      </c>
      <c r="H274" s="37" t="s">
        <v>7381</v>
      </c>
      <c r="I274" s="229" t="s">
        <v>9450</v>
      </c>
      <c r="J274" s="229" t="s">
        <v>9451</v>
      </c>
    </row>
    <row r="275" spans="1:10" ht="13.8" thickBot="1" x14ac:dyDescent="0.3">
      <c r="A275" t="s">
        <v>2705</v>
      </c>
      <c r="B275" t="s">
        <v>5311</v>
      </c>
      <c r="C275" t="s">
        <v>5312</v>
      </c>
      <c r="D275" s="37" t="s">
        <v>2679</v>
      </c>
      <c r="E275" s="37" t="s">
        <v>5783</v>
      </c>
      <c r="F275" s="37" t="s">
        <v>6338</v>
      </c>
      <c r="G275" s="37" t="s">
        <v>6885</v>
      </c>
      <c r="H275" s="37" t="s">
        <v>7382</v>
      </c>
      <c r="I275" s="229" t="s">
        <v>9452</v>
      </c>
      <c r="J275" s="229" t="s">
        <v>9453</v>
      </c>
    </row>
    <row r="276" spans="1:10" ht="13.8" thickBot="1" x14ac:dyDescent="0.3">
      <c r="A276" t="s">
        <v>2705</v>
      </c>
      <c r="B276" t="s">
        <v>5313</v>
      </c>
      <c r="C276" t="s">
        <v>5314</v>
      </c>
      <c r="D276" s="37" t="s">
        <v>2679</v>
      </c>
      <c r="E276" s="37" t="s">
        <v>5783</v>
      </c>
      <c r="F276" s="37" t="s">
        <v>6338</v>
      </c>
      <c r="G276" s="37" t="s">
        <v>6885</v>
      </c>
      <c r="H276" s="37" t="s">
        <v>7382</v>
      </c>
      <c r="I276" s="229" t="s">
        <v>9452</v>
      </c>
      <c r="J276" s="229" t="s">
        <v>9453</v>
      </c>
    </row>
    <row r="277" spans="1:10" ht="13.8" thickBot="1" x14ac:dyDescent="0.3">
      <c r="A277" t="s">
        <v>2706</v>
      </c>
      <c r="B277" t="s">
        <v>5311</v>
      </c>
      <c r="C277" t="s">
        <v>5312</v>
      </c>
      <c r="D277" s="37" t="s">
        <v>2680</v>
      </c>
      <c r="E277" s="37" t="s">
        <v>5784</v>
      </c>
      <c r="F277" s="37" t="s">
        <v>6339</v>
      </c>
      <c r="G277" s="37" t="s">
        <v>6886</v>
      </c>
      <c r="H277" s="37" t="s">
        <v>7383</v>
      </c>
      <c r="I277" s="229" t="s">
        <v>9454</v>
      </c>
      <c r="J277" s="229" t="s">
        <v>9455</v>
      </c>
    </row>
    <row r="278" spans="1:10" ht="13.8" thickBot="1" x14ac:dyDescent="0.3">
      <c r="A278" t="s">
        <v>2706</v>
      </c>
      <c r="B278" t="s">
        <v>5313</v>
      </c>
      <c r="C278" t="s">
        <v>5314</v>
      </c>
      <c r="D278" s="37" t="s">
        <v>2680</v>
      </c>
      <c r="E278" s="37" t="s">
        <v>5784</v>
      </c>
      <c r="F278" s="37" t="s">
        <v>6339</v>
      </c>
      <c r="G278" s="37" t="s">
        <v>6886</v>
      </c>
      <c r="H278" s="37" t="s">
        <v>7383</v>
      </c>
      <c r="I278" s="229" t="s">
        <v>9454</v>
      </c>
      <c r="J278" s="229" t="s">
        <v>9455</v>
      </c>
    </row>
    <row r="279" spans="1:10" ht="13.8" thickBot="1" x14ac:dyDescent="0.3">
      <c r="A279" t="s">
        <v>4859</v>
      </c>
      <c r="B279" t="s">
        <v>5311</v>
      </c>
      <c r="C279" t="s">
        <v>5312</v>
      </c>
      <c r="D279" s="37" t="s">
        <v>4858</v>
      </c>
      <c r="E279" s="37" t="s">
        <v>5785</v>
      </c>
      <c r="F279" s="37" t="s">
        <v>6340</v>
      </c>
      <c r="G279" s="37" t="s">
        <v>6887</v>
      </c>
      <c r="H279" s="37" t="s">
        <v>7384</v>
      </c>
      <c r="I279" s="229" t="s">
        <v>9456</v>
      </c>
      <c r="J279" s="229" t="s">
        <v>9457</v>
      </c>
    </row>
    <row r="280" spans="1:10" ht="13.8" thickBot="1" x14ac:dyDescent="0.3">
      <c r="A280" t="s">
        <v>4859</v>
      </c>
      <c r="B280" t="s">
        <v>5313</v>
      </c>
      <c r="C280" t="s">
        <v>5314</v>
      </c>
      <c r="D280" s="37" t="s">
        <v>4858</v>
      </c>
      <c r="E280" s="37" t="s">
        <v>5785</v>
      </c>
      <c r="F280" s="37" t="s">
        <v>6340</v>
      </c>
      <c r="G280" s="37" t="s">
        <v>6887</v>
      </c>
      <c r="H280" s="37" t="s">
        <v>7384</v>
      </c>
      <c r="I280" s="229" t="s">
        <v>9456</v>
      </c>
      <c r="J280" s="229" t="s">
        <v>9457</v>
      </c>
    </row>
    <row r="281" spans="1:10" ht="13.8" thickBot="1" x14ac:dyDescent="0.3">
      <c r="A281" t="s">
        <v>4871</v>
      </c>
      <c r="B281" t="s">
        <v>5311</v>
      </c>
      <c r="C281" t="s">
        <v>5312</v>
      </c>
      <c r="D281" s="37" t="s">
        <v>4870</v>
      </c>
      <c r="E281" s="37" t="s">
        <v>5786</v>
      </c>
      <c r="F281" s="37" t="s">
        <v>6341</v>
      </c>
      <c r="G281" s="37" t="s">
        <v>6888</v>
      </c>
      <c r="H281" s="37" t="s">
        <v>7385</v>
      </c>
      <c r="I281" s="229" t="s">
        <v>9458</v>
      </c>
      <c r="J281" s="229" t="s">
        <v>9459</v>
      </c>
    </row>
    <row r="282" spans="1:10" ht="13.8" thickBot="1" x14ac:dyDescent="0.3">
      <c r="A282" t="s">
        <v>4871</v>
      </c>
      <c r="B282" t="s">
        <v>5313</v>
      </c>
      <c r="C282" t="s">
        <v>5314</v>
      </c>
      <c r="D282" s="37" t="s">
        <v>4870</v>
      </c>
      <c r="E282" s="37" t="s">
        <v>5786</v>
      </c>
      <c r="F282" s="37" t="s">
        <v>6341</v>
      </c>
      <c r="G282" s="37" t="s">
        <v>6888</v>
      </c>
      <c r="H282" s="37" t="s">
        <v>7385</v>
      </c>
      <c r="I282" s="229" t="s">
        <v>9458</v>
      </c>
      <c r="J282" s="229" t="s">
        <v>9459</v>
      </c>
    </row>
    <row r="283" spans="1:10" ht="13.8" thickBot="1" x14ac:dyDescent="0.3">
      <c r="A283" t="s">
        <v>2707</v>
      </c>
      <c r="B283" t="s">
        <v>5311</v>
      </c>
      <c r="C283" t="s">
        <v>5312</v>
      </c>
      <c r="D283" s="37" t="s">
        <v>2681</v>
      </c>
      <c r="E283" s="37" t="s">
        <v>5787</v>
      </c>
      <c r="F283" s="37" t="s">
        <v>6342</v>
      </c>
      <c r="G283" s="37" t="s">
        <v>6889</v>
      </c>
      <c r="H283" s="37" t="s">
        <v>7386</v>
      </c>
      <c r="I283" s="229" t="s">
        <v>9460</v>
      </c>
      <c r="J283" s="229" t="s">
        <v>9461</v>
      </c>
    </row>
    <row r="284" spans="1:10" ht="40.200000000000003" thickBot="1" x14ac:dyDescent="0.3">
      <c r="A284" t="s">
        <v>2707</v>
      </c>
      <c r="B284" t="s">
        <v>5313</v>
      </c>
      <c r="C284" t="s">
        <v>5314</v>
      </c>
      <c r="D284" s="37" t="s">
        <v>2737</v>
      </c>
      <c r="E284" s="37" t="s">
        <v>5788</v>
      </c>
      <c r="F284" s="37" t="s">
        <v>6343</v>
      </c>
      <c r="G284" s="37" t="s">
        <v>6890</v>
      </c>
      <c r="H284" s="37" t="s">
        <v>7387</v>
      </c>
      <c r="I284" s="229" t="s">
        <v>9462</v>
      </c>
      <c r="J284" s="229" t="s">
        <v>9463</v>
      </c>
    </row>
    <row r="285" spans="1:10" ht="13.8" thickBot="1" x14ac:dyDescent="0.3">
      <c r="A285" t="s">
        <v>2708</v>
      </c>
      <c r="B285" t="s">
        <v>5311</v>
      </c>
      <c r="C285" t="s">
        <v>5312</v>
      </c>
      <c r="D285" s="37" t="s">
        <v>2682</v>
      </c>
      <c r="E285" s="37" t="s">
        <v>5789</v>
      </c>
      <c r="F285" s="37" t="s">
        <v>6344</v>
      </c>
      <c r="G285" s="37" t="s">
        <v>6891</v>
      </c>
      <c r="H285" s="37" t="s">
        <v>7388</v>
      </c>
      <c r="I285" s="229" t="s">
        <v>9464</v>
      </c>
      <c r="J285" s="229" t="s">
        <v>9465</v>
      </c>
    </row>
    <row r="286" spans="1:10" ht="40.200000000000003" thickBot="1" x14ac:dyDescent="0.3">
      <c r="A286" t="s">
        <v>2708</v>
      </c>
      <c r="B286" t="s">
        <v>5313</v>
      </c>
      <c r="C286" t="s">
        <v>5314</v>
      </c>
      <c r="D286" s="37" t="s">
        <v>2738</v>
      </c>
      <c r="E286" s="37" t="s">
        <v>5790</v>
      </c>
      <c r="F286" s="37" t="s">
        <v>6345</v>
      </c>
      <c r="G286" s="37" t="s">
        <v>6892</v>
      </c>
      <c r="H286" s="37" t="s">
        <v>7389</v>
      </c>
      <c r="I286" s="229" t="s">
        <v>9466</v>
      </c>
      <c r="J286" s="229" t="s">
        <v>9467</v>
      </c>
    </row>
    <row r="287" spans="1:10" ht="13.8" thickBot="1" x14ac:dyDescent="0.3">
      <c r="A287" t="s">
        <v>2709</v>
      </c>
      <c r="B287" t="s">
        <v>5311</v>
      </c>
      <c r="C287" t="s">
        <v>5312</v>
      </c>
      <c r="D287" s="37" t="s">
        <v>2674</v>
      </c>
      <c r="E287" s="37" t="s">
        <v>5791</v>
      </c>
      <c r="F287" s="37" t="s">
        <v>6346</v>
      </c>
      <c r="G287" s="37" t="s">
        <v>6893</v>
      </c>
      <c r="H287" s="37" t="s">
        <v>7390</v>
      </c>
      <c r="I287" s="229" t="s">
        <v>9468</v>
      </c>
      <c r="J287" s="229" t="s">
        <v>9469</v>
      </c>
    </row>
    <row r="288" spans="1:10" ht="13.8" thickBot="1" x14ac:dyDescent="0.3">
      <c r="A288" t="s">
        <v>2709</v>
      </c>
      <c r="B288" t="s">
        <v>5313</v>
      </c>
      <c r="C288" t="s">
        <v>5314</v>
      </c>
      <c r="D288" s="37" t="s">
        <v>2674</v>
      </c>
      <c r="E288" s="37" t="s">
        <v>5791</v>
      </c>
      <c r="F288" s="37" t="s">
        <v>6346</v>
      </c>
      <c r="G288" s="37" t="s">
        <v>6893</v>
      </c>
      <c r="H288" s="37" t="s">
        <v>7390</v>
      </c>
      <c r="I288" s="229" t="s">
        <v>9468</v>
      </c>
      <c r="J288" s="229" t="s">
        <v>9469</v>
      </c>
    </row>
    <row r="289" spans="1:10" ht="13.8" thickBot="1" x14ac:dyDescent="0.3">
      <c r="A289" t="s">
        <v>2710</v>
      </c>
      <c r="B289" t="s">
        <v>5311</v>
      </c>
      <c r="C289" t="s">
        <v>5312</v>
      </c>
      <c r="D289" s="37" t="s">
        <v>2683</v>
      </c>
      <c r="E289" s="37" t="s">
        <v>5792</v>
      </c>
      <c r="F289" s="37" t="s">
        <v>2683</v>
      </c>
      <c r="G289" s="37" t="s">
        <v>6894</v>
      </c>
      <c r="H289" s="37" t="s">
        <v>7391</v>
      </c>
      <c r="I289" s="229" t="s">
        <v>9470</v>
      </c>
      <c r="J289" s="229" t="s">
        <v>9471</v>
      </c>
    </row>
    <row r="290" spans="1:10" ht="13.8" thickBot="1" x14ac:dyDescent="0.3">
      <c r="A290" t="s">
        <v>2710</v>
      </c>
      <c r="B290" t="s">
        <v>5313</v>
      </c>
      <c r="C290" t="s">
        <v>5314</v>
      </c>
      <c r="D290" s="37" t="s">
        <v>2683</v>
      </c>
      <c r="E290" s="37" t="s">
        <v>5792</v>
      </c>
      <c r="F290" s="37" t="s">
        <v>2683</v>
      </c>
      <c r="G290" s="37" t="s">
        <v>6894</v>
      </c>
      <c r="H290" s="37" t="s">
        <v>7391</v>
      </c>
      <c r="I290" s="229" t="s">
        <v>9470</v>
      </c>
      <c r="J290" s="229" t="s">
        <v>9471</v>
      </c>
    </row>
    <row r="291" spans="1:10" ht="13.8" thickBot="1" x14ac:dyDescent="0.3">
      <c r="A291" t="s">
        <v>2711</v>
      </c>
      <c r="B291" t="s">
        <v>5311</v>
      </c>
      <c r="C291" t="s">
        <v>5312</v>
      </c>
      <c r="D291" s="37" t="s">
        <v>2684</v>
      </c>
      <c r="E291" s="37" t="s">
        <v>5793</v>
      </c>
      <c r="F291" s="37" t="s">
        <v>6347</v>
      </c>
      <c r="G291" s="37" t="s">
        <v>6895</v>
      </c>
      <c r="H291" s="37" t="s">
        <v>7392</v>
      </c>
      <c r="I291" s="229" t="s">
        <v>9472</v>
      </c>
      <c r="J291" s="229" t="s">
        <v>9473</v>
      </c>
    </row>
    <row r="292" spans="1:10" ht="13.8" thickBot="1" x14ac:dyDescent="0.3">
      <c r="A292" t="s">
        <v>2711</v>
      </c>
      <c r="B292" t="s">
        <v>5313</v>
      </c>
      <c r="C292" t="s">
        <v>5314</v>
      </c>
      <c r="D292" s="37" t="s">
        <v>2684</v>
      </c>
      <c r="E292" s="37" t="s">
        <v>5793</v>
      </c>
      <c r="F292" s="37" t="s">
        <v>6347</v>
      </c>
      <c r="G292" s="37" t="s">
        <v>6895</v>
      </c>
      <c r="H292" s="37" t="s">
        <v>7392</v>
      </c>
      <c r="I292" s="229" t="s">
        <v>9472</v>
      </c>
      <c r="J292" s="229" t="s">
        <v>9473</v>
      </c>
    </row>
    <row r="293" spans="1:10" ht="13.8" thickBot="1" x14ac:dyDescent="0.3">
      <c r="A293" t="s">
        <v>2712</v>
      </c>
      <c r="B293" t="s">
        <v>5311</v>
      </c>
      <c r="C293" t="s">
        <v>5312</v>
      </c>
      <c r="D293" s="37" t="s">
        <v>2685</v>
      </c>
      <c r="E293" s="37" t="s">
        <v>5794</v>
      </c>
      <c r="F293" s="37" t="s">
        <v>6348</v>
      </c>
      <c r="G293" s="37" t="s">
        <v>6896</v>
      </c>
      <c r="H293" s="37" t="s">
        <v>7393</v>
      </c>
      <c r="I293" s="229" t="s">
        <v>9474</v>
      </c>
      <c r="J293" s="229" t="s">
        <v>9475</v>
      </c>
    </row>
    <row r="294" spans="1:10" ht="13.8" thickBot="1" x14ac:dyDescent="0.3">
      <c r="A294" t="s">
        <v>2712</v>
      </c>
      <c r="B294" t="s">
        <v>5313</v>
      </c>
      <c r="C294" t="s">
        <v>5314</v>
      </c>
      <c r="D294" s="37" t="s">
        <v>2685</v>
      </c>
      <c r="E294" s="37" t="s">
        <v>5794</v>
      </c>
      <c r="F294" s="37" t="s">
        <v>6348</v>
      </c>
      <c r="G294" s="37" t="s">
        <v>6896</v>
      </c>
      <c r="H294" s="37" t="s">
        <v>7393</v>
      </c>
      <c r="I294" s="229" t="s">
        <v>9474</v>
      </c>
      <c r="J294" s="229" t="s">
        <v>9475</v>
      </c>
    </row>
    <row r="295" spans="1:10" ht="13.8" thickBot="1" x14ac:dyDescent="0.3">
      <c r="A295" t="s">
        <v>4861</v>
      </c>
      <c r="B295" t="s">
        <v>5311</v>
      </c>
      <c r="C295" t="s">
        <v>5312</v>
      </c>
      <c r="D295" s="37" t="s">
        <v>4860</v>
      </c>
      <c r="E295" s="37" t="s">
        <v>5795</v>
      </c>
      <c r="F295" s="37" t="s">
        <v>6349</v>
      </c>
      <c r="G295" s="37" t="s">
        <v>6897</v>
      </c>
      <c r="H295" s="37" t="s">
        <v>7394</v>
      </c>
      <c r="I295" s="229" t="s">
        <v>9476</v>
      </c>
      <c r="J295" s="229" t="s">
        <v>9477</v>
      </c>
    </row>
    <row r="296" spans="1:10" ht="13.8" thickBot="1" x14ac:dyDescent="0.3">
      <c r="A296" t="s">
        <v>4861</v>
      </c>
      <c r="B296" t="s">
        <v>5313</v>
      </c>
      <c r="C296" t="s">
        <v>5314</v>
      </c>
      <c r="D296" s="37" t="s">
        <v>4860</v>
      </c>
      <c r="E296" s="37" t="s">
        <v>5795</v>
      </c>
      <c r="F296" s="37" t="s">
        <v>6349</v>
      </c>
      <c r="G296" s="37" t="s">
        <v>6897</v>
      </c>
      <c r="H296" s="37" t="s">
        <v>7394</v>
      </c>
      <c r="I296" s="229" t="s">
        <v>9476</v>
      </c>
      <c r="J296" s="229" t="s">
        <v>9477</v>
      </c>
    </row>
    <row r="297" spans="1:10" ht="13.8" thickBot="1" x14ac:dyDescent="0.3">
      <c r="A297" t="s">
        <v>4873</v>
      </c>
      <c r="B297" t="s">
        <v>5311</v>
      </c>
      <c r="C297" t="s">
        <v>5312</v>
      </c>
      <c r="D297" s="37" t="s">
        <v>4872</v>
      </c>
      <c r="E297" s="37" t="s">
        <v>5796</v>
      </c>
      <c r="F297" s="37" t="s">
        <v>6350</v>
      </c>
      <c r="G297" s="37" t="s">
        <v>6898</v>
      </c>
      <c r="H297" s="37" t="s">
        <v>7395</v>
      </c>
      <c r="I297" s="229" t="s">
        <v>9478</v>
      </c>
      <c r="J297" s="229" t="s">
        <v>9479</v>
      </c>
    </row>
    <row r="298" spans="1:10" ht="13.8" thickBot="1" x14ac:dyDescent="0.3">
      <c r="A298" t="s">
        <v>4873</v>
      </c>
      <c r="B298" t="s">
        <v>5313</v>
      </c>
      <c r="C298" t="s">
        <v>5314</v>
      </c>
      <c r="D298" s="37" t="s">
        <v>4872</v>
      </c>
      <c r="E298" s="37" t="s">
        <v>5796</v>
      </c>
      <c r="F298" s="37" t="s">
        <v>6350</v>
      </c>
      <c r="G298" s="37" t="s">
        <v>6898</v>
      </c>
      <c r="H298" s="37" t="s">
        <v>7395</v>
      </c>
      <c r="I298" s="229" t="s">
        <v>9478</v>
      </c>
      <c r="J298" s="229" t="s">
        <v>9479</v>
      </c>
    </row>
    <row r="299" spans="1:10" ht="13.8" thickBot="1" x14ac:dyDescent="0.3">
      <c r="A299" t="s">
        <v>2713</v>
      </c>
      <c r="B299" t="s">
        <v>5311</v>
      </c>
      <c r="C299" t="s">
        <v>5312</v>
      </c>
      <c r="D299" s="37" t="s">
        <v>2686</v>
      </c>
      <c r="E299" s="37" t="s">
        <v>5797</v>
      </c>
      <c r="F299" s="37" t="s">
        <v>6351</v>
      </c>
      <c r="G299" s="37" t="s">
        <v>6899</v>
      </c>
      <c r="H299" s="37" t="s">
        <v>7396</v>
      </c>
      <c r="I299" s="229" t="s">
        <v>9480</v>
      </c>
      <c r="J299" s="229" t="s">
        <v>9481</v>
      </c>
    </row>
    <row r="300" spans="1:10" ht="40.200000000000003" thickBot="1" x14ac:dyDescent="0.3">
      <c r="A300" t="s">
        <v>2713</v>
      </c>
      <c r="B300" t="s">
        <v>5313</v>
      </c>
      <c r="C300" t="s">
        <v>5314</v>
      </c>
      <c r="D300" s="37" t="s">
        <v>2739</v>
      </c>
      <c r="E300" s="37" t="s">
        <v>5798</v>
      </c>
      <c r="F300" s="37" t="s">
        <v>6352</v>
      </c>
      <c r="G300" s="37" t="s">
        <v>6900</v>
      </c>
      <c r="H300" s="37" t="s">
        <v>7397</v>
      </c>
      <c r="I300" s="229" t="s">
        <v>9482</v>
      </c>
      <c r="J300" s="229" t="s">
        <v>9483</v>
      </c>
    </row>
    <row r="301" spans="1:10" ht="13.8" thickBot="1" x14ac:dyDescent="0.3">
      <c r="A301" t="s">
        <v>2714</v>
      </c>
      <c r="B301" t="s">
        <v>5311</v>
      </c>
      <c r="C301" t="s">
        <v>5312</v>
      </c>
      <c r="D301" s="37" t="s">
        <v>2687</v>
      </c>
      <c r="E301" s="37" t="s">
        <v>5799</v>
      </c>
      <c r="F301" s="37" t="s">
        <v>6353</v>
      </c>
      <c r="G301" s="37" t="s">
        <v>6901</v>
      </c>
      <c r="H301" s="37" t="s">
        <v>7398</v>
      </c>
      <c r="I301" s="229" t="s">
        <v>9484</v>
      </c>
      <c r="J301" s="229" t="s">
        <v>9485</v>
      </c>
    </row>
    <row r="302" spans="1:10" ht="40.200000000000003" thickBot="1" x14ac:dyDescent="0.3">
      <c r="A302" t="s">
        <v>2714</v>
      </c>
      <c r="B302" t="s">
        <v>5313</v>
      </c>
      <c r="C302" t="s">
        <v>5314</v>
      </c>
      <c r="D302" s="37" t="s">
        <v>2740</v>
      </c>
      <c r="E302" s="37" t="s">
        <v>5800</v>
      </c>
      <c r="F302" s="37" t="s">
        <v>6354</v>
      </c>
      <c r="G302" s="37" t="s">
        <v>6902</v>
      </c>
      <c r="H302" s="37" t="s">
        <v>7399</v>
      </c>
      <c r="I302" s="229" t="s">
        <v>9486</v>
      </c>
      <c r="J302" s="229" t="s">
        <v>9487</v>
      </c>
    </row>
    <row r="303" spans="1:10" ht="13.8" thickBot="1" x14ac:dyDescent="0.3">
      <c r="A303" t="s">
        <v>2715</v>
      </c>
      <c r="B303" t="s">
        <v>5311</v>
      </c>
      <c r="C303" t="s">
        <v>5312</v>
      </c>
      <c r="D303" s="37" t="s">
        <v>2675</v>
      </c>
      <c r="E303" s="37" t="s">
        <v>5801</v>
      </c>
      <c r="F303" s="37" t="s">
        <v>6355</v>
      </c>
      <c r="G303" s="37" t="s">
        <v>6903</v>
      </c>
      <c r="H303" s="37" t="s">
        <v>7400</v>
      </c>
      <c r="I303" s="229" t="s">
        <v>9488</v>
      </c>
      <c r="J303" s="229" t="s">
        <v>9489</v>
      </c>
    </row>
    <row r="304" spans="1:10" ht="13.8" thickBot="1" x14ac:dyDescent="0.3">
      <c r="A304" t="s">
        <v>2715</v>
      </c>
      <c r="B304" t="s">
        <v>5313</v>
      </c>
      <c r="C304" t="s">
        <v>5314</v>
      </c>
      <c r="D304" s="37" t="s">
        <v>2675</v>
      </c>
      <c r="E304" s="37" t="s">
        <v>5801</v>
      </c>
      <c r="F304" s="37" t="s">
        <v>6355</v>
      </c>
      <c r="G304" s="37" t="s">
        <v>6903</v>
      </c>
      <c r="H304" s="37" t="s">
        <v>7400</v>
      </c>
      <c r="I304" s="229" t="s">
        <v>9488</v>
      </c>
      <c r="J304" s="229" t="s">
        <v>9489</v>
      </c>
    </row>
    <row r="305" spans="1:10" ht="13.8" thickBot="1" x14ac:dyDescent="0.3">
      <c r="A305" t="s">
        <v>2716</v>
      </c>
      <c r="B305" t="s">
        <v>5311</v>
      </c>
      <c r="C305" t="s">
        <v>5312</v>
      </c>
      <c r="D305" s="37" t="s">
        <v>2688</v>
      </c>
      <c r="E305" s="37" t="s">
        <v>5802</v>
      </c>
      <c r="F305" s="37" t="s">
        <v>6356</v>
      </c>
      <c r="G305" s="37" t="s">
        <v>6904</v>
      </c>
      <c r="H305" s="37" t="s">
        <v>7401</v>
      </c>
      <c r="I305" s="229" t="s">
        <v>9490</v>
      </c>
      <c r="J305" s="229" t="s">
        <v>9491</v>
      </c>
    </row>
    <row r="306" spans="1:10" ht="13.8" thickBot="1" x14ac:dyDescent="0.3">
      <c r="A306" t="s">
        <v>2716</v>
      </c>
      <c r="B306" t="s">
        <v>5313</v>
      </c>
      <c r="C306" t="s">
        <v>5314</v>
      </c>
      <c r="D306" s="37" t="s">
        <v>2688</v>
      </c>
      <c r="E306" s="37" t="s">
        <v>5802</v>
      </c>
      <c r="F306" s="37" t="s">
        <v>6356</v>
      </c>
      <c r="G306" s="37" t="s">
        <v>6904</v>
      </c>
      <c r="H306" s="37" t="s">
        <v>7401</v>
      </c>
      <c r="I306" s="229" t="s">
        <v>9490</v>
      </c>
      <c r="J306" s="229" t="s">
        <v>9491</v>
      </c>
    </row>
    <row r="307" spans="1:10" ht="13.8" thickBot="1" x14ac:dyDescent="0.3">
      <c r="A307" t="s">
        <v>2717</v>
      </c>
      <c r="B307" t="s">
        <v>5311</v>
      </c>
      <c r="C307" t="s">
        <v>5312</v>
      </c>
      <c r="D307" s="37" t="s">
        <v>2689</v>
      </c>
      <c r="E307" s="37" t="s">
        <v>5803</v>
      </c>
      <c r="F307" s="37" t="s">
        <v>6357</v>
      </c>
      <c r="G307" s="37" t="s">
        <v>6905</v>
      </c>
      <c r="H307" s="37" t="s">
        <v>7402</v>
      </c>
      <c r="I307" s="229" t="s">
        <v>9492</v>
      </c>
      <c r="J307" s="229" t="s">
        <v>9493</v>
      </c>
    </row>
    <row r="308" spans="1:10" ht="13.8" thickBot="1" x14ac:dyDescent="0.3">
      <c r="A308" t="s">
        <v>2717</v>
      </c>
      <c r="B308" t="s">
        <v>5313</v>
      </c>
      <c r="C308" t="s">
        <v>5314</v>
      </c>
      <c r="D308" s="37" t="s">
        <v>2689</v>
      </c>
      <c r="E308" s="37" t="s">
        <v>5803</v>
      </c>
      <c r="F308" s="37" t="s">
        <v>6357</v>
      </c>
      <c r="G308" s="37" t="s">
        <v>6905</v>
      </c>
      <c r="H308" s="37" t="s">
        <v>7402</v>
      </c>
      <c r="I308" s="229" t="s">
        <v>9492</v>
      </c>
      <c r="J308" s="229" t="s">
        <v>9493</v>
      </c>
    </row>
    <row r="309" spans="1:10" ht="13.8" thickBot="1" x14ac:dyDescent="0.3">
      <c r="A309" t="s">
        <v>2718</v>
      </c>
      <c r="B309" t="s">
        <v>5311</v>
      </c>
      <c r="C309" t="s">
        <v>5312</v>
      </c>
      <c r="D309" s="37" t="s">
        <v>2690</v>
      </c>
      <c r="E309" s="37" t="s">
        <v>5804</v>
      </c>
      <c r="F309" s="37" t="s">
        <v>6358</v>
      </c>
      <c r="G309" s="37" t="s">
        <v>6906</v>
      </c>
      <c r="H309" s="37" t="s">
        <v>7403</v>
      </c>
      <c r="I309" s="229" t="s">
        <v>9494</v>
      </c>
      <c r="J309" s="229" t="s">
        <v>9495</v>
      </c>
    </row>
    <row r="310" spans="1:10" ht="13.8" thickBot="1" x14ac:dyDescent="0.3">
      <c r="A310" t="s">
        <v>2718</v>
      </c>
      <c r="B310" t="s">
        <v>5313</v>
      </c>
      <c r="C310" t="s">
        <v>5314</v>
      </c>
      <c r="D310" s="37" t="s">
        <v>2690</v>
      </c>
      <c r="E310" s="37" t="s">
        <v>5804</v>
      </c>
      <c r="F310" s="37" t="s">
        <v>6358</v>
      </c>
      <c r="G310" s="37" t="s">
        <v>6906</v>
      </c>
      <c r="H310" s="37" t="s">
        <v>7403</v>
      </c>
      <c r="I310" s="229" t="s">
        <v>9494</v>
      </c>
      <c r="J310" s="229" t="s">
        <v>9495</v>
      </c>
    </row>
    <row r="311" spans="1:10" ht="13.8" thickBot="1" x14ac:dyDescent="0.3">
      <c r="A311" t="s">
        <v>4863</v>
      </c>
      <c r="B311" t="s">
        <v>5311</v>
      </c>
      <c r="C311" t="s">
        <v>5312</v>
      </c>
      <c r="D311" s="37" t="s">
        <v>4862</v>
      </c>
      <c r="E311" s="37" t="s">
        <v>5805</v>
      </c>
      <c r="F311" s="37" t="s">
        <v>6359</v>
      </c>
      <c r="G311" s="37" t="s">
        <v>6907</v>
      </c>
      <c r="H311" s="37" t="s">
        <v>7404</v>
      </c>
      <c r="I311" s="229" t="s">
        <v>9496</v>
      </c>
      <c r="J311" s="229" t="s">
        <v>9497</v>
      </c>
    </row>
    <row r="312" spans="1:10" ht="13.8" thickBot="1" x14ac:dyDescent="0.3">
      <c r="A312" t="s">
        <v>4863</v>
      </c>
      <c r="B312" t="s">
        <v>5313</v>
      </c>
      <c r="C312" t="s">
        <v>5314</v>
      </c>
      <c r="D312" s="37" t="s">
        <v>4862</v>
      </c>
      <c r="E312" s="37" t="s">
        <v>5805</v>
      </c>
      <c r="F312" s="37" t="s">
        <v>6359</v>
      </c>
      <c r="G312" s="37" t="s">
        <v>6907</v>
      </c>
      <c r="H312" s="37" t="s">
        <v>7404</v>
      </c>
      <c r="I312" s="229" t="s">
        <v>9496</v>
      </c>
      <c r="J312" s="229" t="s">
        <v>9497</v>
      </c>
    </row>
    <row r="313" spans="1:10" ht="13.8" thickBot="1" x14ac:dyDescent="0.3">
      <c r="A313" t="s">
        <v>4875</v>
      </c>
      <c r="B313" t="s">
        <v>5311</v>
      </c>
      <c r="C313" t="s">
        <v>5312</v>
      </c>
      <c r="D313" s="37" t="s">
        <v>4874</v>
      </c>
      <c r="E313" s="37" t="s">
        <v>5806</v>
      </c>
      <c r="F313" s="37" t="s">
        <v>6360</v>
      </c>
      <c r="G313" s="37" t="s">
        <v>6908</v>
      </c>
      <c r="H313" s="37" t="s">
        <v>7405</v>
      </c>
      <c r="I313" s="229" t="s">
        <v>9498</v>
      </c>
      <c r="J313" s="229" t="s">
        <v>9499</v>
      </c>
    </row>
    <row r="314" spans="1:10" ht="13.8" thickBot="1" x14ac:dyDescent="0.3">
      <c r="A314" t="s">
        <v>4875</v>
      </c>
      <c r="B314" t="s">
        <v>5313</v>
      </c>
      <c r="C314" t="s">
        <v>5314</v>
      </c>
      <c r="D314" s="37" t="s">
        <v>4874</v>
      </c>
      <c r="E314" s="37" t="s">
        <v>5806</v>
      </c>
      <c r="F314" s="37" t="s">
        <v>6360</v>
      </c>
      <c r="G314" s="37" t="s">
        <v>6908</v>
      </c>
      <c r="H314" s="37" t="s">
        <v>7405</v>
      </c>
      <c r="I314" s="229" t="s">
        <v>9498</v>
      </c>
      <c r="J314" s="229" t="s">
        <v>9499</v>
      </c>
    </row>
    <row r="315" spans="1:10" ht="13.8" thickBot="1" x14ac:dyDescent="0.3">
      <c r="A315" t="s">
        <v>2719</v>
      </c>
      <c r="B315" t="s">
        <v>5311</v>
      </c>
      <c r="C315" t="s">
        <v>5312</v>
      </c>
      <c r="D315" s="37" t="s">
        <v>2691</v>
      </c>
      <c r="E315" s="37" t="s">
        <v>5807</v>
      </c>
      <c r="F315" s="37" t="s">
        <v>6361</v>
      </c>
      <c r="G315" s="37" t="s">
        <v>6909</v>
      </c>
      <c r="H315" s="37" t="s">
        <v>7406</v>
      </c>
      <c r="I315" s="229" t="s">
        <v>9500</v>
      </c>
      <c r="J315" s="229" t="s">
        <v>9501</v>
      </c>
    </row>
    <row r="316" spans="1:10" ht="40.200000000000003" thickBot="1" x14ac:dyDescent="0.3">
      <c r="A316" t="s">
        <v>2719</v>
      </c>
      <c r="B316" t="s">
        <v>5313</v>
      </c>
      <c r="C316" t="s">
        <v>5314</v>
      </c>
      <c r="D316" s="37" t="s">
        <v>2741</v>
      </c>
      <c r="E316" s="37" t="s">
        <v>5808</v>
      </c>
      <c r="F316" s="37" t="s">
        <v>6362</v>
      </c>
      <c r="G316" s="37" t="s">
        <v>6910</v>
      </c>
      <c r="H316" s="37" t="s">
        <v>7407</v>
      </c>
      <c r="I316" s="229" t="s">
        <v>9502</v>
      </c>
      <c r="J316" s="229" t="s">
        <v>9503</v>
      </c>
    </row>
    <row r="317" spans="1:10" ht="13.8" thickBot="1" x14ac:dyDescent="0.3">
      <c r="A317" t="s">
        <v>2720</v>
      </c>
      <c r="B317" t="s">
        <v>5311</v>
      </c>
      <c r="C317" t="s">
        <v>5312</v>
      </c>
      <c r="D317" s="37" t="s">
        <v>2692</v>
      </c>
      <c r="E317" s="37" t="s">
        <v>5809</v>
      </c>
      <c r="F317" s="37" t="s">
        <v>6363</v>
      </c>
      <c r="G317" s="37" t="s">
        <v>6911</v>
      </c>
      <c r="H317" s="37" t="s">
        <v>7408</v>
      </c>
      <c r="I317" s="229" t="s">
        <v>9504</v>
      </c>
      <c r="J317" s="229" t="s">
        <v>9505</v>
      </c>
    </row>
    <row r="318" spans="1:10" ht="40.200000000000003" thickBot="1" x14ac:dyDescent="0.3">
      <c r="A318" t="s">
        <v>2720</v>
      </c>
      <c r="B318" t="s">
        <v>5313</v>
      </c>
      <c r="C318" t="s">
        <v>5314</v>
      </c>
      <c r="D318" s="37" t="s">
        <v>2742</v>
      </c>
      <c r="E318" s="37" t="s">
        <v>5810</v>
      </c>
      <c r="F318" s="37" t="s">
        <v>6364</v>
      </c>
      <c r="G318" s="37" t="s">
        <v>6912</v>
      </c>
      <c r="H318" s="37" t="s">
        <v>7409</v>
      </c>
      <c r="I318" s="229" t="s">
        <v>9506</v>
      </c>
      <c r="J318" s="229" t="s">
        <v>9507</v>
      </c>
    </row>
    <row r="319" spans="1:10" ht="13.8" thickBot="1" x14ac:dyDescent="0.3">
      <c r="A319" t="s">
        <v>2721</v>
      </c>
      <c r="B319" t="s">
        <v>5311</v>
      </c>
      <c r="C319" t="s">
        <v>5312</v>
      </c>
      <c r="D319" s="37" t="s">
        <v>2676</v>
      </c>
      <c r="E319" s="37" t="s">
        <v>5811</v>
      </c>
      <c r="F319" s="37" t="s">
        <v>6365</v>
      </c>
      <c r="G319" s="37" t="s">
        <v>6913</v>
      </c>
      <c r="H319" s="37" t="s">
        <v>7410</v>
      </c>
      <c r="I319" s="229" t="s">
        <v>9508</v>
      </c>
      <c r="J319" s="229" t="s">
        <v>9509</v>
      </c>
    </row>
    <row r="320" spans="1:10" ht="13.8" thickBot="1" x14ac:dyDescent="0.3">
      <c r="A320" t="s">
        <v>2721</v>
      </c>
      <c r="B320" t="s">
        <v>5313</v>
      </c>
      <c r="C320" t="s">
        <v>5314</v>
      </c>
      <c r="D320" s="37" t="s">
        <v>2676</v>
      </c>
      <c r="E320" s="37" t="s">
        <v>5811</v>
      </c>
      <c r="F320" s="37" t="s">
        <v>6365</v>
      </c>
      <c r="G320" s="37" t="s">
        <v>6913</v>
      </c>
      <c r="H320" s="37" t="s">
        <v>7410</v>
      </c>
      <c r="I320" s="229" t="s">
        <v>9508</v>
      </c>
      <c r="J320" s="229" t="s">
        <v>9509</v>
      </c>
    </row>
    <row r="321" spans="1:10" ht="13.8" thickBot="1" x14ac:dyDescent="0.3">
      <c r="A321" t="s">
        <v>2722</v>
      </c>
      <c r="B321" t="s">
        <v>5311</v>
      </c>
      <c r="C321" t="s">
        <v>5312</v>
      </c>
      <c r="D321" s="37" t="s">
        <v>2693</v>
      </c>
      <c r="E321" s="37" t="s">
        <v>5812</v>
      </c>
      <c r="F321" s="37" t="s">
        <v>6366</v>
      </c>
      <c r="G321" s="37" t="s">
        <v>6914</v>
      </c>
      <c r="H321" s="37" t="s">
        <v>7411</v>
      </c>
      <c r="I321" s="229" t="s">
        <v>9510</v>
      </c>
      <c r="J321" s="229" t="s">
        <v>9511</v>
      </c>
    </row>
    <row r="322" spans="1:10" ht="13.8" thickBot="1" x14ac:dyDescent="0.3">
      <c r="A322" t="s">
        <v>2722</v>
      </c>
      <c r="B322" t="s">
        <v>5313</v>
      </c>
      <c r="C322" t="s">
        <v>5314</v>
      </c>
      <c r="D322" s="37" t="s">
        <v>2693</v>
      </c>
      <c r="E322" s="37" t="s">
        <v>5812</v>
      </c>
      <c r="F322" s="37" t="s">
        <v>6366</v>
      </c>
      <c r="G322" s="37" t="s">
        <v>6914</v>
      </c>
      <c r="H322" s="37" t="s">
        <v>7411</v>
      </c>
      <c r="I322" s="229" t="s">
        <v>9510</v>
      </c>
      <c r="J322" s="229" t="s">
        <v>9511</v>
      </c>
    </row>
    <row r="323" spans="1:10" ht="13.8" thickBot="1" x14ac:dyDescent="0.3">
      <c r="A323" t="s">
        <v>2723</v>
      </c>
      <c r="B323" t="s">
        <v>5311</v>
      </c>
      <c r="C323" t="s">
        <v>5312</v>
      </c>
      <c r="D323" s="37" t="s">
        <v>2694</v>
      </c>
      <c r="E323" s="37" t="s">
        <v>5813</v>
      </c>
      <c r="F323" s="37" t="s">
        <v>6367</v>
      </c>
      <c r="G323" s="37" t="s">
        <v>6915</v>
      </c>
      <c r="H323" s="37" t="s">
        <v>7412</v>
      </c>
      <c r="I323" s="229" t="s">
        <v>9512</v>
      </c>
      <c r="J323" s="229" t="s">
        <v>9513</v>
      </c>
    </row>
    <row r="324" spans="1:10" ht="13.8" thickBot="1" x14ac:dyDescent="0.3">
      <c r="A324" t="s">
        <v>2723</v>
      </c>
      <c r="B324" t="s">
        <v>5313</v>
      </c>
      <c r="C324" t="s">
        <v>5314</v>
      </c>
      <c r="D324" s="37" t="s">
        <v>2694</v>
      </c>
      <c r="E324" s="37" t="s">
        <v>5813</v>
      </c>
      <c r="F324" s="37" t="s">
        <v>6367</v>
      </c>
      <c r="G324" s="37" t="s">
        <v>6915</v>
      </c>
      <c r="H324" s="37" t="s">
        <v>7412</v>
      </c>
      <c r="I324" s="229" t="s">
        <v>9512</v>
      </c>
      <c r="J324" s="229" t="s">
        <v>9513</v>
      </c>
    </row>
    <row r="325" spans="1:10" ht="13.8" thickBot="1" x14ac:dyDescent="0.3">
      <c r="A325" t="s">
        <v>2724</v>
      </c>
      <c r="B325" t="s">
        <v>5311</v>
      </c>
      <c r="C325" t="s">
        <v>5312</v>
      </c>
      <c r="D325" s="37" t="s">
        <v>2695</v>
      </c>
      <c r="E325" s="37" t="s">
        <v>5814</v>
      </c>
      <c r="F325" s="37" t="s">
        <v>6368</v>
      </c>
      <c r="G325" s="37" t="s">
        <v>6916</v>
      </c>
      <c r="H325" s="37" t="s">
        <v>7413</v>
      </c>
      <c r="I325" s="229" t="s">
        <v>9514</v>
      </c>
      <c r="J325" s="229" t="s">
        <v>9515</v>
      </c>
    </row>
    <row r="326" spans="1:10" ht="13.8" thickBot="1" x14ac:dyDescent="0.3">
      <c r="A326" t="s">
        <v>2724</v>
      </c>
      <c r="B326" t="s">
        <v>5313</v>
      </c>
      <c r="C326" t="s">
        <v>5314</v>
      </c>
      <c r="D326" s="37" t="s">
        <v>2695</v>
      </c>
      <c r="E326" s="37" t="s">
        <v>5814</v>
      </c>
      <c r="F326" s="37" t="s">
        <v>6368</v>
      </c>
      <c r="G326" s="37" t="s">
        <v>6916</v>
      </c>
      <c r="H326" s="37" t="s">
        <v>7413</v>
      </c>
      <c r="I326" s="229" t="s">
        <v>9514</v>
      </c>
      <c r="J326" s="229" t="s">
        <v>9515</v>
      </c>
    </row>
    <row r="327" spans="1:10" ht="13.8" thickBot="1" x14ac:dyDescent="0.3">
      <c r="A327" t="s">
        <v>4865</v>
      </c>
      <c r="B327" t="s">
        <v>5311</v>
      </c>
      <c r="C327" t="s">
        <v>5312</v>
      </c>
      <c r="D327" s="37" t="s">
        <v>4864</v>
      </c>
      <c r="E327" s="37" t="s">
        <v>5815</v>
      </c>
      <c r="F327" s="37" t="s">
        <v>6369</v>
      </c>
      <c r="G327" s="37" t="s">
        <v>6917</v>
      </c>
      <c r="H327" s="37" t="s">
        <v>7414</v>
      </c>
      <c r="I327" s="229" t="s">
        <v>9516</v>
      </c>
      <c r="J327" s="229" t="s">
        <v>9517</v>
      </c>
    </row>
    <row r="328" spans="1:10" ht="13.8" thickBot="1" x14ac:dyDescent="0.3">
      <c r="A328" t="s">
        <v>4865</v>
      </c>
      <c r="B328" t="s">
        <v>5313</v>
      </c>
      <c r="C328" t="s">
        <v>5314</v>
      </c>
      <c r="D328" s="37" t="s">
        <v>4864</v>
      </c>
      <c r="E328" s="37" t="s">
        <v>5815</v>
      </c>
      <c r="F328" s="37" t="s">
        <v>6369</v>
      </c>
      <c r="G328" s="37" t="s">
        <v>6917</v>
      </c>
      <c r="H328" s="37" t="s">
        <v>7414</v>
      </c>
      <c r="I328" s="229" t="s">
        <v>9516</v>
      </c>
      <c r="J328" s="229" t="s">
        <v>9517</v>
      </c>
    </row>
    <row r="329" spans="1:10" ht="13.8" thickBot="1" x14ac:dyDescent="0.3">
      <c r="A329" t="s">
        <v>4877</v>
      </c>
      <c r="B329" t="s">
        <v>5311</v>
      </c>
      <c r="C329" t="s">
        <v>5312</v>
      </c>
      <c r="D329" s="37" t="s">
        <v>4876</v>
      </c>
      <c r="E329" s="37" t="s">
        <v>5816</v>
      </c>
      <c r="F329" s="37" t="s">
        <v>6370</v>
      </c>
      <c r="G329" s="37" t="s">
        <v>6918</v>
      </c>
      <c r="H329" s="37" t="s">
        <v>7415</v>
      </c>
      <c r="I329" s="229" t="s">
        <v>9518</v>
      </c>
      <c r="J329" s="229" t="s">
        <v>9519</v>
      </c>
    </row>
    <row r="330" spans="1:10" ht="13.8" thickBot="1" x14ac:dyDescent="0.3">
      <c r="A330" t="s">
        <v>4877</v>
      </c>
      <c r="B330" t="s">
        <v>5313</v>
      </c>
      <c r="C330" t="s">
        <v>5314</v>
      </c>
      <c r="D330" s="37" t="s">
        <v>4876</v>
      </c>
      <c r="E330" s="37" t="s">
        <v>5816</v>
      </c>
      <c r="F330" s="37" t="s">
        <v>6370</v>
      </c>
      <c r="G330" s="37" t="s">
        <v>6918</v>
      </c>
      <c r="H330" s="37" t="s">
        <v>7415</v>
      </c>
      <c r="I330" s="229" t="s">
        <v>9518</v>
      </c>
      <c r="J330" s="229" t="s">
        <v>9519</v>
      </c>
    </row>
    <row r="331" spans="1:10" ht="13.8" thickBot="1" x14ac:dyDescent="0.3">
      <c r="A331" t="s">
        <v>2725</v>
      </c>
      <c r="B331" t="s">
        <v>5311</v>
      </c>
      <c r="C331" t="s">
        <v>5312</v>
      </c>
      <c r="D331" s="37" t="s">
        <v>2696</v>
      </c>
      <c r="E331" s="37" t="s">
        <v>5817</v>
      </c>
      <c r="F331" s="37" t="s">
        <v>6371</v>
      </c>
      <c r="G331" s="37" t="s">
        <v>6919</v>
      </c>
      <c r="H331" s="37" t="s">
        <v>7416</v>
      </c>
      <c r="I331" s="229" t="s">
        <v>9520</v>
      </c>
      <c r="J331" s="229" t="s">
        <v>9521</v>
      </c>
    </row>
    <row r="332" spans="1:10" ht="40.200000000000003" thickBot="1" x14ac:dyDescent="0.3">
      <c r="A332" t="s">
        <v>2725</v>
      </c>
      <c r="B332" t="s">
        <v>5313</v>
      </c>
      <c r="C332" t="s">
        <v>5314</v>
      </c>
      <c r="D332" s="37" t="s">
        <v>2743</v>
      </c>
      <c r="E332" s="37" t="s">
        <v>5818</v>
      </c>
      <c r="F332" s="37" t="s">
        <v>6372</v>
      </c>
      <c r="G332" s="37" t="s">
        <v>6920</v>
      </c>
      <c r="H332" s="37" t="s">
        <v>7417</v>
      </c>
      <c r="I332" s="229" t="s">
        <v>9522</v>
      </c>
      <c r="J332" s="229" t="s">
        <v>9523</v>
      </c>
    </row>
    <row r="333" spans="1:10" ht="13.8" thickBot="1" x14ac:dyDescent="0.3">
      <c r="A333" t="s">
        <v>2726</v>
      </c>
      <c r="B333" t="s">
        <v>5311</v>
      </c>
      <c r="C333" t="s">
        <v>5312</v>
      </c>
      <c r="D333" s="37" t="s">
        <v>2697</v>
      </c>
      <c r="E333" s="37" t="s">
        <v>5819</v>
      </c>
      <c r="F333" s="37" t="s">
        <v>6373</v>
      </c>
      <c r="G333" s="37" t="s">
        <v>6921</v>
      </c>
      <c r="H333" s="37" t="s">
        <v>7418</v>
      </c>
      <c r="I333" s="229" t="s">
        <v>9524</v>
      </c>
      <c r="J333" s="229" t="s">
        <v>9525</v>
      </c>
    </row>
    <row r="334" spans="1:10" ht="40.200000000000003" thickBot="1" x14ac:dyDescent="0.3">
      <c r="A334" t="s">
        <v>2726</v>
      </c>
      <c r="B334" t="s">
        <v>5313</v>
      </c>
      <c r="C334" t="s">
        <v>5314</v>
      </c>
      <c r="D334" s="37" t="s">
        <v>2744</v>
      </c>
      <c r="E334" s="37" t="s">
        <v>5820</v>
      </c>
      <c r="F334" s="37" t="s">
        <v>6374</v>
      </c>
      <c r="G334" s="37" t="s">
        <v>6922</v>
      </c>
      <c r="H334" s="37" t="s">
        <v>7419</v>
      </c>
      <c r="I334" s="229" t="s">
        <v>9526</v>
      </c>
      <c r="J334" s="229" t="s">
        <v>9527</v>
      </c>
    </row>
    <row r="335" spans="1:10" ht="13.8" thickBot="1" x14ac:dyDescent="0.3">
      <c r="A335" t="s">
        <v>2727</v>
      </c>
      <c r="B335" t="s">
        <v>5311</v>
      </c>
      <c r="C335" t="s">
        <v>5312</v>
      </c>
      <c r="D335" s="37" t="s">
        <v>2677</v>
      </c>
      <c r="E335" s="37" t="s">
        <v>5821</v>
      </c>
      <c r="F335" s="37" t="s">
        <v>6375</v>
      </c>
      <c r="G335" s="37" t="s">
        <v>6923</v>
      </c>
      <c r="H335" s="37" t="s">
        <v>7420</v>
      </c>
      <c r="I335" s="229" t="s">
        <v>9528</v>
      </c>
      <c r="J335" s="229" t="s">
        <v>9529</v>
      </c>
    </row>
    <row r="336" spans="1:10" ht="13.8" thickBot="1" x14ac:dyDescent="0.3">
      <c r="A336" t="s">
        <v>2727</v>
      </c>
      <c r="B336" t="s">
        <v>5313</v>
      </c>
      <c r="C336" t="s">
        <v>5314</v>
      </c>
      <c r="D336" s="37" t="s">
        <v>2677</v>
      </c>
      <c r="E336" s="37" t="s">
        <v>5821</v>
      </c>
      <c r="F336" s="37" t="s">
        <v>6375</v>
      </c>
      <c r="G336" s="37" t="s">
        <v>6923</v>
      </c>
      <c r="H336" s="37" t="s">
        <v>7420</v>
      </c>
      <c r="I336" s="229" t="s">
        <v>9528</v>
      </c>
      <c r="J336" s="229" t="s">
        <v>9529</v>
      </c>
    </row>
    <row r="337" spans="1:10" ht="13.8" thickBot="1" x14ac:dyDescent="0.3">
      <c r="A337" t="s">
        <v>2728</v>
      </c>
      <c r="B337" t="s">
        <v>5311</v>
      </c>
      <c r="C337" t="s">
        <v>5312</v>
      </c>
      <c r="D337" s="37" t="s">
        <v>2698</v>
      </c>
      <c r="E337" s="37" t="s">
        <v>5822</v>
      </c>
      <c r="F337" s="37" t="s">
        <v>6376</v>
      </c>
      <c r="G337" s="37" t="s">
        <v>6924</v>
      </c>
      <c r="H337" s="37" t="s">
        <v>7421</v>
      </c>
      <c r="I337" s="229" t="s">
        <v>9530</v>
      </c>
      <c r="J337" s="229" t="s">
        <v>9531</v>
      </c>
    </row>
    <row r="338" spans="1:10" ht="13.8" thickBot="1" x14ac:dyDescent="0.3">
      <c r="A338" t="s">
        <v>2728</v>
      </c>
      <c r="B338" t="s">
        <v>5313</v>
      </c>
      <c r="C338" t="s">
        <v>5314</v>
      </c>
      <c r="D338" s="37" t="s">
        <v>2698</v>
      </c>
      <c r="E338" s="37" t="s">
        <v>5822</v>
      </c>
      <c r="F338" s="37" t="s">
        <v>6376</v>
      </c>
      <c r="G338" s="37" t="s">
        <v>6924</v>
      </c>
      <c r="H338" s="37" t="s">
        <v>7421</v>
      </c>
      <c r="I338" s="229" t="s">
        <v>9530</v>
      </c>
      <c r="J338" s="229" t="s">
        <v>9531</v>
      </c>
    </row>
    <row r="339" spans="1:10" ht="13.8" thickBot="1" x14ac:dyDescent="0.3">
      <c r="A339" t="s">
        <v>2729</v>
      </c>
      <c r="B339" t="s">
        <v>5311</v>
      </c>
      <c r="C339" t="s">
        <v>5312</v>
      </c>
      <c r="D339" s="37" t="s">
        <v>2699</v>
      </c>
      <c r="E339" s="37" t="s">
        <v>5823</v>
      </c>
      <c r="F339" s="37" t="s">
        <v>6377</v>
      </c>
      <c r="G339" s="37" t="s">
        <v>6925</v>
      </c>
      <c r="H339" s="37" t="s">
        <v>7422</v>
      </c>
      <c r="I339" s="229" t="s">
        <v>9532</v>
      </c>
      <c r="J339" s="229" t="s">
        <v>9533</v>
      </c>
    </row>
    <row r="340" spans="1:10" ht="13.8" thickBot="1" x14ac:dyDescent="0.3">
      <c r="A340" t="s">
        <v>2729</v>
      </c>
      <c r="B340" t="s">
        <v>5313</v>
      </c>
      <c r="C340" t="s">
        <v>5314</v>
      </c>
      <c r="D340" s="37" t="s">
        <v>2699</v>
      </c>
      <c r="E340" s="37" t="s">
        <v>5823</v>
      </c>
      <c r="F340" s="37" t="s">
        <v>6377</v>
      </c>
      <c r="G340" s="37" t="s">
        <v>6925</v>
      </c>
      <c r="H340" s="37" t="s">
        <v>7422</v>
      </c>
      <c r="I340" s="229" t="s">
        <v>9532</v>
      </c>
      <c r="J340" s="229" t="s">
        <v>9533</v>
      </c>
    </row>
    <row r="341" spans="1:10" ht="13.8" thickBot="1" x14ac:dyDescent="0.3">
      <c r="A341" t="s">
        <v>2730</v>
      </c>
      <c r="B341" t="s">
        <v>5311</v>
      </c>
      <c r="C341" t="s">
        <v>5312</v>
      </c>
      <c r="D341" s="37" t="s">
        <v>2700</v>
      </c>
      <c r="E341" s="37" t="s">
        <v>5824</v>
      </c>
      <c r="F341" s="37" t="s">
        <v>6378</v>
      </c>
      <c r="G341" s="37" t="s">
        <v>6926</v>
      </c>
      <c r="H341" s="37" t="s">
        <v>7423</v>
      </c>
      <c r="I341" s="229" t="s">
        <v>9534</v>
      </c>
      <c r="J341" s="229" t="s">
        <v>9535</v>
      </c>
    </row>
    <row r="342" spans="1:10" ht="13.8" thickBot="1" x14ac:dyDescent="0.3">
      <c r="A342" t="s">
        <v>2730</v>
      </c>
      <c r="B342" t="s">
        <v>5313</v>
      </c>
      <c r="C342" t="s">
        <v>5314</v>
      </c>
      <c r="D342" s="37" t="s">
        <v>2700</v>
      </c>
      <c r="E342" s="37" t="s">
        <v>5824</v>
      </c>
      <c r="F342" s="37" t="s">
        <v>6378</v>
      </c>
      <c r="G342" s="37" t="s">
        <v>6926</v>
      </c>
      <c r="H342" s="37" t="s">
        <v>7423</v>
      </c>
      <c r="I342" s="229" t="s">
        <v>9534</v>
      </c>
      <c r="J342" s="229" t="s">
        <v>9535</v>
      </c>
    </row>
    <row r="343" spans="1:10" ht="13.8" thickBot="1" x14ac:dyDescent="0.3">
      <c r="A343" t="s">
        <v>4867</v>
      </c>
      <c r="B343" t="s">
        <v>5311</v>
      </c>
      <c r="C343" t="s">
        <v>5312</v>
      </c>
      <c r="D343" s="37" t="s">
        <v>4866</v>
      </c>
      <c r="E343" s="37" t="s">
        <v>5825</v>
      </c>
      <c r="F343" s="37" t="s">
        <v>6379</v>
      </c>
      <c r="G343" s="37" t="s">
        <v>6927</v>
      </c>
      <c r="H343" s="37" t="s">
        <v>7424</v>
      </c>
      <c r="I343" s="229" t="s">
        <v>9536</v>
      </c>
      <c r="J343" s="229" t="s">
        <v>9537</v>
      </c>
    </row>
    <row r="344" spans="1:10" ht="13.8" thickBot="1" x14ac:dyDescent="0.3">
      <c r="A344" t="s">
        <v>4867</v>
      </c>
      <c r="B344" t="s">
        <v>5313</v>
      </c>
      <c r="C344" t="s">
        <v>5314</v>
      </c>
      <c r="D344" s="37" t="s">
        <v>4866</v>
      </c>
      <c r="E344" s="37" t="s">
        <v>5825</v>
      </c>
      <c r="F344" s="37" t="s">
        <v>6379</v>
      </c>
      <c r="G344" s="37" t="s">
        <v>6927</v>
      </c>
      <c r="H344" s="37" t="s">
        <v>7424</v>
      </c>
      <c r="I344" s="229" t="s">
        <v>9536</v>
      </c>
      <c r="J344" s="229" t="s">
        <v>9537</v>
      </c>
    </row>
    <row r="345" spans="1:10" ht="13.8" thickBot="1" x14ac:dyDescent="0.3">
      <c r="A345" t="s">
        <v>4879</v>
      </c>
      <c r="B345" t="s">
        <v>5311</v>
      </c>
      <c r="C345" t="s">
        <v>5312</v>
      </c>
      <c r="D345" s="37" t="s">
        <v>4878</v>
      </c>
      <c r="E345" s="37" t="s">
        <v>5826</v>
      </c>
      <c r="F345" s="37" t="s">
        <v>6380</v>
      </c>
      <c r="G345" s="37" t="s">
        <v>6928</v>
      </c>
      <c r="H345" s="37" t="s">
        <v>7425</v>
      </c>
      <c r="I345" s="229" t="s">
        <v>9538</v>
      </c>
      <c r="J345" s="229" t="s">
        <v>9539</v>
      </c>
    </row>
    <row r="346" spans="1:10" ht="13.8" thickBot="1" x14ac:dyDescent="0.3">
      <c r="A346" t="s">
        <v>4879</v>
      </c>
      <c r="B346" t="s">
        <v>5313</v>
      </c>
      <c r="C346" t="s">
        <v>5314</v>
      </c>
      <c r="D346" s="37" t="s">
        <v>4878</v>
      </c>
      <c r="E346" s="37" t="s">
        <v>5826</v>
      </c>
      <c r="F346" s="37" t="s">
        <v>6380</v>
      </c>
      <c r="G346" s="37" t="s">
        <v>6928</v>
      </c>
      <c r="H346" s="37" t="s">
        <v>7425</v>
      </c>
      <c r="I346" s="229" t="s">
        <v>9538</v>
      </c>
      <c r="J346" s="229" t="s">
        <v>9539</v>
      </c>
    </row>
    <row r="347" spans="1:10" ht="13.8" thickBot="1" x14ac:dyDescent="0.3">
      <c r="A347" t="s">
        <v>2731</v>
      </c>
      <c r="B347" t="s">
        <v>5311</v>
      </c>
      <c r="C347" t="s">
        <v>5312</v>
      </c>
      <c r="D347" s="37" t="s">
        <v>2701</v>
      </c>
      <c r="E347" s="37" t="s">
        <v>5827</v>
      </c>
      <c r="F347" s="37" t="s">
        <v>6381</v>
      </c>
      <c r="G347" s="37" t="s">
        <v>6929</v>
      </c>
      <c r="H347" s="37" t="s">
        <v>7426</v>
      </c>
      <c r="I347" s="229" t="s">
        <v>9540</v>
      </c>
      <c r="J347" s="229" t="s">
        <v>9541</v>
      </c>
    </row>
    <row r="348" spans="1:10" ht="40.200000000000003" thickBot="1" x14ac:dyDescent="0.3">
      <c r="A348" t="s">
        <v>2731</v>
      </c>
      <c r="B348" t="s">
        <v>5313</v>
      </c>
      <c r="C348" t="s">
        <v>5314</v>
      </c>
      <c r="D348" s="37" t="s">
        <v>2745</v>
      </c>
      <c r="E348" s="37" t="s">
        <v>5828</v>
      </c>
      <c r="F348" s="37" t="s">
        <v>6382</v>
      </c>
      <c r="G348" s="37" t="s">
        <v>6930</v>
      </c>
      <c r="H348" s="37" t="s">
        <v>7427</v>
      </c>
      <c r="I348" s="229" t="s">
        <v>9542</v>
      </c>
      <c r="J348" s="229" t="s">
        <v>9543</v>
      </c>
    </row>
    <row r="349" spans="1:10" ht="13.8" thickBot="1" x14ac:dyDescent="0.3">
      <c r="A349" t="s">
        <v>2732</v>
      </c>
      <c r="B349" t="s">
        <v>5311</v>
      </c>
      <c r="C349" t="s">
        <v>5312</v>
      </c>
      <c r="D349" s="37" t="s">
        <v>2702</v>
      </c>
      <c r="E349" s="37" t="s">
        <v>5829</v>
      </c>
      <c r="F349" s="37" t="s">
        <v>6383</v>
      </c>
      <c r="G349" s="37" t="s">
        <v>6931</v>
      </c>
      <c r="H349" s="37" t="s">
        <v>7428</v>
      </c>
      <c r="I349" s="229" t="s">
        <v>9544</v>
      </c>
      <c r="J349" s="229" t="s">
        <v>9545</v>
      </c>
    </row>
    <row r="350" spans="1:10" ht="40.200000000000003" thickBot="1" x14ac:dyDescent="0.3">
      <c r="A350" t="s">
        <v>2732</v>
      </c>
      <c r="B350" t="s">
        <v>5313</v>
      </c>
      <c r="C350" t="s">
        <v>5314</v>
      </c>
      <c r="D350" s="37" t="s">
        <v>2746</v>
      </c>
      <c r="E350" s="37" t="s">
        <v>5830</v>
      </c>
      <c r="F350" s="37" t="s">
        <v>6384</v>
      </c>
      <c r="G350" s="37" t="s">
        <v>6932</v>
      </c>
      <c r="H350" s="37" t="s">
        <v>7429</v>
      </c>
      <c r="I350" s="229" t="s">
        <v>9546</v>
      </c>
      <c r="J350" s="229" t="s">
        <v>9547</v>
      </c>
    </row>
    <row r="351" spans="1:10" ht="13.8" thickBot="1" x14ac:dyDescent="0.3">
      <c r="A351" t="s">
        <v>4513</v>
      </c>
      <c r="B351" t="s">
        <v>5311</v>
      </c>
      <c r="C351" t="s">
        <v>5312</v>
      </c>
      <c r="D351" s="37" t="s">
        <v>4522</v>
      </c>
      <c r="E351" s="37" t="s">
        <v>4522</v>
      </c>
      <c r="F351" s="37" t="s">
        <v>4522</v>
      </c>
      <c r="G351" s="37" t="s">
        <v>4522</v>
      </c>
      <c r="H351" s="37" t="s">
        <v>4522</v>
      </c>
      <c r="I351" s="228" t="s">
        <v>4522</v>
      </c>
      <c r="J351" s="228" t="s">
        <v>4522</v>
      </c>
    </row>
    <row r="352" spans="1:10" ht="27" thickBot="1" x14ac:dyDescent="0.3">
      <c r="A352" t="s">
        <v>4513</v>
      </c>
      <c r="B352" t="s">
        <v>5313</v>
      </c>
      <c r="C352" t="s">
        <v>5314</v>
      </c>
      <c r="D352" s="37" t="s">
        <v>4515</v>
      </c>
      <c r="E352" s="37" t="s">
        <v>5831</v>
      </c>
      <c r="F352" s="37" t="s">
        <v>6385</v>
      </c>
      <c r="G352" s="37" t="s">
        <v>6933</v>
      </c>
      <c r="H352" s="37" t="s">
        <v>7430</v>
      </c>
      <c r="I352" s="229" t="s">
        <v>9548</v>
      </c>
      <c r="J352" s="229" t="s">
        <v>9549</v>
      </c>
    </row>
    <row r="353" spans="1:10" ht="13.8" thickBot="1" x14ac:dyDescent="0.3">
      <c r="A353" t="s">
        <v>4513</v>
      </c>
      <c r="B353" t="s">
        <v>5317</v>
      </c>
      <c r="C353" t="s">
        <v>5318</v>
      </c>
      <c r="D353" s="37" t="s">
        <v>5354</v>
      </c>
      <c r="E353" s="37" t="s">
        <v>5832</v>
      </c>
      <c r="F353" s="37" t="s">
        <v>6386</v>
      </c>
      <c r="G353" s="37" t="s">
        <v>6934</v>
      </c>
      <c r="H353" s="37" t="s">
        <v>7431</v>
      </c>
      <c r="I353" s="229" t="s">
        <v>9550</v>
      </c>
      <c r="J353" s="229" t="s">
        <v>9551</v>
      </c>
    </row>
    <row r="354" spans="1:10" ht="13.8" thickBot="1" x14ac:dyDescent="0.3">
      <c r="A354" t="s">
        <v>4513</v>
      </c>
      <c r="B354" t="s">
        <v>5319</v>
      </c>
      <c r="C354" t="s">
        <v>5318</v>
      </c>
      <c r="D354" s="37" t="s">
        <v>5355</v>
      </c>
      <c r="E354" s="37" t="s">
        <v>5833</v>
      </c>
      <c r="F354" s="37" t="s">
        <v>6387</v>
      </c>
      <c r="G354" s="37" t="s">
        <v>6935</v>
      </c>
      <c r="H354" s="37" t="s">
        <v>7432</v>
      </c>
      <c r="I354" s="229" t="s">
        <v>9552</v>
      </c>
      <c r="J354" s="229" t="s">
        <v>9553</v>
      </c>
    </row>
    <row r="355" spans="1:10" ht="13.8" thickBot="1" x14ac:dyDescent="0.3">
      <c r="A355" t="s">
        <v>2767</v>
      </c>
      <c r="B355" t="s">
        <v>5311</v>
      </c>
      <c r="C355" t="s">
        <v>5312</v>
      </c>
      <c r="I355" s="228"/>
      <c r="J355" s="228"/>
    </row>
    <row r="356" spans="1:10" ht="13.8" thickBot="1" x14ac:dyDescent="0.3">
      <c r="A356" t="s">
        <v>2767</v>
      </c>
      <c r="B356" t="s">
        <v>5313</v>
      </c>
      <c r="C356" t="s">
        <v>5314</v>
      </c>
      <c r="I356" s="228"/>
      <c r="J356" s="228"/>
    </row>
    <row r="357" spans="1:10" ht="13.8" thickBot="1" x14ac:dyDescent="0.3">
      <c r="A357" t="s">
        <v>2769</v>
      </c>
      <c r="B357" t="s">
        <v>5311</v>
      </c>
      <c r="C357" t="s">
        <v>5312</v>
      </c>
      <c r="I357" s="228"/>
      <c r="J357" s="228"/>
    </row>
    <row r="358" spans="1:10" ht="13.8" thickBot="1" x14ac:dyDescent="0.3">
      <c r="A358" t="s">
        <v>2769</v>
      </c>
      <c r="B358" t="s">
        <v>5313</v>
      </c>
      <c r="C358" t="s">
        <v>5314</v>
      </c>
      <c r="I358" s="228"/>
      <c r="J358" s="228"/>
    </row>
    <row r="359" spans="1:10" ht="13.8" thickBot="1" x14ac:dyDescent="0.3">
      <c r="A359" t="s">
        <v>3044</v>
      </c>
      <c r="B359" t="s">
        <v>5311</v>
      </c>
      <c r="C359" t="s">
        <v>5312</v>
      </c>
      <c r="I359" s="228"/>
      <c r="J359" s="228"/>
    </row>
    <row r="360" spans="1:10" ht="13.8" thickBot="1" x14ac:dyDescent="0.3">
      <c r="A360" t="s">
        <v>3044</v>
      </c>
      <c r="B360" t="s">
        <v>5313</v>
      </c>
      <c r="C360" t="s">
        <v>5314</v>
      </c>
      <c r="I360" s="228"/>
      <c r="J360" s="228"/>
    </row>
    <row r="361" spans="1:10" ht="13.8" thickBot="1" x14ac:dyDescent="0.3">
      <c r="A361" t="s">
        <v>2974</v>
      </c>
      <c r="B361" t="s">
        <v>5311</v>
      </c>
      <c r="C361" t="s">
        <v>5312</v>
      </c>
      <c r="I361" s="228"/>
      <c r="J361" s="228"/>
    </row>
    <row r="362" spans="1:10" ht="13.8" thickBot="1" x14ac:dyDescent="0.3">
      <c r="A362" t="s">
        <v>2974</v>
      </c>
      <c r="B362" t="s">
        <v>5313</v>
      </c>
      <c r="C362" t="s">
        <v>5314</v>
      </c>
      <c r="I362" s="228"/>
      <c r="J362" s="228"/>
    </row>
    <row r="363" spans="1:10" ht="13.8" thickBot="1" x14ac:dyDescent="0.3">
      <c r="A363" t="s">
        <v>2976</v>
      </c>
      <c r="B363" t="s">
        <v>5311</v>
      </c>
      <c r="C363" t="s">
        <v>5312</v>
      </c>
      <c r="I363" s="228"/>
      <c r="J363" s="228"/>
    </row>
    <row r="364" spans="1:10" ht="13.8" thickBot="1" x14ac:dyDescent="0.3">
      <c r="A364" t="s">
        <v>2976</v>
      </c>
      <c r="B364" t="s">
        <v>5313</v>
      </c>
      <c r="C364" t="s">
        <v>5314</v>
      </c>
      <c r="I364" s="228"/>
      <c r="J364" s="228"/>
    </row>
    <row r="365" spans="1:10" ht="13.8" thickBot="1" x14ac:dyDescent="0.3">
      <c r="A365" t="s">
        <v>3046</v>
      </c>
      <c r="B365" t="s">
        <v>5311</v>
      </c>
      <c r="C365" t="s">
        <v>5312</v>
      </c>
      <c r="I365" s="228"/>
      <c r="J365" s="228"/>
    </row>
    <row r="366" spans="1:10" ht="13.8" thickBot="1" x14ac:dyDescent="0.3">
      <c r="A366" t="s">
        <v>3046</v>
      </c>
      <c r="B366" t="s">
        <v>5313</v>
      </c>
      <c r="C366" t="s">
        <v>5314</v>
      </c>
      <c r="I366" s="228"/>
      <c r="J366" s="228"/>
    </row>
    <row r="367" spans="1:10" ht="13.8" thickBot="1" x14ac:dyDescent="0.3">
      <c r="A367" t="s">
        <v>2777</v>
      </c>
      <c r="B367" t="s">
        <v>5311</v>
      </c>
      <c r="C367" t="s">
        <v>5312</v>
      </c>
      <c r="D367" s="37" t="s">
        <v>2776</v>
      </c>
      <c r="E367" s="59" t="s">
        <v>8128</v>
      </c>
      <c r="F367" s="37" t="s">
        <v>6388</v>
      </c>
      <c r="G367" s="37" t="s">
        <v>6936</v>
      </c>
      <c r="H367" s="37" t="s">
        <v>7433</v>
      </c>
      <c r="I367" s="229" t="s">
        <v>9554</v>
      </c>
      <c r="J367" s="229" t="s">
        <v>9555</v>
      </c>
    </row>
    <row r="368" spans="1:10" ht="40.200000000000003" thickBot="1" x14ac:dyDescent="0.3">
      <c r="A368" t="s">
        <v>2777</v>
      </c>
      <c r="B368" t="s">
        <v>5313</v>
      </c>
      <c r="C368" t="s">
        <v>5314</v>
      </c>
      <c r="D368" s="37" t="s">
        <v>2978</v>
      </c>
      <c r="E368" s="59" t="s">
        <v>8129</v>
      </c>
      <c r="F368" s="37" t="s">
        <v>6389</v>
      </c>
      <c r="G368" s="37" t="s">
        <v>6937</v>
      </c>
      <c r="H368" s="37" t="s">
        <v>7434</v>
      </c>
      <c r="I368" s="229" t="s">
        <v>9556</v>
      </c>
      <c r="J368" s="229" t="s">
        <v>9557</v>
      </c>
    </row>
    <row r="369" spans="1:10" ht="27" thickBot="1" x14ac:dyDescent="0.3">
      <c r="A369" t="s">
        <v>2777</v>
      </c>
      <c r="B369" t="s">
        <v>5317</v>
      </c>
      <c r="C369" t="s">
        <v>5318</v>
      </c>
      <c r="D369" s="37" t="s">
        <v>5356</v>
      </c>
      <c r="E369" s="37" t="s">
        <v>5834</v>
      </c>
      <c r="F369" s="37" t="s">
        <v>6390</v>
      </c>
      <c r="G369" s="37" t="s">
        <v>6938</v>
      </c>
      <c r="H369" s="37" t="s">
        <v>7435</v>
      </c>
      <c r="I369" s="229" t="s">
        <v>9558</v>
      </c>
      <c r="J369" s="229" t="s">
        <v>9559</v>
      </c>
    </row>
    <row r="370" spans="1:10" ht="27" thickBot="1" x14ac:dyDescent="0.3">
      <c r="A370" t="s">
        <v>2777</v>
      </c>
      <c r="B370" t="s">
        <v>5319</v>
      </c>
      <c r="C370" t="s">
        <v>5318</v>
      </c>
      <c r="D370" s="37" t="s">
        <v>5357</v>
      </c>
      <c r="E370" s="37" t="s">
        <v>5835</v>
      </c>
      <c r="F370" s="37" t="s">
        <v>6391</v>
      </c>
      <c r="G370" s="37" t="s">
        <v>6939</v>
      </c>
      <c r="H370" s="37" t="s">
        <v>7436</v>
      </c>
      <c r="I370" s="229" t="s">
        <v>9560</v>
      </c>
      <c r="J370" s="229" t="s">
        <v>9561</v>
      </c>
    </row>
    <row r="371" spans="1:10" ht="13.8" thickBot="1" x14ac:dyDescent="0.3">
      <c r="A371" t="s">
        <v>2775</v>
      </c>
      <c r="B371" t="s">
        <v>5311</v>
      </c>
      <c r="C371" t="s">
        <v>5312</v>
      </c>
      <c r="I371" s="228"/>
      <c r="J371" s="228"/>
    </row>
    <row r="372" spans="1:10" ht="13.8" thickBot="1" x14ac:dyDescent="0.3">
      <c r="A372" t="s">
        <v>2775</v>
      </c>
      <c r="B372" t="s">
        <v>5313</v>
      </c>
      <c r="C372" t="s">
        <v>5314</v>
      </c>
      <c r="I372" s="228"/>
      <c r="J372" s="228"/>
    </row>
    <row r="373" spans="1:10" ht="13.8" thickBot="1" x14ac:dyDescent="0.3">
      <c r="A373" t="s">
        <v>2773</v>
      </c>
      <c r="B373" t="s">
        <v>5311</v>
      </c>
      <c r="C373" t="s">
        <v>5312</v>
      </c>
      <c r="D373" s="37" t="s">
        <v>2981</v>
      </c>
      <c r="E373" s="37" t="s">
        <v>5836</v>
      </c>
      <c r="F373" s="37" t="s">
        <v>8349</v>
      </c>
      <c r="G373" s="37" t="s">
        <v>6940</v>
      </c>
      <c r="H373" s="37" t="s">
        <v>7438</v>
      </c>
      <c r="I373" s="229" t="s">
        <v>9564</v>
      </c>
      <c r="J373" s="229" t="s">
        <v>9565</v>
      </c>
    </row>
    <row r="374" spans="1:10" ht="13.8" thickBot="1" x14ac:dyDescent="0.3">
      <c r="A374" t="s">
        <v>2773</v>
      </c>
      <c r="B374" t="s">
        <v>5313</v>
      </c>
      <c r="C374" t="s">
        <v>5314</v>
      </c>
      <c r="D374" s="37" t="s">
        <v>2982</v>
      </c>
      <c r="E374" s="37" t="s">
        <v>8130</v>
      </c>
      <c r="F374" s="37" t="s">
        <v>8350</v>
      </c>
      <c r="G374" s="37" t="s">
        <v>6941</v>
      </c>
      <c r="H374" s="37" t="s">
        <v>7439</v>
      </c>
      <c r="I374" s="229" t="s">
        <v>9566</v>
      </c>
      <c r="J374" s="229" t="s">
        <v>9567</v>
      </c>
    </row>
    <row r="375" spans="1:10" ht="13.8" thickBot="1" x14ac:dyDescent="0.3">
      <c r="A375" t="s">
        <v>2773</v>
      </c>
      <c r="B375" t="s">
        <v>5317</v>
      </c>
      <c r="C375" t="s">
        <v>5318</v>
      </c>
      <c r="D375" s="37" t="s">
        <v>2924</v>
      </c>
      <c r="E375" s="37" t="s">
        <v>5837</v>
      </c>
      <c r="F375" s="37" t="s">
        <v>8351</v>
      </c>
      <c r="G375" s="37" t="s">
        <v>6942</v>
      </c>
      <c r="H375" s="37" t="s">
        <v>7440</v>
      </c>
      <c r="I375" s="229" t="s">
        <v>9568</v>
      </c>
      <c r="J375" s="229" t="s">
        <v>9569</v>
      </c>
    </row>
    <row r="376" spans="1:10" ht="13.8" thickBot="1" x14ac:dyDescent="0.3">
      <c r="A376" t="s">
        <v>2773</v>
      </c>
      <c r="B376" t="s">
        <v>5319</v>
      </c>
      <c r="C376" t="s">
        <v>5318</v>
      </c>
      <c r="D376" s="37" t="s">
        <v>5375</v>
      </c>
      <c r="E376" s="37" t="s">
        <v>5838</v>
      </c>
      <c r="F376" s="37" t="s">
        <v>8352</v>
      </c>
      <c r="G376" s="37" t="s">
        <v>8482</v>
      </c>
      <c r="H376" s="37" t="s">
        <v>7441</v>
      </c>
      <c r="I376" s="229" t="s">
        <v>9570</v>
      </c>
      <c r="J376" s="229" t="s">
        <v>9571</v>
      </c>
    </row>
    <row r="377" spans="1:10" ht="13.8" thickBot="1" x14ac:dyDescent="0.3">
      <c r="A377" t="s">
        <v>2773</v>
      </c>
      <c r="B377" t="s">
        <v>5321</v>
      </c>
      <c r="C377" t="s">
        <v>5318</v>
      </c>
      <c r="D377" s="37" t="s">
        <v>5376</v>
      </c>
      <c r="E377" s="37" t="s">
        <v>8131</v>
      </c>
      <c r="F377" s="37" t="s">
        <v>8353</v>
      </c>
      <c r="G377" s="37" t="s">
        <v>8483</v>
      </c>
      <c r="H377" s="37" t="s">
        <v>7442</v>
      </c>
      <c r="I377" s="229" t="s">
        <v>9572</v>
      </c>
      <c r="J377" s="229" t="s">
        <v>9573</v>
      </c>
    </row>
    <row r="378" spans="1:10" ht="13.8" thickBot="1" x14ac:dyDescent="0.3">
      <c r="A378" t="s">
        <v>2773</v>
      </c>
      <c r="B378" t="s">
        <v>5335</v>
      </c>
      <c r="C378" t="s">
        <v>5318</v>
      </c>
      <c r="D378" s="37" t="s">
        <v>5377</v>
      </c>
      <c r="E378" s="37" t="s">
        <v>8132</v>
      </c>
      <c r="F378" s="37" t="s">
        <v>8354</v>
      </c>
      <c r="G378" s="37" t="s">
        <v>8484</v>
      </c>
      <c r="H378" s="37" t="s">
        <v>7443</v>
      </c>
      <c r="I378" s="229" t="s">
        <v>9574</v>
      </c>
      <c r="J378" s="229" t="s">
        <v>9575</v>
      </c>
    </row>
    <row r="379" spans="1:10" ht="13.8" thickBot="1" x14ac:dyDescent="0.3">
      <c r="A379" t="s">
        <v>2773</v>
      </c>
      <c r="B379" t="s">
        <v>5378</v>
      </c>
      <c r="C379" t="s">
        <v>5318</v>
      </c>
      <c r="D379" s="37" t="s">
        <v>5379</v>
      </c>
      <c r="E379" s="37" t="s">
        <v>8133</v>
      </c>
      <c r="F379" s="37" t="s">
        <v>6392</v>
      </c>
      <c r="G379" s="37" t="s">
        <v>6943</v>
      </c>
      <c r="H379" s="37" t="s">
        <v>7444</v>
      </c>
      <c r="I379" s="229" t="s">
        <v>9576</v>
      </c>
      <c r="J379" s="229" t="s">
        <v>9577</v>
      </c>
    </row>
    <row r="380" spans="1:10" ht="13.8" thickBot="1" x14ac:dyDescent="0.3">
      <c r="A380" t="s">
        <v>2773</v>
      </c>
      <c r="B380" t="s">
        <v>5380</v>
      </c>
      <c r="C380" t="s">
        <v>5318</v>
      </c>
      <c r="D380" s="37" t="s">
        <v>2929</v>
      </c>
      <c r="E380" s="37" t="s">
        <v>8134</v>
      </c>
      <c r="F380" s="37" t="s">
        <v>8355</v>
      </c>
      <c r="G380" s="37" t="s">
        <v>8485</v>
      </c>
      <c r="H380" s="37" t="s">
        <v>7445</v>
      </c>
      <c r="I380" s="229" t="s">
        <v>9578</v>
      </c>
      <c r="J380" s="229" t="s">
        <v>9579</v>
      </c>
    </row>
    <row r="381" spans="1:10" ht="13.8" thickBot="1" x14ac:dyDescent="0.3">
      <c r="A381" t="s">
        <v>2773</v>
      </c>
      <c r="B381" t="s">
        <v>5381</v>
      </c>
      <c r="C381" t="s">
        <v>5318</v>
      </c>
      <c r="D381" s="37" t="s">
        <v>2930</v>
      </c>
      <c r="E381" s="37" t="s">
        <v>8135</v>
      </c>
      <c r="F381" s="37" t="s">
        <v>8356</v>
      </c>
      <c r="G381" s="37" t="s">
        <v>8486</v>
      </c>
      <c r="H381" s="37" t="s">
        <v>7446</v>
      </c>
      <c r="I381" s="229" t="s">
        <v>9580</v>
      </c>
      <c r="J381" s="229" t="s">
        <v>9581</v>
      </c>
    </row>
    <row r="382" spans="1:10" ht="13.8" thickBot="1" x14ac:dyDescent="0.3">
      <c r="A382" t="s">
        <v>2773</v>
      </c>
      <c r="B382" t="s">
        <v>5341</v>
      </c>
      <c r="C382" t="s">
        <v>5318</v>
      </c>
      <c r="D382" s="37" t="s">
        <v>2931</v>
      </c>
      <c r="E382" s="37" t="s">
        <v>8136</v>
      </c>
      <c r="F382" s="37" t="s">
        <v>8357</v>
      </c>
      <c r="G382" s="37" t="s">
        <v>8487</v>
      </c>
      <c r="H382" s="37" t="s">
        <v>7447</v>
      </c>
      <c r="I382" s="229" t="s">
        <v>9582</v>
      </c>
      <c r="J382" s="229" t="s">
        <v>9583</v>
      </c>
    </row>
    <row r="383" spans="1:10" ht="13.8" thickBot="1" x14ac:dyDescent="0.3">
      <c r="A383" t="s">
        <v>2773</v>
      </c>
      <c r="B383" t="s">
        <v>5382</v>
      </c>
      <c r="C383" t="s">
        <v>5318</v>
      </c>
      <c r="D383" s="37" t="s">
        <v>2932</v>
      </c>
      <c r="E383" s="37" t="s">
        <v>5839</v>
      </c>
      <c r="F383" s="37" t="s">
        <v>6393</v>
      </c>
      <c r="G383" s="37" t="s">
        <v>6944</v>
      </c>
      <c r="H383" s="37" t="s">
        <v>7448</v>
      </c>
      <c r="I383" s="229" t="s">
        <v>9584</v>
      </c>
      <c r="J383" s="229" t="s">
        <v>9585</v>
      </c>
    </row>
    <row r="384" spans="1:10" ht="13.8" thickBot="1" x14ac:dyDescent="0.3">
      <c r="A384" t="s">
        <v>2773</v>
      </c>
      <c r="B384" t="s">
        <v>5383</v>
      </c>
      <c r="C384" t="s">
        <v>5318</v>
      </c>
      <c r="D384" s="37" t="s">
        <v>5384</v>
      </c>
      <c r="E384" s="37" t="s">
        <v>5840</v>
      </c>
      <c r="F384" s="37" t="s">
        <v>8358</v>
      </c>
      <c r="G384" s="37" t="s">
        <v>6945</v>
      </c>
      <c r="H384" s="37" t="s">
        <v>7449</v>
      </c>
      <c r="I384" s="229" t="s">
        <v>9586</v>
      </c>
      <c r="J384" s="229" t="s">
        <v>9587</v>
      </c>
    </row>
    <row r="385" spans="1:10" ht="13.8" thickBot="1" x14ac:dyDescent="0.3">
      <c r="A385" t="s">
        <v>2773</v>
      </c>
      <c r="B385" t="s">
        <v>5337</v>
      </c>
      <c r="C385" t="s">
        <v>5318</v>
      </c>
      <c r="D385" s="37" t="s">
        <v>2934</v>
      </c>
      <c r="E385" s="37" t="s">
        <v>8137</v>
      </c>
      <c r="F385" s="37" t="s">
        <v>8359</v>
      </c>
      <c r="G385" s="37" t="s">
        <v>8488</v>
      </c>
      <c r="H385" s="37" t="s">
        <v>7450</v>
      </c>
      <c r="I385" s="229" t="s">
        <v>9588</v>
      </c>
      <c r="J385" s="229" t="s">
        <v>9589</v>
      </c>
    </row>
    <row r="386" spans="1:10" ht="13.8" thickBot="1" x14ac:dyDescent="0.3">
      <c r="A386" t="s">
        <v>2773</v>
      </c>
      <c r="B386" t="s">
        <v>5385</v>
      </c>
      <c r="C386" t="s">
        <v>5318</v>
      </c>
      <c r="D386" s="37" t="s">
        <v>2935</v>
      </c>
      <c r="E386" s="37" t="s">
        <v>8138</v>
      </c>
      <c r="F386" s="37" t="s">
        <v>6394</v>
      </c>
      <c r="G386" s="37" t="s">
        <v>8489</v>
      </c>
      <c r="H386" s="37" t="s">
        <v>7451</v>
      </c>
      <c r="I386" s="229" t="s">
        <v>9590</v>
      </c>
      <c r="J386" s="229" t="s">
        <v>9591</v>
      </c>
    </row>
    <row r="387" spans="1:10" ht="13.8" thickBot="1" x14ac:dyDescent="0.3">
      <c r="A387" t="s">
        <v>2773</v>
      </c>
      <c r="B387" t="s">
        <v>5386</v>
      </c>
      <c r="C387" t="s">
        <v>5318</v>
      </c>
      <c r="D387" s="37" t="s">
        <v>5387</v>
      </c>
      <c r="E387" s="37" t="s">
        <v>8139</v>
      </c>
      <c r="F387" s="37" t="s">
        <v>6395</v>
      </c>
      <c r="G387" s="37" t="s">
        <v>6946</v>
      </c>
      <c r="H387" s="37" t="s">
        <v>7452</v>
      </c>
      <c r="I387" s="229" t="s">
        <v>9592</v>
      </c>
      <c r="J387" s="229" t="s">
        <v>9593</v>
      </c>
    </row>
    <row r="388" spans="1:10" ht="13.8" thickBot="1" x14ac:dyDescent="0.3">
      <c r="A388" t="s">
        <v>2773</v>
      </c>
      <c r="B388" t="s">
        <v>5388</v>
      </c>
      <c r="C388" t="s">
        <v>5318</v>
      </c>
      <c r="D388" s="37" t="s">
        <v>5389</v>
      </c>
      <c r="E388" s="37" t="s">
        <v>8140</v>
      </c>
      <c r="F388" s="37" t="s">
        <v>6396</v>
      </c>
      <c r="G388" s="37" t="s">
        <v>8490</v>
      </c>
      <c r="H388" s="37" t="s">
        <v>7453</v>
      </c>
      <c r="I388" s="229" t="s">
        <v>9594</v>
      </c>
      <c r="J388" s="229" t="s">
        <v>9595</v>
      </c>
    </row>
    <row r="389" spans="1:10" ht="13.8" thickBot="1" x14ac:dyDescent="0.3">
      <c r="A389" t="s">
        <v>2773</v>
      </c>
      <c r="B389" t="s">
        <v>5390</v>
      </c>
      <c r="C389" t="s">
        <v>5318</v>
      </c>
      <c r="D389" s="37" t="s">
        <v>2938</v>
      </c>
      <c r="E389" s="37" t="s">
        <v>8141</v>
      </c>
      <c r="F389" s="37" t="s">
        <v>8360</v>
      </c>
      <c r="G389" s="37" t="s">
        <v>8491</v>
      </c>
      <c r="H389" s="37" t="s">
        <v>7454</v>
      </c>
      <c r="I389" s="229" t="s">
        <v>9596</v>
      </c>
      <c r="J389" s="229" t="s">
        <v>9597</v>
      </c>
    </row>
    <row r="390" spans="1:10" ht="13.8" thickBot="1" x14ac:dyDescent="0.3">
      <c r="A390" t="s">
        <v>2773</v>
      </c>
      <c r="B390" t="s">
        <v>5343</v>
      </c>
      <c r="C390" t="s">
        <v>5318</v>
      </c>
      <c r="D390" s="37" t="s">
        <v>2939</v>
      </c>
      <c r="E390" s="37" t="s">
        <v>5841</v>
      </c>
      <c r="F390" s="37" t="s">
        <v>6397</v>
      </c>
      <c r="G390" s="37" t="s">
        <v>6947</v>
      </c>
      <c r="H390" s="37" t="s">
        <v>7455</v>
      </c>
      <c r="I390" s="229" t="s">
        <v>9598</v>
      </c>
      <c r="J390" s="229" t="s">
        <v>9599</v>
      </c>
    </row>
    <row r="391" spans="1:10" ht="13.8" thickBot="1" x14ac:dyDescent="0.3">
      <c r="A391" t="s">
        <v>2773</v>
      </c>
      <c r="B391" t="s">
        <v>5391</v>
      </c>
      <c r="C391" t="s">
        <v>5318</v>
      </c>
      <c r="D391" s="37" t="s">
        <v>2940</v>
      </c>
      <c r="E391" s="37" t="s">
        <v>5842</v>
      </c>
      <c r="F391" s="37" t="s">
        <v>6398</v>
      </c>
      <c r="G391" s="37" t="s">
        <v>8492</v>
      </c>
      <c r="H391" s="37" t="s">
        <v>7456</v>
      </c>
      <c r="I391" s="229" t="s">
        <v>9600</v>
      </c>
      <c r="J391" s="229" t="s">
        <v>9601</v>
      </c>
    </row>
    <row r="392" spans="1:10" ht="13.8" thickBot="1" x14ac:dyDescent="0.3">
      <c r="A392" t="s">
        <v>2773</v>
      </c>
      <c r="B392" t="s">
        <v>5392</v>
      </c>
      <c r="C392" t="s">
        <v>5318</v>
      </c>
      <c r="D392" s="37" t="s">
        <v>2941</v>
      </c>
      <c r="E392" s="37" t="s">
        <v>8142</v>
      </c>
      <c r="F392" s="37" t="s">
        <v>6399</v>
      </c>
      <c r="G392" s="37" t="s">
        <v>8493</v>
      </c>
      <c r="H392" s="37" t="s">
        <v>7457</v>
      </c>
      <c r="I392" s="229" t="s">
        <v>9602</v>
      </c>
      <c r="J392" s="229" t="s">
        <v>9603</v>
      </c>
    </row>
    <row r="393" spans="1:10" ht="13.8" thickBot="1" x14ac:dyDescent="0.3">
      <c r="A393" t="s">
        <v>2773</v>
      </c>
      <c r="B393" t="s">
        <v>5393</v>
      </c>
      <c r="C393" t="s">
        <v>5318</v>
      </c>
      <c r="D393" s="37" t="s">
        <v>5394</v>
      </c>
      <c r="E393" s="37" t="s">
        <v>8143</v>
      </c>
      <c r="F393" s="37" t="s">
        <v>6400</v>
      </c>
      <c r="G393" s="37" t="s">
        <v>8494</v>
      </c>
      <c r="H393" s="37" t="s">
        <v>7458</v>
      </c>
      <c r="I393" s="229" t="s">
        <v>9604</v>
      </c>
      <c r="J393" s="229" t="s">
        <v>9605</v>
      </c>
    </row>
    <row r="394" spans="1:10" ht="13.8" thickBot="1" x14ac:dyDescent="0.3">
      <c r="A394" t="s">
        <v>2773</v>
      </c>
      <c r="B394" t="s">
        <v>5395</v>
      </c>
      <c r="C394" t="s">
        <v>5318</v>
      </c>
      <c r="D394" s="37" t="s">
        <v>2943</v>
      </c>
      <c r="E394" s="37" t="s">
        <v>5843</v>
      </c>
      <c r="F394" s="37" t="s">
        <v>6401</v>
      </c>
      <c r="G394" s="37" t="s">
        <v>6948</v>
      </c>
      <c r="H394" s="37" t="s">
        <v>7459</v>
      </c>
      <c r="I394" s="229" t="s">
        <v>9606</v>
      </c>
      <c r="J394" s="229" t="s">
        <v>9607</v>
      </c>
    </row>
    <row r="395" spans="1:10" ht="13.8" thickBot="1" x14ac:dyDescent="0.3">
      <c r="A395" t="s">
        <v>2773</v>
      </c>
      <c r="B395" t="s">
        <v>5396</v>
      </c>
      <c r="C395" t="s">
        <v>5318</v>
      </c>
      <c r="D395" s="37" t="s">
        <v>2944</v>
      </c>
      <c r="E395" s="37" t="s">
        <v>5844</v>
      </c>
      <c r="F395" s="37" t="s">
        <v>2944</v>
      </c>
      <c r="G395" s="37" t="s">
        <v>6949</v>
      </c>
      <c r="H395" s="37" t="s">
        <v>7460</v>
      </c>
      <c r="I395" s="229" t="s">
        <v>9608</v>
      </c>
      <c r="J395" s="229" t="s">
        <v>9609</v>
      </c>
    </row>
    <row r="396" spans="1:10" ht="13.8" thickBot="1" x14ac:dyDescent="0.3">
      <c r="A396" t="s">
        <v>2773</v>
      </c>
      <c r="B396" t="s">
        <v>5397</v>
      </c>
      <c r="C396" t="s">
        <v>5318</v>
      </c>
      <c r="D396" s="37" t="s">
        <v>5398</v>
      </c>
      <c r="E396" s="37" t="s">
        <v>8144</v>
      </c>
      <c r="F396" s="37" t="s">
        <v>6402</v>
      </c>
      <c r="G396" s="37" t="s">
        <v>8495</v>
      </c>
      <c r="H396" s="37" t="s">
        <v>7461</v>
      </c>
      <c r="I396" s="229" t="s">
        <v>9610</v>
      </c>
      <c r="J396" s="229" t="s">
        <v>9611</v>
      </c>
    </row>
    <row r="397" spans="1:10" ht="13.8" thickBot="1" x14ac:dyDescent="0.3">
      <c r="A397" t="s">
        <v>2773</v>
      </c>
      <c r="B397" t="s">
        <v>5399</v>
      </c>
      <c r="C397" t="s">
        <v>5318</v>
      </c>
      <c r="D397" s="37" t="s">
        <v>5400</v>
      </c>
      <c r="E397" s="37" t="s">
        <v>8145</v>
      </c>
      <c r="F397" s="37" t="s">
        <v>6403</v>
      </c>
      <c r="G397" s="37" t="s">
        <v>8496</v>
      </c>
      <c r="H397" s="37" t="s">
        <v>7462</v>
      </c>
      <c r="I397" s="229" t="s">
        <v>9612</v>
      </c>
      <c r="J397" s="229" t="s">
        <v>9613</v>
      </c>
    </row>
    <row r="398" spans="1:10" ht="13.8" thickBot="1" x14ac:dyDescent="0.3">
      <c r="A398" t="s">
        <v>2773</v>
      </c>
      <c r="B398" t="s">
        <v>5401</v>
      </c>
      <c r="C398" t="s">
        <v>5318</v>
      </c>
      <c r="D398" s="37" t="s">
        <v>2947</v>
      </c>
      <c r="E398" s="37" t="s">
        <v>8146</v>
      </c>
      <c r="F398" s="37" t="s">
        <v>6404</v>
      </c>
      <c r="G398" s="37" t="s">
        <v>8497</v>
      </c>
      <c r="H398" s="37" t="s">
        <v>7463</v>
      </c>
      <c r="I398" s="229" t="s">
        <v>9614</v>
      </c>
      <c r="J398" s="229" t="s">
        <v>9615</v>
      </c>
    </row>
    <row r="399" spans="1:10" ht="13.8" thickBot="1" x14ac:dyDescent="0.3">
      <c r="A399" t="s">
        <v>2773</v>
      </c>
      <c r="B399" t="s">
        <v>5402</v>
      </c>
      <c r="C399" t="s">
        <v>5318</v>
      </c>
      <c r="D399" s="37" t="s">
        <v>5403</v>
      </c>
      <c r="E399" s="37" t="s">
        <v>8147</v>
      </c>
      <c r="F399" s="37" t="s">
        <v>6405</v>
      </c>
      <c r="G399" s="37" t="s">
        <v>8498</v>
      </c>
      <c r="H399" s="37" t="s">
        <v>7464</v>
      </c>
      <c r="I399" s="229" t="s">
        <v>9616</v>
      </c>
      <c r="J399" s="229" t="s">
        <v>9617</v>
      </c>
    </row>
    <row r="400" spans="1:10" ht="13.8" thickBot="1" x14ac:dyDescent="0.3">
      <c r="A400" t="s">
        <v>2773</v>
      </c>
      <c r="B400" t="s">
        <v>5404</v>
      </c>
      <c r="C400" t="s">
        <v>5318</v>
      </c>
      <c r="D400" s="37" t="s">
        <v>5405</v>
      </c>
      <c r="E400" s="37" t="s">
        <v>5845</v>
      </c>
      <c r="F400" s="37" t="s">
        <v>6406</v>
      </c>
      <c r="G400" s="37" t="s">
        <v>8499</v>
      </c>
      <c r="H400" s="37" t="s">
        <v>7465</v>
      </c>
      <c r="I400" s="229" t="s">
        <v>9618</v>
      </c>
      <c r="J400" s="229" t="s">
        <v>9619</v>
      </c>
    </row>
    <row r="401" spans="1:10" ht="27" thickBot="1" x14ac:dyDescent="0.3">
      <c r="A401" t="s">
        <v>2773</v>
      </c>
      <c r="B401" t="s">
        <v>5406</v>
      </c>
      <c r="C401" t="s">
        <v>5318</v>
      </c>
      <c r="D401" s="37" t="s">
        <v>5407</v>
      </c>
      <c r="E401" s="37" t="s">
        <v>8148</v>
      </c>
      <c r="F401" s="37" t="s">
        <v>6407</v>
      </c>
      <c r="G401" s="37" t="s">
        <v>8500</v>
      </c>
      <c r="H401" s="37" t="s">
        <v>7466</v>
      </c>
      <c r="I401" s="229" t="s">
        <v>9620</v>
      </c>
      <c r="J401" s="229" t="s">
        <v>9621</v>
      </c>
    </row>
    <row r="402" spans="1:10" ht="27" thickBot="1" x14ac:dyDescent="0.3">
      <c r="A402" t="s">
        <v>2773</v>
      </c>
      <c r="B402" t="s">
        <v>5408</v>
      </c>
      <c r="C402" t="s">
        <v>5318</v>
      </c>
      <c r="D402" s="37" t="s">
        <v>5409</v>
      </c>
      <c r="E402" s="37" t="s">
        <v>8149</v>
      </c>
      <c r="F402" s="37" t="s">
        <v>6408</v>
      </c>
      <c r="G402" s="37" t="s">
        <v>8501</v>
      </c>
      <c r="H402" s="37" t="s">
        <v>7467</v>
      </c>
      <c r="I402" s="229" t="s">
        <v>9622</v>
      </c>
      <c r="J402" s="229" t="s">
        <v>9623</v>
      </c>
    </row>
    <row r="403" spans="1:10" ht="13.8" thickBot="1" x14ac:dyDescent="0.3">
      <c r="A403" t="s">
        <v>2773</v>
      </c>
      <c r="B403" t="s">
        <v>5410</v>
      </c>
      <c r="C403" t="s">
        <v>5318</v>
      </c>
      <c r="D403" s="37" t="s">
        <v>5411</v>
      </c>
      <c r="E403" s="37" t="s">
        <v>8150</v>
      </c>
      <c r="F403" s="37" t="s">
        <v>6409</v>
      </c>
      <c r="G403" s="37" t="s">
        <v>8502</v>
      </c>
      <c r="H403" s="37" t="s">
        <v>7468</v>
      </c>
      <c r="I403" s="229" t="s">
        <v>9624</v>
      </c>
      <c r="J403" s="229" t="s">
        <v>9625</v>
      </c>
    </row>
    <row r="404" spans="1:10" ht="27" thickBot="1" x14ac:dyDescent="0.3">
      <c r="A404" t="s">
        <v>2773</v>
      </c>
      <c r="B404" t="s">
        <v>5412</v>
      </c>
      <c r="C404" t="s">
        <v>5318</v>
      </c>
      <c r="D404" s="37" t="s">
        <v>5413</v>
      </c>
      <c r="E404" s="37" t="s">
        <v>5846</v>
      </c>
      <c r="F404" s="37" t="s">
        <v>6410</v>
      </c>
      <c r="G404" s="37" t="s">
        <v>8503</v>
      </c>
      <c r="H404" s="37" t="s">
        <v>7469</v>
      </c>
      <c r="I404" s="229" t="s">
        <v>9626</v>
      </c>
      <c r="J404" s="229" t="s">
        <v>9627</v>
      </c>
    </row>
    <row r="405" spans="1:10" ht="27" thickBot="1" x14ac:dyDescent="0.3">
      <c r="A405" t="s">
        <v>2773</v>
      </c>
      <c r="B405" t="s">
        <v>5414</v>
      </c>
      <c r="C405" t="s">
        <v>5318</v>
      </c>
      <c r="D405" s="37" t="s">
        <v>5415</v>
      </c>
      <c r="E405" s="37" t="s">
        <v>8151</v>
      </c>
      <c r="F405" s="37" t="s">
        <v>6411</v>
      </c>
      <c r="G405" s="37" t="s">
        <v>8504</v>
      </c>
      <c r="H405" s="37" t="s">
        <v>7470</v>
      </c>
      <c r="I405" s="258" t="s">
        <v>9628</v>
      </c>
      <c r="J405" s="229" t="s">
        <v>9629</v>
      </c>
    </row>
    <row r="406" spans="1:10" ht="27" thickBot="1" x14ac:dyDescent="0.3">
      <c r="A406" t="s">
        <v>2773</v>
      </c>
      <c r="B406" t="s">
        <v>5345</v>
      </c>
      <c r="C406" t="s">
        <v>5318</v>
      </c>
      <c r="D406" s="37" t="s">
        <v>5416</v>
      </c>
      <c r="E406" s="37" t="s">
        <v>8152</v>
      </c>
      <c r="F406" s="37" t="s">
        <v>6412</v>
      </c>
      <c r="G406" s="37" t="s">
        <v>8505</v>
      </c>
      <c r="H406" s="37" t="s">
        <v>7471</v>
      </c>
      <c r="I406" s="229" t="s">
        <v>9630</v>
      </c>
      <c r="J406" s="229" t="s">
        <v>9631</v>
      </c>
    </row>
    <row r="407" spans="1:10" ht="27" thickBot="1" x14ac:dyDescent="0.3">
      <c r="A407" t="s">
        <v>2773</v>
      </c>
      <c r="B407" t="s">
        <v>5417</v>
      </c>
      <c r="C407" t="s">
        <v>5318</v>
      </c>
      <c r="D407" s="37" t="s">
        <v>5418</v>
      </c>
      <c r="E407" s="37" t="s">
        <v>8153</v>
      </c>
      <c r="F407" s="37" t="s">
        <v>6413</v>
      </c>
      <c r="G407" s="37" t="s">
        <v>8506</v>
      </c>
      <c r="H407" s="37" t="s">
        <v>7472</v>
      </c>
      <c r="I407" s="229" t="s">
        <v>9632</v>
      </c>
      <c r="J407" s="229" t="s">
        <v>9633</v>
      </c>
    </row>
    <row r="408" spans="1:10" ht="27" thickBot="1" x14ac:dyDescent="0.3">
      <c r="A408" t="s">
        <v>2773</v>
      </c>
      <c r="B408" t="s">
        <v>5419</v>
      </c>
      <c r="C408" t="s">
        <v>5318</v>
      </c>
      <c r="D408" s="37" t="s">
        <v>5420</v>
      </c>
      <c r="E408" s="37" t="s">
        <v>8154</v>
      </c>
      <c r="F408" s="37" t="s">
        <v>6414</v>
      </c>
      <c r="G408" s="37" t="s">
        <v>8507</v>
      </c>
      <c r="H408" s="37" t="s">
        <v>7473</v>
      </c>
      <c r="I408" s="229" t="s">
        <v>9634</v>
      </c>
      <c r="J408" s="229" t="s">
        <v>9635</v>
      </c>
    </row>
    <row r="409" spans="1:10" ht="13.8" thickBot="1" x14ac:dyDescent="0.3">
      <c r="A409" t="s">
        <v>2773</v>
      </c>
      <c r="B409" t="s">
        <v>5421</v>
      </c>
      <c r="C409" t="s">
        <v>5318</v>
      </c>
      <c r="D409" s="37" t="s">
        <v>5422</v>
      </c>
      <c r="E409" s="37" t="s">
        <v>8155</v>
      </c>
      <c r="F409" s="37" t="s">
        <v>6415</v>
      </c>
      <c r="G409" s="37" t="s">
        <v>8508</v>
      </c>
      <c r="H409" s="37" t="s">
        <v>7474</v>
      </c>
      <c r="I409" s="229" t="s">
        <v>9636</v>
      </c>
      <c r="J409" s="229" t="s">
        <v>9637</v>
      </c>
    </row>
    <row r="410" spans="1:10" ht="13.8" thickBot="1" x14ac:dyDescent="0.3">
      <c r="A410" t="s">
        <v>2773</v>
      </c>
      <c r="B410" t="s">
        <v>5423</v>
      </c>
      <c r="C410" t="s">
        <v>5318</v>
      </c>
      <c r="D410" s="37" t="s">
        <v>5424</v>
      </c>
      <c r="E410" s="37" t="s">
        <v>8156</v>
      </c>
      <c r="F410" s="37" t="s">
        <v>6416</v>
      </c>
      <c r="G410" s="37" t="s">
        <v>8509</v>
      </c>
      <c r="H410" s="37" t="s">
        <v>7475</v>
      </c>
      <c r="I410" s="229" t="s">
        <v>9638</v>
      </c>
      <c r="J410" s="229" t="s">
        <v>9639</v>
      </c>
    </row>
    <row r="411" spans="1:10" ht="27" thickBot="1" x14ac:dyDescent="0.3">
      <c r="A411" t="s">
        <v>2773</v>
      </c>
      <c r="B411" t="s">
        <v>5425</v>
      </c>
      <c r="C411" t="s">
        <v>5318</v>
      </c>
      <c r="D411" s="37" t="s">
        <v>5426</v>
      </c>
      <c r="E411" s="37" t="s">
        <v>8157</v>
      </c>
      <c r="F411" s="37" t="s">
        <v>6417</v>
      </c>
      <c r="G411" s="37" t="s">
        <v>8510</v>
      </c>
      <c r="H411" s="37" t="s">
        <v>7476</v>
      </c>
      <c r="I411" s="229" t="s">
        <v>9640</v>
      </c>
      <c r="J411" s="229" t="s">
        <v>9641</v>
      </c>
    </row>
    <row r="412" spans="1:10" ht="13.8" thickBot="1" x14ac:dyDescent="0.3">
      <c r="A412" t="s">
        <v>2773</v>
      </c>
      <c r="B412" t="s">
        <v>5427</v>
      </c>
      <c r="C412" t="s">
        <v>5318</v>
      </c>
      <c r="D412" s="37" t="s">
        <v>5428</v>
      </c>
      <c r="E412" s="37" t="s">
        <v>8158</v>
      </c>
      <c r="F412" s="37" t="s">
        <v>6418</v>
      </c>
      <c r="G412" s="37" t="s">
        <v>8511</v>
      </c>
      <c r="H412" s="37" t="s">
        <v>7477</v>
      </c>
      <c r="I412" s="229" t="s">
        <v>9642</v>
      </c>
      <c r="J412" s="229" t="s">
        <v>9643</v>
      </c>
    </row>
    <row r="413" spans="1:10" ht="27" thickBot="1" x14ac:dyDescent="0.3">
      <c r="A413" t="s">
        <v>2773</v>
      </c>
      <c r="B413" t="s">
        <v>5429</v>
      </c>
      <c r="C413" t="s">
        <v>5318</v>
      </c>
      <c r="D413" s="37" t="s">
        <v>5430</v>
      </c>
      <c r="E413" s="37" t="s">
        <v>8159</v>
      </c>
      <c r="F413" s="37" t="s">
        <v>6419</v>
      </c>
      <c r="G413" s="37" t="s">
        <v>8512</v>
      </c>
      <c r="H413" s="37" t="s">
        <v>7478</v>
      </c>
      <c r="I413" s="229" t="s">
        <v>9644</v>
      </c>
      <c r="J413" s="229" t="s">
        <v>9645</v>
      </c>
    </row>
    <row r="414" spans="1:10" ht="27" thickBot="1" x14ac:dyDescent="0.3">
      <c r="A414" t="s">
        <v>2773</v>
      </c>
      <c r="B414" t="s">
        <v>5431</v>
      </c>
      <c r="C414" t="s">
        <v>5318</v>
      </c>
      <c r="D414" s="37" t="s">
        <v>5432</v>
      </c>
      <c r="E414" s="37" t="s">
        <v>8160</v>
      </c>
      <c r="F414" s="37" t="s">
        <v>6420</v>
      </c>
      <c r="G414" s="37" t="s">
        <v>8513</v>
      </c>
      <c r="H414" s="37" t="s">
        <v>7479</v>
      </c>
      <c r="I414" s="229" t="s">
        <v>9646</v>
      </c>
      <c r="J414" s="229" t="s">
        <v>9647</v>
      </c>
    </row>
    <row r="415" spans="1:10" ht="40.200000000000003" thickBot="1" x14ac:dyDescent="0.3">
      <c r="A415" t="s">
        <v>2773</v>
      </c>
      <c r="B415" t="s">
        <v>5433</v>
      </c>
      <c r="C415" t="s">
        <v>5318</v>
      </c>
      <c r="D415" s="37" t="s">
        <v>5434</v>
      </c>
      <c r="E415" s="37" t="s">
        <v>5847</v>
      </c>
      <c r="F415" s="37" t="s">
        <v>6421</v>
      </c>
      <c r="G415" s="37" t="s">
        <v>8514</v>
      </c>
      <c r="H415" s="37" t="s">
        <v>7480</v>
      </c>
      <c r="I415" s="229" t="s">
        <v>9648</v>
      </c>
      <c r="J415" s="229" t="s">
        <v>9649</v>
      </c>
    </row>
    <row r="416" spans="1:10" ht="40.200000000000003" thickBot="1" x14ac:dyDescent="0.3">
      <c r="A416" t="s">
        <v>2773</v>
      </c>
      <c r="B416" t="s">
        <v>5435</v>
      </c>
      <c r="C416" t="s">
        <v>5318</v>
      </c>
      <c r="D416" s="37" t="s">
        <v>5436</v>
      </c>
      <c r="E416" s="37" t="s">
        <v>5848</v>
      </c>
      <c r="F416" s="37" t="s">
        <v>6422</v>
      </c>
      <c r="G416" s="37" t="s">
        <v>8515</v>
      </c>
      <c r="H416" s="37" t="s">
        <v>7481</v>
      </c>
      <c r="I416" s="229" t="s">
        <v>9650</v>
      </c>
      <c r="J416" s="229" t="s">
        <v>9651</v>
      </c>
    </row>
    <row r="417" spans="1:10" ht="27" thickBot="1" x14ac:dyDescent="0.3">
      <c r="A417" t="s">
        <v>2773</v>
      </c>
      <c r="B417" t="s">
        <v>5437</v>
      </c>
      <c r="C417" t="s">
        <v>5318</v>
      </c>
      <c r="D417" s="37" t="s">
        <v>5438</v>
      </c>
      <c r="E417" s="37" t="s">
        <v>5849</v>
      </c>
      <c r="F417" s="37" t="s">
        <v>6423</v>
      </c>
      <c r="G417" s="37" t="s">
        <v>8516</v>
      </c>
      <c r="H417" s="37" t="s">
        <v>7482</v>
      </c>
      <c r="I417" s="229" t="s">
        <v>9652</v>
      </c>
      <c r="J417" s="229" t="s">
        <v>9653</v>
      </c>
    </row>
    <row r="418" spans="1:10" ht="27" thickBot="1" x14ac:dyDescent="0.3">
      <c r="A418" t="s">
        <v>2773</v>
      </c>
      <c r="B418" t="s">
        <v>5439</v>
      </c>
      <c r="C418" t="s">
        <v>5318</v>
      </c>
      <c r="D418" s="37" t="s">
        <v>5440</v>
      </c>
      <c r="E418" s="37" t="s">
        <v>5850</v>
      </c>
      <c r="F418" s="37" t="s">
        <v>6424</v>
      </c>
      <c r="G418" s="37" t="s">
        <v>8517</v>
      </c>
      <c r="H418" s="37" t="s">
        <v>7483</v>
      </c>
      <c r="I418" s="229" t="s">
        <v>9654</v>
      </c>
      <c r="J418" s="229" t="s">
        <v>9655</v>
      </c>
    </row>
    <row r="419" spans="1:10" ht="27" thickBot="1" x14ac:dyDescent="0.3">
      <c r="A419" t="s">
        <v>2773</v>
      </c>
      <c r="B419" t="s">
        <v>5441</v>
      </c>
      <c r="C419" t="s">
        <v>5318</v>
      </c>
      <c r="D419" s="37" t="s">
        <v>5442</v>
      </c>
      <c r="E419" s="37" t="s">
        <v>5851</v>
      </c>
      <c r="F419" s="37" t="s">
        <v>6425</v>
      </c>
      <c r="G419" s="37" t="s">
        <v>8518</v>
      </c>
      <c r="H419" s="37" t="s">
        <v>7484</v>
      </c>
      <c r="I419" s="229" t="s">
        <v>9656</v>
      </c>
      <c r="J419" s="229" t="s">
        <v>9657</v>
      </c>
    </row>
    <row r="420" spans="1:10" ht="40.200000000000003" thickBot="1" x14ac:dyDescent="0.3">
      <c r="A420" t="s">
        <v>2773</v>
      </c>
      <c r="B420" t="s">
        <v>5443</v>
      </c>
      <c r="C420" t="s">
        <v>5318</v>
      </c>
      <c r="D420" s="37" t="s">
        <v>5444</v>
      </c>
      <c r="E420" s="37" t="s">
        <v>5852</v>
      </c>
      <c r="F420" s="37" t="s">
        <v>6426</v>
      </c>
      <c r="G420" s="37" t="s">
        <v>8519</v>
      </c>
      <c r="H420" s="37" t="s">
        <v>7485</v>
      </c>
      <c r="I420" s="229" t="s">
        <v>9658</v>
      </c>
      <c r="J420" s="229" t="s">
        <v>9659</v>
      </c>
    </row>
    <row r="421" spans="1:10" ht="27" thickBot="1" x14ac:dyDescent="0.3">
      <c r="A421" t="s">
        <v>2773</v>
      </c>
      <c r="B421" t="s">
        <v>5445</v>
      </c>
      <c r="C421" t="s">
        <v>5318</v>
      </c>
      <c r="D421" s="37" t="s">
        <v>5446</v>
      </c>
      <c r="E421" s="37" t="s">
        <v>8161</v>
      </c>
      <c r="F421" s="37" t="s">
        <v>6427</v>
      </c>
      <c r="G421" s="37" t="s">
        <v>8520</v>
      </c>
      <c r="H421" s="37" t="s">
        <v>7486</v>
      </c>
      <c r="I421" s="229" t="s">
        <v>9660</v>
      </c>
      <c r="J421" s="229" t="s">
        <v>9661</v>
      </c>
    </row>
    <row r="422" spans="1:10" ht="13.8" thickBot="1" x14ac:dyDescent="0.3">
      <c r="A422" t="s">
        <v>2773</v>
      </c>
      <c r="B422" t="s">
        <v>5447</v>
      </c>
      <c r="C422" t="s">
        <v>5318</v>
      </c>
      <c r="D422" s="37" t="s">
        <v>5448</v>
      </c>
      <c r="E422" s="37" t="s">
        <v>8162</v>
      </c>
      <c r="F422" s="37" t="s">
        <v>6428</v>
      </c>
      <c r="G422" s="37" t="s">
        <v>8521</v>
      </c>
      <c r="H422" s="37" t="s">
        <v>7487</v>
      </c>
      <c r="I422" s="229" t="s">
        <v>9662</v>
      </c>
      <c r="J422" s="229" t="s">
        <v>9663</v>
      </c>
    </row>
    <row r="423" spans="1:10" ht="13.8" thickBot="1" x14ac:dyDescent="0.3">
      <c r="A423" t="s">
        <v>2773</v>
      </c>
      <c r="B423" t="s">
        <v>5449</v>
      </c>
      <c r="C423" t="s">
        <v>5318</v>
      </c>
      <c r="D423" s="37" t="s">
        <v>5450</v>
      </c>
      <c r="E423" s="37" t="s">
        <v>8163</v>
      </c>
      <c r="F423" s="37" t="s">
        <v>6429</v>
      </c>
      <c r="G423" s="37" t="s">
        <v>8522</v>
      </c>
      <c r="H423" s="37" t="s">
        <v>7488</v>
      </c>
      <c r="I423" s="229" t="s">
        <v>9664</v>
      </c>
      <c r="J423" s="229" t="s">
        <v>9665</v>
      </c>
    </row>
    <row r="424" spans="1:10" ht="13.8" thickBot="1" x14ac:dyDescent="0.3">
      <c r="A424" t="s">
        <v>2783</v>
      </c>
      <c r="B424" t="s">
        <v>5311</v>
      </c>
      <c r="C424" t="s">
        <v>5312</v>
      </c>
      <c r="D424" s="37" t="s">
        <v>2986</v>
      </c>
      <c r="E424" s="37" t="s">
        <v>5855</v>
      </c>
      <c r="F424" s="37" t="s">
        <v>6434</v>
      </c>
      <c r="G424" s="37" t="s">
        <v>6954</v>
      </c>
      <c r="H424" s="37" t="s">
        <v>7491</v>
      </c>
      <c r="I424" s="229" t="s">
        <v>9673</v>
      </c>
      <c r="J424" s="229" t="s">
        <v>9674</v>
      </c>
    </row>
    <row r="425" spans="1:10" ht="13.8" thickBot="1" x14ac:dyDescent="0.3">
      <c r="A425" t="s">
        <v>2783</v>
      </c>
      <c r="B425" t="s">
        <v>5313</v>
      </c>
      <c r="C425" t="s">
        <v>5314</v>
      </c>
      <c r="D425" s="37" t="s">
        <v>2986</v>
      </c>
      <c r="E425" s="37" t="s">
        <v>5855</v>
      </c>
      <c r="F425" s="37" t="s">
        <v>6434</v>
      </c>
      <c r="G425" s="37" t="s">
        <v>6954</v>
      </c>
      <c r="H425" s="37" t="s">
        <v>7491</v>
      </c>
      <c r="I425" s="229" t="s">
        <v>9673</v>
      </c>
      <c r="J425" s="229" t="s">
        <v>9674</v>
      </c>
    </row>
    <row r="426" spans="1:10" ht="13.8" thickBot="1" x14ac:dyDescent="0.3">
      <c r="A426" t="s">
        <v>3048</v>
      </c>
      <c r="B426" t="s">
        <v>5311</v>
      </c>
      <c r="C426" t="s">
        <v>5312</v>
      </c>
      <c r="D426" s="37" t="s">
        <v>3049</v>
      </c>
      <c r="E426" s="37" t="s">
        <v>5856</v>
      </c>
      <c r="F426" s="37" t="s">
        <v>6435</v>
      </c>
      <c r="G426" s="37" t="s">
        <v>6955</v>
      </c>
      <c r="H426" s="37" t="s">
        <v>7492</v>
      </c>
      <c r="I426" s="229" t="s">
        <v>9675</v>
      </c>
      <c r="J426" s="229" t="s">
        <v>9676</v>
      </c>
    </row>
    <row r="427" spans="1:10" ht="13.8" thickBot="1" x14ac:dyDescent="0.3">
      <c r="A427" t="s">
        <v>3048</v>
      </c>
      <c r="B427" t="s">
        <v>5313</v>
      </c>
      <c r="C427" t="s">
        <v>5314</v>
      </c>
      <c r="D427" s="37" t="s">
        <v>2986</v>
      </c>
      <c r="E427" s="37" t="s">
        <v>5855</v>
      </c>
      <c r="F427" s="37" t="s">
        <v>6434</v>
      </c>
      <c r="G427" s="37" t="s">
        <v>6954</v>
      </c>
      <c r="H427" s="37" t="s">
        <v>7491</v>
      </c>
      <c r="I427" s="229" t="s">
        <v>9673</v>
      </c>
      <c r="J427" s="229" t="s">
        <v>9674</v>
      </c>
    </row>
    <row r="428" spans="1:10" ht="13.8" thickBot="1" x14ac:dyDescent="0.3">
      <c r="A428" t="s">
        <v>2785</v>
      </c>
      <c r="B428" t="s">
        <v>5311</v>
      </c>
      <c r="C428" t="s">
        <v>5312</v>
      </c>
      <c r="D428" s="37" t="s">
        <v>2987</v>
      </c>
      <c r="E428" s="37" t="s">
        <v>5857</v>
      </c>
      <c r="F428" s="37" t="s">
        <v>6436</v>
      </c>
      <c r="G428" s="37" t="s">
        <v>6956</v>
      </c>
      <c r="H428" s="37" t="s">
        <v>7493</v>
      </c>
      <c r="I428" s="229" t="s">
        <v>9677</v>
      </c>
      <c r="J428" s="229" t="s">
        <v>9678</v>
      </c>
    </row>
    <row r="429" spans="1:10" ht="66.599999999999994" thickBot="1" x14ac:dyDescent="0.3">
      <c r="A429" t="s">
        <v>2785</v>
      </c>
      <c r="B429" t="s">
        <v>5313</v>
      </c>
      <c r="C429" t="s">
        <v>5314</v>
      </c>
      <c r="D429" s="37" t="s">
        <v>2988</v>
      </c>
      <c r="E429" s="37" t="s">
        <v>5858</v>
      </c>
      <c r="F429" s="37" t="s">
        <v>6437</v>
      </c>
      <c r="G429" s="37" t="s">
        <v>6957</v>
      </c>
      <c r="H429" s="37" t="s">
        <v>7494</v>
      </c>
      <c r="I429" s="229" t="s">
        <v>9679</v>
      </c>
      <c r="J429" s="229" t="s">
        <v>9680</v>
      </c>
    </row>
    <row r="430" spans="1:10" ht="13.8" thickBot="1" x14ac:dyDescent="0.3">
      <c r="A430" t="s">
        <v>2787</v>
      </c>
      <c r="B430" t="s">
        <v>5311</v>
      </c>
      <c r="C430" t="s">
        <v>5312</v>
      </c>
      <c r="D430" s="37" t="s">
        <v>2989</v>
      </c>
      <c r="E430" s="37" t="s">
        <v>5859</v>
      </c>
      <c r="F430" s="37" t="s">
        <v>6438</v>
      </c>
      <c r="G430" s="37" t="s">
        <v>6958</v>
      </c>
      <c r="H430" s="37" t="s">
        <v>7495</v>
      </c>
      <c r="I430" s="229" t="s">
        <v>9681</v>
      </c>
      <c r="J430" s="229" t="s">
        <v>9682</v>
      </c>
    </row>
    <row r="431" spans="1:10" ht="13.8" thickBot="1" x14ac:dyDescent="0.3">
      <c r="A431" t="s">
        <v>2787</v>
      </c>
      <c r="B431" t="s">
        <v>5313</v>
      </c>
      <c r="C431" t="s">
        <v>5314</v>
      </c>
      <c r="D431" s="37" t="s">
        <v>2989</v>
      </c>
      <c r="E431" s="37" t="s">
        <v>5859</v>
      </c>
      <c r="F431" s="37" t="s">
        <v>6438</v>
      </c>
      <c r="G431" s="37" t="s">
        <v>6958</v>
      </c>
      <c r="H431" s="37" t="s">
        <v>7495</v>
      </c>
      <c r="I431" s="229" t="s">
        <v>9681</v>
      </c>
      <c r="J431" s="229" t="s">
        <v>9682</v>
      </c>
    </row>
    <row r="432" spans="1:10" ht="13.8" thickBot="1" x14ac:dyDescent="0.3">
      <c r="A432" t="s">
        <v>3052</v>
      </c>
      <c r="B432" t="s">
        <v>5311</v>
      </c>
      <c r="C432" t="s">
        <v>5312</v>
      </c>
      <c r="D432" s="37" t="s">
        <v>3054</v>
      </c>
      <c r="E432" s="37" t="s">
        <v>5860</v>
      </c>
      <c r="F432" s="37" t="s">
        <v>6439</v>
      </c>
      <c r="G432" s="37" t="s">
        <v>6959</v>
      </c>
      <c r="H432" s="37" t="s">
        <v>7496</v>
      </c>
      <c r="I432" s="229" t="s">
        <v>9683</v>
      </c>
      <c r="J432" s="229" t="s">
        <v>9684</v>
      </c>
    </row>
    <row r="433" spans="1:10" ht="13.8" thickBot="1" x14ac:dyDescent="0.3">
      <c r="A433" t="s">
        <v>3052</v>
      </c>
      <c r="B433" t="s">
        <v>5313</v>
      </c>
      <c r="C433" t="s">
        <v>5314</v>
      </c>
      <c r="D433" s="37" t="s">
        <v>3054</v>
      </c>
      <c r="E433" s="37" t="s">
        <v>5860</v>
      </c>
      <c r="F433" s="37" t="s">
        <v>6439</v>
      </c>
      <c r="G433" s="37" t="s">
        <v>6959</v>
      </c>
      <c r="H433" s="37" t="s">
        <v>7496</v>
      </c>
      <c r="I433" s="229" t="s">
        <v>9683</v>
      </c>
      <c r="J433" s="229" t="s">
        <v>9684</v>
      </c>
    </row>
    <row r="434" spans="1:10" ht="13.8" thickBot="1" x14ac:dyDescent="0.3">
      <c r="A434" t="s">
        <v>2789</v>
      </c>
      <c r="B434" t="s">
        <v>5311</v>
      </c>
      <c r="C434" t="s">
        <v>5312</v>
      </c>
      <c r="D434" s="37" t="s">
        <v>2788</v>
      </c>
      <c r="E434" s="59" t="s">
        <v>8165</v>
      </c>
      <c r="F434" s="37" t="s">
        <v>6440</v>
      </c>
      <c r="G434" s="37" t="s">
        <v>6960</v>
      </c>
      <c r="H434" s="37" t="s">
        <v>7497</v>
      </c>
      <c r="I434" s="229" t="s">
        <v>9685</v>
      </c>
      <c r="J434" s="229" t="s">
        <v>9686</v>
      </c>
    </row>
    <row r="435" spans="1:10" ht="13.8" thickBot="1" x14ac:dyDescent="0.3">
      <c r="A435" t="s">
        <v>2789</v>
      </c>
      <c r="B435" t="s">
        <v>5313</v>
      </c>
      <c r="C435" t="s">
        <v>5314</v>
      </c>
      <c r="D435" s="37" t="s">
        <v>2788</v>
      </c>
      <c r="E435" s="59" t="s">
        <v>8165</v>
      </c>
      <c r="F435" s="37" t="s">
        <v>6440</v>
      </c>
      <c r="G435" s="37" t="s">
        <v>6960</v>
      </c>
      <c r="H435" s="37" t="s">
        <v>7497</v>
      </c>
      <c r="I435" s="229" t="s">
        <v>9685</v>
      </c>
      <c r="J435" s="229" t="s">
        <v>9686</v>
      </c>
    </row>
    <row r="436" spans="1:10" ht="13.8" thickBot="1" x14ac:dyDescent="0.3">
      <c r="A436" t="s">
        <v>2779</v>
      </c>
      <c r="B436" t="s">
        <v>5311</v>
      </c>
      <c r="C436" t="s">
        <v>5312</v>
      </c>
      <c r="D436" s="37" t="s">
        <v>2990</v>
      </c>
      <c r="E436" s="37" t="s">
        <v>8166</v>
      </c>
      <c r="F436" s="37" t="s">
        <v>2990</v>
      </c>
      <c r="G436" s="37" t="s">
        <v>6961</v>
      </c>
      <c r="H436" s="37" t="s">
        <v>7498</v>
      </c>
      <c r="I436" s="229" t="s">
        <v>9687</v>
      </c>
      <c r="J436" s="229" t="s">
        <v>9688</v>
      </c>
    </row>
    <row r="437" spans="1:10" ht="13.8" thickBot="1" x14ac:dyDescent="0.3">
      <c r="A437" t="s">
        <v>2779</v>
      </c>
      <c r="B437" t="s">
        <v>5313</v>
      </c>
      <c r="C437" t="s">
        <v>5314</v>
      </c>
      <c r="D437" s="37" t="s">
        <v>2990</v>
      </c>
      <c r="E437" s="37" t="s">
        <v>8166</v>
      </c>
      <c r="F437" s="37" t="s">
        <v>2990</v>
      </c>
      <c r="G437" s="37" t="s">
        <v>6961</v>
      </c>
      <c r="H437" s="37" t="s">
        <v>7498</v>
      </c>
      <c r="I437" s="229" t="s">
        <v>9687</v>
      </c>
      <c r="J437" s="229" t="s">
        <v>9688</v>
      </c>
    </row>
    <row r="438" spans="1:10" ht="13.8" thickBot="1" x14ac:dyDescent="0.3">
      <c r="A438" t="s">
        <v>3009</v>
      </c>
      <c r="B438" t="s">
        <v>5311</v>
      </c>
      <c r="C438" t="s">
        <v>5312</v>
      </c>
      <c r="D438" s="37" t="s">
        <v>3022</v>
      </c>
      <c r="E438" s="37" t="s">
        <v>8167</v>
      </c>
      <c r="F438" s="37" t="s">
        <v>6441</v>
      </c>
      <c r="G438" s="37" t="s">
        <v>6962</v>
      </c>
      <c r="H438" s="37" t="s">
        <v>7499</v>
      </c>
      <c r="I438" s="229" t="s">
        <v>9689</v>
      </c>
      <c r="J438" s="229" t="s">
        <v>9690</v>
      </c>
    </row>
    <row r="439" spans="1:10" ht="13.8" thickBot="1" x14ac:dyDescent="0.3">
      <c r="A439" t="s">
        <v>3009</v>
      </c>
      <c r="B439" t="s">
        <v>5313</v>
      </c>
      <c r="C439" t="s">
        <v>5314</v>
      </c>
      <c r="D439" s="37" t="s">
        <v>3022</v>
      </c>
      <c r="E439" s="37" t="s">
        <v>8167</v>
      </c>
      <c r="F439" s="37" t="s">
        <v>6441</v>
      </c>
      <c r="G439" s="37" t="s">
        <v>6962</v>
      </c>
      <c r="H439" s="37" t="s">
        <v>7499</v>
      </c>
      <c r="I439" s="229" t="s">
        <v>9689</v>
      </c>
      <c r="J439" s="229" t="s">
        <v>9690</v>
      </c>
    </row>
    <row r="440" spans="1:10" ht="13.8" thickBot="1" x14ac:dyDescent="0.3">
      <c r="A440" t="s">
        <v>3010</v>
      </c>
      <c r="B440" t="s">
        <v>5311</v>
      </c>
      <c r="C440" t="s">
        <v>5312</v>
      </c>
      <c r="D440" s="37" t="s">
        <v>3017</v>
      </c>
      <c r="E440" s="37" t="s">
        <v>8168</v>
      </c>
      <c r="F440" s="37" t="s">
        <v>6442</v>
      </c>
      <c r="G440" s="37" t="s">
        <v>6963</v>
      </c>
      <c r="H440" s="37" t="s">
        <v>7500</v>
      </c>
      <c r="I440" s="229" t="s">
        <v>9691</v>
      </c>
      <c r="J440" s="229" t="s">
        <v>9692</v>
      </c>
    </row>
    <row r="441" spans="1:10" ht="13.8" thickBot="1" x14ac:dyDescent="0.3">
      <c r="A441" t="s">
        <v>3010</v>
      </c>
      <c r="B441" t="s">
        <v>5313</v>
      </c>
      <c r="C441" t="s">
        <v>5314</v>
      </c>
      <c r="D441" s="37" t="s">
        <v>3017</v>
      </c>
      <c r="E441" s="37" t="s">
        <v>8168</v>
      </c>
      <c r="F441" s="37" t="s">
        <v>6442</v>
      </c>
      <c r="G441" s="37" t="s">
        <v>6963</v>
      </c>
      <c r="H441" s="37" t="s">
        <v>7500</v>
      </c>
      <c r="I441" s="229" t="s">
        <v>9691</v>
      </c>
      <c r="J441" s="229" t="s">
        <v>9692</v>
      </c>
    </row>
    <row r="442" spans="1:10" ht="13.8" thickBot="1" x14ac:dyDescent="0.3">
      <c r="A442" t="s">
        <v>3011</v>
      </c>
      <c r="B442" t="s">
        <v>5311</v>
      </c>
      <c r="C442" t="s">
        <v>5312</v>
      </c>
      <c r="D442" s="37" t="s">
        <v>3018</v>
      </c>
      <c r="E442" s="37" t="s">
        <v>8169</v>
      </c>
      <c r="F442" s="37" t="s">
        <v>6443</v>
      </c>
      <c r="G442" s="37" t="s">
        <v>6964</v>
      </c>
      <c r="H442" s="37" t="s">
        <v>7501</v>
      </c>
      <c r="I442" s="229" t="s">
        <v>9693</v>
      </c>
      <c r="J442" s="229" t="s">
        <v>9694</v>
      </c>
    </row>
    <row r="443" spans="1:10" ht="13.8" thickBot="1" x14ac:dyDescent="0.3">
      <c r="A443" t="s">
        <v>3011</v>
      </c>
      <c r="B443" t="s">
        <v>5313</v>
      </c>
      <c r="C443" t="s">
        <v>5314</v>
      </c>
      <c r="D443" s="37" t="s">
        <v>3018</v>
      </c>
      <c r="E443" s="37" t="s">
        <v>8169</v>
      </c>
      <c r="F443" s="37" t="s">
        <v>6443</v>
      </c>
      <c r="G443" s="37" t="s">
        <v>6964</v>
      </c>
      <c r="H443" s="37" t="s">
        <v>7501</v>
      </c>
      <c r="I443" s="229" t="s">
        <v>9693</v>
      </c>
      <c r="J443" s="229" t="s">
        <v>9694</v>
      </c>
    </row>
    <row r="444" spans="1:10" ht="13.8" thickBot="1" x14ac:dyDescent="0.3">
      <c r="A444" t="s">
        <v>3012</v>
      </c>
      <c r="B444" t="s">
        <v>5311</v>
      </c>
      <c r="C444" t="s">
        <v>5312</v>
      </c>
      <c r="D444" s="37" t="s">
        <v>3019</v>
      </c>
      <c r="E444" s="37" t="s">
        <v>8170</v>
      </c>
      <c r="F444" s="37" t="s">
        <v>6444</v>
      </c>
      <c r="G444" s="37" t="s">
        <v>6965</v>
      </c>
      <c r="H444" s="37" t="s">
        <v>7502</v>
      </c>
      <c r="I444" s="229" t="s">
        <v>9695</v>
      </c>
      <c r="J444" s="229" t="s">
        <v>9696</v>
      </c>
    </row>
    <row r="445" spans="1:10" ht="13.8" thickBot="1" x14ac:dyDescent="0.3">
      <c r="A445" t="s">
        <v>3012</v>
      </c>
      <c r="B445" t="s">
        <v>5313</v>
      </c>
      <c r="C445" t="s">
        <v>5314</v>
      </c>
      <c r="D445" s="37" t="s">
        <v>3019</v>
      </c>
      <c r="E445" s="37" t="s">
        <v>8170</v>
      </c>
      <c r="F445" s="37" t="s">
        <v>6444</v>
      </c>
      <c r="G445" s="37" t="s">
        <v>6965</v>
      </c>
      <c r="H445" s="37" t="s">
        <v>7502</v>
      </c>
      <c r="I445" s="229" t="s">
        <v>9695</v>
      </c>
      <c r="J445" s="229" t="s">
        <v>9696</v>
      </c>
    </row>
    <row r="446" spans="1:10" ht="13.8" thickBot="1" x14ac:dyDescent="0.3">
      <c r="A446" t="s">
        <v>3013</v>
      </c>
      <c r="B446" t="s">
        <v>5311</v>
      </c>
      <c r="C446" t="s">
        <v>5312</v>
      </c>
      <c r="D446" s="37" t="s">
        <v>3020</v>
      </c>
      <c r="E446" s="37" t="s">
        <v>8171</v>
      </c>
      <c r="F446" s="37" t="s">
        <v>6445</v>
      </c>
      <c r="G446" s="37" t="s">
        <v>6966</v>
      </c>
      <c r="H446" s="37" t="s">
        <v>7503</v>
      </c>
      <c r="I446" s="229" t="s">
        <v>9697</v>
      </c>
      <c r="J446" s="229" t="s">
        <v>9698</v>
      </c>
    </row>
    <row r="447" spans="1:10" ht="13.8" thickBot="1" x14ac:dyDescent="0.3">
      <c r="A447" t="s">
        <v>3013</v>
      </c>
      <c r="B447" t="s">
        <v>5313</v>
      </c>
      <c r="C447" t="s">
        <v>5314</v>
      </c>
      <c r="D447" s="37" t="s">
        <v>3020</v>
      </c>
      <c r="E447" s="37" t="s">
        <v>8171</v>
      </c>
      <c r="F447" s="37" t="s">
        <v>6445</v>
      </c>
      <c r="G447" s="37" t="s">
        <v>6966</v>
      </c>
      <c r="H447" s="37" t="s">
        <v>7503</v>
      </c>
      <c r="I447" s="229" t="s">
        <v>9697</v>
      </c>
      <c r="J447" s="229" t="s">
        <v>9698</v>
      </c>
    </row>
    <row r="448" spans="1:10" ht="13.8" thickBot="1" x14ac:dyDescent="0.3">
      <c r="A448" t="s">
        <v>3014</v>
      </c>
      <c r="B448" t="s">
        <v>5311</v>
      </c>
      <c r="C448" t="s">
        <v>5312</v>
      </c>
      <c r="D448" s="37" t="s">
        <v>3021</v>
      </c>
      <c r="E448" s="37" t="s">
        <v>8172</v>
      </c>
      <c r="F448" s="37" t="s">
        <v>6446</v>
      </c>
      <c r="G448" s="37" t="s">
        <v>6967</v>
      </c>
      <c r="H448" s="37" t="s">
        <v>7504</v>
      </c>
      <c r="I448" s="229" t="s">
        <v>9699</v>
      </c>
      <c r="J448" s="229" t="s">
        <v>9700</v>
      </c>
    </row>
    <row r="449" spans="1:10" ht="13.8" thickBot="1" x14ac:dyDescent="0.3">
      <c r="A449" t="s">
        <v>3014</v>
      </c>
      <c r="B449" t="s">
        <v>5313</v>
      </c>
      <c r="C449" t="s">
        <v>5314</v>
      </c>
      <c r="D449" s="37" t="s">
        <v>3021</v>
      </c>
      <c r="E449" s="37" t="s">
        <v>8172</v>
      </c>
      <c r="F449" s="37" t="s">
        <v>6446</v>
      </c>
      <c r="G449" s="37" t="s">
        <v>6967</v>
      </c>
      <c r="H449" s="37" t="s">
        <v>7504</v>
      </c>
      <c r="I449" s="229" t="s">
        <v>9699</v>
      </c>
      <c r="J449" s="229" t="s">
        <v>9700</v>
      </c>
    </row>
    <row r="450" spans="1:10" ht="13.8" thickBot="1" x14ac:dyDescent="0.3">
      <c r="A450" t="s">
        <v>3134</v>
      </c>
      <c r="B450" t="s">
        <v>5311</v>
      </c>
      <c r="C450" t="s">
        <v>5312</v>
      </c>
      <c r="I450" s="228"/>
      <c r="J450" s="228"/>
    </row>
    <row r="451" spans="1:10" ht="13.8" thickBot="1" x14ac:dyDescent="0.3">
      <c r="A451" t="s">
        <v>3134</v>
      </c>
      <c r="B451" t="s">
        <v>5313</v>
      </c>
      <c r="C451" t="s">
        <v>5314</v>
      </c>
      <c r="I451" s="228"/>
      <c r="J451" s="228"/>
    </row>
    <row r="452" spans="1:10" ht="13.8" thickBot="1" x14ac:dyDescent="0.3">
      <c r="A452" t="s">
        <v>3137</v>
      </c>
      <c r="B452" t="s">
        <v>5311</v>
      </c>
      <c r="C452" t="s">
        <v>5312</v>
      </c>
      <c r="I452" s="228"/>
      <c r="J452" s="228"/>
    </row>
    <row r="453" spans="1:10" ht="13.8" thickBot="1" x14ac:dyDescent="0.3">
      <c r="A453" t="s">
        <v>3137</v>
      </c>
      <c r="B453" t="s">
        <v>5313</v>
      </c>
      <c r="C453" t="s">
        <v>5314</v>
      </c>
      <c r="I453" s="228"/>
      <c r="J453" s="228"/>
    </row>
    <row r="454" spans="1:10" ht="13.8" thickBot="1" x14ac:dyDescent="0.3">
      <c r="A454" t="s">
        <v>3082</v>
      </c>
      <c r="B454" t="s">
        <v>5311</v>
      </c>
      <c r="C454" t="s">
        <v>5312</v>
      </c>
      <c r="D454" s="37" t="s">
        <v>3166</v>
      </c>
      <c r="E454" s="37" t="s">
        <v>8173</v>
      </c>
      <c r="F454" s="37" t="s">
        <v>3166</v>
      </c>
      <c r="G454" s="37" t="s">
        <v>3166</v>
      </c>
      <c r="H454" s="37" t="s">
        <v>7505</v>
      </c>
      <c r="I454" s="229" t="s">
        <v>9701</v>
      </c>
      <c r="J454" s="229" t="s">
        <v>9702</v>
      </c>
    </row>
    <row r="455" spans="1:10" ht="13.8" thickBot="1" x14ac:dyDescent="0.3">
      <c r="A455" t="s">
        <v>3082</v>
      </c>
      <c r="B455" t="s">
        <v>5313</v>
      </c>
      <c r="C455" t="s">
        <v>5314</v>
      </c>
      <c r="D455" s="37" t="s">
        <v>3167</v>
      </c>
      <c r="E455" s="37" t="s">
        <v>8174</v>
      </c>
      <c r="F455" s="37" t="s">
        <v>6447</v>
      </c>
      <c r="G455" s="37" t="s">
        <v>6968</v>
      </c>
      <c r="H455" s="37" t="s">
        <v>7506</v>
      </c>
      <c r="I455" s="229" t="s">
        <v>9703</v>
      </c>
      <c r="J455" s="229" t="s">
        <v>9704</v>
      </c>
    </row>
    <row r="456" spans="1:10" ht="13.8" thickBot="1" x14ac:dyDescent="0.3">
      <c r="A456" t="s">
        <v>3088</v>
      </c>
      <c r="B456" t="s">
        <v>5311</v>
      </c>
      <c r="C456" t="s">
        <v>5312</v>
      </c>
      <c r="D456" s="37" t="s">
        <v>3087</v>
      </c>
      <c r="E456" s="37" t="s">
        <v>8175</v>
      </c>
      <c r="F456" s="37" t="s">
        <v>6448</v>
      </c>
      <c r="G456" s="37" t="s">
        <v>6969</v>
      </c>
      <c r="H456" s="37" t="s">
        <v>7507</v>
      </c>
      <c r="I456" s="229" t="s">
        <v>9705</v>
      </c>
      <c r="J456" s="229" t="s">
        <v>9706</v>
      </c>
    </row>
    <row r="457" spans="1:10" ht="13.8" thickBot="1" x14ac:dyDescent="0.3">
      <c r="A457" t="s">
        <v>3088</v>
      </c>
      <c r="B457" t="s">
        <v>5313</v>
      </c>
      <c r="C457" t="s">
        <v>5314</v>
      </c>
      <c r="D457" s="37" t="s">
        <v>3168</v>
      </c>
      <c r="E457" s="37" t="s">
        <v>8176</v>
      </c>
      <c r="F457" s="37" t="s">
        <v>6449</v>
      </c>
      <c r="G457" s="37" t="s">
        <v>6970</v>
      </c>
      <c r="H457" s="37" t="s">
        <v>7508</v>
      </c>
      <c r="I457" s="229" t="s">
        <v>9707</v>
      </c>
      <c r="J457" s="229" t="s">
        <v>9708</v>
      </c>
    </row>
    <row r="458" spans="1:10" ht="13.8" thickBot="1" x14ac:dyDescent="0.3">
      <c r="A458" t="s">
        <v>3093</v>
      </c>
      <c r="B458" t="s">
        <v>5311</v>
      </c>
      <c r="C458" t="s">
        <v>5312</v>
      </c>
      <c r="D458" s="37" t="s">
        <v>3170</v>
      </c>
      <c r="E458" s="37" t="s">
        <v>5861</v>
      </c>
      <c r="F458" s="37" t="s">
        <v>6450</v>
      </c>
      <c r="G458" s="37" t="s">
        <v>6971</v>
      </c>
      <c r="H458" s="37" t="s">
        <v>7509</v>
      </c>
      <c r="I458" s="229" t="s">
        <v>9709</v>
      </c>
      <c r="J458" s="229" t="s">
        <v>9710</v>
      </c>
    </row>
    <row r="459" spans="1:10" ht="40.200000000000003" thickBot="1" x14ac:dyDescent="0.3">
      <c r="A459" t="s">
        <v>3093</v>
      </c>
      <c r="B459" t="s">
        <v>5313</v>
      </c>
      <c r="C459" t="s">
        <v>5314</v>
      </c>
      <c r="D459" s="37" t="s">
        <v>3171</v>
      </c>
      <c r="E459" s="37" t="s">
        <v>8177</v>
      </c>
      <c r="F459" s="37" t="s">
        <v>6451</v>
      </c>
      <c r="G459" s="37" t="s">
        <v>6972</v>
      </c>
      <c r="H459" s="37" t="s">
        <v>7510</v>
      </c>
      <c r="I459" s="229" t="s">
        <v>9711</v>
      </c>
      <c r="J459" s="229" t="s">
        <v>9712</v>
      </c>
    </row>
    <row r="460" spans="1:10" ht="13.8" thickBot="1" x14ac:dyDescent="0.3">
      <c r="A460" t="s">
        <v>3173</v>
      </c>
      <c r="B460" t="s">
        <v>5311</v>
      </c>
      <c r="C460" t="s">
        <v>5312</v>
      </c>
      <c r="I460" s="228"/>
      <c r="J460" s="228"/>
    </row>
    <row r="461" spans="1:10" ht="13.8" thickBot="1" x14ac:dyDescent="0.3">
      <c r="A461" t="s">
        <v>3173</v>
      </c>
      <c r="B461" t="s">
        <v>5313</v>
      </c>
      <c r="C461" t="s">
        <v>5314</v>
      </c>
      <c r="I461" s="228"/>
      <c r="J461" s="228"/>
    </row>
    <row r="462" spans="1:10" ht="13.8" thickBot="1" x14ac:dyDescent="0.3">
      <c r="A462" t="s">
        <v>3176</v>
      </c>
      <c r="B462" t="s">
        <v>5311</v>
      </c>
      <c r="C462" t="s">
        <v>5312</v>
      </c>
      <c r="I462" s="228"/>
      <c r="J462" s="228"/>
    </row>
    <row r="463" spans="1:10" ht="13.8" thickBot="1" x14ac:dyDescent="0.3">
      <c r="A463" t="s">
        <v>3176</v>
      </c>
      <c r="B463" t="s">
        <v>5313</v>
      </c>
      <c r="C463" t="s">
        <v>5314</v>
      </c>
      <c r="I463" s="228"/>
      <c r="J463" s="228"/>
    </row>
    <row r="464" spans="1:10" ht="13.8" thickBot="1" x14ac:dyDescent="0.3">
      <c r="A464" t="s">
        <v>3178</v>
      </c>
      <c r="B464" t="s">
        <v>5311</v>
      </c>
      <c r="C464" t="s">
        <v>5312</v>
      </c>
      <c r="I464" s="228"/>
      <c r="J464" s="228"/>
    </row>
    <row r="465" spans="1:10" ht="13.8" thickBot="1" x14ac:dyDescent="0.3">
      <c r="A465" t="s">
        <v>3178</v>
      </c>
      <c r="B465" t="s">
        <v>5313</v>
      </c>
      <c r="C465" t="s">
        <v>5314</v>
      </c>
      <c r="I465" s="228"/>
      <c r="J465" s="228"/>
    </row>
    <row r="466" spans="1:10" ht="13.8" thickBot="1" x14ac:dyDescent="0.3">
      <c r="A466" t="s">
        <v>3180</v>
      </c>
      <c r="B466" t="s">
        <v>5311</v>
      </c>
      <c r="C466" t="s">
        <v>5312</v>
      </c>
      <c r="I466" s="228"/>
      <c r="J466" s="228"/>
    </row>
    <row r="467" spans="1:10" ht="13.8" thickBot="1" x14ac:dyDescent="0.3">
      <c r="A467" t="s">
        <v>3180</v>
      </c>
      <c r="B467" t="s">
        <v>5313</v>
      </c>
      <c r="C467" t="s">
        <v>5314</v>
      </c>
      <c r="I467" s="228"/>
      <c r="J467" s="228"/>
    </row>
    <row r="468" spans="1:10" ht="13.8" thickBot="1" x14ac:dyDescent="0.3">
      <c r="A468" t="s">
        <v>3106</v>
      </c>
      <c r="B468" t="s">
        <v>5311</v>
      </c>
      <c r="C468" t="s">
        <v>5312</v>
      </c>
      <c r="I468" s="228"/>
      <c r="J468" s="228"/>
    </row>
    <row r="469" spans="1:10" ht="13.8" thickBot="1" x14ac:dyDescent="0.3">
      <c r="A469" t="s">
        <v>3106</v>
      </c>
      <c r="B469" t="s">
        <v>5313</v>
      </c>
      <c r="C469" t="s">
        <v>5314</v>
      </c>
      <c r="I469" s="228"/>
      <c r="J469" s="228"/>
    </row>
    <row r="470" spans="1:10" ht="13.8" thickBot="1" x14ac:dyDescent="0.3">
      <c r="A470" s="48" t="s">
        <v>8805</v>
      </c>
      <c r="B470" t="s">
        <v>5311</v>
      </c>
      <c r="C470" t="s">
        <v>5312</v>
      </c>
      <c r="I470" s="228"/>
      <c r="J470" s="228"/>
    </row>
    <row r="471" spans="1:10" ht="13.8" thickBot="1" x14ac:dyDescent="0.3">
      <c r="A471" s="48" t="s">
        <v>8805</v>
      </c>
      <c r="B471" t="s">
        <v>5313</v>
      </c>
      <c r="C471" t="s">
        <v>5314</v>
      </c>
      <c r="I471" s="228"/>
      <c r="J471" s="228"/>
    </row>
    <row r="472" spans="1:10" ht="13.8" thickBot="1" x14ac:dyDescent="0.3">
      <c r="A472" t="s">
        <v>3098</v>
      </c>
      <c r="B472" t="s">
        <v>5311</v>
      </c>
      <c r="C472" t="s">
        <v>5312</v>
      </c>
      <c r="D472" s="37" t="s">
        <v>3259</v>
      </c>
      <c r="E472" s="37" t="s">
        <v>3259</v>
      </c>
      <c r="F472" s="37" t="s">
        <v>3259</v>
      </c>
      <c r="G472" s="37" t="s">
        <v>6973</v>
      </c>
      <c r="H472" s="37" t="s">
        <v>7511</v>
      </c>
      <c r="I472" s="229" t="s">
        <v>9713</v>
      </c>
      <c r="J472" s="229" t="s">
        <v>9714</v>
      </c>
    </row>
    <row r="473" spans="1:10" ht="13.8" thickBot="1" x14ac:dyDescent="0.3">
      <c r="A473" t="s">
        <v>3098</v>
      </c>
      <c r="B473" t="s">
        <v>5313</v>
      </c>
      <c r="C473" t="s">
        <v>5314</v>
      </c>
      <c r="I473" s="228"/>
      <c r="J473" s="228"/>
    </row>
    <row r="474" spans="1:10" ht="13.8" thickBot="1" x14ac:dyDescent="0.3">
      <c r="A474" t="s">
        <v>3101</v>
      </c>
      <c r="B474" t="s">
        <v>5311</v>
      </c>
      <c r="C474" t="s">
        <v>5312</v>
      </c>
      <c r="D474" s="37" t="s">
        <v>3260</v>
      </c>
      <c r="E474" s="37" t="s">
        <v>3260</v>
      </c>
      <c r="F474" s="37" t="s">
        <v>3260</v>
      </c>
      <c r="G474" s="37" t="s">
        <v>3260</v>
      </c>
      <c r="H474" s="37" t="s">
        <v>3260</v>
      </c>
      <c r="I474" s="229" t="s">
        <v>9715</v>
      </c>
      <c r="J474" s="228" t="s">
        <v>3260</v>
      </c>
    </row>
    <row r="475" spans="1:10" ht="13.8" thickBot="1" x14ac:dyDescent="0.3">
      <c r="A475" t="s">
        <v>3101</v>
      </c>
      <c r="B475" t="s">
        <v>5313</v>
      </c>
      <c r="C475" t="s">
        <v>5314</v>
      </c>
      <c r="I475" s="228"/>
      <c r="J475" s="228"/>
    </row>
    <row r="476" spans="1:10" ht="13.8" thickBot="1" x14ac:dyDescent="0.3">
      <c r="A476" t="s">
        <v>3186</v>
      </c>
      <c r="B476" t="s">
        <v>5311</v>
      </c>
      <c r="C476" t="s">
        <v>5312</v>
      </c>
      <c r="D476" s="37" t="s">
        <v>3187</v>
      </c>
      <c r="E476" s="37" t="s">
        <v>5862</v>
      </c>
      <c r="F476" s="37" t="s">
        <v>6450</v>
      </c>
      <c r="G476" s="37" t="s">
        <v>6971</v>
      </c>
      <c r="H476" s="37" t="s">
        <v>7509</v>
      </c>
      <c r="I476" s="229" t="s">
        <v>9709</v>
      </c>
      <c r="J476" s="229" t="s">
        <v>9710</v>
      </c>
    </row>
    <row r="477" spans="1:10" ht="119.4" thickBot="1" x14ac:dyDescent="0.3">
      <c r="A477" t="s">
        <v>3186</v>
      </c>
      <c r="B477" t="s">
        <v>5313</v>
      </c>
      <c r="C477" t="s">
        <v>5314</v>
      </c>
      <c r="D477" s="37" t="s">
        <v>3188</v>
      </c>
      <c r="E477" s="59" t="s">
        <v>8178</v>
      </c>
      <c r="F477" s="37" t="s">
        <v>6452</v>
      </c>
      <c r="G477" s="37" t="s">
        <v>6974</v>
      </c>
      <c r="H477" s="37" t="s">
        <v>7512</v>
      </c>
      <c r="I477" s="229" t="s">
        <v>9716</v>
      </c>
      <c r="J477" s="229" t="s">
        <v>9717</v>
      </c>
    </row>
    <row r="478" spans="1:10" ht="13.8" thickBot="1" x14ac:dyDescent="0.3">
      <c r="A478" t="s">
        <v>3085</v>
      </c>
      <c r="B478" t="s">
        <v>5311</v>
      </c>
      <c r="C478" t="s">
        <v>5312</v>
      </c>
      <c r="D478" s="37" t="s">
        <v>3190</v>
      </c>
      <c r="E478" s="37" t="s">
        <v>5863</v>
      </c>
      <c r="F478" s="37" t="s">
        <v>6453</v>
      </c>
      <c r="G478" s="37" t="s">
        <v>6975</v>
      </c>
      <c r="H478" s="37" t="s">
        <v>7513</v>
      </c>
      <c r="I478" s="229" t="s">
        <v>9718</v>
      </c>
      <c r="J478" s="229" t="s">
        <v>9719</v>
      </c>
    </row>
    <row r="479" spans="1:10" ht="13.8" thickBot="1" x14ac:dyDescent="0.3">
      <c r="A479" t="s">
        <v>3085</v>
      </c>
      <c r="B479" t="s">
        <v>5313</v>
      </c>
      <c r="C479" t="s">
        <v>5314</v>
      </c>
      <c r="D479" s="37" t="s">
        <v>3191</v>
      </c>
      <c r="E479" s="37" t="s">
        <v>5864</v>
      </c>
      <c r="F479" s="37" t="s">
        <v>6454</v>
      </c>
      <c r="G479" s="37" t="s">
        <v>6976</v>
      </c>
      <c r="H479" s="37" t="s">
        <v>7514</v>
      </c>
      <c r="I479" s="229" t="s">
        <v>9720</v>
      </c>
      <c r="J479" s="229" t="s">
        <v>9721</v>
      </c>
    </row>
    <row r="480" spans="1:10" ht="13.8" thickBot="1" x14ac:dyDescent="0.3">
      <c r="A480" t="s">
        <v>3105</v>
      </c>
      <c r="B480" t="s">
        <v>5311</v>
      </c>
      <c r="C480" t="s">
        <v>5312</v>
      </c>
      <c r="D480" s="37" t="s">
        <v>3193</v>
      </c>
      <c r="E480" s="37" t="s">
        <v>5865</v>
      </c>
      <c r="F480" s="37" t="s">
        <v>6455</v>
      </c>
      <c r="G480" s="37" t="s">
        <v>6977</v>
      </c>
      <c r="H480" s="37" t="s">
        <v>7515</v>
      </c>
      <c r="I480" s="229" t="s">
        <v>9722</v>
      </c>
      <c r="J480" s="229" t="s">
        <v>9723</v>
      </c>
    </row>
    <row r="481" spans="1:10" ht="53.4" thickBot="1" x14ac:dyDescent="0.3">
      <c r="A481" t="s">
        <v>3105</v>
      </c>
      <c r="B481" t="s">
        <v>5313</v>
      </c>
      <c r="C481" t="s">
        <v>5314</v>
      </c>
      <c r="D481" s="37" t="s">
        <v>3194</v>
      </c>
      <c r="E481" s="37" t="s">
        <v>5866</v>
      </c>
      <c r="F481" s="37" t="s">
        <v>6456</v>
      </c>
      <c r="G481" s="37" t="s">
        <v>6978</v>
      </c>
      <c r="H481" s="37" t="s">
        <v>7516</v>
      </c>
      <c r="I481" s="229" t="s">
        <v>9724</v>
      </c>
      <c r="J481" s="229" t="s">
        <v>9725</v>
      </c>
    </row>
    <row r="482" spans="1:10" ht="13.8" thickBot="1" x14ac:dyDescent="0.3">
      <c r="A482" t="s">
        <v>3108</v>
      </c>
      <c r="B482" t="s">
        <v>5311</v>
      </c>
      <c r="C482" t="s">
        <v>5312</v>
      </c>
      <c r="D482" s="37" t="s">
        <v>3195</v>
      </c>
      <c r="E482" s="37" t="s">
        <v>5867</v>
      </c>
      <c r="F482" s="37" t="s">
        <v>6457</v>
      </c>
      <c r="G482" s="37" t="s">
        <v>6979</v>
      </c>
      <c r="H482" s="37" t="s">
        <v>7517</v>
      </c>
      <c r="I482" s="258" t="s">
        <v>9726</v>
      </c>
      <c r="J482" s="229" t="s">
        <v>9727</v>
      </c>
    </row>
    <row r="483" spans="1:10" ht="53.4" thickBot="1" x14ac:dyDescent="0.3">
      <c r="A483" t="s">
        <v>3108</v>
      </c>
      <c r="B483" t="s">
        <v>5313</v>
      </c>
      <c r="C483" t="s">
        <v>5314</v>
      </c>
      <c r="D483" s="37" t="s">
        <v>3194</v>
      </c>
      <c r="E483" s="37" t="s">
        <v>5866</v>
      </c>
      <c r="F483" s="37" t="s">
        <v>6456</v>
      </c>
      <c r="G483" s="37" t="s">
        <v>6978</v>
      </c>
      <c r="H483" s="37" t="s">
        <v>7516</v>
      </c>
      <c r="I483" s="229" t="s">
        <v>9724</v>
      </c>
      <c r="J483" s="229" t="s">
        <v>9725</v>
      </c>
    </row>
    <row r="484" spans="1:10" ht="13.8" thickBot="1" x14ac:dyDescent="0.3">
      <c r="A484" t="s">
        <v>3110</v>
      </c>
      <c r="B484" t="s">
        <v>5311</v>
      </c>
      <c r="C484" t="s">
        <v>5312</v>
      </c>
      <c r="D484" s="37" t="s">
        <v>3196</v>
      </c>
      <c r="E484" s="37" t="s">
        <v>5868</v>
      </c>
      <c r="F484" s="37" t="s">
        <v>6458</v>
      </c>
      <c r="G484" s="37" t="s">
        <v>6980</v>
      </c>
      <c r="H484" s="37" t="s">
        <v>7518</v>
      </c>
      <c r="I484" s="229" t="s">
        <v>9728</v>
      </c>
      <c r="J484" s="229" t="s">
        <v>9729</v>
      </c>
    </row>
    <row r="485" spans="1:10" ht="53.4" thickBot="1" x14ac:dyDescent="0.3">
      <c r="A485" t="s">
        <v>3110</v>
      </c>
      <c r="B485" t="s">
        <v>5313</v>
      </c>
      <c r="C485" t="s">
        <v>5314</v>
      </c>
      <c r="D485" s="37" t="s">
        <v>3194</v>
      </c>
      <c r="E485" s="37" t="s">
        <v>5866</v>
      </c>
      <c r="F485" s="37" t="s">
        <v>6456</v>
      </c>
      <c r="G485" s="37" t="s">
        <v>6978</v>
      </c>
      <c r="H485" s="37" t="s">
        <v>7516</v>
      </c>
      <c r="I485" s="229" t="s">
        <v>9724</v>
      </c>
      <c r="J485" s="229" t="s">
        <v>9725</v>
      </c>
    </row>
    <row r="486" spans="1:10" ht="13.8" thickBot="1" x14ac:dyDescent="0.3">
      <c r="A486" t="s">
        <v>3112</v>
      </c>
      <c r="B486" t="s">
        <v>5311</v>
      </c>
      <c r="C486" t="s">
        <v>5312</v>
      </c>
      <c r="D486" s="37" t="s">
        <v>3197</v>
      </c>
      <c r="E486" s="37" t="s">
        <v>5869</v>
      </c>
      <c r="F486" s="37" t="s">
        <v>6459</v>
      </c>
      <c r="G486" s="37" t="s">
        <v>6981</v>
      </c>
      <c r="H486" s="37" t="s">
        <v>7519</v>
      </c>
      <c r="I486" s="229" t="s">
        <v>9730</v>
      </c>
      <c r="J486" s="229" t="s">
        <v>9731</v>
      </c>
    </row>
    <row r="487" spans="1:10" ht="53.4" thickBot="1" x14ac:dyDescent="0.3">
      <c r="A487" t="s">
        <v>3112</v>
      </c>
      <c r="B487" t="s">
        <v>5313</v>
      </c>
      <c r="C487" t="s">
        <v>5314</v>
      </c>
      <c r="D487" s="37" t="s">
        <v>3194</v>
      </c>
      <c r="E487" s="37" t="s">
        <v>5866</v>
      </c>
      <c r="F487" s="37" t="s">
        <v>6456</v>
      </c>
      <c r="G487" s="37" t="s">
        <v>6978</v>
      </c>
      <c r="H487" s="37" t="s">
        <v>7516</v>
      </c>
      <c r="I487" s="229" t="s">
        <v>9724</v>
      </c>
      <c r="J487" s="229" t="s">
        <v>9725</v>
      </c>
    </row>
    <row r="488" spans="1:10" ht="13.8" thickBot="1" x14ac:dyDescent="0.3">
      <c r="A488" t="s">
        <v>3114</v>
      </c>
      <c r="B488" t="s">
        <v>5311</v>
      </c>
      <c r="C488" t="s">
        <v>5312</v>
      </c>
      <c r="D488" s="37" t="s">
        <v>3198</v>
      </c>
      <c r="E488" s="37" t="s">
        <v>5870</v>
      </c>
      <c r="F488" s="37" t="s">
        <v>6460</v>
      </c>
      <c r="G488" s="37" t="s">
        <v>6982</v>
      </c>
      <c r="H488" s="37" t="s">
        <v>7520</v>
      </c>
      <c r="I488" s="229" t="s">
        <v>9732</v>
      </c>
      <c r="J488" s="229" t="s">
        <v>9733</v>
      </c>
    </row>
    <row r="489" spans="1:10" ht="53.4" thickBot="1" x14ac:dyDescent="0.3">
      <c r="A489" t="s">
        <v>3114</v>
      </c>
      <c r="B489" t="s">
        <v>5313</v>
      </c>
      <c r="C489" t="s">
        <v>5314</v>
      </c>
      <c r="D489" s="37" t="s">
        <v>3194</v>
      </c>
      <c r="E489" s="37" t="s">
        <v>5866</v>
      </c>
      <c r="F489" s="37" t="s">
        <v>6456</v>
      </c>
      <c r="G489" s="37" t="s">
        <v>6978</v>
      </c>
      <c r="H489" s="37" t="s">
        <v>7516</v>
      </c>
      <c r="I489" s="229" t="s">
        <v>9724</v>
      </c>
      <c r="J489" s="229" t="s">
        <v>9725</v>
      </c>
    </row>
    <row r="490" spans="1:10" ht="13.8" thickBot="1" x14ac:dyDescent="0.3">
      <c r="A490" t="s">
        <v>3116</v>
      </c>
      <c r="B490" t="s">
        <v>5311</v>
      </c>
      <c r="C490" t="s">
        <v>5312</v>
      </c>
      <c r="D490" s="37" t="s">
        <v>3199</v>
      </c>
      <c r="E490" s="37" t="s">
        <v>5871</v>
      </c>
      <c r="F490" s="37" t="s">
        <v>6461</v>
      </c>
      <c r="G490" s="37" t="s">
        <v>6983</v>
      </c>
      <c r="H490" s="37" t="s">
        <v>7521</v>
      </c>
      <c r="I490" s="229" t="s">
        <v>9734</v>
      </c>
      <c r="J490" s="229" t="s">
        <v>9735</v>
      </c>
    </row>
    <row r="491" spans="1:10" ht="53.4" thickBot="1" x14ac:dyDescent="0.3">
      <c r="A491" t="s">
        <v>3116</v>
      </c>
      <c r="B491" t="s">
        <v>5313</v>
      </c>
      <c r="C491" t="s">
        <v>5314</v>
      </c>
      <c r="D491" s="37" t="s">
        <v>3194</v>
      </c>
      <c r="E491" s="37" t="s">
        <v>5866</v>
      </c>
      <c r="F491" s="37" t="s">
        <v>6456</v>
      </c>
      <c r="G491" s="37" t="s">
        <v>6978</v>
      </c>
      <c r="H491" s="37" t="s">
        <v>7516</v>
      </c>
      <c r="I491" s="229" t="s">
        <v>9724</v>
      </c>
      <c r="J491" s="229" t="s">
        <v>9725</v>
      </c>
    </row>
    <row r="492" spans="1:10" ht="13.8" thickBot="1" x14ac:dyDescent="0.3">
      <c r="A492" t="s">
        <v>3118</v>
      </c>
      <c r="B492" t="s">
        <v>5311</v>
      </c>
      <c r="C492" t="s">
        <v>5312</v>
      </c>
      <c r="D492" s="37" t="s">
        <v>3200</v>
      </c>
      <c r="E492" s="37" t="s">
        <v>5872</v>
      </c>
      <c r="F492" s="37" t="s">
        <v>6462</v>
      </c>
      <c r="G492" s="37" t="s">
        <v>6984</v>
      </c>
      <c r="H492" s="37" t="s">
        <v>7522</v>
      </c>
      <c r="I492" s="229" t="s">
        <v>9736</v>
      </c>
      <c r="J492" s="229" t="s">
        <v>9737</v>
      </c>
    </row>
    <row r="493" spans="1:10" ht="53.4" thickBot="1" x14ac:dyDescent="0.3">
      <c r="A493" t="s">
        <v>3118</v>
      </c>
      <c r="B493" t="s">
        <v>5313</v>
      </c>
      <c r="C493" t="s">
        <v>5314</v>
      </c>
      <c r="D493" s="37" t="s">
        <v>3194</v>
      </c>
      <c r="E493" s="37" t="s">
        <v>5866</v>
      </c>
      <c r="F493" s="37" t="s">
        <v>6456</v>
      </c>
      <c r="G493" s="37" t="s">
        <v>6978</v>
      </c>
      <c r="H493" s="37" t="s">
        <v>7516</v>
      </c>
      <c r="I493" s="229" t="s">
        <v>9724</v>
      </c>
      <c r="J493" s="229" t="s">
        <v>9725</v>
      </c>
    </row>
    <row r="494" spans="1:10" ht="13.8" thickBot="1" x14ac:dyDescent="0.3">
      <c r="A494" t="s">
        <v>3120</v>
      </c>
      <c r="B494" t="s">
        <v>5311</v>
      </c>
      <c r="C494" t="s">
        <v>5312</v>
      </c>
      <c r="D494" s="37" t="s">
        <v>3201</v>
      </c>
      <c r="E494" s="37" t="s">
        <v>5873</v>
      </c>
      <c r="F494" s="37" t="s">
        <v>6463</v>
      </c>
      <c r="G494" s="37" t="s">
        <v>6985</v>
      </c>
      <c r="H494" s="37" t="s">
        <v>7523</v>
      </c>
      <c r="I494" s="229" t="s">
        <v>9738</v>
      </c>
      <c r="J494" s="229" t="s">
        <v>9739</v>
      </c>
    </row>
    <row r="495" spans="1:10" ht="53.4" thickBot="1" x14ac:dyDescent="0.3">
      <c r="A495" t="s">
        <v>3120</v>
      </c>
      <c r="B495" t="s">
        <v>5313</v>
      </c>
      <c r="C495" t="s">
        <v>5314</v>
      </c>
      <c r="D495" s="37" t="s">
        <v>3194</v>
      </c>
      <c r="E495" s="37" t="s">
        <v>5866</v>
      </c>
      <c r="F495" s="37" t="s">
        <v>6456</v>
      </c>
      <c r="G495" s="37" t="s">
        <v>6978</v>
      </c>
      <c r="H495" s="37" t="s">
        <v>7516</v>
      </c>
      <c r="I495" s="229" t="s">
        <v>9724</v>
      </c>
      <c r="J495" s="229" t="s">
        <v>9725</v>
      </c>
    </row>
    <row r="496" spans="1:10" ht="13.8" thickBot="1" x14ac:dyDescent="0.3">
      <c r="A496" t="s">
        <v>3103</v>
      </c>
      <c r="B496" t="s">
        <v>5311</v>
      </c>
      <c r="C496" t="s">
        <v>5312</v>
      </c>
      <c r="D496" s="37" t="s">
        <v>3261</v>
      </c>
      <c r="E496" s="37" t="s">
        <v>3261</v>
      </c>
      <c r="F496" s="37" t="s">
        <v>3261</v>
      </c>
      <c r="G496" s="37" t="s">
        <v>3261</v>
      </c>
      <c r="H496" s="37" t="s">
        <v>3261</v>
      </c>
      <c r="I496" s="228" t="s">
        <v>3261</v>
      </c>
      <c r="J496" s="228" t="s">
        <v>3261</v>
      </c>
    </row>
    <row r="497" spans="1:10" ht="13.8" thickBot="1" x14ac:dyDescent="0.3">
      <c r="A497" t="s">
        <v>3103</v>
      </c>
      <c r="B497" t="s">
        <v>5313</v>
      </c>
      <c r="C497" t="s">
        <v>5314</v>
      </c>
      <c r="I497" s="228"/>
      <c r="J497" s="228"/>
    </row>
    <row r="498" spans="1:10" ht="13.8" thickBot="1" x14ac:dyDescent="0.3">
      <c r="A498" t="s">
        <v>3139</v>
      </c>
      <c r="B498" t="s">
        <v>5311</v>
      </c>
      <c r="C498" t="s">
        <v>5312</v>
      </c>
      <c r="D498" s="37" t="s">
        <v>3243</v>
      </c>
      <c r="E498" s="37" t="s">
        <v>5874</v>
      </c>
      <c r="F498" s="37" t="s">
        <v>3243</v>
      </c>
      <c r="G498" s="37" t="s">
        <v>6986</v>
      </c>
      <c r="H498" s="37" t="s">
        <v>7524</v>
      </c>
      <c r="I498" s="258" t="s">
        <v>9740</v>
      </c>
      <c r="J498" s="258" t="s">
        <v>9741</v>
      </c>
    </row>
    <row r="499" spans="1:10" ht="27" thickBot="1" x14ac:dyDescent="0.3">
      <c r="A499" t="s">
        <v>3139</v>
      </c>
      <c r="B499" t="s">
        <v>5313</v>
      </c>
      <c r="C499" t="s">
        <v>5314</v>
      </c>
      <c r="D499" s="37" t="s">
        <v>3202</v>
      </c>
      <c r="E499" s="37" t="s">
        <v>5875</v>
      </c>
      <c r="F499" s="37" t="s">
        <v>6464</v>
      </c>
      <c r="G499" s="37" t="s">
        <v>6987</v>
      </c>
      <c r="H499" s="37" t="s">
        <v>7525</v>
      </c>
      <c r="I499" s="229" t="s">
        <v>9742</v>
      </c>
      <c r="J499" s="229" t="s">
        <v>9743</v>
      </c>
    </row>
    <row r="500" spans="1:10" ht="13.8" thickBot="1" x14ac:dyDescent="0.3">
      <c r="A500" t="s">
        <v>3142</v>
      </c>
      <c r="B500" t="s">
        <v>5311</v>
      </c>
      <c r="C500" t="s">
        <v>5312</v>
      </c>
      <c r="D500" s="37" t="s">
        <v>3244</v>
      </c>
      <c r="E500" s="37" t="s">
        <v>3244</v>
      </c>
      <c r="F500" s="37" t="s">
        <v>3244</v>
      </c>
      <c r="G500" s="37" t="s">
        <v>6988</v>
      </c>
      <c r="H500" s="37" t="s">
        <v>7526</v>
      </c>
      <c r="I500" s="258" t="s">
        <v>9744</v>
      </c>
      <c r="J500" s="258" t="s">
        <v>9745</v>
      </c>
    </row>
    <row r="501" spans="1:10" ht="27" thickBot="1" x14ac:dyDescent="0.3">
      <c r="A501" t="s">
        <v>3142</v>
      </c>
      <c r="B501" t="s">
        <v>5313</v>
      </c>
      <c r="C501" t="s">
        <v>5314</v>
      </c>
      <c r="D501" s="37" t="s">
        <v>3203</v>
      </c>
      <c r="E501" s="37" t="s">
        <v>5876</v>
      </c>
      <c r="F501" s="37" t="s">
        <v>6465</v>
      </c>
      <c r="G501" s="37" t="s">
        <v>6989</v>
      </c>
      <c r="H501" s="37" t="s">
        <v>7527</v>
      </c>
      <c r="I501" s="229" t="s">
        <v>9746</v>
      </c>
      <c r="J501" s="229" t="s">
        <v>9747</v>
      </c>
    </row>
    <row r="502" spans="1:10" ht="13.8" thickBot="1" x14ac:dyDescent="0.3">
      <c r="A502" t="s">
        <v>3144</v>
      </c>
      <c r="B502" t="s">
        <v>5311</v>
      </c>
      <c r="C502" t="s">
        <v>5312</v>
      </c>
      <c r="D502" s="37" t="s">
        <v>3245</v>
      </c>
      <c r="E502" s="37" t="s">
        <v>3245</v>
      </c>
      <c r="F502" s="37" t="s">
        <v>3245</v>
      </c>
      <c r="G502" s="37" t="s">
        <v>6990</v>
      </c>
      <c r="H502" s="37" t="s">
        <v>7528</v>
      </c>
      <c r="I502" s="258" t="s">
        <v>9748</v>
      </c>
      <c r="J502" s="258" t="s">
        <v>9749</v>
      </c>
    </row>
    <row r="503" spans="1:10" ht="27" thickBot="1" x14ac:dyDescent="0.3">
      <c r="A503" t="s">
        <v>3144</v>
      </c>
      <c r="B503" t="s">
        <v>5313</v>
      </c>
      <c r="C503" t="s">
        <v>5314</v>
      </c>
      <c r="D503" s="37" t="s">
        <v>3204</v>
      </c>
      <c r="E503" s="37" t="s">
        <v>5877</v>
      </c>
      <c r="F503" s="37" t="s">
        <v>6466</v>
      </c>
      <c r="G503" s="37" t="s">
        <v>6991</v>
      </c>
      <c r="H503" s="37" t="s">
        <v>7529</v>
      </c>
      <c r="I503" s="229" t="s">
        <v>9750</v>
      </c>
      <c r="J503" s="229" t="s">
        <v>9751</v>
      </c>
    </row>
    <row r="504" spans="1:10" ht="13.8" thickBot="1" x14ac:dyDescent="0.3">
      <c r="A504" t="s">
        <v>3146</v>
      </c>
      <c r="B504" t="s">
        <v>5311</v>
      </c>
      <c r="C504" t="s">
        <v>5312</v>
      </c>
      <c r="D504" s="37" t="s">
        <v>3246</v>
      </c>
      <c r="E504" s="37" t="s">
        <v>5878</v>
      </c>
      <c r="F504" s="37" t="s">
        <v>3246</v>
      </c>
      <c r="G504" s="37" t="s">
        <v>6992</v>
      </c>
      <c r="H504" s="37" t="s">
        <v>7530</v>
      </c>
      <c r="I504" s="258" t="s">
        <v>9752</v>
      </c>
      <c r="J504" s="258" t="s">
        <v>9753</v>
      </c>
    </row>
    <row r="505" spans="1:10" ht="27" thickBot="1" x14ac:dyDescent="0.3">
      <c r="A505" t="s">
        <v>3146</v>
      </c>
      <c r="B505" t="s">
        <v>5313</v>
      </c>
      <c r="C505" t="s">
        <v>5314</v>
      </c>
      <c r="D505" s="37" t="s">
        <v>3205</v>
      </c>
      <c r="E505" s="37" t="s">
        <v>5879</v>
      </c>
      <c r="F505" s="37" t="s">
        <v>6467</v>
      </c>
      <c r="G505" s="37" t="s">
        <v>6993</v>
      </c>
      <c r="H505" s="37" t="s">
        <v>7531</v>
      </c>
      <c r="I505" s="229" t="s">
        <v>9754</v>
      </c>
      <c r="J505" s="229" t="s">
        <v>9755</v>
      </c>
    </row>
    <row r="506" spans="1:10" ht="13.8" thickBot="1" x14ac:dyDescent="0.3">
      <c r="A506" t="s">
        <v>3148</v>
      </c>
      <c r="B506" t="s">
        <v>5311</v>
      </c>
      <c r="C506" t="s">
        <v>5312</v>
      </c>
      <c r="D506" s="37" t="s">
        <v>3247</v>
      </c>
      <c r="E506" s="37" t="s">
        <v>5880</v>
      </c>
      <c r="F506" s="37" t="s">
        <v>3247</v>
      </c>
      <c r="G506" s="37" t="s">
        <v>6994</v>
      </c>
      <c r="H506" s="37" t="s">
        <v>7532</v>
      </c>
      <c r="I506" s="258" t="s">
        <v>9756</v>
      </c>
      <c r="J506" s="258" t="s">
        <v>9757</v>
      </c>
    </row>
    <row r="507" spans="1:10" ht="27" thickBot="1" x14ac:dyDescent="0.3">
      <c r="A507" t="s">
        <v>3148</v>
      </c>
      <c r="B507" t="s">
        <v>5313</v>
      </c>
      <c r="C507" t="s">
        <v>5314</v>
      </c>
      <c r="D507" s="37" t="s">
        <v>3206</v>
      </c>
      <c r="E507" s="37" t="s">
        <v>5881</v>
      </c>
      <c r="F507" s="37" t="s">
        <v>6468</v>
      </c>
      <c r="G507" s="37" t="s">
        <v>6995</v>
      </c>
      <c r="H507" s="37" t="s">
        <v>7533</v>
      </c>
      <c r="I507" s="229" t="s">
        <v>9758</v>
      </c>
      <c r="J507" s="229" t="s">
        <v>9759</v>
      </c>
    </row>
    <row r="508" spans="1:10" ht="13.8" thickBot="1" x14ac:dyDescent="0.3">
      <c r="A508" t="s">
        <v>3150</v>
      </c>
      <c r="B508" t="s">
        <v>5311</v>
      </c>
      <c r="C508" t="s">
        <v>5312</v>
      </c>
      <c r="D508" s="37" t="s">
        <v>3248</v>
      </c>
      <c r="E508" s="37" t="s">
        <v>5882</v>
      </c>
      <c r="F508" s="37" t="s">
        <v>3248</v>
      </c>
      <c r="G508" s="37" t="s">
        <v>6996</v>
      </c>
      <c r="H508" s="37" t="s">
        <v>7534</v>
      </c>
      <c r="I508" s="258" t="s">
        <v>9760</v>
      </c>
      <c r="J508" s="258" t="s">
        <v>9761</v>
      </c>
    </row>
    <row r="509" spans="1:10" ht="27" thickBot="1" x14ac:dyDescent="0.3">
      <c r="A509" t="s">
        <v>3150</v>
      </c>
      <c r="B509" t="s">
        <v>5313</v>
      </c>
      <c r="C509" t="s">
        <v>5314</v>
      </c>
      <c r="D509" s="37" t="s">
        <v>3207</v>
      </c>
      <c r="E509" s="37" t="s">
        <v>5883</v>
      </c>
      <c r="F509" s="37" t="s">
        <v>6469</v>
      </c>
      <c r="G509" s="37" t="s">
        <v>6997</v>
      </c>
      <c r="H509" s="37" t="s">
        <v>7535</v>
      </c>
      <c r="I509" s="229" t="s">
        <v>9762</v>
      </c>
      <c r="J509" s="229" t="s">
        <v>9763</v>
      </c>
    </row>
    <row r="510" spans="1:10" ht="13.8" thickBot="1" x14ac:dyDescent="0.3">
      <c r="A510" t="s">
        <v>3152</v>
      </c>
      <c r="B510" t="s">
        <v>5311</v>
      </c>
      <c r="C510" t="s">
        <v>5312</v>
      </c>
      <c r="D510" s="37" t="s">
        <v>3249</v>
      </c>
      <c r="E510" s="37" t="s">
        <v>3249</v>
      </c>
      <c r="F510" s="37" t="s">
        <v>3249</v>
      </c>
      <c r="G510" s="37" t="s">
        <v>6998</v>
      </c>
      <c r="H510" s="37" t="s">
        <v>7536</v>
      </c>
      <c r="I510" s="258" t="s">
        <v>9764</v>
      </c>
      <c r="J510" s="258" t="s">
        <v>9765</v>
      </c>
    </row>
    <row r="511" spans="1:10" ht="27" thickBot="1" x14ac:dyDescent="0.3">
      <c r="A511" t="s">
        <v>3152</v>
      </c>
      <c r="B511" t="s">
        <v>5313</v>
      </c>
      <c r="C511" t="s">
        <v>5314</v>
      </c>
      <c r="D511" s="37" t="s">
        <v>3208</v>
      </c>
      <c r="E511" s="37" t="s">
        <v>5884</v>
      </c>
      <c r="F511" s="37" t="s">
        <v>6470</v>
      </c>
      <c r="G511" s="37" t="s">
        <v>6999</v>
      </c>
      <c r="H511" s="37" t="s">
        <v>7537</v>
      </c>
      <c r="I511" s="229" t="s">
        <v>9766</v>
      </c>
      <c r="J511" s="229" t="s">
        <v>9767</v>
      </c>
    </row>
    <row r="512" spans="1:10" ht="13.8" thickBot="1" x14ac:dyDescent="0.3">
      <c r="A512" t="s">
        <v>3154</v>
      </c>
      <c r="B512" t="s">
        <v>5311</v>
      </c>
      <c r="C512" t="s">
        <v>5312</v>
      </c>
      <c r="D512" s="37" t="s">
        <v>3250</v>
      </c>
      <c r="E512" s="37" t="s">
        <v>3250</v>
      </c>
      <c r="F512" s="37" t="s">
        <v>3250</v>
      </c>
      <c r="G512" s="37" t="s">
        <v>7000</v>
      </c>
      <c r="H512" s="37" t="s">
        <v>7538</v>
      </c>
      <c r="I512" s="258" t="s">
        <v>9768</v>
      </c>
      <c r="J512" s="258" t="s">
        <v>9769</v>
      </c>
    </row>
    <row r="513" spans="1:10" ht="27" thickBot="1" x14ac:dyDescent="0.3">
      <c r="A513" t="s">
        <v>3154</v>
      </c>
      <c r="B513" t="s">
        <v>5313</v>
      </c>
      <c r="C513" t="s">
        <v>5314</v>
      </c>
      <c r="D513" s="37" t="s">
        <v>3209</v>
      </c>
      <c r="E513" s="37" t="s">
        <v>5885</v>
      </c>
      <c r="F513" s="37" t="s">
        <v>6471</v>
      </c>
      <c r="G513" s="37" t="s">
        <v>7001</v>
      </c>
      <c r="H513" s="37" t="s">
        <v>7539</v>
      </c>
      <c r="I513" s="229" t="s">
        <v>9770</v>
      </c>
      <c r="J513" s="229" t="s">
        <v>9771</v>
      </c>
    </row>
    <row r="514" spans="1:10" ht="13.8" thickBot="1" x14ac:dyDescent="0.3">
      <c r="A514" t="s">
        <v>3086</v>
      </c>
      <c r="B514" t="s">
        <v>5311</v>
      </c>
      <c r="C514" t="s">
        <v>5312</v>
      </c>
      <c r="D514" s="37" t="s">
        <v>3211</v>
      </c>
      <c r="E514" s="37" t="s">
        <v>3211</v>
      </c>
      <c r="F514" s="37" t="s">
        <v>6472</v>
      </c>
      <c r="G514" s="37" t="s">
        <v>7002</v>
      </c>
      <c r="H514" s="37" t="s">
        <v>7540</v>
      </c>
      <c r="I514" s="229" t="s">
        <v>9772</v>
      </c>
      <c r="J514" s="229" t="s">
        <v>9773</v>
      </c>
    </row>
    <row r="515" spans="1:10" ht="13.8" thickBot="1" x14ac:dyDescent="0.3">
      <c r="A515" t="s">
        <v>3086</v>
      </c>
      <c r="B515" t="s">
        <v>5313</v>
      </c>
      <c r="C515" t="s">
        <v>5314</v>
      </c>
      <c r="D515" s="37" t="s">
        <v>3191</v>
      </c>
      <c r="E515" s="37" t="s">
        <v>5864</v>
      </c>
      <c r="F515" s="37" t="s">
        <v>6454</v>
      </c>
      <c r="G515" s="37" t="s">
        <v>6976</v>
      </c>
      <c r="H515" s="37" t="s">
        <v>7514</v>
      </c>
      <c r="I515" s="229" t="s">
        <v>9720</v>
      </c>
      <c r="J515" s="229" t="s">
        <v>9721</v>
      </c>
    </row>
    <row r="516" spans="1:10" ht="13.8" thickBot="1" x14ac:dyDescent="0.3">
      <c r="A516" t="s">
        <v>3124</v>
      </c>
      <c r="B516" t="s">
        <v>5311</v>
      </c>
      <c r="C516" t="s">
        <v>5312</v>
      </c>
      <c r="D516" s="37" t="s">
        <v>3251</v>
      </c>
      <c r="E516" s="37" t="s">
        <v>5886</v>
      </c>
      <c r="F516" s="37" t="s">
        <v>6473</v>
      </c>
      <c r="G516" s="37" t="s">
        <v>7003</v>
      </c>
      <c r="H516" s="37" t="s">
        <v>7541</v>
      </c>
      <c r="I516" s="229" t="s">
        <v>9774</v>
      </c>
      <c r="J516" s="229" t="s">
        <v>9775</v>
      </c>
    </row>
    <row r="517" spans="1:10" ht="53.4" thickBot="1" x14ac:dyDescent="0.3">
      <c r="A517" t="s">
        <v>3124</v>
      </c>
      <c r="B517" t="s">
        <v>5313</v>
      </c>
      <c r="C517" t="s">
        <v>5314</v>
      </c>
      <c r="D517" s="37" t="s">
        <v>3194</v>
      </c>
      <c r="E517" s="37" t="s">
        <v>5866</v>
      </c>
      <c r="F517" s="37" t="s">
        <v>6456</v>
      </c>
      <c r="G517" s="37" t="s">
        <v>6978</v>
      </c>
      <c r="H517" s="37" t="s">
        <v>7516</v>
      </c>
      <c r="I517" s="229" t="s">
        <v>9724</v>
      </c>
      <c r="J517" s="229" t="s">
        <v>9725</v>
      </c>
    </row>
    <row r="518" spans="1:10" ht="13.8" thickBot="1" x14ac:dyDescent="0.3">
      <c r="A518" t="s">
        <v>3126</v>
      </c>
      <c r="B518" t="s">
        <v>5311</v>
      </c>
      <c r="C518" t="s">
        <v>5312</v>
      </c>
      <c r="D518" s="37" t="s">
        <v>3252</v>
      </c>
      <c r="E518" s="37" t="s">
        <v>5887</v>
      </c>
      <c r="F518" s="37" t="s">
        <v>6474</v>
      </c>
      <c r="G518" s="37" t="s">
        <v>7004</v>
      </c>
      <c r="H518" s="37" t="s">
        <v>7542</v>
      </c>
      <c r="I518" s="258" t="s">
        <v>9776</v>
      </c>
      <c r="J518" s="229" t="s">
        <v>9777</v>
      </c>
    </row>
    <row r="519" spans="1:10" ht="53.4" thickBot="1" x14ac:dyDescent="0.3">
      <c r="A519" t="s">
        <v>3126</v>
      </c>
      <c r="B519" t="s">
        <v>5313</v>
      </c>
      <c r="C519" t="s">
        <v>5314</v>
      </c>
      <c r="D519" s="37" t="s">
        <v>3194</v>
      </c>
      <c r="E519" s="37" t="s">
        <v>5866</v>
      </c>
      <c r="F519" s="37" t="s">
        <v>6456</v>
      </c>
      <c r="G519" s="37" t="s">
        <v>6978</v>
      </c>
      <c r="H519" s="37" t="s">
        <v>7516</v>
      </c>
      <c r="I519" s="229" t="s">
        <v>9724</v>
      </c>
      <c r="J519" s="229" t="s">
        <v>9725</v>
      </c>
    </row>
    <row r="520" spans="1:10" ht="13.8" thickBot="1" x14ac:dyDescent="0.3">
      <c r="A520" t="s">
        <v>3128</v>
      </c>
      <c r="B520" t="s">
        <v>5311</v>
      </c>
      <c r="C520" t="s">
        <v>5312</v>
      </c>
      <c r="D520" s="37" t="s">
        <v>3253</v>
      </c>
      <c r="E520" s="37" t="s">
        <v>5888</v>
      </c>
      <c r="F520" s="37" t="s">
        <v>6475</v>
      </c>
      <c r="G520" s="37" t="s">
        <v>7005</v>
      </c>
      <c r="H520" s="37" t="s">
        <v>7543</v>
      </c>
      <c r="I520" s="229" t="s">
        <v>9778</v>
      </c>
      <c r="J520" s="229" t="s">
        <v>9779</v>
      </c>
    </row>
    <row r="521" spans="1:10" ht="53.4" thickBot="1" x14ac:dyDescent="0.3">
      <c r="A521" t="s">
        <v>3128</v>
      </c>
      <c r="B521" t="s">
        <v>5313</v>
      </c>
      <c r="C521" t="s">
        <v>5314</v>
      </c>
      <c r="D521" s="37" t="s">
        <v>3194</v>
      </c>
      <c r="E521" s="37" t="s">
        <v>5866</v>
      </c>
      <c r="F521" s="37" t="s">
        <v>6456</v>
      </c>
      <c r="G521" s="37" t="s">
        <v>6978</v>
      </c>
      <c r="H521" s="37" t="s">
        <v>7516</v>
      </c>
      <c r="I521" s="229" t="s">
        <v>9724</v>
      </c>
      <c r="J521" s="229" t="s">
        <v>9725</v>
      </c>
    </row>
    <row r="522" spans="1:10" ht="13.8" thickBot="1" x14ac:dyDescent="0.3">
      <c r="A522" t="s">
        <v>3130</v>
      </c>
      <c r="B522" t="s">
        <v>5311</v>
      </c>
      <c r="C522" t="s">
        <v>5312</v>
      </c>
      <c r="D522" s="37" t="s">
        <v>3254</v>
      </c>
      <c r="E522" s="37" t="s">
        <v>5889</v>
      </c>
      <c r="F522" s="37" t="s">
        <v>6476</v>
      </c>
      <c r="G522" s="37" t="s">
        <v>7006</v>
      </c>
      <c r="H522" s="37" t="s">
        <v>7544</v>
      </c>
      <c r="I522" s="229" t="s">
        <v>9780</v>
      </c>
      <c r="J522" s="229" t="s">
        <v>9781</v>
      </c>
    </row>
    <row r="523" spans="1:10" ht="53.4" thickBot="1" x14ac:dyDescent="0.3">
      <c r="A523" t="s">
        <v>3130</v>
      </c>
      <c r="B523" t="s">
        <v>5313</v>
      </c>
      <c r="C523" t="s">
        <v>5314</v>
      </c>
      <c r="D523" s="37" t="s">
        <v>3194</v>
      </c>
      <c r="E523" s="37" t="s">
        <v>5866</v>
      </c>
      <c r="F523" s="37" t="s">
        <v>6456</v>
      </c>
      <c r="G523" s="37" t="s">
        <v>6978</v>
      </c>
      <c r="H523" s="37" t="s">
        <v>7516</v>
      </c>
      <c r="I523" s="229" t="s">
        <v>9724</v>
      </c>
      <c r="J523" s="229" t="s">
        <v>9725</v>
      </c>
    </row>
    <row r="524" spans="1:10" ht="13.8" thickBot="1" x14ac:dyDescent="0.3">
      <c r="A524" t="s">
        <v>3122</v>
      </c>
      <c r="B524" t="s">
        <v>5311</v>
      </c>
      <c r="C524" t="s">
        <v>5312</v>
      </c>
      <c r="D524" s="37" t="s">
        <v>3262</v>
      </c>
      <c r="E524" s="37" t="s">
        <v>3262</v>
      </c>
      <c r="F524" s="37" t="s">
        <v>3262</v>
      </c>
      <c r="G524" s="37" t="s">
        <v>3262</v>
      </c>
      <c r="H524" s="37" t="s">
        <v>3262</v>
      </c>
      <c r="I524" s="228" t="s">
        <v>3262</v>
      </c>
      <c r="J524" s="228" t="s">
        <v>3262</v>
      </c>
    </row>
    <row r="525" spans="1:10" ht="13.8" thickBot="1" x14ac:dyDescent="0.3">
      <c r="A525" t="s">
        <v>3122</v>
      </c>
      <c r="B525" t="s">
        <v>5313</v>
      </c>
      <c r="C525" t="s">
        <v>5314</v>
      </c>
      <c r="I525" s="228"/>
      <c r="J525" s="228"/>
    </row>
    <row r="526" spans="1:10" ht="13.8" thickBot="1" x14ac:dyDescent="0.3">
      <c r="A526" t="s">
        <v>3156</v>
      </c>
      <c r="B526" t="s">
        <v>5311</v>
      </c>
      <c r="C526" t="s">
        <v>5312</v>
      </c>
      <c r="D526" s="37" t="s">
        <v>3255</v>
      </c>
      <c r="E526" s="37" t="s">
        <v>5890</v>
      </c>
      <c r="F526" s="37" t="s">
        <v>3255</v>
      </c>
      <c r="G526" s="37" t="s">
        <v>7007</v>
      </c>
      <c r="H526" s="37" t="s">
        <v>7545</v>
      </c>
      <c r="I526" s="258" t="s">
        <v>9782</v>
      </c>
      <c r="J526" s="258" t="s">
        <v>9783</v>
      </c>
    </row>
    <row r="527" spans="1:10" ht="27" thickBot="1" x14ac:dyDescent="0.3">
      <c r="A527" t="s">
        <v>3156</v>
      </c>
      <c r="B527" t="s">
        <v>5313</v>
      </c>
      <c r="C527" t="s">
        <v>5314</v>
      </c>
      <c r="D527" s="37" t="s">
        <v>3202</v>
      </c>
      <c r="E527" s="37" t="s">
        <v>5875</v>
      </c>
      <c r="F527" s="37" t="s">
        <v>6464</v>
      </c>
      <c r="G527" s="37" t="s">
        <v>6987</v>
      </c>
      <c r="H527" s="37" t="s">
        <v>7525</v>
      </c>
      <c r="I527" s="229" t="s">
        <v>9742</v>
      </c>
      <c r="J527" s="229" t="s">
        <v>9743</v>
      </c>
    </row>
    <row r="528" spans="1:10" ht="13.8" thickBot="1" x14ac:dyDescent="0.3">
      <c r="A528" t="s">
        <v>3159</v>
      </c>
      <c r="B528" t="s">
        <v>5311</v>
      </c>
      <c r="C528" t="s">
        <v>5312</v>
      </c>
      <c r="D528" s="37" t="s">
        <v>3256</v>
      </c>
      <c r="E528" s="37" t="s">
        <v>3256</v>
      </c>
      <c r="F528" s="37" t="s">
        <v>3256</v>
      </c>
      <c r="G528" s="37" t="s">
        <v>7008</v>
      </c>
      <c r="H528" s="37" t="s">
        <v>7546</v>
      </c>
      <c r="I528" s="258" t="s">
        <v>9784</v>
      </c>
      <c r="J528" s="258" t="s">
        <v>9785</v>
      </c>
    </row>
    <row r="529" spans="1:10" ht="27" thickBot="1" x14ac:dyDescent="0.3">
      <c r="A529" t="s">
        <v>3159</v>
      </c>
      <c r="B529" t="s">
        <v>5313</v>
      </c>
      <c r="C529" t="s">
        <v>5314</v>
      </c>
      <c r="D529" s="37" t="s">
        <v>3203</v>
      </c>
      <c r="E529" s="37" t="s">
        <v>5876</v>
      </c>
      <c r="F529" s="37" t="s">
        <v>6465</v>
      </c>
      <c r="G529" s="37" t="s">
        <v>6989</v>
      </c>
      <c r="H529" s="37" t="s">
        <v>7527</v>
      </c>
      <c r="I529" s="229" t="s">
        <v>9746</v>
      </c>
      <c r="J529" s="229" t="s">
        <v>9747</v>
      </c>
    </row>
    <row r="530" spans="1:10" ht="13.8" thickBot="1" x14ac:dyDescent="0.3">
      <c r="A530" t="s">
        <v>3161</v>
      </c>
      <c r="B530" t="s">
        <v>5311</v>
      </c>
      <c r="C530" t="s">
        <v>5312</v>
      </c>
      <c r="D530" s="37" t="s">
        <v>3257</v>
      </c>
      <c r="E530" s="37" t="s">
        <v>5891</v>
      </c>
      <c r="F530" s="37" t="s">
        <v>3257</v>
      </c>
      <c r="G530" s="37" t="s">
        <v>7009</v>
      </c>
      <c r="H530" s="37" t="s">
        <v>7547</v>
      </c>
      <c r="I530" s="258" t="s">
        <v>9786</v>
      </c>
      <c r="J530" s="258" t="s">
        <v>9787</v>
      </c>
    </row>
    <row r="531" spans="1:10" ht="27" thickBot="1" x14ac:dyDescent="0.3">
      <c r="A531" t="s">
        <v>3161</v>
      </c>
      <c r="B531" t="s">
        <v>5313</v>
      </c>
      <c r="C531" t="s">
        <v>5314</v>
      </c>
      <c r="D531" s="37" t="s">
        <v>3204</v>
      </c>
      <c r="E531" s="37" t="s">
        <v>5877</v>
      </c>
      <c r="F531" s="37" t="s">
        <v>6466</v>
      </c>
      <c r="G531" s="37" t="s">
        <v>6991</v>
      </c>
      <c r="H531" s="37" t="s">
        <v>7529</v>
      </c>
      <c r="I531" s="229" t="s">
        <v>9750</v>
      </c>
      <c r="J531" s="229" t="s">
        <v>9751</v>
      </c>
    </row>
    <row r="532" spans="1:10" ht="13.8" thickBot="1" x14ac:dyDescent="0.3">
      <c r="A532" t="s">
        <v>3163</v>
      </c>
      <c r="B532" t="s">
        <v>5311</v>
      </c>
      <c r="C532" t="s">
        <v>5312</v>
      </c>
      <c r="D532" s="37" t="s">
        <v>3258</v>
      </c>
      <c r="E532" s="37" t="s">
        <v>5892</v>
      </c>
      <c r="F532" s="37" t="s">
        <v>3258</v>
      </c>
      <c r="G532" s="37" t="s">
        <v>7010</v>
      </c>
      <c r="H532" s="37" t="s">
        <v>7548</v>
      </c>
      <c r="I532" s="258" t="s">
        <v>9788</v>
      </c>
      <c r="J532" s="258" t="s">
        <v>9789</v>
      </c>
    </row>
    <row r="533" spans="1:10" ht="27" thickBot="1" x14ac:dyDescent="0.3">
      <c r="A533" t="s">
        <v>3163</v>
      </c>
      <c r="B533" t="s">
        <v>5313</v>
      </c>
      <c r="C533" t="s">
        <v>5314</v>
      </c>
      <c r="D533" s="37" t="s">
        <v>3205</v>
      </c>
      <c r="E533" s="37" t="s">
        <v>5879</v>
      </c>
      <c r="F533" s="37" t="s">
        <v>6467</v>
      </c>
      <c r="G533" s="37" t="s">
        <v>6993</v>
      </c>
      <c r="H533" s="37" t="s">
        <v>7531</v>
      </c>
      <c r="I533" s="229" t="s">
        <v>9754</v>
      </c>
      <c r="J533" s="229" t="s">
        <v>9755</v>
      </c>
    </row>
    <row r="534" spans="1:10" ht="13.8" thickBot="1" x14ac:dyDescent="0.3">
      <c r="A534" t="s">
        <v>3234</v>
      </c>
      <c r="B534" t="s">
        <v>5311</v>
      </c>
      <c r="C534" t="s">
        <v>5312</v>
      </c>
      <c r="D534" s="37" t="s">
        <v>3227</v>
      </c>
      <c r="E534" s="37" t="s">
        <v>5893</v>
      </c>
      <c r="F534" s="37" t="s">
        <v>6477</v>
      </c>
      <c r="G534" s="37" t="s">
        <v>7011</v>
      </c>
      <c r="H534" s="37" t="s">
        <v>7549</v>
      </c>
      <c r="I534" s="258" t="s">
        <v>9790</v>
      </c>
      <c r="J534" s="229" t="s">
        <v>9791</v>
      </c>
    </row>
    <row r="535" spans="1:10" ht="13.8" thickBot="1" x14ac:dyDescent="0.3">
      <c r="A535" t="s">
        <v>3234</v>
      </c>
      <c r="B535" t="s">
        <v>5313</v>
      </c>
      <c r="C535" t="s">
        <v>5314</v>
      </c>
      <c r="I535" s="228"/>
      <c r="J535" s="228"/>
    </row>
    <row r="536" spans="1:10" ht="13.8" thickBot="1" x14ac:dyDescent="0.3">
      <c r="A536" t="s">
        <v>3228</v>
      </c>
      <c r="B536" t="s">
        <v>5311</v>
      </c>
      <c r="C536" t="s">
        <v>5312</v>
      </c>
      <c r="D536" s="37" t="s">
        <v>3218</v>
      </c>
      <c r="E536" s="37" t="s">
        <v>5894</v>
      </c>
      <c r="F536" s="37" t="s">
        <v>6478</v>
      </c>
      <c r="G536" s="37" t="s">
        <v>7012</v>
      </c>
      <c r="H536" s="37" t="s">
        <v>7550</v>
      </c>
      <c r="I536" s="229" t="s">
        <v>9792</v>
      </c>
      <c r="J536" s="229" t="s">
        <v>9793</v>
      </c>
    </row>
    <row r="537" spans="1:10" ht="40.200000000000003" thickBot="1" x14ac:dyDescent="0.3">
      <c r="A537" t="s">
        <v>3228</v>
      </c>
      <c r="B537" t="s">
        <v>5313</v>
      </c>
      <c r="C537" t="s">
        <v>5314</v>
      </c>
      <c r="D537" s="37" t="s">
        <v>3219</v>
      </c>
      <c r="E537" s="37" t="s">
        <v>5895</v>
      </c>
      <c r="F537" s="37" t="s">
        <v>6479</v>
      </c>
      <c r="G537" s="37" t="s">
        <v>7013</v>
      </c>
      <c r="H537" s="37" t="s">
        <v>7551</v>
      </c>
      <c r="I537" s="229" t="s">
        <v>9794</v>
      </c>
      <c r="J537" s="229" t="s">
        <v>9795</v>
      </c>
    </row>
    <row r="538" spans="1:10" ht="13.8" thickBot="1" x14ac:dyDescent="0.3">
      <c r="A538" t="s">
        <v>3229</v>
      </c>
      <c r="B538" t="s">
        <v>5311</v>
      </c>
      <c r="C538" t="s">
        <v>5312</v>
      </c>
      <c r="D538" s="37" t="s">
        <v>3221</v>
      </c>
      <c r="E538" s="37" t="s">
        <v>5896</v>
      </c>
      <c r="F538" s="37" t="s">
        <v>6480</v>
      </c>
      <c r="G538" s="37" t="s">
        <v>7014</v>
      </c>
      <c r="H538" s="37" t="s">
        <v>7552</v>
      </c>
      <c r="I538" s="229" t="s">
        <v>9796</v>
      </c>
      <c r="J538" s="229" t="s">
        <v>9797</v>
      </c>
    </row>
    <row r="539" spans="1:10" ht="27" thickBot="1" x14ac:dyDescent="0.3">
      <c r="A539" t="s">
        <v>3229</v>
      </c>
      <c r="B539" t="s">
        <v>5313</v>
      </c>
      <c r="C539" t="s">
        <v>5314</v>
      </c>
      <c r="D539" s="37" t="s">
        <v>3222</v>
      </c>
      <c r="E539" s="37" t="s">
        <v>5897</v>
      </c>
      <c r="F539" s="37" t="s">
        <v>6481</v>
      </c>
      <c r="G539" s="37" t="s">
        <v>7015</v>
      </c>
      <c r="H539" s="37" t="s">
        <v>7553</v>
      </c>
      <c r="I539" s="229" t="s">
        <v>9798</v>
      </c>
      <c r="J539" s="229" t="s">
        <v>9799</v>
      </c>
    </row>
    <row r="540" spans="1:10" ht="13.8" thickBot="1" x14ac:dyDescent="0.3">
      <c r="A540" t="s">
        <v>3230</v>
      </c>
      <c r="B540" t="s">
        <v>5311</v>
      </c>
      <c r="C540" t="s">
        <v>5312</v>
      </c>
      <c r="D540" s="37" t="s">
        <v>3224</v>
      </c>
      <c r="E540" s="37" t="s">
        <v>5898</v>
      </c>
      <c r="F540" s="37" t="s">
        <v>6482</v>
      </c>
      <c r="G540" s="37" t="s">
        <v>7016</v>
      </c>
      <c r="H540" s="37" t="s">
        <v>7554</v>
      </c>
      <c r="I540" s="229" t="s">
        <v>9800</v>
      </c>
      <c r="J540" s="229" t="s">
        <v>9801</v>
      </c>
    </row>
    <row r="541" spans="1:10" ht="53.4" thickBot="1" x14ac:dyDescent="0.3">
      <c r="A541" t="s">
        <v>3230</v>
      </c>
      <c r="B541" t="s">
        <v>5313</v>
      </c>
      <c r="C541" t="s">
        <v>5314</v>
      </c>
      <c r="D541" s="37" t="s">
        <v>3225</v>
      </c>
      <c r="E541" s="37" t="s">
        <v>5899</v>
      </c>
      <c r="F541" s="37" t="s">
        <v>6483</v>
      </c>
      <c r="G541" s="37" t="s">
        <v>7017</v>
      </c>
      <c r="H541" s="37" t="s">
        <v>7555</v>
      </c>
      <c r="I541" s="229" t="s">
        <v>9802</v>
      </c>
      <c r="J541" s="229" t="s">
        <v>9803</v>
      </c>
    </row>
    <row r="542" spans="1:10" ht="13.8" thickBot="1" x14ac:dyDescent="0.3">
      <c r="A542" t="s">
        <v>3232</v>
      </c>
      <c r="B542" t="s">
        <v>5311</v>
      </c>
      <c r="C542" t="s">
        <v>5312</v>
      </c>
      <c r="D542" s="37" t="s">
        <v>3231</v>
      </c>
      <c r="E542" s="37" t="s">
        <v>5900</v>
      </c>
      <c r="F542" s="37" t="s">
        <v>6484</v>
      </c>
      <c r="G542" s="37" t="s">
        <v>7018</v>
      </c>
      <c r="H542" s="37" t="s">
        <v>7556</v>
      </c>
      <c r="I542" s="229" t="s">
        <v>9804</v>
      </c>
      <c r="J542" s="229" t="s">
        <v>9805</v>
      </c>
    </row>
    <row r="543" spans="1:10" ht="66.599999999999994" thickBot="1" x14ac:dyDescent="0.3">
      <c r="A543" t="s">
        <v>3232</v>
      </c>
      <c r="B543" t="s">
        <v>5313</v>
      </c>
      <c r="C543" t="s">
        <v>5314</v>
      </c>
      <c r="D543" s="37" t="s">
        <v>3233</v>
      </c>
      <c r="E543" s="37" t="s">
        <v>5901</v>
      </c>
      <c r="F543" s="37" t="s">
        <v>6485</v>
      </c>
      <c r="G543" s="37" t="s">
        <v>7019</v>
      </c>
      <c r="H543" s="37" t="s">
        <v>7557</v>
      </c>
      <c r="I543" s="229" t="s">
        <v>9806</v>
      </c>
      <c r="J543" s="229" t="s">
        <v>9807</v>
      </c>
    </row>
    <row r="544" spans="1:10" ht="13.8" thickBot="1" x14ac:dyDescent="0.3">
      <c r="A544" t="s">
        <v>3235</v>
      </c>
      <c r="B544" t="s">
        <v>5311</v>
      </c>
      <c r="C544" t="s">
        <v>5312</v>
      </c>
      <c r="D544" s="37" t="s">
        <v>3239</v>
      </c>
      <c r="E544" s="59" t="s">
        <v>3239</v>
      </c>
      <c r="F544" s="37" t="s">
        <v>6486</v>
      </c>
      <c r="G544" s="37" t="s">
        <v>7020</v>
      </c>
      <c r="H544" s="37" t="s">
        <v>7558</v>
      </c>
      <c r="I544" s="228" t="s">
        <v>9808</v>
      </c>
      <c r="J544" s="229" t="s">
        <v>9809</v>
      </c>
    </row>
    <row r="545" spans="1:10" ht="13.8" thickBot="1" x14ac:dyDescent="0.3">
      <c r="A545" t="s">
        <v>3235</v>
      </c>
      <c r="B545" t="s">
        <v>5313</v>
      </c>
      <c r="C545" t="s">
        <v>5314</v>
      </c>
      <c r="I545" s="228"/>
      <c r="J545" s="228"/>
    </row>
    <row r="546" spans="1:10" ht="13.8" thickBot="1" x14ac:dyDescent="0.3">
      <c r="A546" t="s">
        <v>3236</v>
      </c>
      <c r="B546" t="s">
        <v>5311</v>
      </c>
      <c r="C546" t="s">
        <v>5312</v>
      </c>
      <c r="D546" s="37" t="s">
        <v>3240</v>
      </c>
      <c r="E546" s="59" t="s">
        <v>3240</v>
      </c>
      <c r="F546" s="37" t="s">
        <v>6487</v>
      </c>
      <c r="G546" s="37" t="s">
        <v>7021</v>
      </c>
      <c r="H546" s="37" t="s">
        <v>7559</v>
      </c>
      <c r="I546" s="228" t="s">
        <v>9810</v>
      </c>
      <c r="J546" s="229" t="s">
        <v>9811</v>
      </c>
    </row>
    <row r="547" spans="1:10" ht="13.8" thickBot="1" x14ac:dyDescent="0.3">
      <c r="A547" t="s">
        <v>3236</v>
      </c>
      <c r="B547" t="s">
        <v>5313</v>
      </c>
      <c r="C547" t="s">
        <v>5314</v>
      </c>
      <c r="I547" s="228"/>
      <c r="J547" s="228"/>
    </row>
    <row r="548" spans="1:10" ht="13.8" thickBot="1" x14ac:dyDescent="0.3">
      <c r="A548" t="s">
        <v>3237</v>
      </c>
      <c r="B548" t="s">
        <v>5311</v>
      </c>
      <c r="C548" t="s">
        <v>5312</v>
      </c>
      <c r="D548" s="37" t="s">
        <v>3241</v>
      </c>
      <c r="E548" s="59" t="s">
        <v>3241</v>
      </c>
      <c r="F548" s="37" t="s">
        <v>6488</v>
      </c>
      <c r="G548" s="37" t="s">
        <v>7022</v>
      </c>
      <c r="H548" s="37" t="s">
        <v>7560</v>
      </c>
      <c r="I548" s="228" t="s">
        <v>9812</v>
      </c>
      <c r="J548" s="229" t="s">
        <v>9813</v>
      </c>
    </row>
    <row r="549" spans="1:10" ht="13.8" thickBot="1" x14ac:dyDescent="0.3">
      <c r="A549" t="s">
        <v>3237</v>
      </c>
      <c r="B549" t="s">
        <v>5313</v>
      </c>
      <c r="C549" t="s">
        <v>5314</v>
      </c>
      <c r="I549" s="228"/>
      <c r="J549" s="228"/>
    </row>
    <row r="550" spans="1:10" ht="13.8" thickBot="1" x14ac:dyDescent="0.3">
      <c r="A550" t="s">
        <v>3238</v>
      </c>
      <c r="B550" t="s">
        <v>5311</v>
      </c>
      <c r="C550" t="s">
        <v>5312</v>
      </c>
      <c r="D550" s="37" t="s">
        <v>3242</v>
      </c>
      <c r="E550" s="59" t="s">
        <v>3242</v>
      </c>
      <c r="F550" s="37" t="s">
        <v>6489</v>
      </c>
      <c r="G550" s="37" t="s">
        <v>7023</v>
      </c>
      <c r="H550" s="37" t="s">
        <v>7561</v>
      </c>
      <c r="I550" s="228" t="s">
        <v>9814</v>
      </c>
      <c r="J550" s="229" t="s">
        <v>9815</v>
      </c>
    </row>
    <row r="551" spans="1:10" ht="13.8" thickBot="1" x14ac:dyDescent="0.3">
      <c r="A551" t="s">
        <v>3238</v>
      </c>
      <c r="B551" t="s">
        <v>5313</v>
      </c>
      <c r="C551" t="s">
        <v>5314</v>
      </c>
      <c r="I551" s="228"/>
      <c r="J551" s="228"/>
    </row>
    <row r="552" spans="1:10" ht="13.8" thickBot="1" x14ac:dyDescent="0.3">
      <c r="A552" t="s">
        <v>3327</v>
      </c>
      <c r="B552" t="s">
        <v>5311</v>
      </c>
      <c r="C552" t="s">
        <v>5312</v>
      </c>
      <c r="I552" s="228"/>
      <c r="J552" s="228"/>
    </row>
    <row r="553" spans="1:10" ht="13.8" thickBot="1" x14ac:dyDescent="0.3">
      <c r="A553" t="s">
        <v>3327</v>
      </c>
      <c r="B553" t="s">
        <v>5313</v>
      </c>
      <c r="C553" t="s">
        <v>5314</v>
      </c>
      <c r="I553" s="228"/>
      <c r="J553" s="228"/>
    </row>
    <row r="554" spans="1:10" ht="13.8" thickBot="1" x14ac:dyDescent="0.3">
      <c r="A554" t="s">
        <v>3329</v>
      </c>
      <c r="B554" t="s">
        <v>5311</v>
      </c>
      <c r="C554" t="s">
        <v>5312</v>
      </c>
      <c r="I554" s="228"/>
      <c r="J554" s="228"/>
    </row>
    <row r="555" spans="1:10" ht="13.8" thickBot="1" x14ac:dyDescent="0.3">
      <c r="A555" t="s">
        <v>3329</v>
      </c>
      <c r="B555" t="s">
        <v>5313</v>
      </c>
      <c r="C555" t="s">
        <v>5314</v>
      </c>
      <c r="I555" s="228"/>
      <c r="J555" s="228"/>
    </row>
    <row r="556" spans="1:10" ht="13.8" thickBot="1" x14ac:dyDescent="0.3">
      <c r="A556" t="s">
        <v>3331</v>
      </c>
      <c r="B556" t="s">
        <v>5311</v>
      </c>
      <c r="C556" t="s">
        <v>5312</v>
      </c>
      <c r="I556" s="228"/>
      <c r="J556" s="228"/>
    </row>
    <row r="557" spans="1:10" ht="13.8" thickBot="1" x14ac:dyDescent="0.3">
      <c r="A557" t="s">
        <v>3331</v>
      </c>
      <c r="B557" t="s">
        <v>5313</v>
      </c>
      <c r="C557" t="s">
        <v>5314</v>
      </c>
      <c r="I557" s="228"/>
      <c r="J557" s="228"/>
    </row>
    <row r="558" spans="1:10" ht="13.8" thickBot="1" x14ac:dyDescent="0.3">
      <c r="A558" t="s">
        <v>3333</v>
      </c>
      <c r="B558" t="s">
        <v>5311</v>
      </c>
      <c r="C558" t="s">
        <v>5312</v>
      </c>
      <c r="I558" s="228"/>
      <c r="J558" s="228"/>
    </row>
    <row r="559" spans="1:10" ht="13.8" thickBot="1" x14ac:dyDescent="0.3">
      <c r="A559" t="s">
        <v>3333</v>
      </c>
      <c r="B559" t="s">
        <v>5313</v>
      </c>
      <c r="C559" t="s">
        <v>5314</v>
      </c>
      <c r="I559" s="228"/>
      <c r="J559" s="228"/>
    </row>
    <row r="560" spans="1:10" ht="13.8" thickBot="1" x14ac:dyDescent="0.3">
      <c r="A560" t="s">
        <v>3362</v>
      </c>
      <c r="B560" t="s">
        <v>5311</v>
      </c>
      <c r="C560" t="s">
        <v>5312</v>
      </c>
      <c r="I560" s="228"/>
      <c r="J560" s="228"/>
    </row>
    <row r="561" spans="1:10" ht="211.8" thickBot="1" x14ac:dyDescent="0.3">
      <c r="A561" t="s">
        <v>3362</v>
      </c>
      <c r="B561" t="s">
        <v>5313</v>
      </c>
      <c r="C561" t="s">
        <v>5314</v>
      </c>
      <c r="D561" s="262" t="s">
        <v>7024</v>
      </c>
      <c r="E561" s="37" t="s">
        <v>5902</v>
      </c>
      <c r="F561" s="37" t="s">
        <v>6490</v>
      </c>
      <c r="G561" s="37" t="s">
        <v>7024</v>
      </c>
      <c r="H561" s="37" t="s">
        <v>7024</v>
      </c>
      <c r="I561" s="258" t="s">
        <v>9816</v>
      </c>
      <c r="J561" s="228" t="s">
        <v>7024</v>
      </c>
    </row>
    <row r="562" spans="1:10" ht="13.8" thickBot="1" x14ac:dyDescent="0.3">
      <c r="A562" t="s">
        <v>3362</v>
      </c>
      <c r="B562" t="s">
        <v>6153</v>
      </c>
      <c r="C562" t="s">
        <v>5318</v>
      </c>
      <c r="D562" s="37" t="s">
        <v>8032</v>
      </c>
      <c r="E562" s="59" t="s">
        <v>8032</v>
      </c>
      <c r="F562" s="59" t="s">
        <v>8032</v>
      </c>
      <c r="G562" s="59" t="s">
        <v>8032</v>
      </c>
      <c r="H562" s="37" t="s">
        <v>8725</v>
      </c>
      <c r="I562" s="229" t="s">
        <v>9817</v>
      </c>
      <c r="J562" s="228" t="s">
        <v>8032</v>
      </c>
    </row>
    <row r="563" spans="1:10" ht="13.8" thickBot="1" x14ac:dyDescent="0.3">
      <c r="A563" t="s">
        <v>3362</v>
      </c>
      <c r="B563" t="s">
        <v>5453</v>
      </c>
      <c r="C563" t="s">
        <v>5318</v>
      </c>
      <c r="D563" s="37" t="s">
        <v>8033</v>
      </c>
      <c r="E563" s="59" t="s">
        <v>8033</v>
      </c>
      <c r="F563" s="59" t="s">
        <v>8033</v>
      </c>
      <c r="G563" s="59" t="s">
        <v>8033</v>
      </c>
      <c r="H563" s="37" t="s">
        <v>8726</v>
      </c>
      <c r="I563" s="229" t="s">
        <v>9818</v>
      </c>
      <c r="J563" s="229" t="s">
        <v>9819</v>
      </c>
    </row>
    <row r="564" spans="1:10" ht="13.8" thickBot="1" x14ac:dyDescent="0.3">
      <c r="A564" t="s">
        <v>3362</v>
      </c>
      <c r="B564" t="s">
        <v>5454</v>
      </c>
      <c r="C564" t="s">
        <v>5318</v>
      </c>
      <c r="D564" s="37" t="s">
        <v>8034</v>
      </c>
      <c r="E564" s="59" t="s">
        <v>8034</v>
      </c>
      <c r="F564" s="59" t="s">
        <v>8034</v>
      </c>
      <c r="G564" s="59" t="s">
        <v>8034</v>
      </c>
      <c r="H564" s="37" t="s">
        <v>8727</v>
      </c>
      <c r="I564" s="228" t="s">
        <v>8034</v>
      </c>
      <c r="J564" s="229" t="s">
        <v>9820</v>
      </c>
    </row>
    <row r="565" spans="1:10" ht="13.8" thickBot="1" x14ac:dyDescent="0.3">
      <c r="A565" t="s">
        <v>3362</v>
      </c>
      <c r="B565" t="s">
        <v>5455</v>
      </c>
      <c r="C565" t="s">
        <v>5318</v>
      </c>
      <c r="D565" s="37" t="s">
        <v>8035</v>
      </c>
      <c r="E565" s="59" t="s">
        <v>8035</v>
      </c>
      <c r="F565" s="59" t="s">
        <v>8035</v>
      </c>
      <c r="G565" s="59" t="s">
        <v>8035</v>
      </c>
      <c r="H565" s="37" t="s">
        <v>8728</v>
      </c>
      <c r="I565" s="228" t="s">
        <v>8035</v>
      </c>
      <c r="J565" s="229" t="s">
        <v>9821</v>
      </c>
    </row>
    <row r="566" spans="1:10" ht="13.8" thickBot="1" x14ac:dyDescent="0.3">
      <c r="A566" t="s">
        <v>3362</v>
      </c>
      <c r="B566" t="s">
        <v>5456</v>
      </c>
      <c r="C566" t="s">
        <v>5318</v>
      </c>
      <c r="D566" s="37" t="s">
        <v>8036</v>
      </c>
      <c r="E566" s="59" t="s">
        <v>8036</v>
      </c>
      <c r="F566" s="59" t="s">
        <v>8036</v>
      </c>
      <c r="G566" s="59" t="s">
        <v>8036</v>
      </c>
      <c r="H566" s="37" t="s">
        <v>8729</v>
      </c>
      <c r="I566" s="228" t="s">
        <v>8036</v>
      </c>
      <c r="J566" s="229" t="s">
        <v>9822</v>
      </c>
    </row>
    <row r="567" spans="1:10" ht="13.8" thickBot="1" x14ac:dyDescent="0.3">
      <c r="A567" t="s">
        <v>3362</v>
      </c>
      <c r="B567" t="s">
        <v>5457</v>
      </c>
      <c r="C567" t="s">
        <v>5318</v>
      </c>
      <c r="D567" s="37" t="s">
        <v>8037</v>
      </c>
      <c r="E567" s="59" t="s">
        <v>8037</v>
      </c>
      <c r="F567" s="59" t="s">
        <v>8037</v>
      </c>
      <c r="G567" s="59" t="s">
        <v>8037</v>
      </c>
      <c r="H567" s="37" t="s">
        <v>8730</v>
      </c>
      <c r="I567" s="229" t="s">
        <v>9823</v>
      </c>
      <c r="J567" s="229" t="s">
        <v>9824</v>
      </c>
    </row>
    <row r="568" spans="1:10" ht="13.8" thickBot="1" x14ac:dyDescent="0.3">
      <c r="A568" t="s">
        <v>3362</v>
      </c>
      <c r="B568" t="s">
        <v>5458</v>
      </c>
      <c r="C568" t="s">
        <v>5318</v>
      </c>
      <c r="D568" s="37" t="s">
        <v>8038</v>
      </c>
      <c r="E568" s="59" t="s">
        <v>8038</v>
      </c>
      <c r="F568" s="59" t="s">
        <v>8038</v>
      </c>
      <c r="G568" s="59" t="s">
        <v>8038</v>
      </c>
      <c r="H568" s="37" t="s">
        <v>8731</v>
      </c>
      <c r="I568" s="228" t="s">
        <v>8038</v>
      </c>
      <c r="J568" s="229" t="s">
        <v>9825</v>
      </c>
    </row>
    <row r="569" spans="1:10" ht="13.8" thickBot="1" x14ac:dyDescent="0.3">
      <c r="A569" t="s">
        <v>3362</v>
      </c>
      <c r="B569" t="s">
        <v>5459</v>
      </c>
      <c r="C569" t="s">
        <v>5318</v>
      </c>
      <c r="D569" s="37" t="s">
        <v>8039</v>
      </c>
      <c r="E569" s="59" t="s">
        <v>8039</v>
      </c>
      <c r="F569" s="59" t="s">
        <v>8039</v>
      </c>
      <c r="G569" s="59" t="s">
        <v>8039</v>
      </c>
      <c r="H569" s="37" t="s">
        <v>8732</v>
      </c>
      <c r="I569" s="229" t="s">
        <v>9826</v>
      </c>
      <c r="J569" s="229" t="s">
        <v>9827</v>
      </c>
    </row>
    <row r="570" spans="1:10" ht="13.8" thickBot="1" x14ac:dyDescent="0.3">
      <c r="A570" t="s">
        <v>3362</v>
      </c>
      <c r="B570" t="s">
        <v>5460</v>
      </c>
      <c r="C570" t="s">
        <v>5318</v>
      </c>
      <c r="D570" s="37" t="s">
        <v>8040</v>
      </c>
      <c r="E570" s="59" t="s">
        <v>8040</v>
      </c>
      <c r="F570" s="59" t="s">
        <v>8040</v>
      </c>
      <c r="G570" s="59" t="s">
        <v>8040</v>
      </c>
      <c r="H570" s="37" t="s">
        <v>8733</v>
      </c>
      <c r="I570" s="229" t="s">
        <v>9828</v>
      </c>
      <c r="J570" s="229" t="s">
        <v>9829</v>
      </c>
    </row>
    <row r="571" spans="1:10" ht="13.8" thickBot="1" x14ac:dyDescent="0.3">
      <c r="A571" t="s">
        <v>3362</v>
      </c>
      <c r="B571" t="s">
        <v>5461</v>
      </c>
      <c r="C571" t="s">
        <v>5318</v>
      </c>
      <c r="D571" s="37" t="s">
        <v>8041</v>
      </c>
      <c r="E571" s="59" t="s">
        <v>8041</v>
      </c>
      <c r="F571" s="59" t="s">
        <v>8041</v>
      </c>
      <c r="G571" s="59" t="s">
        <v>8041</v>
      </c>
      <c r="H571" s="37" t="s">
        <v>8734</v>
      </c>
      <c r="I571" s="228" t="s">
        <v>8041</v>
      </c>
      <c r="J571" s="229" t="s">
        <v>9830</v>
      </c>
    </row>
    <row r="572" spans="1:10" ht="13.8" thickBot="1" x14ac:dyDescent="0.3">
      <c r="A572" t="s">
        <v>3362</v>
      </c>
      <c r="B572" t="s">
        <v>5462</v>
      </c>
      <c r="C572" t="s">
        <v>5318</v>
      </c>
      <c r="D572" s="37" t="s">
        <v>8042</v>
      </c>
      <c r="E572" s="59" t="s">
        <v>8042</v>
      </c>
      <c r="F572" s="59" t="s">
        <v>8042</v>
      </c>
      <c r="G572" s="59" t="s">
        <v>8042</v>
      </c>
      <c r="H572" s="37" t="s">
        <v>8735</v>
      </c>
      <c r="I572" s="229" t="s">
        <v>9831</v>
      </c>
      <c r="J572" s="229" t="s">
        <v>9832</v>
      </c>
    </row>
    <row r="573" spans="1:10" ht="13.8" thickBot="1" x14ac:dyDescent="0.3">
      <c r="A573" t="s">
        <v>3362</v>
      </c>
      <c r="B573" t="s">
        <v>5463</v>
      </c>
      <c r="C573" t="s">
        <v>5318</v>
      </c>
      <c r="D573" s="37" t="s">
        <v>8043</v>
      </c>
      <c r="E573" s="59" t="s">
        <v>8043</v>
      </c>
      <c r="F573" s="59" t="s">
        <v>8043</v>
      </c>
      <c r="G573" s="59" t="s">
        <v>8043</v>
      </c>
      <c r="H573" s="37" t="s">
        <v>8736</v>
      </c>
      <c r="I573" s="228" t="s">
        <v>8043</v>
      </c>
      <c r="J573" s="229" t="s">
        <v>9833</v>
      </c>
    </row>
    <row r="574" spans="1:10" ht="13.8" thickBot="1" x14ac:dyDescent="0.3">
      <c r="A574" t="s">
        <v>3362</v>
      </c>
      <c r="B574" t="s">
        <v>5464</v>
      </c>
      <c r="C574" t="s">
        <v>5318</v>
      </c>
      <c r="D574" s="37" t="s">
        <v>8044</v>
      </c>
      <c r="E574" s="59" t="s">
        <v>8044</v>
      </c>
      <c r="F574" s="59" t="s">
        <v>8044</v>
      </c>
      <c r="G574" s="59" t="s">
        <v>8044</v>
      </c>
      <c r="H574" s="37" t="s">
        <v>8737</v>
      </c>
      <c r="I574" s="229" t="s">
        <v>9834</v>
      </c>
      <c r="J574" s="229" t="s">
        <v>9835</v>
      </c>
    </row>
    <row r="575" spans="1:10" ht="13.8" thickBot="1" x14ac:dyDescent="0.3">
      <c r="A575" t="s">
        <v>3362</v>
      </c>
      <c r="B575" t="s">
        <v>5465</v>
      </c>
      <c r="C575" t="s">
        <v>5318</v>
      </c>
      <c r="D575" s="37" t="s">
        <v>8045</v>
      </c>
      <c r="E575" s="59" t="s">
        <v>8045</v>
      </c>
      <c r="F575" s="59" t="s">
        <v>8045</v>
      </c>
      <c r="G575" s="59" t="s">
        <v>8045</v>
      </c>
      <c r="H575" s="37" t="s">
        <v>8738</v>
      </c>
      <c r="I575" s="229" t="s">
        <v>9836</v>
      </c>
      <c r="J575" s="229" t="s">
        <v>9837</v>
      </c>
    </row>
    <row r="576" spans="1:10" ht="13.8" thickBot="1" x14ac:dyDescent="0.3">
      <c r="A576" t="s">
        <v>3362</v>
      </c>
      <c r="B576" t="s">
        <v>5466</v>
      </c>
      <c r="C576" t="s">
        <v>5318</v>
      </c>
      <c r="D576" s="37" t="s">
        <v>8046</v>
      </c>
      <c r="E576" s="59" t="s">
        <v>8046</v>
      </c>
      <c r="F576" s="59" t="s">
        <v>8046</v>
      </c>
      <c r="G576" s="59" t="s">
        <v>8046</v>
      </c>
      <c r="H576" s="37" t="s">
        <v>8739</v>
      </c>
      <c r="I576" s="229" t="s">
        <v>9838</v>
      </c>
      <c r="J576" s="229" t="s">
        <v>9839</v>
      </c>
    </row>
    <row r="577" spans="1:10" ht="13.8" thickBot="1" x14ac:dyDescent="0.3">
      <c r="A577" t="s">
        <v>3362</v>
      </c>
      <c r="B577" t="s">
        <v>5467</v>
      </c>
      <c r="C577" t="s">
        <v>5318</v>
      </c>
      <c r="D577" s="37" t="s">
        <v>8047</v>
      </c>
      <c r="E577" s="59" t="s">
        <v>8047</v>
      </c>
      <c r="F577" s="59" t="s">
        <v>8047</v>
      </c>
      <c r="G577" s="59" t="s">
        <v>8047</v>
      </c>
      <c r="H577" s="37" t="s">
        <v>8740</v>
      </c>
      <c r="I577" s="229" t="s">
        <v>9840</v>
      </c>
      <c r="J577" s="229" t="s">
        <v>9841</v>
      </c>
    </row>
    <row r="578" spans="1:10" ht="13.8" thickBot="1" x14ac:dyDescent="0.3">
      <c r="A578" t="s">
        <v>3363</v>
      </c>
      <c r="B578" t="s">
        <v>5311</v>
      </c>
      <c r="C578" t="s">
        <v>5312</v>
      </c>
      <c r="I578" s="228"/>
      <c r="J578" s="228"/>
    </row>
    <row r="579" spans="1:10" ht="27" thickBot="1" x14ac:dyDescent="0.3">
      <c r="A579" t="s">
        <v>3363</v>
      </c>
      <c r="B579" t="s">
        <v>5313</v>
      </c>
      <c r="C579" t="s">
        <v>5314</v>
      </c>
      <c r="D579" s="59" t="s">
        <v>3379</v>
      </c>
      <c r="E579" s="59" t="s">
        <v>8179</v>
      </c>
      <c r="F579" s="37" t="s">
        <v>6491</v>
      </c>
      <c r="G579" s="37" t="s">
        <v>8523</v>
      </c>
      <c r="H579" s="37" t="s">
        <v>7562</v>
      </c>
      <c r="I579" s="229" t="s">
        <v>9842</v>
      </c>
      <c r="J579" s="229" t="s">
        <v>9843</v>
      </c>
    </row>
    <row r="580" spans="1:10" ht="13.8" thickBot="1" x14ac:dyDescent="0.3">
      <c r="A580" t="s">
        <v>3363</v>
      </c>
      <c r="B580" t="s">
        <v>5317</v>
      </c>
      <c r="C580" t="s">
        <v>5318</v>
      </c>
      <c r="D580" s="37" t="s">
        <v>5468</v>
      </c>
      <c r="E580" s="37" t="s">
        <v>5903</v>
      </c>
      <c r="F580" s="37" t="s">
        <v>6492</v>
      </c>
      <c r="G580" s="37" t="s">
        <v>7025</v>
      </c>
      <c r="H580" s="37" t="s">
        <v>7563</v>
      </c>
      <c r="I580" s="229" t="s">
        <v>9844</v>
      </c>
      <c r="J580" s="229" t="s">
        <v>9845</v>
      </c>
    </row>
    <row r="581" spans="1:10" ht="13.8" thickBot="1" x14ac:dyDescent="0.3">
      <c r="A581" t="s">
        <v>3363</v>
      </c>
      <c r="B581" t="s">
        <v>5319</v>
      </c>
      <c r="C581" t="s">
        <v>5318</v>
      </c>
      <c r="D581" s="37" t="s">
        <v>5469</v>
      </c>
      <c r="E581" s="37" t="s">
        <v>5904</v>
      </c>
      <c r="F581" s="37" t="s">
        <v>6493</v>
      </c>
      <c r="G581" s="37" t="s">
        <v>7026</v>
      </c>
      <c r="H581" s="37" t="s">
        <v>7432</v>
      </c>
      <c r="I581" s="229" t="s">
        <v>9552</v>
      </c>
      <c r="J581" s="229" t="s">
        <v>9846</v>
      </c>
    </row>
    <row r="582" spans="1:10" ht="13.8" thickBot="1" x14ac:dyDescent="0.3">
      <c r="A582" t="s">
        <v>3364</v>
      </c>
      <c r="B582" t="s">
        <v>5311</v>
      </c>
      <c r="C582" t="s">
        <v>5312</v>
      </c>
      <c r="I582" s="228"/>
      <c r="J582" s="228"/>
    </row>
    <row r="583" spans="1:10" ht="13.8" thickBot="1" x14ac:dyDescent="0.3">
      <c r="A583" t="s">
        <v>3364</v>
      </c>
      <c r="B583" t="s">
        <v>5313</v>
      </c>
      <c r="C583" t="s">
        <v>5314</v>
      </c>
      <c r="I583" s="228"/>
      <c r="J583" s="228"/>
    </row>
    <row r="584" spans="1:10" ht="13.8" thickBot="1" x14ac:dyDescent="0.3">
      <c r="A584" t="s">
        <v>3365</v>
      </c>
      <c r="B584" t="s">
        <v>5311</v>
      </c>
      <c r="C584" t="s">
        <v>5312</v>
      </c>
      <c r="I584" s="228"/>
      <c r="J584" s="228"/>
    </row>
    <row r="585" spans="1:10" ht="211.8" thickBot="1" x14ac:dyDescent="0.3">
      <c r="A585" t="s">
        <v>3365</v>
      </c>
      <c r="B585" t="s">
        <v>5313</v>
      </c>
      <c r="C585" t="s">
        <v>5314</v>
      </c>
      <c r="D585" s="262" t="s">
        <v>7024</v>
      </c>
      <c r="E585" s="37" t="s">
        <v>5902</v>
      </c>
      <c r="F585" s="37" t="s">
        <v>6490</v>
      </c>
      <c r="G585" s="37" t="s">
        <v>7024</v>
      </c>
      <c r="H585" s="37" t="s">
        <v>7024</v>
      </c>
      <c r="I585" s="258" t="s">
        <v>9816</v>
      </c>
      <c r="J585" s="228" t="s">
        <v>7024</v>
      </c>
    </row>
    <row r="586" spans="1:10" ht="13.8" thickBot="1" x14ac:dyDescent="0.3">
      <c r="A586" t="s">
        <v>3365</v>
      </c>
      <c r="B586" t="s">
        <v>6153</v>
      </c>
      <c r="C586" t="s">
        <v>5318</v>
      </c>
      <c r="D586" s="37" t="s">
        <v>8032</v>
      </c>
      <c r="E586" s="59" t="s">
        <v>8032</v>
      </c>
      <c r="F586" s="59" t="s">
        <v>8032</v>
      </c>
      <c r="G586" s="37" t="s">
        <v>8032</v>
      </c>
      <c r="H586" s="37" t="s">
        <v>8725</v>
      </c>
      <c r="I586" s="229" t="s">
        <v>9817</v>
      </c>
      <c r="J586" s="228" t="s">
        <v>8032</v>
      </c>
    </row>
    <row r="587" spans="1:10" ht="13.8" thickBot="1" x14ac:dyDescent="0.3">
      <c r="A587" t="s">
        <v>3365</v>
      </c>
      <c r="B587" t="s">
        <v>5453</v>
      </c>
      <c r="C587" t="s">
        <v>5318</v>
      </c>
      <c r="D587" s="37" t="s">
        <v>8033</v>
      </c>
      <c r="E587" s="59" t="s">
        <v>8033</v>
      </c>
      <c r="F587" s="59" t="s">
        <v>8033</v>
      </c>
      <c r="G587" s="37" t="s">
        <v>8033</v>
      </c>
      <c r="H587" s="37" t="s">
        <v>8726</v>
      </c>
      <c r="I587" s="229" t="s">
        <v>9818</v>
      </c>
      <c r="J587" s="229" t="s">
        <v>9819</v>
      </c>
    </row>
    <row r="588" spans="1:10" ht="13.8" thickBot="1" x14ac:dyDescent="0.3">
      <c r="A588" t="s">
        <v>3365</v>
      </c>
      <c r="B588" t="s">
        <v>5454</v>
      </c>
      <c r="C588" t="s">
        <v>5318</v>
      </c>
      <c r="D588" s="37" t="s">
        <v>8034</v>
      </c>
      <c r="E588" s="59" t="s">
        <v>8034</v>
      </c>
      <c r="F588" s="59" t="s">
        <v>8034</v>
      </c>
      <c r="G588" s="37" t="s">
        <v>8034</v>
      </c>
      <c r="H588" s="37" t="s">
        <v>8727</v>
      </c>
      <c r="I588" s="228" t="s">
        <v>8034</v>
      </c>
      <c r="J588" s="229" t="s">
        <v>9820</v>
      </c>
    </row>
    <row r="589" spans="1:10" ht="13.8" thickBot="1" x14ac:dyDescent="0.3">
      <c r="A589" t="s">
        <v>3365</v>
      </c>
      <c r="B589" t="s">
        <v>5455</v>
      </c>
      <c r="C589" t="s">
        <v>5318</v>
      </c>
      <c r="D589" s="37" t="s">
        <v>8035</v>
      </c>
      <c r="E589" s="59" t="s">
        <v>8035</v>
      </c>
      <c r="F589" s="59" t="s">
        <v>8035</v>
      </c>
      <c r="G589" s="37" t="s">
        <v>8035</v>
      </c>
      <c r="H589" s="37" t="s">
        <v>8728</v>
      </c>
      <c r="I589" s="228" t="s">
        <v>8035</v>
      </c>
      <c r="J589" s="229" t="s">
        <v>9821</v>
      </c>
    </row>
    <row r="590" spans="1:10" ht="13.8" thickBot="1" x14ac:dyDescent="0.3">
      <c r="A590" t="s">
        <v>3365</v>
      </c>
      <c r="B590" t="s">
        <v>5456</v>
      </c>
      <c r="C590" t="s">
        <v>5318</v>
      </c>
      <c r="D590" s="37" t="s">
        <v>8036</v>
      </c>
      <c r="E590" s="59" t="s">
        <v>8036</v>
      </c>
      <c r="F590" s="59" t="s">
        <v>8036</v>
      </c>
      <c r="G590" s="37" t="s">
        <v>8036</v>
      </c>
      <c r="H590" s="37" t="s">
        <v>8729</v>
      </c>
      <c r="I590" s="228" t="s">
        <v>8036</v>
      </c>
      <c r="J590" s="229" t="s">
        <v>9822</v>
      </c>
    </row>
    <row r="591" spans="1:10" ht="13.8" thickBot="1" x14ac:dyDescent="0.3">
      <c r="A591" t="s">
        <v>3365</v>
      </c>
      <c r="B591" t="s">
        <v>5457</v>
      </c>
      <c r="C591" t="s">
        <v>5318</v>
      </c>
      <c r="D591" s="37" t="s">
        <v>8037</v>
      </c>
      <c r="E591" s="59" t="s">
        <v>8037</v>
      </c>
      <c r="F591" s="59" t="s">
        <v>8037</v>
      </c>
      <c r="G591" s="37" t="s">
        <v>8037</v>
      </c>
      <c r="H591" s="37" t="s">
        <v>8730</v>
      </c>
      <c r="I591" s="229" t="s">
        <v>9823</v>
      </c>
      <c r="J591" s="229" t="s">
        <v>9824</v>
      </c>
    </row>
    <row r="592" spans="1:10" ht="13.8" thickBot="1" x14ac:dyDescent="0.3">
      <c r="A592" t="s">
        <v>3365</v>
      </c>
      <c r="B592" t="s">
        <v>5458</v>
      </c>
      <c r="C592" t="s">
        <v>5318</v>
      </c>
      <c r="D592" s="37" t="s">
        <v>8038</v>
      </c>
      <c r="E592" s="59" t="s">
        <v>8038</v>
      </c>
      <c r="F592" s="59" t="s">
        <v>8038</v>
      </c>
      <c r="G592" s="37" t="s">
        <v>8038</v>
      </c>
      <c r="H592" s="37" t="s">
        <v>8731</v>
      </c>
      <c r="I592" s="228" t="s">
        <v>8038</v>
      </c>
      <c r="J592" s="229" t="s">
        <v>9825</v>
      </c>
    </row>
    <row r="593" spans="1:10" ht="13.8" thickBot="1" x14ac:dyDescent="0.3">
      <c r="A593" t="s">
        <v>3365</v>
      </c>
      <c r="B593" t="s">
        <v>5459</v>
      </c>
      <c r="C593" t="s">
        <v>5318</v>
      </c>
      <c r="D593" s="37" t="s">
        <v>8039</v>
      </c>
      <c r="E593" s="59" t="s">
        <v>8039</v>
      </c>
      <c r="F593" s="59" t="s">
        <v>8039</v>
      </c>
      <c r="G593" s="37" t="s">
        <v>8039</v>
      </c>
      <c r="H593" s="37" t="s">
        <v>8732</v>
      </c>
      <c r="I593" s="229" t="s">
        <v>9826</v>
      </c>
      <c r="J593" s="229" t="s">
        <v>9827</v>
      </c>
    </row>
    <row r="594" spans="1:10" ht="13.8" thickBot="1" x14ac:dyDescent="0.3">
      <c r="A594" t="s">
        <v>3365</v>
      </c>
      <c r="B594" t="s">
        <v>5460</v>
      </c>
      <c r="C594" t="s">
        <v>5318</v>
      </c>
      <c r="D594" s="37" t="s">
        <v>8040</v>
      </c>
      <c r="E594" s="59" t="s">
        <v>8040</v>
      </c>
      <c r="F594" s="59" t="s">
        <v>8040</v>
      </c>
      <c r="G594" s="37" t="s">
        <v>8040</v>
      </c>
      <c r="H594" s="37" t="s">
        <v>8733</v>
      </c>
      <c r="I594" s="229" t="s">
        <v>9828</v>
      </c>
      <c r="J594" s="229" t="s">
        <v>9829</v>
      </c>
    </row>
    <row r="595" spans="1:10" ht="13.8" thickBot="1" x14ac:dyDescent="0.3">
      <c r="A595" t="s">
        <v>3365</v>
      </c>
      <c r="B595" t="s">
        <v>5461</v>
      </c>
      <c r="C595" t="s">
        <v>5318</v>
      </c>
      <c r="D595" s="37" t="s">
        <v>8041</v>
      </c>
      <c r="E595" s="59" t="s">
        <v>8041</v>
      </c>
      <c r="F595" s="59" t="s">
        <v>8041</v>
      </c>
      <c r="G595" s="37" t="s">
        <v>8041</v>
      </c>
      <c r="H595" s="37" t="s">
        <v>8734</v>
      </c>
      <c r="I595" s="228" t="s">
        <v>8041</v>
      </c>
      <c r="J595" s="229" t="s">
        <v>9830</v>
      </c>
    </row>
    <row r="596" spans="1:10" ht="13.8" thickBot="1" x14ac:dyDescent="0.3">
      <c r="A596" t="s">
        <v>3365</v>
      </c>
      <c r="B596" t="s">
        <v>5462</v>
      </c>
      <c r="C596" t="s">
        <v>5318</v>
      </c>
      <c r="D596" s="37" t="s">
        <v>8042</v>
      </c>
      <c r="E596" s="59" t="s">
        <v>8042</v>
      </c>
      <c r="F596" s="59" t="s">
        <v>8042</v>
      </c>
      <c r="G596" s="37" t="s">
        <v>8042</v>
      </c>
      <c r="H596" s="37" t="s">
        <v>8735</v>
      </c>
      <c r="I596" s="229" t="s">
        <v>9831</v>
      </c>
      <c r="J596" s="229" t="s">
        <v>9832</v>
      </c>
    </row>
    <row r="597" spans="1:10" ht="13.8" thickBot="1" x14ac:dyDescent="0.3">
      <c r="A597" t="s">
        <v>3365</v>
      </c>
      <c r="B597" t="s">
        <v>5463</v>
      </c>
      <c r="C597" t="s">
        <v>5318</v>
      </c>
      <c r="D597" s="37" t="s">
        <v>8043</v>
      </c>
      <c r="E597" s="59" t="s">
        <v>8043</v>
      </c>
      <c r="F597" s="59" t="s">
        <v>8043</v>
      </c>
      <c r="G597" s="37" t="s">
        <v>8043</v>
      </c>
      <c r="H597" s="37" t="s">
        <v>8736</v>
      </c>
      <c r="I597" s="228" t="s">
        <v>8043</v>
      </c>
      <c r="J597" s="229" t="s">
        <v>9833</v>
      </c>
    </row>
    <row r="598" spans="1:10" ht="13.8" thickBot="1" x14ac:dyDescent="0.3">
      <c r="A598" t="s">
        <v>3365</v>
      </c>
      <c r="B598" t="s">
        <v>5464</v>
      </c>
      <c r="C598" t="s">
        <v>5318</v>
      </c>
      <c r="D598" s="37" t="s">
        <v>8044</v>
      </c>
      <c r="E598" s="59" t="s">
        <v>8044</v>
      </c>
      <c r="F598" s="59" t="s">
        <v>8044</v>
      </c>
      <c r="G598" s="37" t="s">
        <v>8044</v>
      </c>
      <c r="H598" s="37" t="s">
        <v>8737</v>
      </c>
      <c r="I598" s="229" t="s">
        <v>9834</v>
      </c>
      <c r="J598" s="229" t="s">
        <v>9835</v>
      </c>
    </row>
    <row r="599" spans="1:10" ht="13.8" thickBot="1" x14ac:dyDescent="0.3">
      <c r="A599" t="s">
        <v>3365</v>
      </c>
      <c r="B599" t="s">
        <v>5465</v>
      </c>
      <c r="C599" t="s">
        <v>5318</v>
      </c>
      <c r="D599" s="37" t="s">
        <v>8045</v>
      </c>
      <c r="E599" s="59" t="s">
        <v>8045</v>
      </c>
      <c r="F599" s="59" t="s">
        <v>8045</v>
      </c>
      <c r="G599" s="37" t="s">
        <v>8045</v>
      </c>
      <c r="H599" s="37" t="s">
        <v>8738</v>
      </c>
      <c r="I599" s="229" t="s">
        <v>9836</v>
      </c>
      <c r="J599" s="229" t="s">
        <v>9837</v>
      </c>
    </row>
    <row r="600" spans="1:10" ht="13.8" thickBot="1" x14ac:dyDescent="0.3">
      <c r="A600" t="s">
        <v>3365</v>
      </c>
      <c r="B600" t="s">
        <v>5466</v>
      </c>
      <c r="C600" t="s">
        <v>5318</v>
      </c>
      <c r="D600" s="37" t="s">
        <v>8046</v>
      </c>
      <c r="E600" s="59" t="s">
        <v>8046</v>
      </c>
      <c r="F600" s="59" t="s">
        <v>8046</v>
      </c>
      <c r="G600" s="37" t="s">
        <v>8046</v>
      </c>
      <c r="H600" s="37" t="s">
        <v>8739</v>
      </c>
      <c r="I600" s="229" t="s">
        <v>9838</v>
      </c>
      <c r="J600" s="229" t="s">
        <v>9839</v>
      </c>
    </row>
    <row r="601" spans="1:10" ht="13.8" thickBot="1" x14ac:dyDescent="0.3">
      <c r="A601" t="s">
        <v>3365</v>
      </c>
      <c r="B601" t="s">
        <v>5467</v>
      </c>
      <c r="C601" t="s">
        <v>5318</v>
      </c>
      <c r="D601" s="37" t="s">
        <v>8047</v>
      </c>
      <c r="E601" s="59" t="s">
        <v>8047</v>
      </c>
      <c r="F601" s="59" t="s">
        <v>8047</v>
      </c>
      <c r="G601" s="37" t="s">
        <v>8047</v>
      </c>
      <c r="H601" s="37" t="s">
        <v>8740</v>
      </c>
      <c r="I601" s="229" t="s">
        <v>9840</v>
      </c>
      <c r="J601" s="229" t="s">
        <v>9841</v>
      </c>
    </row>
    <row r="602" spans="1:10" ht="13.8" thickBot="1" x14ac:dyDescent="0.3">
      <c r="A602" t="s">
        <v>3366</v>
      </c>
      <c r="B602" t="s">
        <v>5311</v>
      </c>
      <c r="C602" t="s">
        <v>5312</v>
      </c>
      <c r="I602" s="228"/>
      <c r="J602" s="228"/>
    </row>
    <row r="603" spans="1:10" ht="13.8" thickBot="1" x14ac:dyDescent="0.3">
      <c r="A603" t="s">
        <v>3366</v>
      </c>
      <c r="B603" t="s">
        <v>5313</v>
      </c>
      <c r="C603" t="s">
        <v>5314</v>
      </c>
      <c r="I603" s="228"/>
      <c r="J603" s="228"/>
    </row>
    <row r="604" spans="1:10" ht="13.8" thickBot="1" x14ac:dyDescent="0.3">
      <c r="A604" t="s">
        <v>3367</v>
      </c>
      <c r="B604" t="s">
        <v>5311</v>
      </c>
      <c r="C604" t="s">
        <v>5312</v>
      </c>
      <c r="I604" s="228"/>
      <c r="J604" s="228"/>
    </row>
    <row r="605" spans="1:10" ht="13.8" thickBot="1" x14ac:dyDescent="0.3">
      <c r="A605" t="s">
        <v>3367</v>
      </c>
      <c r="B605" t="s">
        <v>5313</v>
      </c>
      <c r="C605" t="s">
        <v>5314</v>
      </c>
      <c r="I605" s="228"/>
      <c r="J605" s="228"/>
    </row>
    <row r="606" spans="1:10" ht="13.8" thickBot="1" x14ac:dyDescent="0.3">
      <c r="A606" t="s">
        <v>3368</v>
      </c>
      <c r="B606" t="s">
        <v>5311</v>
      </c>
      <c r="C606" t="s">
        <v>5312</v>
      </c>
      <c r="I606" s="228"/>
      <c r="J606" s="228"/>
    </row>
    <row r="607" spans="1:10" ht="40.200000000000003" thickBot="1" x14ac:dyDescent="0.3">
      <c r="A607" t="s">
        <v>3368</v>
      </c>
      <c r="B607" t="s">
        <v>5313</v>
      </c>
      <c r="C607" t="s">
        <v>5314</v>
      </c>
      <c r="D607" s="59" t="s">
        <v>3380</v>
      </c>
      <c r="E607" s="59" t="s">
        <v>8180</v>
      </c>
      <c r="F607" s="37" t="s">
        <v>6494</v>
      </c>
      <c r="G607" s="37" t="s">
        <v>7027</v>
      </c>
      <c r="H607" s="37" t="s">
        <v>7564</v>
      </c>
      <c r="I607" s="229" t="s">
        <v>9847</v>
      </c>
      <c r="J607" s="229" t="s">
        <v>9848</v>
      </c>
    </row>
    <row r="608" spans="1:10" ht="13.8" thickBot="1" x14ac:dyDescent="0.3">
      <c r="A608" t="s">
        <v>3368</v>
      </c>
      <c r="B608" t="s">
        <v>5317</v>
      </c>
      <c r="C608" t="s">
        <v>5318</v>
      </c>
      <c r="D608" s="37" t="s">
        <v>5470</v>
      </c>
      <c r="E608" s="37" t="s">
        <v>5906</v>
      </c>
      <c r="F608" s="37" t="s">
        <v>6495</v>
      </c>
      <c r="G608" s="37" t="s">
        <v>7028</v>
      </c>
      <c r="H608" s="37" t="s">
        <v>7565</v>
      </c>
      <c r="I608" s="229" t="s">
        <v>9849</v>
      </c>
      <c r="J608" s="229" t="s">
        <v>9850</v>
      </c>
    </row>
    <row r="609" spans="1:10" ht="13.8" thickBot="1" x14ac:dyDescent="0.3">
      <c r="A609" t="s">
        <v>3368</v>
      </c>
      <c r="B609" t="s">
        <v>5319</v>
      </c>
      <c r="C609" t="s">
        <v>5318</v>
      </c>
      <c r="D609" s="37" t="s">
        <v>5471</v>
      </c>
      <c r="E609" s="37" t="s">
        <v>5907</v>
      </c>
      <c r="F609" s="37" t="s">
        <v>6496</v>
      </c>
      <c r="G609" s="37" t="s">
        <v>7029</v>
      </c>
      <c r="H609" s="37" t="s">
        <v>7566</v>
      </c>
      <c r="I609" s="229" t="s">
        <v>9851</v>
      </c>
      <c r="J609" s="229" t="s">
        <v>9852</v>
      </c>
    </row>
    <row r="610" spans="1:10" ht="13.8" thickBot="1" x14ac:dyDescent="0.3">
      <c r="A610" t="s">
        <v>3368</v>
      </c>
      <c r="B610" t="s">
        <v>5321</v>
      </c>
      <c r="C610" t="s">
        <v>5318</v>
      </c>
      <c r="D610" s="59" t="s">
        <v>5472</v>
      </c>
      <c r="E610" s="59" t="s">
        <v>8181</v>
      </c>
      <c r="F610" s="37" t="s">
        <v>6497</v>
      </c>
      <c r="G610" s="37" t="s">
        <v>7030</v>
      </c>
      <c r="H610" s="37" t="s">
        <v>7567</v>
      </c>
      <c r="I610" s="229" t="s">
        <v>9853</v>
      </c>
      <c r="J610" s="229" t="s">
        <v>9854</v>
      </c>
    </row>
    <row r="611" spans="1:10" ht="13.8" thickBot="1" x14ac:dyDescent="0.3">
      <c r="A611" t="s">
        <v>3369</v>
      </c>
      <c r="B611" t="s">
        <v>5311</v>
      </c>
      <c r="C611" t="s">
        <v>5312</v>
      </c>
      <c r="I611" s="228"/>
      <c r="J611" s="228"/>
    </row>
    <row r="612" spans="1:10" ht="27" thickBot="1" x14ac:dyDescent="0.3">
      <c r="A612" t="s">
        <v>3369</v>
      </c>
      <c r="B612" t="s">
        <v>5313</v>
      </c>
      <c r="C612" t="s">
        <v>5314</v>
      </c>
      <c r="D612" s="37" t="s">
        <v>3381</v>
      </c>
      <c r="E612" s="59" t="s">
        <v>8182</v>
      </c>
      <c r="F612" s="37" t="s">
        <v>6498</v>
      </c>
      <c r="G612" s="37" t="s">
        <v>7031</v>
      </c>
      <c r="H612" s="37" t="s">
        <v>7568</v>
      </c>
      <c r="I612" s="229" t="s">
        <v>9855</v>
      </c>
      <c r="J612" s="229" t="s">
        <v>9856</v>
      </c>
    </row>
    <row r="613" spans="1:10" ht="13.8" thickBot="1" x14ac:dyDescent="0.3">
      <c r="A613" t="s">
        <v>3369</v>
      </c>
      <c r="B613" t="s">
        <v>5317</v>
      </c>
      <c r="C613" t="s">
        <v>5318</v>
      </c>
      <c r="D613" s="37" t="s">
        <v>5473</v>
      </c>
      <c r="E613" s="59" t="s">
        <v>8183</v>
      </c>
      <c r="F613" s="37" t="s">
        <v>6499</v>
      </c>
      <c r="G613" s="37" t="s">
        <v>7032</v>
      </c>
      <c r="H613" s="37" t="s">
        <v>7569</v>
      </c>
      <c r="I613" s="229" t="s">
        <v>9857</v>
      </c>
      <c r="J613" s="229" t="s">
        <v>9858</v>
      </c>
    </row>
    <row r="614" spans="1:10" ht="13.8" thickBot="1" x14ac:dyDescent="0.3">
      <c r="A614" t="s">
        <v>3369</v>
      </c>
      <c r="B614" t="s">
        <v>5319</v>
      </c>
      <c r="C614" t="s">
        <v>5318</v>
      </c>
      <c r="D614" s="37" t="s">
        <v>5474</v>
      </c>
      <c r="E614" s="37" t="s">
        <v>5909</v>
      </c>
      <c r="F614" s="37" t="s">
        <v>6500</v>
      </c>
      <c r="G614" s="37" t="s">
        <v>7033</v>
      </c>
      <c r="H614" s="37" t="s">
        <v>7570</v>
      </c>
      <c r="I614" s="229" t="s">
        <v>9859</v>
      </c>
      <c r="J614" s="228" t="s">
        <v>9860</v>
      </c>
    </row>
    <row r="615" spans="1:10" ht="13.8" thickBot="1" x14ac:dyDescent="0.3">
      <c r="A615" t="s">
        <v>3370</v>
      </c>
      <c r="B615" t="s">
        <v>5311</v>
      </c>
      <c r="C615" t="s">
        <v>5312</v>
      </c>
      <c r="I615" s="228"/>
      <c r="J615" s="228"/>
    </row>
    <row r="616" spans="1:10" ht="27" thickBot="1" x14ac:dyDescent="0.3">
      <c r="A616" t="s">
        <v>3370</v>
      </c>
      <c r="B616" t="s">
        <v>5313</v>
      </c>
      <c r="C616" t="s">
        <v>5314</v>
      </c>
      <c r="D616" s="37" t="s">
        <v>3379</v>
      </c>
      <c r="E616" s="59" t="s">
        <v>8179</v>
      </c>
      <c r="F616" s="37" t="s">
        <v>6491</v>
      </c>
      <c r="G616" s="37" t="s">
        <v>8523</v>
      </c>
      <c r="H616" s="37" t="s">
        <v>7562</v>
      </c>
      <c r="I616" s="229" t="s">
        <v>9842</v>
      </c>
      <c r="J616" s="229" t="s">
        <v>9843</v>
      </c>
    </row>
    <row r="617" spans="1:10" ht="13.8" thickBot="1" x14ac:dyDescent="0.3">
      <c r="A617" t="s">
        <v>3370</v>
      </c>
      <c r="B617" t="s">
        <v>5317</v>
      </c>
      <c r="C617" t="s">
        <v>5318</v>
      </c>
      <c r="D617" s="37" t="s">
        <v>5468</v>
      </c>
      <c r="E617" s="37" t="s">
        <v>5903</v>
      </c>
      <c r="F617" s="37" t="s">
        <v>6492</v>
      </c>
      <c r="G617" s="37" t="s">
        <v>7025</v>
      </c>
      <c r="H617" s="37" t="s">
        <v>7563</v>
      </c>
      <c r="I617" s="229" t="s">
        <v>9844</v>
      </c>
      <c r="J617" s="229" t="s">
        <v>9845</v>
      </c>
    </row>
    <row r="618" spans="1:10" ht="13.8" thickBot="1" x14ac:dyDescent="0.3">
      <c r="A618" t="s">
        <v>3370</v>
      </c>
      <c r="B618" t="s">
        <v>5319</v>
      </c>
      <c r="C618" t="s">
        <v>5318</v>
      </c>
      <c r="D618" s="37" t="s">
        <v>5469</v>
      </c>
      <c r="E618" s="37" t="s">
        <v>5904</v>
      </c>
      <c r="F618" s="59" t="s">
        <v>8361</v>
      </c>
      <c r="G618" s="37" t="s">
        <v>7026</v>
      </c>
      <c r="H618" s="37" t="s">
        <v>7432</v>
      </c>
      <c r="I618" s="229" t="s">
        <v>9552</v>
      </c>
      <c r="J618" s="229" t="s">
        <v>9846</v>
      </c>
    </row>
    <row r="619" spans="1:10" ht="13.8" thickBot="1" x14ac:dyDescent="0.3">
      <c r="A619" t="s">
        <v>3371</v>
      </c>
      <c r="B619" t="s">
        <v>5311</v>
      </c>
      <c r="C619" t="s">
        <v>5312</v>
      </c>
      <c r="I619" s="228"/>
      <c r="J619" s="228"/>
    </row>
    <row r="620" spans="1:10" ht="13.8" thickBot="1" x14ac:dyDescent="0.3">
      <c r="A620" t="s">
        <v>3371</v>
      </c>
      <c r="B620" t="s">
        <v>5313</v>
      </c>
      <c r="C620" t="s">
        <v>5314</v>
      </c>
      <c r="I620" s="228"/>
      <c r="J620" s="228"/>
    </row>
    <row r="621" spans="1:10" ht="13.8" thickBot="1" x14ac:dyDescent="0.3">
      <c r="A621" t="s">
        <v>3372</v>
      </c>
      <c r="B621" t="s">
        <v>5311</v>
      </c>
      <c r="C621" t="s">
        <v>5312</v>
      </c>
      <c r="I621" s="228"/>
      <c r="J621" s="228"/>
    </row>
    <row r="622" spans="1:10" ht="13.8" thickBot="1" x14ac:dyDescent="0.3">
      <c r="A622" t="s">
        <v>3372</v>
      </c>
      <c r="B622" t="s">
        <v>5313</v>
      </c>
      <c r="C622" t="s">
        <v>5314</v>
      </c>
      <c r="I622" s="228"/>
      <c r="J622" s="228"/>
    </row>
    <row r="623" spans="1:10" ht="13.8" thickBot="1" x14ac:dyDescent="0.3">
      <c r="A623" t="s">
        <v>3376</v>
      </c>
      <c r="B623" t="s">
        <v>5311</v>
      </c>
      <c r="C623" t="s">
        <v>5312</v>
      </c>
      <c r="I623" s="228"/>
      <c r="J623" s="228"/>
    </row>
    <row r="624" spans="1:10" ht="13.8" thickBot="1" x14ac:dyDescent="0.3">
      <c r="A624" t="s">
        <v>3376</v>
      </c>
      <c r="B624" t="s">
        <v>5313</v>
      </c>
      <c r="C624" t="s">
        <v>5314</v>
      </c>
      <c r="I624" s="228"/>
      <c r="J624" s="228"/>
    </row>
    <row r="625" spans="1:10" ht="13.8" thickBot="1" x14ac:dyDescent="0.3">
      <c r="A625" t="s">
        <v>3375</v>
      </c>
      <c r="B625" t="s">
        <v>5311</v>
      </c>
      <c r="C625" t="s">
        <v>5312</v>
      </c>
      <c r="I625" s="228"/>
      <c r="J625" s="228"/>
    </row>
    <row r="626" spans="1:10" ht="13.8" thickBot="1" x14ac:dyDescent="0.3">
      <c r="A626" t="s">
        <v>3375</v>
      </c>
      <c r="B626" t="s">
        <v>5313</v>
      </c>
      <c r="C626" t="s">
        <v>5314</v>
      </c>
      <c r="I626" s="228"/>
      <c r="J626" s="228"/>
    </row>
    <row r="627" spans="1:10" ht="13.8" thickBot="1" x14ac:dyDescent="0.3">
      <c r="A627" t="s">
        <v>3354</v>
      </c>
      <c r="B627" t="s">
        <v>5311</v>
      </c>
      <c r="C627" t="s">
        <v>5312</v>
      </c>
      <c r="D627" s="37" t="s">
        <v>3353</v>
      </c>
      <c r="E627" s="37" t="s">
        <v>3353</v>
      </c>
      <c r="F627" s="37" t="s">
        <v>6501</v>
      </c>
      <c r="G627" s="37" t="s">
        <v>7034</v>
      </c>
      <c r="H627" s="37" t="s">
        <v>7571</v>
      </c>
      <c r="I627" s="258" t="s">
        <v>9861</v>
      </c>
      <c r="J627" s="258" t="s">
        <v>3353</v>
      </c>
    </row>
    <row r="628" spans="1:10" ht="66.599999999999994" thickBot="1" x14ac:dyDescent="0.3">
      <c r="A628" t="s">
        <v>3354</v>
      </c>
      <c r="B628" t="s">
        <v>5313</v>
      </c>
      <c r="C628" t="s">
        <v>5314</v>
      </c>
      <c r="D628" s="37" t="s">
        <v>3383</v>
      </c>
      <c r="E628" s="37" t="s">
        <v>5910</v>
      </c>
      <c r="F628" s="37" t="s">
        <v>3383</v>
      </c>
      <c r="G628" s="37" t="s">
        <v>3383</v>
      </c>
      <c r="H628" s="37" t="s">
        <v>7572</v>
      </c>
      <c r="I628" s="228" t="s">
        <v>9862</v>
      </c>
      <c r="J628" s="228" t="s">
        <v>3383</v>
      </c>
    </row>
    <row r="629" spans="1:10" ht="13.8" thickBot="1" x14ac:dyDescent="0.3">
      <c r="A629" t="s">
        <v>3354</v>
      </c>
      <c r="B629" t="s">
        <v>5317</v>
      </c>
      <c r="C629" t="s">
        <v>5318</v>
      </c>
      <c r="D629" s="37" t="s">
        <v>6154</v>
      </c>
      <c r="E629" s="37" t="s">
        <v>6154</v>
      </c>
      <c r="F629" s="37" t="s">
        <v>6154</v>
      </c>
      <c r="G629" s="37" t="s">
        <v>8524</v>
      </c>
      <c r="H629" s="37" t="s">
        <v>7573</v>
      </c>
      <c r="I629" s="229" t="s">
        <v>9863</v>
      </c>
      <c r="J629" s="229" t="s">
        <v>9864</v>
      </c>
    </row>
    <row r="630" spans="1:10" ht="13.8" thickBot="1" x14ac:dyDescent="0.3">
      <c r="A630" t="s">
        <v>3354</v>
      </c>
      <c r="B630" t="s">
        <v>5319</v>
      </c>
      <c r="C630" t="s">
        <v>5318</v>
      </c>
      <c r="D630" s="37" t="s">
        <v>5475</v>
      </c>
      <c r="E630" s="37" t="s">
        <v>5475</v>
      </c>
      <c r="F630" s="37" t="s">
        <v>6502</v>
      </c>
      <c r="G630" s="37" t="s">
        <v>8525</v>
      </c>
      <c r="H630" s="37" t="s">
        <v>7574</v>
      </c>
      <c r="I630" s="229" t="s">
        <v>9865</v>
      </c>
      <c r="J630" s="228" t="s">
        <v>5475</v>
      </c>
    </row>
    <row r="631" spans="1:10" ht="13.8" thickBot="1" x14ac:dyDescent="0.3">
      <c r="A631" t="s">
        <v>3354</v>
      </c>
      <c r="B631" t="s">
        <v>5321</v>
      </c>
      <c r="C631" t="s">
        <v>5318</v>
      </c>
      <c r="D631" s="37" t="s">
        <v>6155</v>
      </c>
      <c r="E631" s="37" t="s">
        <v>6155</v>
      </c>
      <c r="F631" s="37" t="s">
        <v>6503</v>
      </c>
      <c r="G631" s="37" t="s">
        <v>8526</v>
      </c>
      <c r="H631" s="37" t="s">
        <v>7575</v>
      </c>
      <c r="I631" s="229" t="s">
        <v>9866</v>
      </c>
      <c r="J631" s="229" t="s">
        <v>9867</v>
      </c>
    </row>
    <row r="632" spans="1:10" ht="13.8" thickBot="1" x14ac:dyDescent="0.3">
      <c r="A632" t="s">
        <v>3354</v>
      </c>
      <c r="B632" t="s">
        <v>5335</v>
      </c>
      <c r="C632" t="s">
        <v>5318</v>
      </c>
      <c r="D632" s="37" t="s">
        <v>6156</v>
      </c>
      <c r="E632" s="37" t="s">
        <v>6156</v>
      </c>
      <c r="F632" s="37" t="s">
        <v>6504</v>
      </c>
      <c r="G632" s="37" t="s">
        <v>8527</v>
      </c>
      <c r="H632" s="37" t="s">
        <v>7576</v>
      </c>
      <c r="I632" s="229" t="s">
        <v>9868</v>
      </c>
      <c r="J632" s="229" t="s">
        <v>9869</v>
      </c>
    </row>
    <row r="633" spans="1:10" ht="13.8" thickBot="1" x14ac:dyDescent="0.3">
      <c r="A633" t="s">
        <v>3354</v>
      </c>
      <c r="B633" t="s">
        <v>5378</v>
      </c>
      <c r="C633" t="s">
        <v>5318</v>
      </c>
      <c r="D633" s="37" t="s">
        <v>6157</v>
      </c>
      <c r="E633" s="37" t="s">
        <v>6157</v>
      </c>
      <c r="F633" s="37" t="s">
        <v>6505</v>
      </c>
      <c r="G633" s="37" t="s">
        <v>8528</v>
      </c>
      <c r="H633" s="37" t="s">
        <v>7577</v>
      </c>
      <c r="I633" s="229" t="s">
        <v>9870</v>
      </c>
      <c r="J633" s="258" t="s">
        <v>6157</v>
      </c>
    </row>
    <row r="634" spans="1:10" ht="13.8" thickBot="1" x14ac:dyDescent="0.3">
      <c r="A634" t="s">
        <v>3356</v>
      </c>
      <c r="B634" t="s">
        <v>5311</v>
      </c>
      <c r="C634" t="s">
        <v>5312</v>
      </c>
      <c r="D634" s="59" t="s">
        <v>3355</v>
      </c>
      <c r="E634" s="59" t="s">
        <v>8184</v>
      </c>
      <c r="F634" s="37" t="s">
        <v>6506</v>
      </c>
      <c r="G634" s="37" t="s">
        <v>8529</v>
      </c>
      <c r="H634" s="37" t="s">
        <v>7578</v>
      </c>
      <c r="I634" s="258" t="s">
        <v>9871</v>
      </c>
      <c r="J634" s="258" t="s">
        <v>9872</v>
      </c>
    </row>
    <row r="635" spans="1:10" ht="53.4" thickBot="1" x14ac:dyDescent="0.3">
      <c r="A635" t="s">
        <v>3356</v>
      </c>
      <c r="B635" t="s">
        <v>5313</v>
      </c>
      <c r="C635" t="s">
        <v>5314</v>
      </c>
      <c r="D635" s="37" t="s">
        <v>2604</v>
      </c>
      <c r="E635" s="37" t="s">
        <v>5766</v>
      </c>
      <c r="F635" s="37" t="s">
        <v>6315</v>
      </c>
      <c r="G635" s="37" t="s">
        <v>6864</v>
      </c>
      <c r="H635" s="37" t="s">
        <v>7356</v>
      </c>
      <c r="I635" s="229" t="s">
        <v>9401</v>
      </c>
      <c r="J635" s="229" t="s">
        <v>9402</v>
      </c>
    </row>
    <row r="636" spans="1:10" ht="13.8" thickBot="1" x14ac:dyDescent="0.3">
      <c r="A636" t="s">
        <v>3356</v>
      </c>
      <c r="B636" t="s">
        <v>5317</v>
      </c>
      <c r="C636" t="s">
        <v>5318</v>
      </c>
      <c r="D636" s="37" t="s">
        <v>5349</v>
      </c>
      <c r="E636" s="37" t="s">
        <v>8118</v>
      </c>
      <c r="F636" s="37" t="s">
        <v>5349</v>
      </c>
      <c r="G636" s="37" t="s">
        <v>8477</v>
      </c>
      <c r="H636" s="37" t="s">
        <v>7357</v>
      </c>
      <c r="I636" s="229" t="s">
        <v>9403</v>
      </c>
      <c r="J636" s="229" t="s">
        <v>9404</v>
      </c>
    </row>
    <row r="637" spans="1:10" ht="13.8" thickBot="1" x14ac:dyDescent="0.3">
      <c r="A637" t="s">
        <v>3356</v>
      </c>
      <c r="B637" t="s">
        <v>5319</v>
      </c>
      <c r="C637" t="s">
        <v>5318</v>
      </c>
      <c r="D637" s="37" t="s">
        <v>5350</v>
      </c>
      <c r="E637" s="37" t="s">
        <v>8119</v>
      </c>
      <c r="F637" s="37" t="s">
        <v>5350</v>
      </c>
      <c r="G637" s="37" t="s">
        <v>8478</v>
      </c>
      <c r="H637" s="37" t="s">
        <v>7358</v>
      </c>
      <c r="I637" s="229" t="s">
        <v>9405</v>
      </c>
      <c r="J637" s="229" t="s">
        <v>9406</v>
      </c>
    </row>
    <row r="638" spans="1:10" ht="13.8" thickBot="1" x14ac:dyDescent="0.3">
      <c r="A638" t="s">
        <v>3356</v>
      </c>
      <c r="B638" t="s">
        <v>5321</v>
      </c>
      <c r="C638" t="s">
        <v>5318</v>
      </c>
      <c r="D638" s="37" t="s">
        <v>5351</v>
      </c>
      <c r="E638" s="37" t="s">
        <v>8120</v>
      </c>
      <c r="F638" s="37" t="s">
        <v>6316</v>
      </c>
      <c r="G638" s="37" t="s">
        <v>8479</v>
      </c>
      <c r="H638" s="37" t="s">
        <v>7359</v>
      </c>
      <c r="I638" s="229" t="s">
        <v>9407</v>
      </c>
      <c r="J638" s="229" t="s">
        <v>9408</v>
      </c>
    </row>
    <row r="639" spans="1:10" ht="13.8" thickBot="1" x14ac:dyDescent="0.3">
      <c r="A639" t="s">
        <v>3358</v>
      </c>
      <c r="B639" t="s">
        <v>5311</v>
      </c>
      <c r="C639" t="s">
        <v>5312</v>
      </c>
      <c r="D639" s="37" t="s">
        <v>3357</v>
      </c>
      <c r="E639" s="37" t="s">
        <v>3357</v>
      </c>
      <c r="F639" s="37" t="s">
        <v>3357</v>
      </c>
      <c r="G639" s="37" t="s">
        <v>3357</v>
      </c>
      <c r="H639" s="37" t="s">
        <v>7579</v>
      </c>
      <c r="I639" s="258" t="s">
        <v>3357</v>
      </c>
      <c r="J639" s="258" t="s">
        <v>9873</v>
      </c>
    </row>
    <row r="640" spans="1:10" ht="40.200000000000003" thickBot="1" x14ac:dyDescent="0.3">
      <c r="A640" t="s">
        <v>3358</v>
      </c>
      <c r="B640" t="s">
        <v>5313</v>
      </c>
      <c r="C640" t="s">
        <v>5314</v>
      </c>
      <c r="D640" s="37" t="s">
        <v>2607</v>
      </c>
      <c r="E640" s="59" t="s">
        <v>8185</v>
      </c>
      <c r="F640" s="37" t="s">
        <v>6318</v>
      </c>
      <c r="G640" s="37" t="s">
        <v>6865</v>
      </c>
      <c r="H640" s="37" t="s">
        <v>7361</v>
      </c>
      <c r="I640" s="229" t="s">
        <v>9411</v>
      </c>
      <c r="J640" s="229" t="s">
        <v>9412</v>
      </c>
    </row>
    <row r="641" spans="1:10" ht="13.8" thickBot="1" x14ac:dyDescent="0.3">
      <c r="A641" t="s">
        <v>3358</v>
      </c>
      <c r="B641" t="s">
        <v>5317</v>
      </c>
      <c r="C641" t="s">
        <v>5318</v>
      </c>
      <c r="D641" s="37" t="s">
        <v>5352</v>
      </c>
      <c r="E641" s="37" t="s">
        <v>5767</v>
      </c>
      <c r="F641" s="37" t="s">
        <v>6319</v>
      </c>
      <c r="G641" s="37" t="s">
        <v>6866</v>
      </c>
      <c r="H641" s="37" t="s">
        <v>7362</v>
      </c>
      <c r="I641" s="229" t="s">
        <v>9413</v>
      </c>
      <c r="J641" s="228" t="s">
        <v>5352</v>
      </c>
    </row>
    <row r="642" spans="1:10" ht="13.8" thickBot="1" x14ac:dyDescent="0.3">
      <c r="A642" t="s">
        <v>3358</v>
      </c>
      <c r="B642" t="s">
        <v>5319</v>
      </c>
      <c r="C642" t="s">
        <v>5318</v>
      </c>
      <c r="D642" s="37" t="s">
        <v>5353</v>
      </c>
      <c r="E642" s="37" t="s">
        <v>5768</v>
      </c>
      <c r="F642" s="37" t="s">
        <v>6320</v>
      </c>
      <c r="G642" s="37" t="s">
        <v>6867</v>
      </c>
      <c r="H642" s="37" t="s">
        <v>7363</v>
      </c>
      <c r="I642" s="229" t="s">
        <v>9414</v>
      </c>
      <c r="J642" s="229" t="s">
        <v>9415</v>
      </c>
    </row>
    <row r="643" spans="1:10" ht="13.8" thickBot="1" x14ac:dyDescent="0.3">
      <c r="A643" t="s">
        <v>3374</v>
      </c>
      <c r="B643" t="s">
        <v>5311</v>
      </c>
      <c r="C643" t="s">
        <v>5312</v>
      </c>
      <c r="I643" s="228"/>
      <c r="J643" s="228"/>
    </row>
    <row r="644" spans="1:10" ht="40.200000000000003" thickBot="1" x14ac:dyDescent="0.3">
      <c r="A644" t="s">
        <v>3374</v>
      </c>
      <c r="B644" t="s">
        <v>5313</v>
      </c>
      <c r="C644" t="s">
        <v>5314</v>
      </c>
      <c r="D644" s="37" t="s">
        <v>3380</v>
      </c>
      <c r="E644" s="37" t="s">
        <v>5905</v>
      </c>
      <c r="F644" s="37" t="s">
        <v>6494</v>
      </c>
      <c r="G644" s="37" t="s">
        <v>7027</v>
      </c>
      <c r="H644" s="37" t="s">
        <v>7564</v>
      </c>
      <c r="I644" s="229" t="s">
        <v>9847</v>
      </c>
      <c r="J644" s="229" t="s">
        <v>9848</v>
      </c>
    </row>
    <row r="645" spans="1:10" ht="13.8" thickBot="1" x14ac:dyDescent="0.3">
      <c r="A645" t="s">
        <v>3374</v>
      </c>
      <c r="B645" t="s">
        <v>5317</v>
      </c>
      <c r="C645" t="s">
        <v>5318</v>
      </c>
      <c r="D645" s="37" t="s">
        <v>5470</v>
      </c>
      <c r="E645" s="37" t="s">
        <v>5906</v>
      </c>
      <c r="F645" s="37" t="s">
        <v>6495</v>
      </c>
      <c r="G645" s="37" t="s">
        <v>7028</v>
      </c>
      <c r="H645" s="37" t="s">
        <v>7565</v>
      </c>
      <c r="I645" s="229" t="s">
        <v>9849</v>
      </c>
      <c r="J645" s="229" t="s">
        <v>9850</v>
      </c>
    </row>
    <row r="646" spans="1:10" ht="13.8" thickBot="1" x14ac:dyDescent="0.3">
      <c r="A646" t="s">
        <v>3374</v>
      </c>
      <c r="B646" t="s">
        <v>5319</v>
      </c>
      <c r="C646" t="s">
        <v>5318</v>
      </c>
      <c r="D646" s="37" t="s">
        <v>5471</v>
      </c>
      <c r="E646" s="37" t="s">
        <v>5907</v>
      </c>
      <c r="F646" s="37" t="s">
        <v>6496</v>
      </c>
      <c r="G646" s="37" t="s">
        <v>7029</v>
      </c>
      <c r="H646" s="37" t="s">
        <v>7566</v>
      </c>
      <c r="I646" s="229" t="s">
        <v>9851</v>
      </c>
      <c r="J646" s="229" t="s">
        <v>9852</v>
      </c>
    </row>
    <row r="647" spans="1:10" ht="13.8" thickBot="1" x14ac:dyDescent="0.3">
      <c r="A647" t="s">
        <v>3374</v>
      </c>
      <c r="B647" t="s">
        <v>5321</v>
      </c>
      <c r="C647" t="s">
        <v>5318</v>
      </c>
      <c r="D647" s="37" t="s">
        <v>5472</v>
      </c>
      <c r="E647" s="37" t="s">
        <v>5908</v>
      </c>
      <c r="F647" s="37" t="s">
        <v>6497</v>
      </c>
      <c r="G647" s="37" t="s">
        <v>7030</v>
      </c>
      <c r="H647" s="37" t="s">
        <v>7567</v>
      </c>
      <c r="I647" s="229" t="s">
        <v>9853</v>
      </c>
      <c r="J647" s="229" t="s">
        <v>9854</v>
      </c>
    </row>
    <row r="648" spans="1:10" ht="13.8" thickBot="1" x14ac:dyDescent="0.3">
      <c r="A648" t="s">
        <v>3373</v>
      </c>
      <c r="B648" t="s">
        <v>5311</v>
      </c>
      <c r="C648" t="s">
        <v>5312</v>
      </c>
      <c r="I648" s="228"/>
      <c r="J648" s="228"/>
    </row>
    <row r="649" spans="1:10" ht="53.4" thickBot="1" x14ac:dyDescent="0.3">
      <c r="A649" t="s">
        <v>3373</v>
      </c>
      <c r="B649" t="s">
        <v>5313</v>
      </c>
      <c r="C649" t="s">
        <v>5314</v>
      </c>
      <c r="D649" s="37" t="s">
        <v>3384</v>
      </c>
      <c r="E649" s="37" t="s">
        <v>5911</v>
      </c>
      <c r="F649" s="37" t="s">
        <v>6507</v>
      </c>
      <c r="G649" s="37" t="s">
        <v>7035</v>
      </c>
      <c r="H649" s="37" t="s">
        <v>7580</v>
      </c>
      <c r="I649" s="229" t="s">
        <v>9874</v>
      </c>
      <c r="J649" s="229" t="s">
        <v>9875</v>
      </c>
    </row>
    <row r="650" spans="1:10" ht="13.8" thickBot="1" x14ac:dyDescent="0.3">
      <c r="A650" t="s">
        <v>3373</v>
      </c>
      <c r="B650" t="s">
        <v>5317</v>
      </c>
      <c r="C650" t="s">
        <v>5318</v>
      </c>
      <c r="D650" s="37" t="s">
        <v>5476</v>
      </c>
      <c r="E650" s="37" t="s">
        <v>5912</v>
      </c>
      <c r="F650" s="37" t="s">
        <v>6508</v>
      </c>
      <c r="G650" s="37" t="s">
        <v>7036</v>
      </c>
      <c r="H650" s="37" t="s">
        <v>7581</v>
      </c>
      <c r="I650" s="229" t="s">
        <v>9876</v>
      </c>
      <c r="J650" s="229" t="s">
        <v>9877</v>
      </c>
    </row>
    <row r="651" spans="1:10" ht="13.8" thickBot="1" x14ac:dyDescent="0.3">
      <c r="A651" t="s">
        <v>3373</v>
      </c>
      <c r="B651" t="s">
        <v>5319</v>
      </c>
      <c r="C651" t="s">
        <v>5318</v>
      </c>
      <c r="D651" s="37" t="s">
        <v>5477</v>
      </c>
      <c r="E651" s="37" t="s">
        <v>5913</v>
      </c>
      <c r="F651" s="37" t="s">
        <v>6509</v>
      </c>
      <c r="G651" s="37" t="s">
        <v>8530</v>
      </c>
      <c r="H651" s="37" t="s">
        <v>7582</v>
      </c>
      <c r="I651" s="229" t="s">
        <v>9878</v>
      </c>
      <c r="J651" s="229" t="s">
        <v>9879</v>
      </c>
    </row>
    <row r="652" spans="1:10" ht="13.8" thickBot="1" x14ac:dyDescent="0.3">
      <c r="A652" t="s">
        <v>3373</v>
      </c>
      <c r="B652" t="s">
        <v>5321</v>
      </c>
      <c r="C652" t="s">
        <v>5318</v>
      </c>
      <c r="D652" s="37" t="s">
        <v>5478</v>
      </c>
      <c r="E652" s="37" t="s">
        <v>5478</v>
      </c>
      <c r="F652" s="37" t="s">
        <v>6510</v>
      </c>
      <c r="G652" s="37" t="s">
        <v>8531</v>
      </c>
      <c r="H652" s="37" t="s">
        <v>7583</v>
      </c>
      <c r="I652" s="229" t="s">
        <v>9880</v>
      </c>
      <c r="J652" s="229" t="s">
        <v>9881</v>
      </c>
    </row>
    <row r="653" spans="1:10" ht="15.6" thickBot="1" x14ac:dyDescent="0.3">
      <c r="A653" t="s">
        <v>3373</v>
      </c>
      <c r="B653" t="s">
        <v>5335</v>
      </c>
      <c r="C653" t="s">
        <v>5318</v>
      </c>
      <c r="D653" s="37" t="s">
        <v>5479</v>
      </c>
      <c r="E653" s="259" t="s">
        <v>8186</v>
      </c>
      <c r="F653" s="37" t="s">
        <v>6511</v>
      </c>
      <c r="G653" s="37" t="s">
        <v>8532</v>
      </c>
      <c r="H653" s="37" t="s">
        <v>7584</v>
      </c>
      <c r="I653" s="229" t="s">
        <v>9882</v>
      </c>
      <c r="J653" s="229" t="s">
        <v>9883</v>
      </c>
    </row>
    <row r="654" spans="1:10" ht="13.8" thickBot="1" x14ac:dyDescent="0.3">
      <c r="A654" t="s">
        <v>3937</v>
      </c>
      <c r="B654" t="s">
        <v>5311</v>
      </c>
      <c r="C654" t="s">
        <v>5312</v>
      </c>
      <c r="I654" s="228"/>
      <c r="J654" s="228"/>
    </row>
    <row r="655" spans="1:10" ht="13.8" thickBot="1" x14ac:dyDescent="0.3">
      <c r="A655" t="s">
        <v>3937</v>
      </c>
      <c r="B655" t="s">
        <v>5313</v>
      </c>
      <c r="C655" t="s">
        <v>5314</v>
      </c>
      <c r="I655" s="228"/>
      <c r="J655" s="228"/>
    </row>
    <row r="656" spans="1:10" ht="13.8" thickBot="1" x14ac:dyDescent="0.3">
      <c r="A656" t="s">
        <v>3294</v>
      </c>
      <c r="B656" t="s">
        <v>5311</v>
      </c>
      <c r="C656" t="s">
        <v>5312</v>
      </c>
      <c r="I656" s="228"/>
      <c r="J656" s="228"/>
    </row>
    <row r="657" spans="1:10" ht="13.8" thickBot="1" x14ac:dyDescent="0.3">
      <c r="A657" t="s">
        <v>3294</v>
      </c>
      <c r="B657" t="s">
        <v>5313</v>
      </c>
      <c r="C657" t="s">
        <v>5314</v>
      </c>
      <c r="I657" s="228"/>
      <c r="J657" s="228"/>
    </row>
    <row r="658" spans="1:10" ht="13.8" thickBot="1" x14ac:dyDescent="0.3">
      <c r="A658" t="s">
        <v>3299</v>
      </c>
      <c r="B658" t="s">
        <v>5311</v>
      </c>
      <c r="C658" t="s">
        <v>5312</v>
      </c>
      <c r="I658" s="228"/>
      <c r="J658" s="228"/>
    </row>
    <row r="659" spans="1:10" ht="13.8" thickBot="1" x14ac:dyDescent="0.3">
      <c r="A659" t="s">
        <v>3299</v>
      </c>
      <c r="B659" t="s">
        <v>5313</v>
      </c>
      <c r="C659" t="s">
        <v>5314</v>
      </c>
      <c r="I659" s="228"/>
      <c r="J659" s="228"/>
    </row>
    <row r="660" spans="1:10" ht="13.8" thickBot="1" x14ac:dyDescent="0.3">
      <c r="A660" t="s">
        <v>3301</v>
      </c>
      <c r="B660" t="s">
        <v>5311</v>
      </c>
      <c r="C660" t="s">
        <v>5312</v>
      </c>
      <c r="I660" s="228"/>
      <c r="J660" s="228"/>
    </row>
    <row r="661" spans="1:10" ht="13.8" thickBot="1" x14ac:dyDescent="0.3">
      <c r="A661" t="s">
        <v>3301</v>
      </c>
      <c r="B661" t="s">
        <v>5313</v>
      </c>
      <c r="C661" t="s">
        <v>5314</v>
      </c>
      <c r="I661" s="228"/>
      <c r="J661" s="228"/>
    </row>
    <row r="662" spans="1:10" ht="13.8" thickBot="1" x14ac:dyDescent="0.3">
      <c r="A662" t="s">
        <v>3303</v>
      </c>
      <c r="B662" t="s">
        <v>5311</v>
      </c>
      <c r="C662" t="s">
        <v>5312</v>
      </c>
      <c r="I662" s="228"/>
      <c r="J662" s="228"/>
    </row>
    <row r="663" spans="1:10" ht="13.8" thickBot="1" x14ac:dyDescent="0.3">
      <c r="A663" t="s">
        <v>3303</v>
      </c>
      <c r="B663" t="s">
        <v>5313</v>
      </c>
      <c r="C663" t="s">
        <v>5314</v>
      </c>
      <c r="I663" s="228"/>
      <c r="J663" s="228"/>
    </row>
    <row r="664" spans="1:10" ht="13.8" thickBot="1" x14ac:dyDescent="0.3">
      <c r="A664" t="s">
        <v>3285</v>
      </c>
      <c r="B664" t="s">
        <v>5311</v>
      </c>
      <c r="C664" t="s">
        <v>5312</v>
      </c>
      <c r="I664" s="228"/>
      <c r="J664" s="228"/>
    </row>
    <row r="665" spans="1:10" ht="13.8" thickBot="1" x14ac:dyDescent="0.3">
      <c r="A665" t="s">
        <v>3285</v>
      </c>
      <c r="B665" t="s">
        <v>5313</v>
      </c>
      <c r="C665" t="s">
        <v>5314</v>
      </c>
      <c r="I665" s="228"/>
      <c r="J665" s="228"/>
    </row>
    <row r="666" spans="1:10" ht="13.8" thickBot="1" x14ac:dyDescent="0.3">
      <c r="A666" t="s">
        <v>3290</v>
      </c>
      <c r="B666" t="s">
        <v>5311</v>
      </c>
      <c r="C666" t="s">
        <v>5312</v>
      </c>
      <c r="I666" s="228"/>
      <c r="J666" s="228"/>
    </row>
    <row r="667" spans="1:10" ht="13.8" thickBot="1" x14ac:dyDescent="0.3">
      <c r="A667" t="s">
        <v>3290</v>
      </c>
      <c r="B667" t="s">
        <v>5313</v>
      </c>
      <c r="C667" t="s">
        <v>5314</v>
      </c>
      <c r="I667" s="228"/>
      <c r="J667" s="228"/>
    </row>
    <row r="668" spans="1:10" ht="13.8" thickBot="1" x14ac:dyDescent="0.3">
      <c r="A668" t="s">
        <v>3305</v>
      </c>
      <c r="B668" t="s">
        <v>5311</v>
      </c>
      <c r="C668" t="s">
        <v>5312</v>
      </c>
      <c r="I668" s="228"/>
      <c r="J668" s="228"/>
    </row>
    <row r="669" spans="1:10" ht="13.8" thickBot="1" x14ac:dyDescent="0.3">
      <c r="A669" t="s">
        <v>3305</v>
      </c>
      <c r="B669" t="s">
        <v>5313</v>
      </c>
      <c r="C669" t="s">
        <v>5314</v>
      </c>
      <c r="I669" s="228"/>
      <c r="J669" s="228"/>
    </row>
    <row r="670" spans="1:10" ht="13.8" thickBot="1" x14ac:dyDescent="0.3">
      <c r="A670" t="s">
        <v>3316</v>
      </c>
      <c r="B670" t="s">
        <v>5311</v>
      </c>
      <c r="C670" t="s">
        <v>5312</v>
      </c>
      <c r="I670" s="228"/>
      <c r="J670" s="228"/>
    </row>
    <row r="671" spans="1:10" ht="13.8" thickBot="1" x14ac:dyDescent="0.3">
      <c r="A671" t="s">
        <v>3316</v>
      </c>
      <c r="B671" t="s">
        <v>5313</v>
      </c>
      <c r="C671" t="s">
        <v>5314</v>
      </c>
      <c r="I671" s="228"/>
      <c r="J671" s="228"/>
    </row>
    <row r="672" spans="1:10" ht="13.8" thickBot="1" x14ac:dyDescent="0.3">
      <c r="A672" t="s">
        <v>3322</v>
      </c>
      <c r="B672" t="s">
        <v>5311</v>
      </c>
      <c r="C672" t="s">
        <v>5312</v>
      </c>
      <c r="I672" s="228"/>
      <c r="J672" s="228"/>
    </row>
    <row r="673" spans="1:10" ht="13.8" thickBot="1" x14ac:dyDescent="0.3">
      <c r="A673" t="s">
        <v>3322</v>
      </c>
      <c r="B673" t="s">
        <v>5313</v>
      </c>
      <c r="C673" t="s">
        <v>5314</v>
      </c>
      <c r="I673" s="228"/>
      <c r="J673" s="228"/>
    </row>
    <row r="674" spans="1:10" ht="13.8" thickBot="1" x14ac:dyDescent="0.3">
      <c r="A674" t="s">
        <v>3324</v>
      </c>
      <c r="B674" t="s">
        <v>5311</v>
      </c>
      <c r="C674" t="s">
        <v>5312</v>
      </c>
      <c r="I674" s="228"/>
      <c r="J674" s="228"/>
    </row>
    <row r="675" spans="1:10" ht="13.8" thickBot="1" x14ac:dyDescent="0.3">
      <c r="A675" t="s">
        <v>3324</v>
      </c>
      <c r="B675" t="s">
        <v>5313</v>
      </c>
      <c r="C675" t="s">
        <v>5314</v>
      </c>
      <c r="I675" s="228"/>
      <c r="J675" s="228"/>
    </row>
    <row r="676" spans="1:10" ht="13.8" thickBot="1" x14ac:dyDescent="0.3">
      <c r="A676" t="s">
        <v>3335</v>
      </c>
      <c r="B676" t="s">
        <v>5311</v>
      </c>
      <c r="C676" t="s">
        <v>5312</v>
      </c>
      <c r="I676" s="228"/>
      <c r="J676" s="228"/>
    </row>
    <row r="677" spans="1:10" ht="13.8" thickBot="1" x14ac:dyDescent="0.3">
      <c r="A677" t="s">
        <v>3335</v>
      </c>
      <c r="B677" t="s">
        <v>5313</v>
      </c>
      <c r="C677" t="s">
        <v>5314</v>
      </c>
      <c r="I677" s="228"/>
      <c r="J677" s="228"/>
    </row>
    <row r="678" spans="1:10" ht="13.8" thickBot="1" x14ac:dyDescent="0.3">
      <c r="A678" t="s">
        <v>3338</v>
      </c>
      <c r="B678" t="s">
        <v>5311</v>
      </c>
      <c r="C678" t="s">
        <v>5312</v>
      </c>
      <c r="I678" s="228"/>
      <c r="J678" s="228"/>
    </row>
    <row r="679" spans="1:10" ht="13.8" thickBot="1" x14ac:dyDescent="0.3">
      <c r="A679" t="s">
        <v>3338</v>
      </c>
      <c r="B679" t="s">
        <v>5313</v>
      </c>
      <c r="C679" t="s">
        <v>5314</v>
      </c>
      <c r="I679" s="228"/>
      <c r="J679" s="228"/>
    </row>
    <row r="680" spans="1:10" ht="13.8" thickBot="1" x14ac:dyDescent="0.3">
      <c r="A680" t="s">
        <v>3447</v>
      </c>
      <c r="B680" t="s">
        <v>5311</v>
      </c>
      <c r="C680" t="s">
        <v>5312</v>
      </c>
      <c r="D680" s="37" t="s">
        <v>4943</v>
      </c>
      <c r="E680" s="37" t="s">
        <v>5914</v>
      </c>
      <c r="F680" s="37" t="s">
        <v>6512</v>
      </c>
      <c r="G680" s="37" t="s">
        <v>7037</v>
      </c>
      <c r="H680" s="37" t="s">
        <v>7585</v>
      </c>
      <c r="I680" s="229" t="s">
        <v>9884</v>
      </c>
      <c r="J680" s="229" t="s">
        <v>9885</v>
      </c>
    </row>
    <row r="681" spans="1:10" ht="66.599999999999994" thickBot="1" x14ac:dyDescent="0.3">
      <c r="A681" t="s">
        <v>3447</v>
      </c>
      <c r="B681" t="s">
        <v>5313</v>
      </c>
      <c r="C681" t="s">
        <v>5314</v>
      </c>
      <c r="D681" s="262" t="s">
        <v>8048</v>
      </c>
      <c r="E681" s="37" t="s">
        <v>5915</v>
      </c>
      <c r="F681" s="37" t="s">
        <v>6513</v>
      </c>
      <c r="G681" s="37" t="s">
        <v>7038</v>
      </c>
      <c r="H681" s="37" t="s">
        <v>7586</v>
      </c>
      <c r="I681" s="229" t="s">
        <v>9886</v>
      </c>
      <c r="J681" s="229" t="s">
        <v>9887</v>
      </c>
    </row>
    <row r="682" spans="1:10" ht="13.8" thickBot="1" x14ac:dyDescent="0.3">
      <c r="A682" t="s">
        <v>3447</v>
      </c>
      <c r="B682" t="s">
        <v>5315</v>
      </c>
      <c r="C682" t="s">
        <v>5316</v>
      </c>
      <c r="D682" s="37" t="s">
        <v>2472</v>
      </c>
      <c r="E682" s="37" t="s">
        <v>2472</v>
      </c>
      <c r="F682" s="37" t="s">
        <v>2472</v>
      </c>
      <c r="G682" s="37" t="s">
        <v>2472</v>
      </c>
      <c r="H682" s="37" t="s">
        <v>2472</v>
      </c>
      <c r="I682" s="228" t="s">
        <v>2472</v>
      </c>
      <c r="J682" s="228" t="s">
        <v>2472</v>
      </c>
    </row>
    <row r="683" spans="1:10" ht="13.8" thickBot="1" x14ac:dyDescent="0.3">
      <c r="A683" t="s">
        <v>3451</v>
      </c>
      <c r="B683" t="s">
        <v>5311</v>
      </c>
      <c r="C683" t="s">
        <v>5312</v>
      </c>
      <c r="D683" s="37" t="s">
        <v>3450</v>
      </c>
      <c r="E683" s="37" t="s">
        <v>8187</v>
      </c>
      <c r="F683" s="37" t="s">
        <v>6514</v>
      </c>
      <c r="G683" s="37" t="s">
        <v>8533</v>
      </c>
      <c r="H683" s="37" t="s">
        <v>7587</v>
      </c>
      <c r="I683" s="229" t="s">
        <v>9888</v>
      </c>
      <c r="J683" s="229" t="s">
        <v>9889</v>
      </c>
    </row>
    <row r="684" spans="1:10" ht="13.8" thickBot="1" x14ac:dyDescent="0.3">
      <c r="A684" t="s">
        <v>3451</v>
      </c>
      <c r="B684" t="s">
        <v>5313</v>
      </c>
      <c r="C684" t="s">
        <v>5314</v>
      </c>
      <c r="D684" s="37" t="s">
        <v>3450</v>
      </c>
      <c r="E684" s="37" t="s">
        <v>8187</v>
      </c>
      <c r="F684" s="37" t="s">
        <v>6514</v>
      </c>
      <c r="G684" s="37" t="s">
        <v>8533</v>
      </c>
      <c r="H684" s="37" t="s">
        <v>7587</v>
      </c>
      <c r="I684" s="229" t="s">
        <v>9888</v>
      </c>
      <c r="J684" s="229" t="s">
        <v>9889</v>
      </c>
    </row>
    <row r="685" spans="1:10" ht="13.8" thickBot="1" x14ac:dyDescent="0.3">
      <c r="A685" t="s">
        <v>4810</v>
      </c>
      <c r="B685" t="s">
        <v>5311</v>
      </c>
      <c r="C685" t="s">
        <v>5312</v>
      </c>
      <c r="D685" s="37" t="s">
        <v>4809</v>
      </c>
      <c r="E685" s="37" t="s">
        <v>8188</v>
      </c>
      <c r="F685" s="37" t="s">
        <v>6515</v>
      </c>
      <c r="G685" s="37" t="s">
        <v>8534</v>
      </c>
      <c r="H685" s="37" t="s">
        <v>7588</v>
      </c>
      <c r="I685" s="229" t="s">
        <v>9890</v>
      </c>
      <c r="J685" s="229" t="s">
        <v>9891</v>
      </c>
    </row>
    <row r="686" spans="1:10" ht="13.8" thickBot="1" x14ac:dyDescent="0.3">
      <c r="A686" t="s">
        <v>4810</v>
      </c>
      <c r="B686" t="s">
        <v>5313</v>
      </c>
      <c r="C686" t="s">
        <v>5314</v>
      </c>
      <c r="D686" s="37" t="s">
        <v>4808</v>
      </c>
      <c r="E686" s="37" t="s">
        <v>8188</v>
      </c>
      <c r="F686" s="37" t="s">
        <v>6515</v>
      </c>
      <c r="G686" s="37" t="s">
        <v>8534</v>
      </c>
      <c r="H686" s="37" t="s">
        <v>7588</v>
      </c>
      <c r="I686" s="229" t="s">
        <v>9890</v>
      </c>
      <c r="J686" s="229" t="s">
        <v>9891</v>
      </c>
    </row>
    <row r="687" spans="1:10" ht="13.8" thickBot="1" x14ac:dyDescent="0.3">
      <c r="A687" t="s">
        <v>4886</v>
      </c>
      <c r="B687" t="s">
        <v>5311</v>
      </c>
      <c r="C687" t="s">
        <v>5312</v>
      </c>
      <c r="D687" s="37" t="s">
        <v>4887</v>
      </c>
      <c r="E687" s="37" t="s">
        <v>8189</v>
      </c>
      <c r="F687" s="37" t="s">
        <v>6516</v>
      </c>
      <c r="G687" s="37" t="s">
        <v>8535</v>
      </c>
      <c r="H687" s="37" t="s">
        <v>7589</v>
      </c>
      <c r="I687" s="229" t="s">
        <v>9892</v>
      </c>
      <c r="J687" s="229" t="s">
        <v>9893</v>
      </c>
    </row>
    <row r="688" spans="1:10" ht="13.8" thickBot="1" x14ac:dyDescent="0.3">
      <c r="A688" t="s">
        <v>4886</v>
      </c>
      <c r="B688" t="s">
        <v>5313</v>
      </c>
      <c r="C688" t="s">
        <v>5314</v>
      </c>
      <c r="D688" s="37" t="s">
        <v>4888</v>
      </c>
      <c r="E688" s="37" t="s">
        <v>8189</v>
      </c>
      <c r="F688" s="37" t="s">
        <v>6516</v>
      </c>
      <c r="G688" s="37" t="s">
        <v>8535</v>
      </c>
      <c r="H688" s="37" t="s">
        <v>7589</v>
      </c>
      <c r="I688" s="229" t="s">
        <v>9892</v>
      </c>
      <c r="J688" s="229" t="s">
        <v>9893</v>
      </c>
    </row>
    <row r="689" spans="1:10" ht="13.8" thickBot="1" x14ac:dyDescent="0.3">
      <c r="A689" t="s">
        <v>3603</v>
      </c>
      <c r="B689" t="s">
        <v>5311</v>
      </c>
      <c r="C689" t="s">
        <v>5312</v>
      </c>
      <c r="D689" s="37" t="s">
        <v>3609</v>
      </c>
      <c r="E689" s="37" t="s">
        <v>5916</v>
      </c>
      <c r="F689" s="37" t="s">
        <v>6517</v>
      </c>
      <c r="G689" s="37" t="s">
        <v>7039</v>
      </c>
      <c r="H689" s="37" t="s">
        <v>7590</v>
      </c>
      <c r="I689" s="229" t="s">
        <v>9894</v>
      </c>
      <c r="J689" s="229" t="s">
        <v>9895</v>
      </c>
    </row>
    <row r="690" spans="1:10" ht="13.8" thickBot="1" x14ac:dyDescent="0.3">
      <c r="A690" t="s">
        <v>3603</v>
      </c>
      <c r="B690" t="s">
        <v>5313</v>
      </c>
      <c r="C690" t="s">
        <v>5314</v>
      </c>
      <c r="D690" s="37" t="s">
        <v>3606</v>
      </c>
      <c r="E690" s="37" t="s">
        <v>8190</v>
      </c>
      <c r="F690" s="37" t="s">
        <v>6518</v>
      </c>
      <c r="G690" s="37" t="s">
        <v>8536</v>
      </c>
      <c r="H690" s="37" t="s">
        <v>7591</v>
      </c>
      <c r="I690" s="229" t="s">
        <v>9896</v>
      </c>
      <c r="J690" s="229" t="s">
        <v>9897</v>
      </c>
    </row>
    <row r="691" spans="1:10" ht="13.8" thickBot="1" x14ac:dyDescent="0.3">
      <c r="A691" t="s">
        <v>3747</v>
      </c>
      <c r="B691" t="s">
        <v>5311</v>
      </c>
      <c r="C691" t="s">
        <v>5312</v>
      </c>
      <c r="D691" s="37" t="s">
        <v>4523</v>
      </c>
      <c r="E691" s="37" t="s">
        <v>8191</v>
      </c>
      <c r="F691" s="37" t="s">
        <v>6519</v>
      </c>
      <c r="G691" s="37" t="s">
        <v>8537</v>
      </c>
      <c r="H691" s="59" t="s">
        <v>7592</v>
      </c>
      <c r="I691" s="229" t="s">
        <v>12369</v>
      </c>
      <c r="J691" s="229" t="s">
        <v>9898</v>
      </c>
    </row>
    <row r="692" spans="1:10" ht="27" thickBot="1" x14ac:dyDescent="0.3">
      <c r="A692" t="s">
        <v>3747</v>
      </c>
      <c r="B692" t="s">
        <v>5313</v>
      </c>
      <c r="C692" t="s">
        <v>5314</v>
      </c>
      <c r="D692" s="37" t="s">
        <v>3749</v>
      </c>
      <c r="E692" s="37" t="s">
        <v>8192</v>
      </c>
      <c r="F692" s="37" t="s">
        <v>6520</v>
      </c>
      <c r="G692" s="37" t="s">
        <v>8538</v>
      </c>
      <c r="H692" s="37" t="s">
        <v>7593</v>
      </c>
      <c r="I692" s="229" t="s">
        <v>9899</v>
      </c>
      <c r="J692" s="229" t="s">
        <v>9900</v>
      </c>
    </row>
    <row r="693" spans="1:10" ht="13.8" thickBot="1" x14ac:dyDescent="0.3">
      <c r="A693" t="s">
        <v>3747</v>
      </c>
      <c r="B693" t="s">
        <v>5315</v>
      </c>
      <c r="C693" t="s">
        <v>5316</v>
      </c>
      <c r="D693" s="59" t="s">
        <v>12368</v>
      </c>
      <c r="E693" s="59" t="s">
        <v>12370</v>
      </c>
      <c r="F693" s="59" t="s">
        <v>12370</v>
      </c>
      <c r="G693" s="37" t="s">
        <v>7040</v>
      </c>
      <c r="H693" s="59" t="s">
        <v>12371</v>
      </c>
      <c r="I693" s="229" t="s">
        <v>12372</v>
      </c>
      <c r="J693" s="228" t="s">
        <v>12373</v>
      </c>
    </row>
    <row r="694" spans="1:10" ht="13.8" thickBot="1" x14ac:dyDescent="0.3">
      <c r="A694" t="s">
        <v>3596</v>
      </c>
      <c r="B694" t="s">
        <v>5311</v>
      </c>
      <c r="C694" t="s">
        <v>5312</v>
      </c>
      <c r="D694" s="37" t="s">
        <v>3610</v>
      </c>
      <c r="E694" s="37" t="s">
        <v>5917</v>
      </c>
      <c r="F694" s="37" t="s">
        <v>6521</v>
      </c>
      <c r="G694" s="37" t="s">
        <v>7041</v>
      </c>
      <c r="H694" s="37" t="s">
        <v>7594</v>
      </c>
      <c r="I694" s="229" t="s">
        <v>9901</v>
      </c>
      <c r="J694" s="229" t="s">
        <v>9902</v>
      </c>
    </row>
    <row r="695" spans="1:10" ht="27" thickBot="1" x14ac:dyDescent="0.3">
      <c r="A695" t="s">
        <v>3596</v>
      </c>
      <c r="B695" t="s">
        <v>5313</v>
      </c>
      <c r="C695" t="s">
        <v>5314</v>
      </c>
      <c r="D695" s="37" t="s">
        <v>3611</v>
      </c>
      <c r="E695" s="37" t="s">
        <v>8771</v>
      </c>
      <c r="F695" s="37" t="s">
        <v>6522</v>
      </c>
      <c r="G695" s="59" t="s">
        <v>8770</v>
      </c>
      <c r="H695" s="37" t="s">
        <v>7595</v>
      </c>
      <c r="I695" s="229" t="s">
        <v>9903</v>
      </c>
      <c r="J695" s="229" t="s">
        <v>9904</v>
      </c>
    </row>
    <row r="696" spans="1:10" ht="13.8" thickBot="1" x14ac:dyDescent="0.3">
      <c r="A696" t="s">
        <v>3596</v>
      </c>
      <c r="B696" t="s">
        <v>6158</v>
      </c>
      <c r="C696" t="s">
        <v>5318</v>
      </c>
      <c r="D696" s="37" t="s">
        <v>6159</v>
      </c>
      <c r="E696" s="37" t="s">
        <v>6159</v>
      </c>
      <c r="F696" s="37" t="s">
        <v>6159</v>
      </c>
      <c r="G696" s="37" t="s">
        <v>6159</v>
      </c>
      <c r="H696" s="37" t="s">
        <v>6159</v>
      </c>
      <c r="I696" s="228" t="s">
        <v>9905</v>
      </c>
      <c r="J696" s="228" t="s">
        <v>9906</v>
      </c>
    </row>
    <row r="697" spans="1:10" ht="13.8" thickBot="1" x14ac:dyDescent="0.3">
      <c r="A697" t="s">
        <v>3596</v>
      </c>
      <c r="B697" t="s">
        <v>5480</v>
      </c>
      <c r="C697" t="s">
        <v>5318</v>
      </c>
      <c r="D697" s="37" t="s">
        <v>5481</v>
      </c>
      <c r="E697" s="37" t="s">
        <v>5481</v>
      </c>
      <c r="F697" s="37" t="s">
        <v>5481</v>
      </c>
      <c r="G697" s="37" t="s">
        <v>5481</v>
      </c>
      <c r="H697" s="37" t="s">
        <v>5481</v>
      </c>
      <c r="I697" s="228" t="s">
        <v>9907</v>
      </c>
      <c r="J697" s="228" t="s">
        <v>9907</v>
      </c>
    </row>
    <row r="698" spans="1:10" ht="13.8" thickBot="1" x14ac:dyDescent="0.3">
      <c r="A698" t="s">
        <v>3596</v>
      </c>
      <c r="B698" t="s">
        <v>6160</v>
      </c>
      <c r="C698" t="s">
        <v>5318</v>
      </c>
      <c r="D698" s="37" t="s">
        <v>6161</v>
      </c>
      <c r="E698" s="37" t="s">
        <v>6161</v>
      </c>
      <c r="F698" s="37" t="s">
        <v>6161</v>
      </c>
      <c r="G698" s="37" t="s">
        <v>6161</v>
      </c>
      <c r="H698" s="37" t="s">
        <v>6161</v>
      </c>
      <c r="I698" s="228" t="s">
        <v>9908</v>
      </c>
      <c r="J698" s="228" t="s">
        <v>9909</v>
      </c>
    </row>
    <row r="699" spans="1:10" ht="13.8" thickBot="1" x14ac:dyDescent="0.3">
      <c r="A699" t="s">
        <v>3596</v>
      </c>
      <c r="B699" t="s">
        <v>6162</v>
      </c>
      <c r="C699" t="s">
        <v>5318</v>
      </c>
      <c r="D699" s="37" t="s">
        <v>6163</v>
      </c>
      <c r="E699" s="37" t="s">
        <v>6163</v>
      </c>
      <c r="F699" s="37" t="s">
        <v>6163</v>
      </c>
      <c r="G699" s="37" t="s">
        <v>6163</v>
      </c>
      <c r="H699" s="37" t="s">
        <v>6163</v>
      </c>
      <c r="I699" s="228" t="s">
        <v>9910</v>
      </c>
      <c r="J699" s="228" t="s">
        <v>9911</v>
      </c>
    </row>
    <row r="700" spans="1:10" ht="13.8" thickBot="1" x14ac:dyDescent="0.3">
      <c r="A700" t="s">
        <v>3596</v>
      </c>
      <c r="B700" t="s">
        <v>6164</v>
      </c>
      <c r="C700" t="s">
        <v>5318</v>
      </c>
      <c r="D700" s="37" t="s">
        <v>6165</v>
      </c>
      <c r="E700" s="37" t="s">
        <v>6165</v>
      </c>
      <c r="F700" s="37" t="s">
        <v>6165</v>
      </c>
      <c r="G700" s="37" t="s">
        <v>6165</v>
      </c>
      <c r="H700" s="37" t="s">
        <v>6165</v>
      </c>
      <c r="I700" s="228" t="s">
        <v>9912</v>
      </c>
      <c r="J700" s="228" t="s">
        <v>9913</v>
      </c>
    </row>
    <row r="701" spans="1:10" ht="13.8" thickBot="1" x14ac:dyDescent="0.3">
      <c r="A701" t="s">
        <v>3596</v>
      </c>
      <c r="B701" t="s">
        <v>6166</v>
      </c>
      <c r="C701" t="s">
        <v>5318</v>
      </c>
      <c r="D701" s="37" t="s">
        <v>6167</v>
      </c>
      <c r="E701" s="37" t="s">
        <v>6167</v>
      </c>
      <c r="F701" s="37" t="s">
        <v>6167</v>
      </c>
      <c r="G701" s="37" t="s">
        <v>6167</v>
      </c>
      <c r="H701" s="37" t="s">
        <v>6167</v>
      </c>
      <c r="I701" s="228" t="s">
        <v>9914</v>
      </c>
      <c r="J701" s="228" t="s">
        <v>9914</v>
      </c>
    </row>
    <row r="702" spans="1:10" ht="13.8" thickBot="1" x14ac:dyDescent="0.3">
      <c r="A702" t="s">
        <v>3596</v>
      </c>
      <c r="B702" t="s">
        <v>5482</v>
      </c>
      <c r="C702" t="s">
        <v>5318</v>
      </c>
      <c r="D702" s="37" t="s">
        <v>5483</v>
      </c>
      <c r="E702" s="37" t="s">
        <v>5483</v>
      </c>
      <c r="F702" s="37" t="s">
        <v>5483</v>
      </c>
      <c r="G702" s="37" t="s">
        <v>5483</v>
      </c>
      <c r="H702" s="37" t="s">
        <v>5483</v>
      </c>
      <c r="I702" s="228" t="s">
        <v>9915</v>
      </c>
      <c r="J702" s="228" t="s">
        <v>9916</v>
      </c>
    </row>
    <row r="703" spans="1:10" ht="13.8" thickBot="1" x14ac:dyDescent="0.3">
      <c r="A703" t="s">
        <v>3596</v>
      </c>
      <c r="B703" t="s">
        <v>5484</v>
      </c>
      <c r="C703" t="s">
        <v>5318</v>
      </c>
      <c r="D703" s="37" t="s">
        <v>5485</v>
      </c>
      <c r="E703" s="37" t="s">
        <v>5485</v>
      </c>
      <c r="F703" s="37" t="s">
        <v>5485</v>
      </c>
      <c r="G703" s="37" t="s">
        <v>5485</v>
      </c>
      <c r="H703" s="37" t="s">
        <v>5485</v>
      </c>
      <c r="I703" s="228" t="s">
        <v>9917</v>
      </c>
      <c r="J703" s="228" t="s">
        <v>9917</v>
      </c>
    </row>
    <row r="704" spans="1:10" ht="13.8" thickBot="1" x14ac:dyDescent="0.3">
      <c r="A704" t="s">
        <v>3596</v>
      </c>
      <c r="B704" t="s">
        <v>5486</v>
      </c>
      <c r="C704" t="s">
        <v>5318</v>
      </c>
      <c r="D704" s="37" t="s">
        <v>5487</v>
      </c>
      <c r="E704" s="37" t="s">
        <v>5487</v>
      </c>
      <c r="F704" s="37" t="s">
        <v>5487</v>
      </c>
      <c r="G704" s="37" t="s">
        <v>5487</v>
      </c>
      <c r="H704" s="37" t="s">
        <v>5487</v>
      </c>
      <c r="I704" s="228" t="s">
        <v>9918</v>
      </c>
      <c r="J704" s="228" t="s">
        <v>9919</v>
      </c>
    </row>
    <row r="705" spans="1:10" ht="13.8" thickBot="1" x14ac:dyDescent="0.3">
      <c r="A705" t="s">
        <v>3596</v>
      </c>
      <c r="B705" t="s">
        <v>5488</v>
      </c>
      <c r="C705" t="s">
        <v>5318</v>
      </c>
      <c r="D705" s="37" t="s">
        <v>5489</v>
      </c>
      <c r="E705" s="37" t="s">
        <v>5489</v>
      </c>
      <c r="F705" s="37" t="s">
        <v>5489</v>
      </c>
      <c r="G705" s="37" t="s">
        <v>5489</v>
      </c>
      <c r="H705" s="37" t="s">
        <v>5489</v>
      </c>
      <c r="I705" s="228" t="s">
        <v>9920</v>
      </c>
      <c r="J705" s="228" t="s">
        <v>9920</v>
      </c>
    </row>
    <row r="706" spans="1:10" ht="13.8" thickBot="1" x14ac:dyDescent="0.3">
      <c r="A706" t="s">
        <v>3596</v>
      </c>
      <c r="B706" t="s">
        <v>5490</v>
      </c>
      <c r="C706" t="s">
        <v>5318</v>
      </c>
      <c r="D706" s="37" t="s">
        <v>5491</v>
      </c>
      <c r="E706" s="37" t="s">
        <v>5491</v>
      </c>
      <c r="F706" s="37" t="s">
        <v>5491</v>
      </c>
      <c r="G706" s="37" t="s">
        <v>5491</v>
      </c>
      <c r="H706" s="37" t="s">
        <v>5491</v>
      </c>
      <c r="I706" s="228" t="s">
        <v>9921</v>
      </c>
      <c r="J706" s="228" t="s">
        <v>9921</v>
      </c>
    </row>
    <row r="707" spans="1:10" ht="13.8" thickBot="1" x14ac:dyDescent="0.3">
      <c r="A707" t="s">
        <v>3596</v>
      </c>
      <c r="B707" t="s">
        <v>5492</v>
      </c>
      <c r="C707" t="s">
        <v>5318</v>
      </c>
      <c r="D707" s="37" t="s">
        <v>5493</v>
      </c>
      <c r="E707" s="37" t="s">
        <v>5493</v>
      </c>
      <c r="F707" s="37" t="s">
        <v>5493</v>
      </c>
      <c r="G707" s="37" t="s">
        <v>5493</v>
      </c>
      <c r="H707" s="37" t="s">
        <v>5493</v>
      </c>
      <c r="I707" s="228" t="s">
        <v>9922</v>
      </c>
      <c r="J707" s="228" t="s">
        <v>9922</v>
      </c>
    </row>
    <row r="708" spans="1:10" ht="13.8" thickBot="1" x14ac:dyDescent="0.3">
      <c r="A708" t="s">
        <v>3596</v>
      </c>
      <c r="B708" t="s">
        <v>5494</v>
      </c>
      <c r="C708" t="s">
        <v>5318</v>
      </c>
      <c r="D708" s="37" t="s">
        <v>5495</v>
      </c>
      <c r="E708" s="37" t="s">
        <v>5495</v>
      </c>
      <c r="F708" s="37" t="s">
        <v>5495</v>
      </c>
      <c r="G708" s="37" t="s">
        <v>5495</v>
      </c>
      <c r="H708" s="37" t="s">
        <v>5495</v>
      </c>
      <c r="I708" s="228" t="s">
        <v>9923</v>
      </c>
      <c r="J708" s="228" t="s">
        <v>9924</v>
      </c>
    </row>
    <row r="709" spans="1:10" ht="13.8" thickBot="1" x14ac:dyDescent="0.3">
      <c r="A709" t="s">
        <v>3596</v>
      </c>
      <c r="B709" t="s">
        <v>5317</v>
      </c>
      <c r="C709" t="s">
        <v>5318</v>
      </c>
      <c r="D709" s="37" t="s">
        <v>5496</v>
      </c>
      <c r="E709" s="37" t="s">
        <v>5496</v>
      </c>
      <c r="F709" s="37" t="s">
        <v>5496</v>
      </c>
      <c r="G709" s="37" t="s">
        <v>5496</v>
      </c>
      <c r="H709" s="37" t="s">
        <v>5496</v>
      </c>
      <c r="I709" s="228" t="s">
        <v>9925</v>
      </c>
      <c r="J709" s="228" t="s">
        <v>9925</v>
      </c>
    </row>
    <row r="710" spans="1:10" ht="13.8" thickBot="1" x14ac:dyDescent="0.3">
      <c r="A710" t="s">
        <v>3596</v>
      </c>
      <c r="B710" t="s">
        <v>5497</v>
      </c>
      <c r="C710" t="s">
        <v>5318</v>
      </c>
      <c r="D710" s="37" t="s">
        <v>5498</v>
      </c>
      <c r="E710" s="37" t="s">
        <v>5498</v>
      </c>
      <c r="F710" s="37" t="s">
        <v>5498</v>
      </c>
      <c r="G710" s="37" t="s">
        <v>5498</v>
      </c>
      <c r="H710" s="37" t="s">
        <v>5498</v>
      </c>
      <c r="I710" s="228" t="s">
        <v>9926</v>
      </c>
      <c r="J710" s="228" t="s">
        <v>9926</v>
      </c>
    </row>
    <row r="711" spans="1:10" ht="13.8" thickBot="1" x14ac:dyDescent="0.3">
      <c r="A711" t="s">
        <v>3596</v>
      </c>
      <c r="B711" t="s">
        <v>5499</v>
      </c>
      <c r="C711" t="s">
        <v>5318</v>
      </c>
      <c r="D711" s="37" t="s">
        <v>5500</v>
      </c>
      <c r="E711" s="37" t="s">
        <v>5500</v>
      </c>
      <c r="F711" s="37" t="s">
        <v>5500</v>
      </c>
      <c r="G711" s="37" t="s">
        <v>5500</v>
      </c>
      <c r="H711" s="37" t="s">
        <v>5500</v>
      </c>
      <c r="I711" s="228" t="s">
        <v>9927</v>
      </c>
      <c r="J711" s="228" t="s">
        <v>9927</v>
      </c>
    </row>
    <row r="712" spans="1:10" ht="13.8" thickBot="1" x14ac:dyDescent="0.3">
      <c r="A712" t="s">
        <v>3596</v>
      </c>
      <c r="B712" t="s">
        <v>5501</v>
      </c>
      <c r="C712" t="s">
        <v>5318</v>
      </c>
      <c r="D712" s="37" t="s">
        <v>5502</v>
      </c>
      <c r="E712" s="37" t="s">
        <v>5502</v>
      </c>
      <c r="F712" s="37" t="s">
        <v>5502</v>
      </c>
      <c r="G712" s="37" t="s">
        <v>5502</v>
      </c>
      <c r="H712" s="37" t="s">
        <v>5502</v>
      </c>
      <c r="I712" s="228" t="s">
        <v>9928</v>
      </c>
      <c r="J712" s="228" t="s">
        <v>9928</v>
      </c>
    </row>
    <row r="713" spans="1:10" ht="13.8" thickBot="1" x14ac:dyDescent="0.3">
      <c r="A713" t="s">
        <v>3596</v>
      </c>
      <c r="B713" t="s">
        <v>5503</v>
      </c>
      <c r="C713" t="s">
        <v>5318</v>
      </c>
      <c r="D713" s="37" t="s">
        <v>5504</v>
      </c>
      <c r="E713" s="37" t="s">
        <v>5504</v>
      </c>
      <c r="F713" s="37" t="s">
        <v>5504</v>
      </c>
      <c r="G713" s="37" t="s">
        <v>5504</v>
      </c>
      <c r="H713" s="37" t="s">
        <v>5504</v>
      </c>
      <c r="I713" s="228" t="s">
        <v>9929</v>
      </c>
      <c r="J713" s="228" t="s">
        <v>9929</v>
      </c>
    </row>
    <row r="714" spans="1:10" ht="13.8" thickBot="1" x14ac:dyDescent="0.3">
      <c r="A714" t="s">
        <v>3596</v>
      </c>
      <c r="B714" t="s">
        <v>5505</v>
      </c>
      <c r="C714" t="s">
        <v>5318</v>
      </c>
      <c r="D714" s="37" t="s">
        <v>5506</v>
      </c>
      <c r="E714" s="37" t="s">
        <v>5506</v>
      </c>
      <c r="F714" s="37" t="s">
        <v>5506</v>
      </c>
      <c r="G714" s="37" t="s">
        <v>5506</v>
      </c>
      <c r="H714" s="37" t="s">
        <v>5506</v>
      </c>
      <c r="I714" s="228" t="s">
        <v>9930</v>
      </c>
      <c r="J714" s="228" t="s">
        <v>9930</v>
      </c>
    </row>
    <row r="715" spans="1:10" ht="13.8" thickBot="1" x14ac:dyDescent="0.3">
      <c r="A715" t="s">
        <v>3596</v>
      </c>
      <c r="B715" t="s">
        <v>5507</v>
      </c>
      <c r="C715" t="s">
        <v>5318</v>
      </c>
      <c r="D715" s="37" t="s">
        <v>5508</v>
      </c>
      <c r="E715" s="37" t="s">
        <v>5508</v>
      </c>
      <c r="F715" s="37" t="s">
        <v>5508</v>
      </c>
      <c r="G715" s="37" t="s">
        <v>5508</v>
      </c>
      <c r="H715" s="37" t="s">
        <v>5508</v>
      </c>
      <c r="I715" s="228" t="s">
        <v>9931</v>
      </c>
      <c r="J715" s="228" t="s">
        <v>9931</v>
      </c>
    </row>
    <row r="716" spans="1:10" ht="13.8" thickBot="1" x14ac:dyDescent="0.3">
      <c r="A716" t="s">
        <v>3596</v>
      </c>
      <c r="B716" t="s">
        <v>5509</v>
      </c>
      <c r="C716" t="s">
        <v>5318</v>
      </c>
      <c r="D716" s="37" t="s">
        <v>5510</v>
      </c>
      <c r="E716" s="37" t="s">
        <v>5510</v>
      </c>
      <c r="F716" s="37" t="s">
        <v>5510</v>
      </c>
      <c r="G716" s="37" t="s">
        <v>5510</v>
      </c>
      <c r="H716" s="37" t="s">
        <v>5510</v>
      </c>
      <c r="I716" s="228" t="s">
        <v>9932</v>
      </c>
      <c r="J716" s="228" t="s">
        <v>9932</v>
      </c>
    </row>
    <row r="717" spans="1:10" ht="13.8" thickBot="1" x14ac:dyDescent="0.3">
      <c r="A717" t="s">
        <v>3596</v>
      </c>
      <c r="B717" t="s">
        <v>5511</v>
      </c>
      <c r="C717" t="s">
        <v>5318</v>
      </c>
      <c r="D717" s="37" t="s">
        <v>5512</v>
      </c>
      <c r="E717" s="37" t="s">
        <v>5512</v>
      </c>
      <c r="F717" s="37" t="s">
        <v>5512</v>
      </c>
      <c r="G717" s="37" t="s">
        <v>5512</v>
      </c>
      <c r="H717" s="37" t="s">
        <v>5512</v>
      </c>
      <c r="I717" s="228" t="s">
        <v>9933</v>
      </c>
      <c r="J717" s="228" t="s">
        <v>9933</v>
      </c>
    </row>
    <row r="718" spans="1:10" ht="13.8" thickBot="1" x14ac:dyDescent="0.3">
      <c r="A718" t="s">
        <v>3596</v>
      </c>
      <c r="B718" t="s">
        <v>5513</v>
      </c>
      <c r="C718" t="s">
        <v>5318</v>
      </c>
      <c r="D718" s="37" t="s">
        <v>5514</v>
      </c>
      <c r="E718" s="37" t="s">
        <v>5514</v>
      </c>
      <c r="F718" s="37" t="s">
        <v>5514</v>
      </c>
      <c r="G718" s="37" t="s">
        <v>5514</v>
      </c>
      <c r="H718" s="37" t="s">
        <v>5514</v>
      </c>
      <c r="I718" s="228" t="s">
        <v>9934</v>
      </c>
      <c r="J718" s="228" t="s">
        <v>9934</v>
      </c>
    </row>
    <row r="719" spans="1:10" ht="13.8" thickBot="1" x14ac:dyDescent="0.3">
      <c r="A719" t="s">
        <v>3596</v>
      </c>
      <c r="B719" t="s">
        <v>5515</v>
      </c>
      <c r="C719" t="s">
        <v>5318</v>
      </c>
      <c r="D719" s="37" t="s">
        <v>5516</v>
      </c>
      <c r="E719" s="37" t="s">
        <v>5516</v>
      </c>
      <c r="F719" s="37" t="s">
        <v>5516</v>
      </c>
      <c r="G719" s="37" t="s">
        <v>5516</v>
      </c>
      <c r="H719" s="37" t="s">
        <v>5516</v>
      </c>
      <c r="I719" s="228" t="s">
        <v>9935</v>
      </c>
      <c r="J719" s="228" t="s">
        <v>9935</v>
      </c>
    </row>
    <row r="720" spans="1:10" ht="13.8" thickBot="1" x14ac:dyDescent="0.3">
      <c r="A720" t="s">
        <v>3596</v>
      </c>
      <c r="B720" t="s">
        <v>5517</v>
      </c>
      <c r="C720" t="s">
        <v>5318</v>
      </c>
      <c r="D720" s="37" t="s">
        <v>5518</v>
      </c>
      <c r="E720" s="37" t="s">
        <v>5518</v>
      </c>
      <c r="F720" s="37" t="s">
        <v>5518</v>
      </c>
      <c r="G720" s="37" t="s">
        <v>5518</v>
      </c>
      <c r="H720" s="37" t="s">
        <v>5518</v>
      </c>
      <c r="I720" s="228" t="s">
        <v>9936</v>
      </c>
      <c r="J720" s="228" t="s">
        <v>9936</v>
      </c>
    </row>
    <row r="721" spans="1:10" ht="13.8" thickBot="1" x14ac:dyDescent="0.3">
      <c r="A721" t="s">
        <v>3596</v>
      </c>
      <c r="B721" t="s">
        <v>5519</v>
      </c>
      <c r="C721" t="s">
        <v>5318</v>
      </c>
      <c r="D721" s="37" t="s">
        <v>5520</v>
      </c>
      <c r="E721" s="37" t="s">
        <v>5520</v>
      </c>
      <c r="F721" s="37" t="s">
        <v>5520</v>
      </c>
      <c r="G721" s="37" t="s">
        <v>5520</v>
      </c>
      <c r="H721" s="37" t="s">
        <v>5520</v>
      </c>
      <c r="I721" s="228" t="s">
        <v>9937</v>
      </c>
      <c r="J721" s="228" t="s">
        <v>9937</v>
      </c>
    </row>
    <row r="722" spans="1:10" ht="13.8" thickBot="1" x14ac:dyDescent="0.3">
      <c r="A722" t="s">
        <v>3596</v>
      </c>
      <c r="B722" t="s">
        <v>5521</v>
      </c>
      <c r="C722" t="s">
        <v>5318</v>
      </c>
      <c r="D722" s="37" t="s">
        <v>5522</v>
      </c>
      <c r="E722" s="37" t="s">
        <v>5522</v>
      </c>
      <c r="F722" s="37" t="s">
        <v>5522</v>
      </c>
      <c r="G722" s="37" t="s">
        <v>5522</v>
      </c>
      <c r="H722" s="37" t="s">
        <v>5522</v>
      </c>
      <c r="I722" s="228" t="s">
        <v>9938</v>
      </c>
      <c r="J722" s="228" t="s">
        <v>9938</v>
      </c>
    </row>
    <row r="723" spans="1:10" ht="13.8" thickBot="1" x14ac:dyDescent="0.3">
      <c r="A723" t="s">
        <v>3596</v>
      </c>
      <c r="B723" t="s">
        <v>5523</v>
      </c>
      <c r="C723" t="s">
        <v>5318</v>
      </c>
      <c r="D723" s="37" t="s">
        <v>5524</v>
      </c>
      <c r="E723" s="37" t="s">
        <v>5524</v>
      </c>
      <c r="F723" s="37" t="s">
        <v>5524</v>
      </c>
      <c r="G723" s="37" t="s">
        <v>5524</v>
      </c>
      <c r="H723" s="37" t="s">
        <v>5524</v>
      </c>
      <c r="I723" s="228" t="s">
        <v>9939</v>
      </c>
      <c r="J723" s="228" t="s">
        <v>9939</v>
      </c>
    </row>
    <row r="724" spans="1:10" ht="13.8" thickBot="1" x14ac:dyDescent="0.3">
      <c r="A724" t="s">
        <v>3596</v>
      </c>
      <c r="B724" t="s">
        <v>5525</v>
      </c>
      <c r="C724" t="s">
        <v>5318</v>
      </c>
      <c r="D724" s="37" t="s">
        <v>5526</v>
      </c>
      <c r="E724" s="37" t="s">
        <v>5526</v>
      </c>
      <c r="F724" s="37" t="s">
        <v>5526</v>
      </c>
      <c r="G724" s="37" t="s">
        <v>5526</v>
      </c>
      <c r="H724" s="37" t="s">
        <v>5526</v>
      </c>
      <c r="I724" s="228" t="s">
        <v>9940</v>
      </c>
      <c r="J724" s="228" t="s">
        <v>9940</v>
      </c>
    </row>
    <row r="725" spans="1:10" ht="13.8" thickBot="1" x14ac:dyDescent="0.3">
      <c r="A725" t="s">
        <v>3596</v>
      </c>
      <c r="B725" t="s">
        <v>5527</v>
      </c>
      <c r="C725" t="s">
        <v>5318</v>
      </c>
      <c r="D725" s="37" t="s">
        <v>5528</v>
      </c>
      <c r="E725" s="37" t="s">
        <v>5528</v>
      </c>
      <c r="F725" s="37" t="s">
        <v>5528</v>
      </c>
      <c r="G725" s="37" t="s">
        <v>5528</v>
      </c>
      <c r="H725" s="37" t="s">
        <v>5528</v>
      </c>
      <c r="I725" s="228" t="s">
        <v>9941</v>
      </c>
      <c r="J725" s="228" t="s">
        <v>9941</v>
      </c>
    </row>
    <row r="726" spans="1:10" ht="13.8" thickBot="1" x14ac:dyDescent="0.3">
      <c r="A726" t="s">
        <v>3596</v>
      </c>
      <c r="B726" t="s">
        <v>5529</v>
      </c>
      <c r="C726" t="s">
        <v>5318</v>
      </c>
      <c r="D726" s="37" t="s">
        <v>5530</v>
      </c>
      <c r="E726" s="37" t="s">
        <v>5530</v>
      </c>
      <c r="F726" s="37" t="s">
        <v>5530</v>
      </c>
      <c r="G726" s="37" t="s">
        <v>5530</v>
      </c>
      <c r="H726" s="37" t="s">
        <v>5530</v>
      </c>
      <c r="I726" s="228" t="s">
        <v>9942</v>
      </c>
      <c r="J726" s="228" t="s">
        <v>9942</v>
      </c>
    </row>
    <row r="727" spans="1:10" ht="13.8" thickBot="1" x14ac:dyDescent="0.3">
      <c r="A727" t="s">
        <v>3596</v>
      </c>
      <c r="B727" t="s">
        <v>5531</v>
      </c>
      <c r="C727" t="s">
        <v>5318</v>
      </c>
      <c r="D727" s="37" t="s">
        <v>5532</v>
      </c>
      <c r="E727" s="37" t="s">
        <v>5532</v>
      </c>
      <c r="F727" s="37" t="s">
        <v>5532</v>
      </c>
      <c r="G727" s="37" t="s">
        <v>5532</v>
      </c>
      <c r="H727" s="37" t="s">
        <v>5532</v>
      </c>
      <c r="I727" s="228" t="s">
        <v>9943</v>
      </c>
      <c r="J727" s="228" t="s">
        <v>9943</v>
      </c>
    </row>
    <row r="728" spans="1:10" ht="13.8" thickBot="1" x14ac:dyDescent="0.3">
      <c r="A728" t="s">
        <v>3598</v>
      </c>
      <c r="B728" t="s">
        <v>5311</v>
      </c>
      <c r="C728" t="s">
        <v>5312</v>
      </c>
      <c r="D728" s="37" t="s">
        <v>3597</v>
      </c>
      <c r="E728" s="37" t="s">
        <v>5918</v>
      </c>
      <c r="F728" s="37" t="s">
        <v>6523</v>
      </c>
      <c r="G728" s="37" t="s">
        <v>7042</v>
      </c>
      <c r="H728" s="37" t="s">
        <v>7596</v>
      </c>
      <c r="I728" s="229" t="s">
        <v>9944</v>
      </c>
      <c r="J728" s="229" t="s">
        <v>9945</v>
      </c>
    </row>
    <row r="729" spans="1:10" ht="66.599999999999994" thickBot="1" x14ac:dyDescent="0.3">
      <c r="A729" t="s">
        <v>3598</v>
      </c>
      <c r="B729" t="s">
        <v>5313</v>
      </c>
      <c r="C729" t="s">
        <v>5314</v>
      </c>
      <c r="D729" s="37" t="s">
        <v>3612</v>
      </c>
      <c r="E729" s="37" t="s">
        <v>5919</v>
      </c>
      <c r="F729" s="37" t="s">
        <v>6524</v>
      </c>
      <c r="G729" s="37" t="s">
        <v>7043</v>
      </c>
      <c r="H729" s="37" t="s">
        <v>7597</v>
      </c>
      <c r="I729" s="229" t="s">
        <v>9946</v>
      </c>
      <c r="J729" s="258" t="s">
        <v>9947</v>
      </c>
    </row>
    <row r="730" spans="1:10" ht="13.8" thickBot="1" x14ac:dyDescent="0.3">
      <c r="A730" t="s">
        <v>3598</v>
      </c>
      <c r="B730" t="s">
        <v>5317</v>
      </c>
      <c r="C730" t="s">
        <v>5318</v>
      </c>
      <c r="D730" s="37" t="s">
        <v>5533</v>
      </c>
      <c r="E730" s="37" t="s">
        <v>5920</v>
      </c>
      <c r="F730" s="37" t="s">
        <v>6525</v>
      </c>
      <c r="G730" s="37" t="s">
        <v>7044</v>
      </c>
      <c r="H730" s="37" t="s">
        <v>7598</v>
      </c>
      <c r="I730" s="229" t="s">
        <v>9948</v>
      </c>
      <c r="J730" s="228" t="s">
        <v>9949</v>
      </c>
    </row>
    <row r="731" spans="1:10" ht="13.8" thickBot="1" x14ac:dyDescent="0.3">
      <c r="A731" t="s">
        <v>3598</v>
      </c>
      <c r="B731" t="s">
        <v>5319</v>
      </c>
      <c r="C731" t="s">
        <v>5318</v>
      </c>
      <c r="D731" s="37" t="s">
        <v>5534</v>
      </c>
      <c r="E731" s="37" t="s">
        <v>5920</v>
      </c>
      <c r="F731" s="37" t="s">
        <v>6526</v>
      </c>
      <c r="G731" s="37" t="s">
        <v>7045</v>
      </c>
      <c r="H731" s="37" t="s">
        <v>7599</v>
      </c>
      <c r="I731" s="228" t="s">
        <v>9950</v>
      </c>
      <c r="J731" s="228" t="s">
        <v>9950</v>
      </c>
    </row>
    <row r="732" spans="1:10" ht="13.8" thickBot="1" x14ac:dyDescent="0.3">
      <c r="A732" t="s">
        <v>3598</v>
      </c>
      <c r="B732" t="s">
        <v>5321</v>
      </c>
      <c r="C732" t="s">
        <v>5318</v>
      </c>
      <c r="D732" s="37" t="s">
        <v>5535</v>
      </c>
      <c r="E732" s="37" t="s">
        <v>5921</v>
      </c>
      <c r="F732" s="37" t="s">
        <v>5535</v>
      </c>
      <c r="G732" s="37" t="s">
        <v>7046</v>
      </c>
      <c r="H732" s="37" t="s">
        <v>7600</v>
      </c>
      <c r="I732" s="228" t="s">
        <v>5535</v>
      </c>
      <c r="J732" s="228" t="s">
        <v>5535</v>
      </c>
    </row>
    <row r="733" spans="1:10" ht="13.8" thickBot="1" x14ac:dyDescent="0.3">
      <c r="A733" t="s">
        <v>3598</v>
      </c>
      <c r="B733" t="s">
        <v>5335</v>
      </c>
      <c r="C733" t="s">
        <v>5318</v>
      </c>
      <c r="D733" s="37" t="s">
        <v>5536</v>
      </c>
      <c r="E733" s="37" t="s">
        <v>5922</v>
      </c>
      <c r="F733" s="37" t="s">
        <v>6526</v>
      </c>
      <c r="G733" s="37" t="s">
        <v>7047</v>
      </c>
      <c r="H733" s="37" t="s">
        <v>7601</v>
      </c>
      <c r="I733" s="228" t="s">
        <v>5536</v>
      </c>
      <c r="J733" s="228" t="s">
        <v>5536</v>
      </c>
    </row>
    <row r="734" spans="1:10" ht="13.8" thickBot="1" x14ac:dyDescent="0.3">
      <c r="A734" t="s">
        <v>3600</v>
      </c>
      <c r="B734" t="s">
        <v>5311</v>
      </c>
      <c r="C734" t="s">
        <v>5312</v>
      </c>
      <c r="D734" s="37" t="s">
        <v>3599</v>
      </c>
      <c r="E734" s="37" t="s">
        <v>5923</v>
      </c>
      <c r="F734" s="37" t="s">
        <v>6527</v>
      </c>
      <c r="G734" s="37" t="s">
        <v>7048</v>
      </c>
      <c r="H734" s="37" t="s">
        <v>7602</v>
      </c>
      <c r="I734" s="229" t="s">
        <v>9951</v>
      </c>
      <c r="J734" s="229" t="s">
        <v>9952</v>
      </c>
    </row>
    <row r="735" spans="1:10" ht="40.200000000000003" thickBot="1" x14ac:dyDescent="0.3">
      <c r="A735" t="s">
        <v>3600</v>
      </c>
      <c r="B735" t="s">
        <v>5313</v>
      </c>
      <c r="C735" t="s">
        <v>5314</v>
      </c>
      <c r="D735" s="37" t="s">
        <v>3604</v>
      </c>
      <c r="E735" s="37" t="s">
        <v>5924</v>
      </c>
      <c r="F735" s="37" t="s">
        <v>6528</v>
      </c>
      <c r="G735" s="37" t="s">
        <v>7049</v>
      </c>
      <c r="H735" s="37" t="s">
        <v>7603</v>
      </c>
      <c r="I735" s="229" t="s">
        <v>9953</v>
      </c>
      <c r="J735" s="229" t="s">
        <v>9954</v>
      </c>
    </row>
    <row r="736" spans="1:10" ht="13.8" thickBot="1" x14ac:dyDescent="0.3">
      <c r="A736" t="s">
        <v>3600</v>
      </c>
      <c r="B736" t="s">
        <v>5317</v>
      </c>
      <c r="C736" t="s">
        <v>5318</v>
      </c>
      <c r="D736" s="37" t="s">
        <v>6168</v>
      </c>
      <c r="E736" s="37" t="s">
        <v>6193</v>
      </c>
      <c r="F736" s="37" t="s">
        <v>6529</v>
      </c>
      <c r="G736" s="37" t="s">
        <v>7050</v>
      </c>
      <c r="H736" s="37" t="s">
        <v>7604</v>
      </c>
      <c r="I736" s="229" t="s">
        <v>9955</v>
      </c>
      <c r="J736" s="258" t="s">
        <v>9956</v>
      </c>
    </row>
    <row r="737" spans="1:10" ht="13.8" thickBot="1" x14ac:dyDescent="0.3">
      <c r="A737" t="s">
        <v>3600</v>
      </c>
      <c r="B737" t="s">
        <v>5319</v>
      </c>
      <c r="C737" t="s">
        <v>5318</v>
      </c>
      <c r="D737" s="37" t="s">
        <v>5537</v>
      </c>
      <c r="E737" s="37" t="s">
        <v>5925</v>
      </c>
      <c r="F737" s="37" t="s">
        <v>6530</v>
      </c>
      <c r="G737" s="37" t="s">
        <v>7051</v>
      </c>
      <c r="H737" s="37" t="s">
        <v>7605</v>
      </c>
      <c r="I737" s="229" t="s">
        <v>9957</v>
      </c>
      <c r="J737" s="229" t="s">
        <v>9958</v>
      </c>
    </row>
    <row r="738" spans="1:10" ht="13.8" thickBot="1" x14ac:dyDescent="0.3">
      <c r="A738" t="s">
        <v>3608</v>
      </c>
      <c r="B738" t="s">
        <v>5311</v>
      </c>
      <c r="C738" t="s">
        <v>5312</v>
      </c>
      <c r="D738" s="37" t="s">
        <v>3617</v>
      </c>
      <c r="E738" s="37" t="s">
        <v>5926</v>
      </c>
      <c r="F738" s="37" t="s">
        <v>6531</v>
      </c>
      <c r="G738" s="37" t="s">
        <v>7052</v>
      </c>
      <c r="H738" s="37" t="s">
        <v>7606</v>
      </c>
      <c r="I738" s="229" t="s">
        <v>9959</v>
      </c>
      <c r="J738" s="229" t="s">
        <v>9960</v>
      </c>
    </row>
    <row r="739" spans="1:10" ht="66.599999999999994" thickBot="1" x14ac:dyDescent="0.3">
      <c r="A739" t="s">
        <v>3608</v>
      </c>
      <c r="B739" t="s">
        <v>5313</v>
      </c>
      <c r="C739" t="s">
        <v>5314</v>
      </c>
      <c r="D739" s="37" t="s">
        <v>3618</v>
      </c>
      <c r="E739" s="37" t="s">
        <v>5927</v>
      </c>
      <c r="F739" s="37" t="s">
        <v>6532</v>
      </c>
      <c r="G739" s="37" t="s">
        <v>7053</v>
      </c>
      <c r="H739" s="37" t="s">
        <v>7607</v>
      </c>
      <c r="I739" s="229" t="s">
        <v>9961</v>
      </c>
      <c r="J739" s="229" t="s">
        <v>9962</v>
      </c>
    </row>
    <row r="740" spans="1:10" ht="13.8" thickBot="1" x14ac:dyDescent="0.3">
      <c r="A740" t="s">
        <v>3608</v>
      </c>
      <c r="B740" t="s">
        <v>5319</v>
      </c>
      <c r="C740" t="s">
        <v>5318</v>
      </c>
      <c r="D740" s="37" t="s">
        <v>5538</v>
      </c>
      <c r="E740" s="37" t="s">
        <v>5928</v>
      </c>
      <c r="F740" s="37" t="s">
        <v>6533</v>
      </c>
      <c r="G740" s="37" t="s">
        <v>7054</v>
      </c>
      <c r="H740" s="37" t="s">
        <v>7608</v>
      </c>
      <c r="I740" s="229" t="s">
        <v>9963</v>
      </c>
      <c r="J740" s="229" t="s">
        <v>9964</v>
      </c>
    </row>
    <row r="741" spans="1:10" ht="13.8" thickBot="1" x14ac:dyDescent="0.3">
      <c r="A741" t="s">
        <v>3608</v>
      </c>
      <c r="B741" t="s">
        <v>5321</v>
      </c>
      <c r="C741" t="s">
        <v>5318</v>
      </c>
      <c r="D741" s="37" t="s">
        <v>5539</v>
      </c>
      <c r="E741" s="37" t="s">
        <v>5929</v>
      </c>
      <c r="F741" s="37" t="s">
        <v>6534</v>
      </c>
      <c r="G741" s="37" t="s">
        <v>7055</v>
      </c>
      <c r="H741" s="37" t="s">
        <v>7609</v>
      </c>
      <c r="I741" s="229" t="s">
        <v>9965</v>
      </c>
      <c r="J741" s="229" t="s">
        <v>9966</v>
      </c>
    </row>
    <row r="742" spans="1:10" ht="13.8" thickBot="1" x14ac:dyDescent="0.3">
      <c r="A742" t="s">
        <v>3614</v>
      </c>
      <c r="B742" t="s">
        <v>5311</v>
      </c>
      <c r="C742" t="s">
        <v>5312</v>
      </c>
      <c r="D742" s="37" t="s">
        <v>3613</v>
      </c>
      <c r="E742" s="37" t="s">
        <v>5930</v>
      </c>
      <c r="F742" s="37" t="s">
        <v>6535</v>
      </c>
      <c r="G742" s="37" t="s">
        <v>7056</v>
      </c>
      <c r="H742" s="37" t="s">
        <v>7610</v>
      </c>
      <c r="I742" s="229" t="s">
        <v>9967</v>
      </c>
      <c r="J742" s="229" t="s">
        <v>9968</v>
      </c>
    </row>
    <row r="743" spans="1:10" ht="40.200000000000003" thickBot="1" x14ac:dyDescent="0.3">
      <c r="A743" t="s">
        <v>3614</v>
      </c>
      <c r="B743" t="s">
        <v>5313</v>
      </c>
      <c r="C743" t="s">
        <v>5314</v>
      </c>
      <c r="D743" s="37" t="s">
        <v>4893</v>
      </c>
      <c r="E743" s="37" t="s">
        <v>5931</v>
      </c>
      <c r="F743" s="37" t="s">
        <v>6536</v>
      </c>
      <c r="G743" s="37" t="s">
        <v>7057</v>
      </c>
      <c r="H743" s="37" t="s">
        <v>7611</v>
      </c>
      <c r="I743" s="229" t="s">
        <v>9969</v>
      </c>
      <c r="J743" s="229" t="s">
        <v>9970</v>
      </c>
    </row>
    <row r="744" spans="1:10" ht="13.8" thickBot="1" x14ac:dyDescent="0.3">
      <c r="A744" t="s">
        <v>3614</v>
      </c>
      <c r="B744" t="s">
        <v>5317</v>
      </c>
      <c r="C744" t="s">
        <v>5318</v>
      </c>
      <c r="D744" s="37" t="s">
        <v>6169</v>
      </c>
      <c r="E744" s="37" t="s">
        <v>8193</v>
      </c>
      <c r="F744" s="37" t="s">
        <v>6537</v>
      </c>
      <c r="G744" s="37" t="s">
        <v>8539</v>
      </c>
      <c r="H744" s="37" t="s">
        <v>7612</v>
      </c>
      <c r="I744" s="229" t="s">
        <v>9971</v>
      </c>
      <c r="J744" s="229" t="s">
        <v>9972</v>
      </c>
    </row>
    <row r="745" spans="1:10" ht="13.8" thickBot="1" x14ac:dyDescent="0.3">
      <c r="A745" t="s">
        <v>3614</v>
      </c>
      <c r="B745" t="s">
        <v>5319</v>
      </c>
      <c r="C745" t="s">
        <v>5318</v>
      </c>
      <c r="D745" s="37" t="s">
        <v>5540</v>
      </c>
      <c r="E745" s="37" t="s">
        <v>8194</v>
      </c>
      <c r="F745" s="37" t="s">
        <v>6538</v>
      </c>
      <c r="G745" s="37" t="s">
        <v>8540</v>
      </c>
      <c r="H745" s="37" t="s">
        <v>7613</v>
      </c>
      <c r="I745" s="229" t="s">
        <v>9973</v>
      </c>
      <c r="J745" s="229" t="s">
        <v>9974</v>
      </c>
    </row>
    <row r="746" spans="1:10" ht="13.8" thickBot="1" x14ac:dyDescent="0.3">
      <c r="A746" t="s">
        <v>4819</v>
      </c>
      <c r="B746" t="s">
        <v>5311</v>
      </c>
      <c r="C746" t="s">
        <v>5312</v>
      </c>
      <c r="D746" s="37" t="s">
        <v>4818</v>
      </c>
      <c r="E746" s="37" t="s">
        <v>8195</v>
      </c>
      <c r="F746" s="37" t="s">
        <v>6539</v>
      </c>
      <c r="G746" s="37" t="s">
        <v>8541</v>
      </c>
      <c r="H746" s="37" t="s">
        <v>7614</v>
      </c>
      <c r="I746" s="229" t="s">
        <v>9975</v>
      </c>
      <c r="J746" s="229" t="s">
        <v>9976</v>
      </c>
    </row>
    <row r="747" spans="1:10" ht="132.6" thickBot="1" x14ac:dyDescent="0.3">
      <c r="A747" t="s">
        <v>4819</v>
      </c>
      <c r="B747" t="s">
        <v>5313</v>
      </c>
      <c r="C747" t="s">
        <v>5314</v>
      </c>
      <c r="D747" s="37" t="s">
        <v>4894</v>
      </c>
      <c r="E747" s="37" t="s">
        <v>5932</v>
      </c>
      <c r="F747" s="37" t="s">
        <v>6540</v>
      </c>
      <c r="G747" s="37" t="s">
        <v>7058</v>
      </c>
      <c r="H747" s="37" t="s">
        <v>7615</v>
      </c>
      <c r="I747" s="229" t="s">
        <v>9977</v>
      </c>
      <c r="J747" s="229" t="s">
        <v>9978</v>
      </c>
    </row>
    <row r="748" spans="1:10" ht="40.200000000000003" thickBot="1" x14ac:dyDescent="0.3">
      <c r="A748" t="s">
        <v>4819</v>
      </c>
      <c r="B748" t="s">
        <v>5317</v>
      </c>
      <c r="C748" t="s">
        <v>5318</v>
      </c>
      <c r="D748" s="37" t="s">
        <v>5541</v>
      </c>
      <c r="E748" s="37" t="s">
        <v>5933</v>
      </c>
      <c r="F748" s="37" t="s">
        <v>6541</v>
      </c>
      <c r="G748" s="37" t="s">
        <v>7059</v>
      </c>
      <c r="H748" s="37" t="s">
        <v>7616</v>
      </c>
      <c r="I748" s="229" t="s">
        <v>9979</v>
      </c>
      <c r="J748" s="229" t="s">
        <v>9980</v>
      </c>
    </row>
    <row r="749" spans="1:10" ht="27" thickBot="1" x14ac:dyDescent="0.3">
      <c r="A749" t="s">
        <v>4819</v>
      </c>
      <c r="B749" t="s">
        <v>5319</v>
      </c>
      <c r="C749" t="s">
        <v>5318</v>
      </c>
      <c r="D749" s="37" t="s">
        <v>5542</v>
      </c>
      <c r="E749" s="37" t="s">
        <v>5934</v>
      </c>
      <c r="F749" s="37" t="s">
        <v>6542</v>
      </c>
      <c r="G749" s="37" t="s">
        <v>7060</v>
      </c>
      <c r="H749" s="37" t="s">
        <v>7617</v>
      </c>
      <c r="I749" s="229" t="s">
        <v>9981</v>
      </c>
      <c r="J749" s="229" t="s">
        <v>9982</v>
      </c>
    </row>
    <row r="750" spans="1:10" ht="40.200000000000003" thickBot="1" x14ac:dyDescent="0.3">
      <c r="A750" t="s">
        <v>4819</v>
      </c>
      <c r="B750" t="s">
        <v>5321</v>
      </c>
      <c r="C750" t="s">
        <v>5318</v>
      </c>
      <c r="D750" s="37" t="s">
        <v>5543</v>
      </c>
      <c r="E750" s="37" t="s">
        <v>5935</v>
      </c>
      <c r="F750" s="37" t="s">
        <v>6543</v>
      </c>
      <c r="G750" s="37" t="s">
        <v>7061</v>
      </c>
      <c r="H750" s="37" t="s">
        <v>7618</v>
      </c>
      <c r="I750" s="229" t="s">
        <v>9983</v>
      </c>
      <c r="J750" s="229" t="s">
        <v>9984</v>
      </c>
    </row>
    <row r="751" spans="1:10" ht="13.8" thickBot="1" x14ac:dyDescent="0.3">
      <c r="A751" t="s">
        <v>3621</v>
      </c>
      <c r="B751" t="s">
        <v>5311</v>
      </c>
      <c r="C751" t="s">
        <v>5312</v>
      </c>
      <c r="D751" s="37" t="s">
        <v>3622</v>
      </c>
      <c r="E751" s="37" t="s">
        <v>5936</v>
      </c>
      <c r="F751" s="37" t="s">
        <v>6544</v>
      </c>
      <c r="G751" s="37" t="s">
        <v>7062</v>
      </c>
      <c r="H751" s="37" t="s">
        <v>7619</v>
      </c>
      <c r="I751" s="229" t="s">
        <v>9985</v>
      </c>
      <c r="J751" s="229" t="s">
        <v>9986</v>
      </c>
    </row>
    <row r="752" spans="1:10" ht="27" thickBot="1" x14ac:dyDescent="0.3">
      <c r="A752" t="s">
        <v>3621</v>
      </c>
      <c r="B752" t="s">
        <v>5313</v>
      </c>
      <c r="C752" t="s">
        <v>5314</v>
      </c>
      <c r="D752" s="37" t="s">
        <v>3623</v>
      </c>
      <c r="E752" s="37" t="s">
        <v>5937</v>
      </c>
      <c r="F752" s="37" t="s">
        <v>6545</v>
      </c>
      <c r="G752" s="37" t="s">
        <v>7063</v>
      </c>
      <c r="H752" s="37" t="s">
        <v>7620</v>
      </c>
      <c r="I752" s="229" t="s">
        <v>9987</v>
      </c>
      <c r="J752" s="229" t="s">
        <v>9988</v>
      </c>
    </row>
    <row r="753" spans="1:10" ht="13.8" thickBot="1" x14ac:dyDescent="0.3">
      <c r="A753" t="s">
        <v>3626</v>
      </c>
      <c r="B753" t="s">
        <v>5311</v>
      </c>
      <c r="C753" t="s">
        <v>5312</v>
      </c>
      <c r="D753" s="59" t="s">
        <v>3627</v>
      </c>
      <c r="E753" s="37" t="s">
        <v>5938</v>
      </c>
      <c r="F753" s="59" t="s">
        <v>8746</v>
      </c>
      <c r="G753" s="59" t="s">
        <v>8745</v>
      </c>
      <c r="H753" s="59" t="s">
        <v>8744</v>
      </c>
      <c r="I753" s="229" t="s">
        <v>9989</v>
      </c>
      <c r="J753" s="229" t="s">
        <v>9990</v>
      </c>
    </row>
    <row r="754" spans="1:10" ht="13.8" thickBot="1" x14ac:dyDescent="0.3">
      <c r="A754" t="s">
        <v>3626</v>
      </c>
      <c r="B754" t="s">
        <v>5313</v>
      </c>
      <c r="C754" t="s">
        <v>5314</v>
      </c>
      <c r="D754" s="37" t="s">
        <v>3627</v>
      </c>
      <c r="E754" s="37" t="s">
        <v>5938</v>
      </c>
      <c r="F754" s="59" t="s">
        <v>8746</v>
      </c>
      <c r="G754" s="59" t="s">
        <v>8745</v>
      </c>
      <c r="H754" s="59" t="s">
        <v>8744</v>
      </c>
      <c r="I754" s="229" t="s">
        <v>9989</v>
      </c>
      <c r="J754" s="229" t="s">
        <v>9990</v>
      </c>
    </row>
    <row r="755" spans="1:10" ht="13.8" thickBot="1" x14ac:dyDescent="0.3">
      <c r="A755" t="s">
        <v>3626</v>
      </c>
      <c r="B755" t="s">
        <v>5317</v>
      </c>
      <c r="C755" t="s">
        <v>5318</v>
      </c>
      <c r="D755" s="37" t="s">
        <v>5354</v>
      </c>
      <c r="E755" s="37" t="s">
        <v>5832</v>
      </c>
      <c r="F755" s="37" t="s">
        <v>6386</v>
      </c>
      <c r="G755" s="37" t="s">
        <v>6934</v>
      </c>
      <c r="H755" s="37" t="s">
        <v>7431</v>
      </c>
      <c r="I755" s="229" t="s">
        <v>9550</v>
      </c>
      <c r="J755" s="229" t="s">
        <v>9551</v>
      </c>
    </row>
    <row r="756" spans="1:10" ht="13.8" thickBot="1" x14ac:dyDescent="0.3">
      <c r="A756" t="s">
        <v>3626</v>
      </c>
      <c r="B756" t="s">
        <v>5319</v>
      </c>
      <c r="C756" t="s">
        <v>5318</v>
      </c>
      <c r="D756" s="37" t="s">
        <v>6170</v>
      </c>
      <c r="E756" s="37" t="s">
        <v>6194</v>
      </c>
      <c r="F756" s="37" t="s">
        <v>6546</v>
      </c>
      <c r="G756" s="37" t="s">
        <v>7064</v>
      </c>
      <c r="H756" s="37" t="s">
        <v>7621</v>
      </c>
      <c r="I756" s="229" t="s">
        <v>9991</v>
      </c>
      <c r="J756" s="229" t="s">
        <v>9992</v>
      </c>
    </row>
    <row r="757" spans="1:10" ht="13.8" thickBot="1" x14ac:dyDescent="0.3">
      <c r="A757" t="s">
        <v>3629</v>
      </c>
      <c r="B757" t="s">
        <v>5311</v>
      </c>
      <c r="C757" t="s">
        <v>5312</v>
      </c>
      <c r="D757" s="37" t="s">
        <v>3630</v>
      </c>
      <c r="E757" s="59" t="s">
        <v>8196</v>
      </c>
      <c r="F757" s="37" t="s">
        <v>6547</v>
      </c>
      <c r="G757" s="37" t="s">
        <v>8542</v>
      </c>
      <c r="H757" s="37" t="s">
        <v>7622</v>
      </c>
      <c r="I757" s="229" t="s">
        <v>9993</v>
      </c>
      <c r="J757" s="229" t="s">
        <v>9994</v>
      </c>
    </row>
    <row r="758" spans="1:10" ht="13.8" thickBot="1" x14ac:dyDescent="0.3">
      <c r="A758" t="s">
        <v>3629</v>
      </c>
      <c r="B758" t="s">
        <v>5313</v>
      </c>
      <c r="C758" t="s">
        <v>5314</v>
      </c>
      <c r="D758" s="262" t="s">
        <v>3631</v>
      </c>
      <c r="E758" s="59" t="s">
        <v>8197</v>
      </c>
      <c r="F758" s="37" t="s">
        <v>6548</v>
      </c>
      <c r="G758" s="37" t="s">
        <v>7065</v>
      </c>
      <c r="H758" s="37" t="s">
        <v>7623</v>
      </c>
      <c r="I758" s="229" t="s">
        <v>9995</v>
      </c>
      <c r="J758" s="229" t="s">
        <v>9996</v>
      </c>
    </row>
    <row r="759" spans="1:10" ht="13.8" thickBot="1" x14ac:dyDescent="0.3">
      <c r="A759" t="s">
        <v>3629</v>
      </c>
      <c r="B759" t="s">
        <v>5315</v>
      </c>
      <c r="C759" t="s">
        <v>5316</v>
      </c>
      <c r="D759" s="262" t="s">
        <v>2472</v>
      </c>
      <c r="E759" s="37" t="s">
        <v>2472</v>
      </c>
      <c r="F759" s="37" t="s">
        <v>2472</v>
      </c>
      <c r="G759" s="37" t="s">
        <v>2472</v>
      </c>
      <c r="H759" s="37" t="s">
        <v>2472</v>
      </c>
      <c r="I759" s="228" t="s">
        <v>2472</v>
      </c>
      <c r="J759" s="228" t="s">
        <v>2472</v>
      </c>
    </row>
    <row r="760" spans="1:10" ht="13.8" thickBot="1" x14ac:dyDescent="0.3">
      <c r="A760" t="s">
        <v>3633</v>
      </c>
      <c r="B760" t="s">
        <v>5311</v>
      </c>
      <c r="C760" t="s">
        <v>5312</v>
      </c>
      <c r="D760" s="37" t="s">
        <v>3634</v>
      </c>
      <c r="E760" s="37" t="s">
        <v>8198</v>
      </c>
      <c r="F760" s="59" t="s">
        <v>8363</v>
      </c>
      <c r="G760" s="37" t="s">
        <v>8543</v>
      </c>
      <c r="H760" s="37" t="s">
        <v>7624</v>
      </c>
      <c r="I760" s="229" t="s">
        <v>9997</v>
      </c>
      <c r="J760" s="229" t="s">
        <v>9998</v>
      </c>
    </row>
    <row r="761" spans="1:10" ht="13.8" thickBot="1" x14ac:dyDescent="0.3">
      <c r="A761" t="s">
        <v>3633</v>
      </c>
      <c r="B761" t="s">
        <v>5313</v>
      </c>
      <c r="C761" t="s">
        <v>5314</v>
      </c>
      <c r="D761" s="262" t="s">
        <v>3635</v>
      </c>
      <c r="E761" s="37" t="s">
        <v>5939</v>
      </c>
      <c r="F761" s="37" t="s">
        <v>6549</v>
      </c>
      <c r="G761" s="37" t="s">
        <v>7066</v>
      </c>
      <c r="H761" s="37" t="s">
        <v>7625</v>
      </c>
      <c r="I761" s="229" t="s">
        <v>9999</v>
      </c>
      <c r="J761" s="229" t="s">
        <v>10000</v>
      </c>
    </row>
    <row r="762" spans="1:10" ht="13.8" thickBot="1" x14ac:dyDescent="0.3">
      <c r="A762" t="s">
        <v>3633</v>
      </c>
      <c r="B762" t="s">
        <v>5315</v>
      </c>
      <c r="C762" t="s">
        <v>5316</v>
      </c>
      <c r="D762" s="262" t="s">
        <v>2472</v>
      </c>
      <c r="E762" s="37" t="s">
        <v>2472</v>
      </c>
      <c r="F762" s="37" t="s">
        <v>2472</v>
      </c>
      <c r="G762" s="37" t="s">
        <v>2472</v>
      </c>
      <c r="H762" s="37" t="s">
        <v>2472</v>
      </c>
      <c r="I762" s="228" t="s">
        <v>2472</v>
      </c>
      <c r="J762" s="228" t="s">
        <v>2472</v>
      </c>
    </row>
    <row r="763" spans="1:10" ht="13.8" thickBot="1" x14ac:dyDescent="0.3">
      <c r="A763" t="s">
        <v>3637</v>
      </c>
      <c r="B763" t="s">
        <v>5311</v>
      </c>
      <c r="C763" t="s">
        <v>5312</v>
      </c>
      <c r="D763" s="37" t="s">
        <v>3638</v>
      </c>
      <c r="E763" s="59" t="s">
        <v>8199</v>
      </c>
      <c r="F763" s="59" t="s">
        <v>8362</v>
      </c>
      <c r="G763" s="37" t="s">
        <v>8544</v>
      </c>
      <c r="H763" s="37" t="s">
        <v>7626</v>
      </c>
      <c r="I763" s="229" t="s">
        <v>10001</v>
      </c>
      <c r="J763" s="229" t="s">
        <v>10002</v>
      </c>
    </row>
    <row r="764" spans="1:10" ht="13.8" thickBot="1" x14ac:dyDescent="0.3">
      <c r="A764" t="s">
        <v>3637</v>
      </c>
      <c r="B764" t="s">
        <v>5313</v>
      </c>
      <c r="C764" t="s">
        <v>5314</v>
      </c>
      <c r="D764" s="262" t="s">
        <v>3639</v>
      </c>
      <c r="E764" s="37" t="s">
        <v>5940</v>
      </c>
      <c r="F764" s="37" t="s">
        <v>6550</v>
      </c>
      <c r="G764" s="37" t="s">
        <v>7067</v>
      </c>
      <c r="H764" s="37" t="s">
        <v>7627</v>
      </c>
      <c r="I764" s="229" t="s">
        <v>10003</v>
      </c>
      <c r="J764" s="229" t="s">
        <v>10004</v>
      </c>
    </row>
    <row r="765" spans="1:10" ht="13.8" thickBot="1" x14ac:dyDescent="0.3">
      <c r="A765" t="s">
        <v>3637</v>
      </c>
      <c r="B765" t="s">
        <v>5315</v>
      </c>
      <c r="C765" t="s">
        <v>5316</v>
      </c>
      <c r="D765" s="262" t="s">
        <v>2472</v>
      </c>
      <c r="E765" s="37" t="s">
        <v>2472</v>
      </c>
      <c r="F765" s="37" t="s">
        <v>2472</v>
      </c>
      <c r="G765" s="37" t="s">
        <v>2472</v>
      </c>
      <c r="H765" s="37" t="s">
        <v>2472</v>
      </c>
      <c r="I765" s="228" t="s">
        <v>2472</v>
      </c>
      <c r="J765" s="228" t="s">
        <v>2472</v>
      </c>
    </row>
    <row r="766" spans="1:10" ht="13.8" thickBot="1" x14ac:dyDescent="0.3">
      <c r="A766" t="s">
        <v>3641</v>
      </c>
      <c r="B766" t="s">
        <v>5311</v>
      </c>
      <c r="C766" t="s">
        <v>5312</v>
      </c>
      <c r="D766" s="37" t="s">
        <v>3642</v>
      </c>
      <c r="E766" s="37" t="s">
        <v>8200</v>
      </c>
      <c r="F766" s="37" t="s">
        <v>3642</v>
      </c>
      <c r="G766" s="37" t="s">
        <v>7068</v>
      </c>
      <c r="H766" s="37" t="s">
        <v>7628</v>
      </c>
      <c r="I766" s="229" t="s">
        <v>10005</v>
      </c>
      <c r="J766" s="229" t="s">
        <v>10006</v>
      </c>
    </row>
    <row r="767" spans="1:10" ht="13.8" thickBot="1" x14ac:dyDescent="0.3">
      <c r="A767" t="s">
        <v>3641</v>
      </c>
      <c r="B767" t="s">
        <v>5313</v>
      </c>
      <c r="C767" t="s">
        <v>5314</v>
      </c>
      <c r="D767" s="37" t="s">
        <v>3642</v>
      </c>
      <c r="E767" s="37" t="s">
        <v>8200</v>
      </c>
      <c r="F767" s="37" t="s">
        <v>3642</v>
      </c>
      <c r="G767" s="37" t="s">
        <v>7068</v>
      </c>
      <c r="H767" s="37" t="s">
        <v>7628</v>
      </c>
      <c r="I767" s="229" t="s">
        <v>10005</v>
      </c>
      <c r="J767" s="229" t="s">
        <v>10006</v>
      </c>
    </row>
    <row r="768" spans="1:10" ht="13.8" thickBot="1" x14ac:dyDescent="0.3">
      <c r="A768" t="s">
        <v>3644</v>
      </c>
      <c r="B768" t="s">
        <v>5311</v>
      </c>
      <c r="C768" t="s">
        <v>5312</v>
      </c>
      <c r="D768" s="37" t="s">
        <v>3645</v>
      </c>
      <c r="E768" s="37" t="s">
        <v>8201</v>
      </c>
      <c r="F768" s="37" t="s">
        <v>6551</v>
      </c>
      <c r="G768" s="37" t="s">
        <v>7069</v>
      </c>
      <c r="H768" s="37" t="s">
        <v>7629</v>
      </c>
      <c r="I768" s="229" t="s">
        <v>10007</v>
      </c>
      <c r="J768" s="229" t="s">
        <v>10008</v>
      </c>
    </row>
    <row r="769" spans="1:10" ht="53.4" thickBot="1" x14ac:dyDescent="0.3">
      <c r="A769" t="s">
        <v>3644</v>
      </c>
      <c r="B769" t="s">
        <v>5313</v>
      </c>
      <c r="C769" t="s">
        <v>5314</v>
      </c>
      <c r="D769" s="37" t="s">
        <v>3646</v>
      </c>
      <c r="E769" s="37" t="s">
        <v>5941</v>
      </c>
      <c r="F769" s="37" t="s">
        <v>6552</v>
      </c>
      <c r="G769" s="37" t="s">
        <v>7070</v>
      </c>
      <c r="H769" s="37" t="s">
        <v>7630</v>
      </c>
      <c r="I769" s="229" t="s">
        <v>10009</v>
      </c>
      <c r="J769" s="229" t="s">
        <v>10010</v>
      </c>
    </row>
    <row r="770" spans="1:10" ht="13.8" thickBot="1" x14ac:dyDescent="0.3">
      <c r="A770" t="s">
        <v>3648</v>
      </c>
      <c r="B770" t="s">
        <v>5311</v>
      </c>
      <c r="C770" t="s">
        <v>5312</v>
      </c>
      <c r="D770" s="37" t="s">
        <v>3649</v>
      </c>
      <c r="E770" s="37" t="s">
        <v>5942</v>
      </c>
      <c r="F770" s="37" t="s">
        <v>6553</v>
      </c>
      <c r="G770" s="37" t="s">
        <v>7071</v>
      </c>
      <c r="H770" s="37" t="s">
        <v>7631</v>
      </c>
      <c r="I770" s="229" t="s">
        <v>10011</v>
      </c>
      <c r="J770" s="229" t="s">
        <v>10012</v>
      </c>
    </row>
    <row r="771" spans="1:10" ht="13.8" thickBot="1" x14ac:dyDescent="0.3">
      <c r="A771" t="s">
        <v>3648</v>
      </c>
      <c r="B771" t="s">
        <v>5313</v>
      </c>
      <c r="C771" t="s">
        <v>5314</v>
      </c>
      <c r="D771" s="37" t="s">
        <v>3649</v>
      </c>
      <c r="E771" s="37" t="s">
        <v>5942</v>
      </c>
      <c r="F771" s="37" t="s">
        <v>6553</v>
      </c>
      <c r="G771" s="37" t="s">
        <v>7071</v>
      </c>
      <c r="H771" s="37" t="s">
        <v>7631</v>
      </c>
      <c r="I771" s="229" t="s">
        <v>10011</v>
      </c>
      <c r="J771" s="229" t="s">
        <v>10012</v>
      </c>
    </row>
    <row r="772" spans="1:10" ht="13.8" thickBot="1" x14ac:dyDescent="0.3">
      <c r="A772" t="s">
        <v>3648</v>
      </c>
      <c r="B772" t="s">
        <v>5317</v>
      </c>
      <c r="C772" t="s">
        <v>5318</v>
      </c>
      <c r="D772" s="37" t="s">
        <v>6171</v>
      </c>
      <c r="E772" s="37" t="s">
        <v>6195</v>
      </c>
      <c r="F772" s="59" t="s">
        <v>8364</v>
      </c>
      <c r="G772" s="37" t="s">
        <v>7072</v>
      </c>
      <c r="H772" s="37" t="s">
        <v>7632</v>
      </c>
      <c r="I772" s="229" t="s">
        <v>10013</v>
      </c>
      <c r="J772" s="229" t="s">
        <v>10014</v>
      </c>
    </row>
    <row r="773" spans="1:10" ht="13.8" thickBot="1" x14ac:dyDescent="0.3">
      <c r="A773" t="s">
        <v>3648</v>
      </c>
      <c r="B773" t="s">
        <v>5319</v>
      </c>
      <c r="C773" t="s">
        <v>5318</v>
      </c>
      <c r="D773" s="37" t="s">
        <v>5544</v>
      </c>
      <c r="E773" s="37" t="s">
        <v>5544</v>
      </c>
      <c r="F773" s="37" t="s">
        <v>5544</v>
      </c>
      <c r="G773" s="37" t="s">
        <v>5544</v>
      </c>
      <c r="H773" s="37" t="s">
        <v>5544</v>
      </c>
      <c r="I773" s="258" t="s">
        <v>5544</v>
      </c>
      <c r="J773" s="258" t="s">
        <v>5544</v>
      </c>
    </row>
    <row r="774" spans="1:10" ht="13.8" thickBot="1" x14ac:dyDescent="0.3">
      <c r="A774" t="s">
        <v>3648</v>
      </c>
      <c r="B774" t="s">
        <v>5321</v>
      </c>
      <c r="C774" t="s">
        <v>5318</v>
      </c>
      <c r="D774" s="37" t="s">
        <v>5545</v>
      </c>
      <c r="E774" s="37" t="s">
        <v>5545</v>
      </c>
      <c r="F774" s="37" t="s">
        <v>5545</v>
      </c>
      <c r="G774" s="37" t="s">
        <v>5545</v>
      </c>
      <c r="H774" s="37" t="s">
        <v>5545</v>
      </c>
      <c r="I774" s="229" t="s">
        <v>10015</v>
      </c>
      <c r="J774" s="258" t="s">
        <v>5545</v>
      </c>
    </row>
    <row r="775" spans="1:10" ht="13.8" thickBot="1" x14ac:dyDescent="0.3">
      <c r="A775" t="s">
        <v>3648</v>
      </c>
      <c r="B775" t="s">
        <v>5335</v>
      </c>
      <c r="C775" t="s">
        <v>5318</v>
      </c>
      <c r="D775" s="37" t="s">
        <v>5546</v>
      </c>
      <c r="E775" s="37" t="s">
        <v>5546</v>
      </c>
      <c r="F775" s="37" t="s">
        <v>5546</v>
      </c>
      <c r="G775" s="37" t="s">
        <v>5546</v>
      </c>
      <c r="H775" s="37" t="s">
        <v>5546</v>
      </c>
      <c r="I775" s="258" t="s">
        <v>5546</v>
      </c>
      <c r="J775" s="229" t="s">
        <v>10016</v>
      </c>
    </row>
    <row r="776" spans="1:10" ht="13.8" thickBot="1" x14ac:dyDescent="0.3">
      <c r="A776" t="s">
        <v>3656</v>
      </c>
      <c r="B776" t="s">
        <v>5311</v>
      </c>
      <c r="C776" t="s">
        <v>5312</v>
      </c>
      <c r="D776" s="37" t="s">
        <v>3655</v>
      </c>
      <c r="E776" s="37" t="s">
        <v>5943</v>
      </c>
      <c r="F776" s="37" t="s">
        <v>6554</v>
      </c>
      <c r="G776" s="37" t="s">
        <v>7073</v>
      </c>
      <c r="H776" s="37" t="s">
        <v>7633</v>
      </c>
      <c r="I776" s="229" t="s">
        <v>10017</v>
      </c>
      <c r="J776" s="229" t="s">
        <v>10018</v>
      </c>
    </row>
    <row r="777" spans="1:10" ht="27" thickBot="1" x14ac:dyDescent="0.3">
      <c r="A777" t="s">
        <v>3656</v>
      </c>
      <c r="B777" t="s">
        <v>5313</v>
      </c>
      <c r="C777" t="s">
        <v>5314</v>
      </c>
      <c r="D777" s="37" t="s">
        <v>3657</v>
      </c>
      <c r="E777" s="37" t="s">
        <v>5944</v>
      </c>
      <c r="F777" s="37" t="s">
        <v>6555</v>
      </c>
      <c r="G777" s="37" t="s">
        <v>7074</v>
      </c>
      <c r="H777" s="37" t="s">
        <v>7634</v>
      </c>
      <c r="I777" s="229" t="s">
        <v>10019</v>
      </c>
      <c r="J777" s="229" t="s">
        <v>10020</v>
      </c>
    </row>
    <row r="778" spans="1:10" ht="13.8" thickBot="1" x14ac:dyDescent="0.3">
      <c r="A778" t="s">
        <v>3659</v>
      </c>
      <c r="B778" t="s">
        <v>5311</v>
      </c>
      <c r="C778" t="s">
        <v>5312</v>
      </c>
      <c r="D778" s="37" t="s">
        <v>3658</v>
      </c>
      <c r="E778" s="37" t="s">
        <v>5945</v>
      </c>
      <c r="F778" s="37" t="s">
        <v>6556</v>
      </c>
      <c r="G778" s="37" t="s">
        <v>7075</v>
      </c>
      <c r="H778" s="37" t="s">
        <v>7635</v>
      </c>
      <c r="I778" s="229" t="s">
        <v>10021</v>
      </c>
      <c r="J778" s="229" t="s">
        <v>10022</v>
      </c>
    </row>
    <row r="779" spans="1:10" ht="27" thickBot="1" x14ac:dyDescent="0.3">
      <c r="A779" t="s">
        <v>3659</v>
      </c>
      <c r="B779" t="s">
        <v>5313</v>
      </c>
      <c r="C779" t="s">
        <v>5314</v>
      </c>
      <c r="D779" s="37" t="s">
        <v>8019</v>
      </c>
      <c r="E779" s="59" t="s">
        <v>8366</v>
      </c>
      <c r="F779" s="59" t="s">
        <v>8365</v>
      </c>
      <c r="G779" s="37" t="s">
        <v>8545</v>
      </c>
      <c r="H779" s="37" t="s">
        <v>7636</v>
      </c>
      <c r="I779" s="229" t="s">
        <v>10023</v>
      </c>
      <c r="J779" s="229" t="s">
        <v>10024</v>
      </c>
    </row>
    <row r="780" spans="1:10" ht="13.8" thickBot="1" x14ac:dyDescent="0.3">
      <c r="A780" t="s">
        <v>3661</v>
      </c>
      <c r="B780" t="s">
        <v>5311</v>
      </c>
      <c r="C780" t="s">
        <v>5312</v>
      </c>
      <c r="D780" s="37" t="s">
        <v>3772</v>
      </c>
      <c r="E780" s="37" t="s">
        <v>5946</v>
      </c>
      <c r="F780" s="37" t="s">
        <v>6557</v>
      </c>
      <c r="G780" s="37" t="s">
        <v>7076</v>
      </c>
      <c r="H780" s="37" t="s">
        <v>7637</v>
      </c>
      <c r="I780" s="229" t="s">
        <v>10025</v>
      </c>
      <c r="J780" s="229" t="s">
        <v>10026</v>
      </c>
    </row>
    <row r="781" spans="1:10" ht="40.200000000000003" thickBot="1" x14ac:dyDescent="0.3">
      <c r="A781" t="s">
        <v>3661</v>
      </c>
      <c r="B781" t="s">
        <v>5313</v>
      </c>
      <c r="C781" t="s">
        <v>5314</v>
      </c>
      <c r="D781" s="37" t="s">
        <v>3662</v>
      </c>
      <c r="E781" s="37" t="s">
        <v>5947</v>
      </c>
      <c r="F781" s="37" t="s">
        <v>6558</v>
      </c>
      <c r="G781" s="37" t="s">
        <v>7077</v>
      </c>
      <c r="H781" s="37" t="s">
        <v>7638</v>
      </c>
      <c r="I781" s="229" t="s">
        <v>10027</v>
      </c>
      <c r="J781" s="229" t="s">
        <v>10028</v>
      </c>
    </row>
    <row r="782" spans="1:10" ht="13.8" thickBot="1" x14ac:dyDescent="0.3">
      <c r="A782" t="s">
        <v>3664</v>
      </c>
      <c r="B782" t="s">
        <v>5311</v>
      </c>
      <c r="C782" t="s">
        <v>5312</v>
      </c>
      <c r="D782" s="37" t="s">
        <v>3663</v>
      </c>
      <c r="E782" s="37" t="s">
        <v>5948</v>
      </c>
      <c r="F782" s="37" t="s">
        <v>6559</v>
      </c>
      <c r="G782" s="37" t="s">
        <v>7078</v>
      </c>
      <c r="H782" s="37" t="s">
        <v>7639</v>
      </c>
      <c r="I782" s="229" t="s">
        <v>10029</v>
      </c>
      <c r="J782" s="229" t="s">
        <v>10030</v>
      </c>
    </row>
    <row r="783" spans="1:10" ht="13.8" thickBot="1" x14ac:dyDescent="0.3">
      <c r="A783" t="s">
        <v>3664</v>
      </c>
      <c r="B783" t="s">
        <v>5313</v>
      </c>
      <c r="C783" t="s">
        <v>5314</v>
      </c>
      <c r="D783" s="37" t="s">
        <v>3666</v>
      </c>
      <c r="E783" s="37" t="s">
        <v>5948</v>
      </c>
      <c r="F783" s="37" t="s">
        <v>6559</v>
      </c>
      <c r="G783" s="37" t="s">
        <v>7078</v>
      </c>
      <c r="H783" s="37" t="s">
        <v>7639</v>
      </c>
      <c r="I783" s="229" t="s">
        <v>10029</v>
      </c>
      <c r="J783" s="229" t="s">
        <v>10030</v>
      </c>
    </row>
    <row r="784" spans="1:10" ht="13.8" thickBot="1" x14ac:dyDescent="0.3">
      <c r="A784" t="s">
        <v>3668</v>
      </c>
      <c r="B784" t="s">
        <v>5311</v>
      </c>
      <c r="C784" t="s">
        <v>5312</v>
      </c>
      <c r="D784" s="37" t="s">
        <v>3667</v>
      </c>
      <c r="E784" s="37" t="s">
        <v>5949</v>
      </c>
      <c r="F784" s="37" t="s">
        <v>6560</v>
      </c>
      <c r="G784" s="37" t="s">
        <v>7079</v>
      </c>
      <c r="H784" s="37" t="s">
        <v>7640</v>
      </c>
      <c r="I784" s="229" t="s">
        <v>10031</v>
      </c>
      <c r="J784" s="229" t="s">
        <v>10032</v>
      </c>
    </row>
    <row r="785" spans="1:10" ht="13.8" thickBot="1" x14ac:dyDescent="0.3">
      <c r="A785" t="s">
        <v>3668</v>
      </c>
      <c r="B785" t="s">
        <v>5313</v>
      </c>
      <c r="C785" t="s">
        <v>5314</v>
      </c>
      <c r="D785" s="37" t="s">
        <v>3669</v>
      </c>
      <c r="E785" s="37" t="s">
        <v>5950</v>
      </c>
      <c r="F785" s="37" t="s">
        <v>6560</v>
      </c>
      <c r="G785" s="37" t="s">
        <v>7079</v>
      </c>
      <c r="H785" s="37" t="s">
        <v>7640</v>
      </c>
      <c r="I785" s="229" t="s">
        <v>10031</v>
      </c>
      <c r="J785" s="229" t="s">
        <v>10033</v>
      </c>
    </row>
    <row r="786" spans="1:10" ht="13.8" thickBot="1" x14ac:dyDescent="0.3">
      <c r="A786" t="s">
        <v>3671</v>
      </c>
      <c r="B786" t="s">
        <v>5311</v>
      </c>
      <c r="C786" t="s">
        <v>5312</v>
      </c>
      <c r="D786" s="37" t="s">
        <v>3670</v>
      </c>
      <c r="E786" s="37" t="s">
        <v>5951</v>
      </c>
      <c r="F786" s="37" t="s">
        <v>6561</v>
      </c>
      <c r="G786" s="37" t="s">
        <v>7080</v>
      </c>
      <c r="H786" s="37" t="s">
        <v>7641</v>
      </c>
      <c r="I786" s="229" t="s">
        <v>10034</v>
      </c>
      <c r="J786" s="229" t="s">
        <v>10035</v>
      </c>
    </row>
    <row r="787" spans="1:10" ht="27" thickBot="1" x14ac:dyDescent="0.3">
      <c r="A787" t="s">
        <v>3671</v>
      </c>
      <c r="B787" t="s">
        <v>5313</v>
      </c>
      <c r="C787" t="s">
        <v>5314</v>
      </c>
      <c r="D787" s="37" t="s">
        <v>3672</v>
      </c>
      <c r="E787" s="37" t="s">
        <v>5952</v>
      </c>
      <c r="F787" s="37" t="s">
        <v>6562</v>
      </c>
      <c r="G787" s="37" t="s">
        <v>7081</v>
      </c>
      <c r="H787" s="37" t="s">
        <v>7642</v>
      </c>
      <c r="I787" s="229" t="s">
        <v>10036</v>
      </c>
      <c r="J787" s="229" t="s">
        <v>10037</v>
      </c>
    </row>
    <row r="788" spans="1:10" ht="13.8" thickBot="1" x14ac:dyDescent="0.3">
      <c r="A788" t="s">
        <v>3674</v>
      </c>
      <c r="B788" t="s">
        <v>5311</v>
      </c>
      <c r="C788" t="s">
        <v>5312</v>
      </c>
      <c r="D788" s="37" t="s">
        <v>3673</v>
      </c>
      <c r="E788" s="37" t="s">
        <v>5953</v>
      </c>
      <c r="F788" s="37" t="s">
        <v>6563</v>
      </c>
      <c r="G788" s="37" t="s">
        <v>7082</v>
      </c>
      <c r="H788" s="37" t="s">
        <v>7643</v>
      </c>
      <c r="I788" s="229" t="s">
        <v>10038</v>
      </c>
      <c r="J788" s="229" t="s">
        <v>10039</v>
      </c>
    </row>
    <row r="789" spans="1:10" ht="27" thickBot="1" x14ac:dyDescent="0.3">
      <c r="A789" t="s">
        <v>3674</v>
      </c>
      <c r="B789" t="s">
        <v>5313</v>
      </c>
      <c r="C789" t="s">
        <v>5314</v>
      </c>
      <c r="D789" s="37" t="s">
        <v>3675</v>
      </c>
      <c r="E789" s="37" t="s">
        <v>5954</v>
      </c>
      <c r="F789" s="37" t="s">
        <v>6564</v>
      </c>
      <c r="G789" s="37" t="s">
        <v>7083</v>
      </c>
      <c r="H789" s="37" t="s">
        <v>7644</v>
      </c>
      <c r="I789" s="229" t="s">
        <v>10040</v>
      </c>
      <c r="J789" s="229" t="s">
        <v>10041</v>
      </c>
    </row>
    <row r="790" spans="1:10" ht="13.8" thickBot="1" x14ac:dyDescent="0.3">
      <c r="A790" t="s">
        <v>3677</v>
      </c>
      <c r="B790" t="s">
        <v>5311</v>
      </c>
      <c r="C790" t="s">
        <v>5312</v>
      </c>
      <c r="D790" s="37" t="s">
        <v>3676</v>
      </c>
      <c r="E790" s="37" t="s">
        <v>5955</v>
      </c>
      <c r="F790" s="37" t="s">
        <v>6565</v>
      </c>
      <c r="G790" s="37" t="s">
        <v>7084</v>
      </c>
      <c r="H790" s="37" t="s">
        <v>7645</v>
      </c>
      <c r="I790" s="229" t="s">
        <v>10042</v>
      </c>
      <c r="J790" s="229" t="s">
        <v>10043</v>
      </c>
    </row>
    <row r="791" spans="1:10" ht="13.8" thickBot="1" x14ac:dyDescent="0.3">
      <c r="A791" t="s">
        <v>3677</v>
      </c>
      <c r="B791" t="s">
        <v>5313</v>
      </c>
      <c r="C791" t="s">
        <v>5314</v>
      </c>
      <c r="D791" s="37" t="s">
        <v>3678</v>
      </c>
      <c r="E791" s="37" t="s">
        <v>5956</v>
      </c>
      <c r="F791" s="37" t="s">
        <v>6566</v>
      </c>
      <c r="G791" s="37" t="s">
        <v>7085</v>
      </c>
      <c r="H791" s="37" t="s">
        <v>7646</v>
      </c>
      <c r="I791" s="229" t="s">
        <v>10044</v>
      </c>
      <c r="J791" s="229" t="s">
        <v>10045</v>
      </c>
    </row>
    <row r="792" spans="1:10" ht="13.8" thickBot="1" x14ac:dyDescent="0.3">
      <c r="A792" t="s">
        <v>3680</v>
      </c>
      <c r="B792" t="s">
        <v>5311</v>
      </c>
      <c r="C792" t="s">
        <v>5312</v>
      </c>
      <c r="D792" s="37" t="s">
        <v>3679</v>
      </c>
      <c r="E792" s="37" t="s">
        <v>5957</v>
      </c>
      <c r="F792" s="37" t="s">
        <v>3679</v>
      </c>
      <c r="G792" s="37" t="s">
        <v>7086</v>
      </c>
      <c r="H792" s="37" t="s">
        <v>7647</v>
      </c>
      <c r="I792" s="229" t="s">
        <v>10046</v>
      </c>
      <c r="J792" s="229" t="s">
        <v>10047</v>
      </c>
    </row>
    <row r="793" spans="1:10" ht="13.8" thickBot="1" x14ac:dyDescent="0.3">
      <c r="A793" t="s">
        <v>3680</v>
      </c>
      <c r="B793" t="s">
        <v>5313</v>
      </c>
      <c r="C793" t="s">
        <v>5314</v>
      </c>
      <c r="D793" s="37" t="s">
        <v>3681</v>
      </c>
      <c r="E793" s="37" t="s">
        <v>5958</v>
      </c>
      <c r="F793" s="37" t="s">
        <v>6567</v>
      </c>
      <c r="G793" s="37" t="s">
        <v>7087</v>
      </c>
      <c r="H793" s="37" t="s">
        <v>7648</v>
      </c>
      <c r="I793" s="229" t="s">
        <v>10048</v>
      </c>
      <c r="J793" s="229" t="s">
        <v>10049</v>
      </c>
    </row>
    <row r="794" spans="1:10" ht="13.8" thickBot="1" x14ac:dyDescent="0.3">
      <c r="A794" t="s">
        <v>3683</v>
      </c>
      <c r="B794" t="s">
        <v>5311</v>
      </c>
      <c r="C794" t="s">
        <v>5312</v>
      </c>
      <c r="D794" s="37" t="s">
        <v>3773</v>
      </c>
      <c r="E794" s="37" t="s">
        <v>5959</v>
      </c>
      <c r="F794" s="37" t="s">
        <v>6568</v>
      </c>
      <c r="G794" s="37" t="s">
        <v>7088</v>
      </c>
      <c r="H794" s="37" t="s">
        <v>7649</v>
      </c>
      <c r="I794" s="258" t="s">
        <v>10050</v>
      </c>
      <c r="J794" s="229" t="s">
        <v>10051</v>
      </c>
    </row>
    <row r="795" spans="1:10" ht="27" thickBot="1" x14ac:dyDescent="0.3">
      <c r="A795" t="s">
        <v>3683</v>
      </c>
      <c r="B795" t="s">
        <v>5313</v>
      </c>
      <c r="C795" t="s">
        <v>5314</v>
      </c>
      <c r="D795" s="37" t="s">
        <v>3684</v>
      </c>
      <c r="E795" s="37" t="s">
        <v>5960</v>
      </c>
      <c r="F795" s="37" t="s">
        <v>6569</v>
      </c>
      <c r="G795" s="37" t="s">
        <v>8546</v>
      </c>
      <c r="H795" s="37" t="s">
        <v>7650</v>
      </c>
      <c r="I795" s="229" t="s">
        <v>10052</v>
      </c>
      <c r="J795" s="229" t="s">
        <v>10053</v>
      </c>
    </row>
    <row r="796" spans="1:10" ht="13.8" thickBot="1" x14ac:dyDescent="0.3">
      <c r="A796" t="s">
        <v>3686</v>
      </c>
      <c r="B796" t="s">
        <v>5311</v>
      </c>
      <c r="C796" t="s">
        <v>5312</v>
      </c>
      <c r="D796" s="37" t="s">
        <v>3685</v>
      </c>
      <c r="E796" s="37" t="s">
        <v>5961</v>
      </c>
      <c r="F796" s="37" t="s">
        <v>6570</v>
      </c>
      <c r="G796" s="37" t="s">
        <v>7089</v>
      </c>
      <c r="H796" s="37" t="s">
        <v>7651</v>
      </c>
      <c r="I796" s="229" t="s">
        <v>10054</v>
      </c>
      <c r="J796" s="229" t="s">
        <v>10055</v>
      </c>
    </row>
    <row r="797" spans="1:10" ht="13.8" thickBot="1" x14ac:dyDescent="0.3">
      <c r="A797" t="s">
        <v>3686</v>
      </c>
      <c r="B797" t="s">
        <v>5313</v>
      </c>
      <c r="C797" t="s">
        <v>5314</v>
      </c>
      <c r="D797" s="37" t="s">
        <v>3687</v>
      </c>
      <c r="E797" s="37" t="s">
        <v>5962</v>
      </c>
      <c r="F797" s="37" t="s">
        <v>6571</v>
      </c>
      <c r="G797" s="37" t="s">
        <v>7090</v>
      </c>
      <c r="H797" s="37" t="s">
        <v>7652</v>
      </c>
      <c r="I797" s="229" t="s">
        <v>10056</v>
      </c>
      <c r="J797" s="229" t="s">
        <v>10057</v>
      </c>
    </row>
    <row r="798" spans="1:10" ht="13.8" thickBot="1" x14ac:dyDescent="0.3">
      <c r="A798" t="s">
        <v>3686</v>
      </c>
      <c r="B798" t="s">
        <v>5380</v>
      </c>
      <c r="C798" t="s">
        <v>5318</v>
      </c>
      <c r="D798" s="37" t="s">
        <v>5547</v>
      </c>
      <c r="E798" s="37" t="s">
        <v>5963</v>
      </c>
      <c r="F798" s="37" t="s">
        <v>6572</v>
      </c>
      <c r="G798" s="37" t="s">
        <v>7091</v>
      </c>
      <c r="H798" s="37" t="s">
        <v>7653</v>
      </c>
      <c r="I798" s="229" t="s">
        <v>10058</v>
      </c>
      <c r="J798" s="229" t="s">
        <v>10059</v>
      </c>
    </row>
    <row r="799" spans="1:10" ht="13.8" thickBot="1" x14ac:dyDescent="0.3">
      <c r="A799" t="s">
        <v>3686</v>
      </c>
      <c r="B799" t="s">
        <v>5337</v>
      </c>
      <c r="C799" t="s">
        <v>5318</v>
      </c>
      <c r="D799" s="37" t="s">
        <v>5548</v>
      </c>
      <c r="E799" s="37" t="s">
        <v>5964</v>
      </c>
      <c r="F799" s="37" t="s">
        <v>6573</v>
      </c>
      <c r="G799" s="37" t="s">
        <v>7092</v>
      </c>
      <c r="H799" s="37" t="s">
        <v>7654</v>
      </c>
      <c r="I799" s="229" t="s">
        <v>10060</v>
      </c>
      <c r="J799" s="229" t="s">
        <v>10061</v>
      </c>
    </row>
    <row r="800" spans="1:10" ht="13.8" thickBot="1" x14ac:dyDescent="0.3">
      <c r="A800" t="s">
        <v>3686</v>
      </c>
      <c r="B800" t="s">
        <v>5343</v>
      </c>
      <c r="C800" t="s">
        <v>5318</v>
      </c>
      <c r="D800" s="37" t="s">
        <v>5549</v>
      </c>
      <c r="E800" s="37" t="s">
        <v>5965</v>
      </c>
      <c r="F800" s="37" t="s">
        <v>6574</v>
      </c>
      <c r="G800" s="37" t="s">
        <v>7093</v>
      </c>
      <c r="H800" s="37" t="s">
        <v>7655</v>
      </c>
      <c r="I800" s="229" t="s">
        <v>10062</v>
      </c>
      <c r="J800" s="229" t="s">
        <v>10063</v>
      </c>
    </row>
    <row r="801" spans="1:10" ht="13.8" thickBot="1" x14ac:dyDescent="0.3">
      <c r="A801" t="s">
        <v>3686</v>
      </c>
      <c r="B801" t="s">
        <v>5396</v>
      </c>
      <c r="C801" t="s">
        <v>5318</v>
      </c>
      <c r="D801" s="37" t="s">
        <v>5550</v>
      </c>
      <c r="E801" s="37" t="s">
        <v>5966</v>
      </c>
      <c r="F801" s="37" t="s">
        <v>6575</v>
      </c>
      <c r="G801" s="37" t="s">
        <v>7094</v>
      </c>
      <c r="H801" s="37" t="s">
        <v>7656</v>
      </c>
      <c r="I801" s="229" t="s">
        <v>10064</v>
      </c>
      <c r="J801" s="229" t="s">
        <v>10065</v>
      </c>
    </row>
    <row r="802" spans="1:10" ht="13.8" thickBot="1" x14ac:dyDescent="0.3">
      <c r="A802" t="s">
        <v>3686</v>
      </c>
      <c r="B802" t="s">
        <v>5404</v>
      </c>
      <c r="C802" t="s">
        <v>5318</v>
      </c>
      <c r="D802" s="37" t="s">
        <v>5551</v>
      </c>
      <c r="E802" s="37" t="s">
        <v>5967</v>
      </c>
      <c r="F802" s="37" t="s">
        <v>6576</v>
      </c>
      <c r="G802" s="37" t="s">
        <v>7095</v>
      </c>
      <c r="H802" s="37" t="s">
        <v>7657</v>
      </c>
      <c r="I802" s="229" t="s">
        <v>10066</v>
      </c>
      <c r="J802" s="229" t="s">
        <v>10067</v>
      </c>
    </row>
    <row r="803" spans="1:10" ht="13.8" thickBot="1" x14ac:dyDescent="0.3">
      <c r="A803" t="s">
        <v>3686</v>
      </c>
      <c r="B803" t="s">
        <v>5414</v>
      </c>
      <c r="C803" t="s">
        <v>5318</v>
      </c>
      <c r="D803" s="37" t="s">
        <v>5552</v>
      </c>
      <c r="E803" s="37" t="s">
        <v>5968</v>
      </c>
      <c r="F803" s="37" t="s">
        <v>6577</v>
      </c>
      <c r="G803" s="37" t="s">
        <v>7096</v>
      </c>
      <c r="H803" s="37" t="s">
        <v>7658</v>
      </c>
      <c r="I803" s="229" t="s">
        <v>10068</v>
      </c>
      <c r="J803" s="229" t="s">
        <v>10069</v>
      </c>
    </row>
    <row r="804" spans="1:10" ht="13.8" thickBot="1" x14ac:dyDescent="0.3">
      <c r="A804" t="s">
        <v>3689</v>
      </c>
      <c r="B804" t="s">
        <v>5311</v>
      </c>
      <c r="C804" t="s">
        <v>5312</v>
      </c>
      <c r="D804" s="37" t="s">
        <v>3688</v>
      </c>
      <c r="E804" s="37" t="s">
        <v>5969</v>
      </c>
      <c r="F804" s="37" t="s">
        <v>6578</v>
      </c>
      <c r="G804" s="37" t="s">
        <v>7097</v>
      </c>
      <c r="H804" s="37" t="s">
        <v>7659</v>
      </c>
      <c r="I804" s="229" t="s">
        <v>10070</v>
      </c>
      <c r="J804" s="229" t="s">
        <v>10071</v>
      </c>
    </row>
    <row r="805" spans="1:10" ht="27" thickBot="1" x14ac:dyDescent="0.3">
      <c r="A805" t="s">
        <v>3689</v>
      </c>
      <c r="B805" t="s">
        <v>5313</v>
      </c>
      <c r="C805" t="s">
        <v>5314</v>
      </c>
      <c r="D805" s="37" t="s">
        <v>3690</v>
      </c>
      <c r="E805" s="37" t="s">
        <v>5970</v>
      </c>
      <c r="F805" s="37" t="s">
        <v>6579</v>
      </c>
      <c r="G805" s="37" t="s">
        <v>8547</v>
      </c>
      <c r="H805" s="37" t="s">
        <v>7660</v>
      </c>
      <c r="I805" s="229" t="s">
        <v>10072</v>
      </c>
      <c r="J805" s="229" t="s">
        <v>10073</v>
      </c>
    </row>
    <row r="806" spans="1:10" ht="13.8" thickBot="1" x14ac:dyDescent="0.3">
      <c r="A806" t="s">
        <v>3689</v>
      </c>
      <c r="B806" t="s">
        <v>5380</v>
      </c>
      <c r="C806" t="s">
        <v>5318</v>
      </c>
      <c r="D806" s="37" t="s">
        <v>5547</v>
      </c>
      <c r="E806" s="37" t="s">
        <v>5963</v>
      </c>
      <c r="F806" s="37" t="s">
        <v>6572</v>
      </c>
      <c r="G806" s="37" t="s">
        <v>7091</v>
      </c>
      <c r="H806" s="37" t="s">
        <v>7653</v>
      </c>
      <c r="I806" s="229" t="s">
        <v>10058</v>
      </c>
      <c r="J806" s="229" t="s">
        <v>10059</v>
      </c>
    </row>
    <row r="807" spans="1:10" ht="13.8" thickBot="1" x14ac:dyDescent="0.3">
      <c r="A807" t="s">
        <v>3689</v>
      </c>
      <c r="B807" t="s">
        <v>5337</v>
      </c>
      <c r="C807" t="s">
        <v>5318</v>
      </c>
      <c r="D807" s="37" t="s">
        <v>5548</v>
      </c>
      <c r="E807" s="37" t="s">
        <v>5964</v>
      </c>
      <c r="F807" s="37" t="s">
        <v>6573</v>
      </c>
      <c r="G807" s="37" t="s">
        <v>7092</v>
      </c>
      <c r="H807" s="37" t="s">
        <v>7654</v>
      </c>
      <c r="I807" s="229" t="s">
        <v>10060</v>
      </c>
      <c r="J807" s="229" t="s">
        <v>10061</v>
      </c>
    </row>
    <row r="808" spans="1:10" ht="13.8" thickBot="1" x14ac:dyDescent="0.3">
      <c r="A808" t="s">
        <v>3689</v>
      </c>
      <c r="B808" t="s">
        <v>5343</v>
      </c>
      <c r="C808" t="s">
        <v>5318</v>
      </c>
      <c r="D808" s="37" t="s">
        <v>5549</v>
      </c>
      <c r="E808" s="37" t="s">
        <v>5965</v>
      </c>
      <c r="F808" s="37" t="s">
        <v>6574</v>
      </c>
      <c r="G808" s="37" t="s">
        <v>7093</v>
      </c>
      <c r="H808" s="37" t="s">
        <v>7655</v>
      </c>
      <c r="I808" s="229" t="s">
        <v>10062</v>
      </c>
      <c r="J808" s="229" t="s">
        <v>10063</v>
      </c>
    </row>
    <row r="809" spans="1:10" ht="13.8" thickBot="1" x14ac:dyDescent="0.3">
      <c r="A809" t="s">
        <v>3689</v>
      </c>
      <c r="B809" t="s">
        <v>5396</v>
      </c>
      <c r="C809" t="s">
        <v>5318</v>
      </c>
      <c r="D809" s="37" t="s">
        <v>5550</v>
      </c>
      <c r="E809" s="37" t="s">
        <v>5966</v>
      </c>
      <c r="F809" s="37" t="s">
        <v>6575</v>
      </c>
      <c r="G809" s="37" t="s">
        <v>7094</v>
      </c>
      <c r="H809" s="37" t="s">
        <v>7656</v>
      </c>
      <c r="I809" s="229" t="s">
        <v>10064</v>
      </c>
      <c r="J809" s="229" t="s">
        <v>10065</v>
      </c>
    </row>
    <row r="810" spans="1:10" ht="13.8" thickBot="1" x14ac:dyDescent="0.3">
      <c r="A810" t="s">
        <v>3689</v>
      </c>
      <c r="B810" t="s">
        <v>5404</v>
      </c>
      <c r="C810" t="s">
        <v>5318</v>
      </c>
      <c r="D810" s="37" t="s">
        <v>5551</v>
      </c>
      <c r="E810" s="37" t="s">
        <v>5967</v>
      </c>
      <c r="F810" s="37" t="s">
        <v>6576</v>
      </c>
      <c r="G810" s="37" t="s">
        <v>7095</v>
      </c>
      <c r="H810" s="37" t="s">
        <v>7657</v>
      </c>
      <c r="I810" s="229" t="s">
        <v>10066</v>
      </c>
      <c r="J810" s="229" t="s">
        <v>10067</v>
      </c>
    </row>
    <row r="811" spans="1:10" ht="13.8" thickBot="1" x14ac:dyDescent="0.3">
      <c r="A811" t="s">
        <v>3689</v>
      </c>
      <c r="B811" t="s">
        <v>5414</v>
      </c>
      <c r="C811" t="s">
        <v>5318</v>
      </c>
      <c r="D811" s="37" t="s">
        <v>5552</v>
      </c>
      <c r="E811" s="37" t="s">
        <v>5968</v>
      </c>
      <c r="F811" s="37" t="s">
        <v>6577</v>
      </c>
      <c r="G811" s="37" t="s">
        <v>7096</v>
      </c>
      <c r="H811" s="37" t="s">
        <v>7658</v>
      </c>
      <c r="I811" s="229" t="s">
        <v>10068</v>
      </c>
      <c r="J811" s="229" t="s">
        <v>10069</v>
      </c>
    </row>
    <row r="812" spans="1:10" ht="13.8" thickBot="1" x14ac:dyDescent="0.3">
      <c r="A812" t="s">
        <v>5003</v>
      </c>
      <c r="B812" t="s">
        <v>5311</v>
      </c>
      <c r="C812" t="s">
        <v>5312</v>
      </c>
      <c r="D812" s="37" t="s">
        <v>5230</v>
      </c>
      <c r="E812" s="37" t="s">
        <v>5971</v>
      </c>
      <c r="F812" s="37" t="s">
        <v>6580</v>
      </c>
      <c r="G812" s="37" t="s">
        <v>7098</v>
      </c>
      <c r="H812" s="37" t="s">
        <v>7661</v>
      </c>
      <c r="I812" s="229" t="s">
        <v>10074</v>
      </c>
      <c r="J812" s="229" t="s">
        <v>10075</v>
      </c>
    </row>
    <row r="813" spans="1:10" ht="13.8" thickBot="1" x14ac:dyDescent="0.3">
      <c r="A813" t="s">
        <v>5003</v>
      </c>
      <c r="B813" t="s">
        <v>5313</v>
      </c>
      <c r="C813" t="s">
        <v>5314</v>
      </c>
      <c r="D813" s="37" t="s">
        <v>5228</v>
      </c>
      <c r="E813" s="37" t="s">
        <v>5972</v>
      </c>
      <c r="F813" s="37" t="s">
        <v>6581</v>
      </c>
      <c r="G813" s="37" t="s">
        <v>7099</v>
      </c>
      <c r="H813" s="37" t="s">
        <v>7662</v>
      </c>
      <c r="I813" s="229" t="s">
        <v>10076</v>
      </c>
      <c r="J813" s="229" t="s">
        <v>10077</v>
      </c>
    </row>
    <row r="814" spans="1:10" ht="13.8" thickBot="1" x14ac:dyDescent="0.3">
      <c r="A814" t="s">
        <v>5004</v>
      </c>
      <c r="B814" t="s">
        <v>5311</v>
      </c>
      <c r="C814" t="s">
        <v>5312</v>
      </c>
      <c r="D814" s="37" t="s">
        <v>5229</v>
      </c>
      <c r="E814" s="37" t="s">
        <v>5973</v>
      </c>
      <c r="F814" s="37" t="s">
        <v>6582</v>
      </c>
      <c r="G814" s="37" t="s">
        <v>7100</v>
      </c>
      <c r="H814" s="37" t="s">
        <v>7663</v>
      </c>
      <c r="I814" s="229" t="s">
        <v>10078</v>
      </c>
      <c r="J814" s="229" t="s">
        <v>10079</v>
      </c>
    </row>
    <row r="815" spans="1:10" ht="13.8" thickBot="1" x14ac:dyDescent="0.3">
      <c r="A815" t="s">
        <v>5004</v>
      </c>
      <c r="B815" t="s">
        <v>5313</v>
      </c>
      <c r="C815" t="s">
        <v>5314</v>
      </c>
      <c r="D815" s="37" t="s">
        <v>5229</v>
      </c>
      <c r="E815" s="37" t="s">
        <v>5973</v>
      </c>
      <c r="F815" s="37" t="s">
        <v>6582</v>
      </c>
      <c r="G815" s="37" t="s">
        <v>7100</v>
      </c>
      <c r="H815" s="37" t="s">
        <v>7663</v>
      </c>
      <c r="I815" s="229" t="s">
        <v>10078</v>
      </c>
      <c r="J815" s="229" t="s">
        <v>10079</v>
      </c>
    </row>
    <row r="816" spans="1:10" ht="13.8" thickBot="1" x14ac:dyDescent="0.3">
      <c r="A816" t="s">
        <v>5005</v>
      </c>
      <c r="B816" t="s">
        <v>5311</v>
      </c>
      <c r="C816" t="s">
        <v>5312</v>
      </c>
      <c r="D816" s="37" t="s">
        <v>5231</v>
      </c>
      <c r="E816" s="37" t="s">
        <v>5974</v>
      </c>
      <c r="F816" s="37" t="s">
        <v>6583</v>
      </c>
      <c r="G816" s="37" t="s">
        <v>7101</v>
      </c>
      <c r="H816" s="37" t="s">
        <v>7664</v>
      </c>
      <c r="I816" s="229" t="s">
        <v>10080</v>
      </c>
      <c r="J816" s="229" t="s">
        <v>10081</v>
      </c>
    </row>
    <row r="817" spans="1:10" ht="13.8" thickBot="1" x14ac:dyDescent="0.3">
      <c r="A817" t="s">
        <v>5005</v>
      </c>
      <c r="B817" t="s">
        <v>5313</v>
      </c>
      <c r="C817" t="s">
        <v>5314</v>
      </c>
      <c r="D817" s="37" t="s">
        <v>5232</v>
      </c>
      <c r="E817" s="37" t="s">
        <v>5975</v>
      </c>
      <c r="F817" s="37" t="s">
        <v>6584</v>
      </c>
      <c r="G817" s="37" t="s">
        <v>7102</v>
      </c>
      <c r="H817" s="37" t="s">
        <v>7665</v>
      </c>
      <c r="I817" s="229" t="s">
        <v>10082</v>
      </c>
      <c r="J817" s="229" t="s">
        <v>10083</v>
      </c>
    </row>
    <row r="818" spans="1:10" ht="13.8" thickBot="1" x14ac:dyDescent="0.3">
      <c r="A818" t="s">
        <v>5006</v>
      </c>
      <c r="B818" t="s">
        <v>5311</v>
      </c>
      <c r="C818" t="s">
        <v>5312</v>
      </c>
      <c r="D818" s="37" t="s">
        <v>5233</v>
      </c>
      <c r="E818" s="37" t="s">
        <v>5976</v>
      </c>
      <c r="F818" s="37" t="s">
        <v>6585</v>
      </c>
      <c r="G818" s="37" t="s">
        <v>7103</v>
      </c>
      <c r="H818" s="37" t="s">
        <v>7666</v>
      </c>
      <c r="I818" s="229" t="s">
        <v>10084</v>
      </c>
      <c r="J818" s="229" t="s">
        <v>10085</v>
      </c>
    </row>
    <row r="819" spans="1:10" ht="13.8" thickBot="1" x14ac:dyDescent="0.3">
      <c r="A819" t="s">
        <v>5006</v>
      </c>
      <c r="B819" t="s">
        <v>5313</v>
      </c>
      <c r="C819" t="s">
        <v>5314</v>
      </c>
      <c r="D819" s="37" t="s">
        <v>5236</v>
      </c>
      <c r="E819" s="37" t="s">
        <v>5977</v>
      </c>
      <c r="F819" s="37" t="s">
        <v>6586</v>
      </c>
      <c r="G819" s="37" t="s">
        <v>7104</v>
      </c>
      <c r="H819" s="37" t="s">
        <v>7667</v>
      </c>
      <c r="I819" s="229" t="s">
        <v>10086</v>
      </c>
      <c r="J819" s="229" t="s">
        <v>10087</v>
      </c>
    </row>
    <row r="820" spans="1:10" ht="13.8" thickBot="1" x14ac:dyDescent="0.3">
      <c r="A820" t="s">
        <v>5007</v>
      </c>
      <c r="B820" t="s">
        <v>5311</v>
      </c>
      <c r="C820" t="s">
        <v>5312</v>
      </c>
      <c r="D820" s="37" t="s">
        <v>5234</v>
      </c>
      <c r="E820" s="37" t="s">
        <v>5978</v>
      </c>
      <c r="F820" s="37" t="s">
        <v>6587</v>
      </c>
      <c r="G820" s="37" t="s">
        <v>7105</v>
      </c>
      <c r="H820" s="37" t="s">
        <v>7668</v>
      </c>
      <c r="I820" s="229" t="s">
        <v>10088</v>
      </c>
      <c r="J820" s="229" t="s">
        <v>10089</v>
      </c>
    </row>
    <row r="821" spans="1:10" ht="13.8" thickBot="1" x14ac:dyDescent="0.3">
      <c r="A821" t="s">
        <v>5007</v>
      </c>
      <c r="B821" t="s">
        <v>5313</v>
      </c>
      <c r="C821" t="s">
        <v>5314</v>
      </c>
      <c r="D821" s="37" t="s">
        <v>5235</v>
      </c>
      <c r="E821" s="37" t="s">
        <v>5979</v>
      </c>
      <c r="F821" s="37" t="s">
        <v>6588</v>
      </c>
      <c r="G821" s="37" t="s">
        <v>7106</v>
      </c>
      <c r="H821" s="37" t="s">
        <v>7669</v>
      </c>
      <c r="I821" s="229" t="s">
        <v>10090</v>
      </c>
      <c r="J821" s="229" t="s">
        <v>10091</v>
      </c>
    </row>
    <row r="822" spans="1:10" ht="13.8" thickBot="1" x14ac:dyDescent="0.3">
      <c r="A822" t="s">
        <v>5008</v>
      </c>
      <c r="B822" t="s">
        <v>5311</v>
      </c>
      <c r="C822" t="s">
        <v>5312</v>
      </c>
      <c r="D822" s="37" t="s">
        <v>5237</v>
      </c>
      <c r="E822" s="59" t="s">
        <v>8202</v>
      </c>
      <c r="F822" s="37" t="s">
        <v>6589</v>
      </c>
      <c r="G822" s="37" t="s">
        <v>7107</v>
      </c>
      <c r="H822" s="37" t="s">
        <v>7670</v>
      </c>
      <c r="I822" s="229" t="s">
        <v>10092</v>
      </c>
      <c r="J822" s="229" t="s">
        <v>10093</v>
      </c>
    </row>
    <row r="823" spans="1:10" ht="13.8" thickBot="1" x14ac:dyDescent="0.3">
      <c r="A823" t="s">
        <v>5008</v>
      </c>
      <c r="B823" t="s">
        <v>5313</v>
      </c>
      <c r="C823" t="s">
        <v>5314</v>
      </c>
      <c r="D823" s="37" t="s">
        <v>5228</v>
      </c>
      <c r="E823" s="37" t="s">
        <v>5972</v>
      </c>
      <c r="F823" s="37" t="s">
        <v>6581</v>
      </c>
      <c r="G823" s="37" t="s">
        <v>7099</v>
      </c>
      <c r="H823" s="37" t="s">
        <v>7662</v>
      </c>
      <c r="I823" s="229" t="s">
        <v>10076</v>
      </c>
      <c r="J823" s="229" t="s">
        <v>10077</v>
      </c>
    </row>
    <row r="824" spans="1:10" ht="13.8" thickBot="1" x14ac:dyDescent="0.3">
      <c r="A824" t="s">
        <v>5009</v>
      </c>
      <c r="B824" t="s">
        <v>5311</v>
      </c>
      <c r="C824" t="s">
        <v>5312</v>
      </c>
      <c r="D824" s="37" t="s">
        <v>5238</v>
      </c>
      <c r="E824" s="37" t="s">
        <v>5980</v>
      </c>
      <c r="F824" s="37" t="s">
        <v>6590</v>
      </c>
      <c r="G824" s="37" t="s">
        <v>7108</v>
      </c>
      <c r="H824" s="37" t="s">
        <v>7671</v>
      </c>
      <c r="I824" s="229" t="s">
        <v>10094</v>
      </c>
      <c r="J824" s="229" t="s">
        <v>10095</v>
      </c>
    </row>
    <row r="825" spans="1:10" ht="13.8" thickBot="1" x14ac:dyDescent="0.3">
      <c r="A825" t="s">
        <v>5009</v>
      </c>
      <c r="B825" t="s">
        <v>5313</v>
      </c>
      <c r="C825" t="s">
        <v>5314</v>
      </c>
      <c r="D825" s="37" t="s">
        <v>5229</v>
      </c>
      <c r="E825" s="37" t="s">
        <v>5973</v>
      </c>
      <c r="F825" s="37" t="s">
        <v>6582</v>
      </c>
      <c r="G825" s="37" t="s">
        <v>7100</v>
      </c>
      <c r="H825" s="37" t="s">
        <v>7663</v>
      </c>
      <c r="I825" s="229" t="s">
        <v>10078</v>
      </c>
      <c r="J825" s="229" t="s">
        <v>10079</v>
      </c>
    </row>
    <row r="826" spans="1:10" ht="13.8" thickBot="1" x14ac:dyDescent="0.3">
      <c r="A826" t="s">
        <v>5010</v>
      </c>
      <c r="B826" t="s">
        <v>5311</v>
      </c>
      <c r="C826" t="s">
        <v>5312</v>
      </c>
      <c r="D826" s="37" t="s">
        <v>5239</v>
      </c>
      <c r="E826" s="37" t="s">
        <v>5981</v>
      </c>
      <c r="F826" s="37" t="s">
        <v>6591</v>
      </c>
      <c r="G826" s="37" t="s">
        <v>7109</v>
      </c>
      <c r="H826" s="37" t="s">
        <v>7672</v>
      </c>
      <c r="I826" s="229" t="s">
        <v>10096</v>
      </c>
      <c r="J826" s="229" t="s">
        <v>10097</v>
      </c>
    </row>
    <row r="827" spans="1:10" ht="13.8" thickBot="1" x14ac:dyDescent="0.3">
      <c r="A827" t="s">
        <v>5010</v>
      </c>
      <c r="B827" t="s">
        <v>5313</v>
      </c>
      <c r="C827" t="s">
        <v>5314</v>
      </c>
      <c r="D827" s="37" t="s">
        <v>5244</v>
      </c>
      <c r="E827" s="37" t="s">
        <v>5982</v>
      </c>
      <c r="F827" s="37" t="s">
        <v>6592</v>
      </c>
      <c r="G827" s="37" t="s">
        <v>7110</v>
      </c>
      <c r="H827" s="37" t="s">
        <v>7673</v>
      </c>
      <c r="I827" s="229" t="s">
        <v>10098</v>
      </c>
      <c r="J827" s="229" t="s">
        <v>10099</v>
      </c>
    </row>
    <row r="828" spans="1:10" ht="13.8" thickBot="1" x14ac:dyDescent="0.3">
      <c r="A828" t="s">
        <v>5011</v>
      </c>
      <c r="B828" t="s">
        <v>5311</v>
      </c>
      <c r="C828" t="s">
        <v>5312</v>
      </c>
      <c r="D828" s="37" t="s">
        <v>5240</v>
      </c>
      <c r="E828" s="37" t="s">
        <v>5983</v>
      </c>
      <c r="F828" s="37" t="s">
        <v>6593</v>
      </c>
      <c r="G828" s="37" t="s">
        <v>7111</v>
      </c>
      <c r="H828" s="37" t="s">
        <v>7674</v>
      </c>
      <c r="I828" s="229" t="s">
        <v>10100</v>
      </c>
      <c r="J828" s="229" t="s">
        <v>10101</v>
      </c>
    </row>
    <row r="829" spans="1:10" ht="13.8" thickBot="1" x14ac:dyDescent="0.3">
      <c r="A829" t="s">
        <v>5011</v>
      </c>
      <c r="B829" t="s">
        <v>5313</v>
      </c>
      <c r="C829" t="s">
        <v>5314</v>
      </c>
      <c r="D829" s="37" t="s">
        <v>5243</v>
      </c>
      <c r="E829" s="37" t="s">
        <v>5984</v>
      </c>
      <c r="F829" s="37" t="s">
        <v>6594</v>
      </c>
      <c r="G829" s="37" t="s">
        <v>7112</v>
      </c>
      <c r="H829" s="37" t="s">
        <v>7675</v>
      </c>
      <c r="I829" s="229" t="s">
        <v>10102</v>
      </c>
      <c r="J829" s="229" t="s">
        <v>10103</v>
      </c>
    </row>
    <row r="830" spans="1:10" ht="13.8" thickBot="1" x14ac:dyDescent="0.3">
      <c r="A830" t="s">
        <v>5012</v>
      </c>
      <c r="B830" t="s">
        <v>5311</v>
      </c>
      <c r="C830" t="s">
        <v>5312</v>
      </c>
      <c r="D830" s="37" t="s">
        <v>5241</v>
      </c>
      <c r="E830" s="37" t="s">
        <v>5985</v>
      </c>
      <c r="F830" s="37" t="s">
        <v>6595</v>
      </c>
      <c r="G830" s="37" t="s">
        <v>7113</v>
      </c>
      <c r="H830" s="37" t="s">
        <v>7676</v>
      </c>
      <c r="I830" s="229" t="s">
        <v>10104</v>
      </c>
      <c r="J830" s="229" t="s">
        <v>10105</v>
      </c>
    </row>
    <row r="831" spans="1:10" ht="13.8" thickBot="1" x14ac:dyDescent="0.3">
      <c r="A831" t="s">
        <v>5012</v>
      </c>
      <c r="B831" t="s">
        <v>5313</v>
      </c>
      <c r="C831" t="s">
        <v>5314</v>
      </c>
      <c r="D831" s="37" t="s">
        <v>5242</v>
      </c>
      <c r="E831" s="37" t="s">
        <v>5986</v>
      </c>
      <c r="F831" s="37" t="s">
        <v>6596</v>
      </c>
      <c r="G831" s="37" t="s">
        <v>7114</v>
      </c>
      <c r="H831" s="37" t="s">
        <v>7677</v>
      </c>
      <c r="I831" s="229" t="s">
        <v>10106</v>
      </c>
      <c r="J831" s="229" t="s">
        <v>10107</v>
      </c>
    </row>
    <row r="832" spans="1:10" ht="13.8" thickBot="1" x14ac:dyDescent="0.3">
      <c r="A832" t="s">
        <v>5013</v>
      </c>
      <c r="B832" t="s">
        <v>5311</v>
      </c>
      <c r="C832" t="s">
        <v>5312</v>
      </c>
      <c r="D832" s="37" t="s">
        <v>5245</v>
      </c>
      <c r="E832" s="37" t="s">
        <v>5987</v>
      </c>
      <c r="F832" s="37" t="s">
        <v>6597</v>
      </c>
      <c r="G832" s="37" t="s">
        <v>7115</v>
      </c>
      <c r="H832" s="37" t="s">
        <v>7678</v>
      </c>
      <c r="I832" s="229" t="s">
        <v>10108</v>
      </c>
      <c r="J832" s="229" t="s">
        <v>10109</v>
      </c>
    </row>
    <row r="833" spans="1:10" ht="13.8" thickBot="1" x14ac:dyDescent="0.3">
      <c r="A833" t="s">
        <v>5013</v>
      </c>
      <c r="B833" t="s">
        <v>5313</v>
      </c>
      <c r="C833" t="s">
        <v>5314</v>
      </c>
      <c r="D833" s="37" t="s">
        <v>5245</v>
      </c>
      <c r="E833" s="37" t="s">
        <v>5987</v>
      </c>
      <c r="F833" s="37" t="s">
        <v>6597</v>
      </c>
      <c r="G833" s="37" t="s">
        <v>7115</v>
      </c>
      <c r="H833" s="37" t="s">
        <v>7678</v>
      </c>
      <c r="I833" s="229" t="s">
        <v>10108</v>
      </c>
      <c r="J833" s="229" t="s">
        <v>10109</v>
      </c>
    </row>
    <row r="834" spans="1:10" ht="13.8" thickBot="1" x14ac:dyDescent="0.3">
      <c r="A834" t="s">
        <v>5014</v>
      </c>
      <c r="B834" t="s">
        <v>5311</v>
      </c>
      <c r="C834" t="s">
        <v>5312</v>
      </c>
      <c r="D834" s="37" t="s">
        <v>5246</v>
      </c>
      <c r="E834" s="37" t="s">
        <v>8203</v>
      </c>
      <c r="F834" s="37" t="s">
        <v>6598</v>
      </c>
      <c r="G834" s="37" t="s">
        <v>8548</v>
      </c>
      <c r="H834" s="37" t="s">
        <v>7679</v>
      </c>
      <c r="I834" s="229" t="s">
        <v>10110</v>
      </c>
      <c r="J834" s="229" t="s">
        <v>10111</v>
      </c>
    </row>
    <row r="835" spans="1:10" ht="13.8" thickBot="1" x14ac:dyDescent="0.3">
      <c r="A835" t="s">
        <v>5014</v>
      </c>
      <c r="B835" t="s">
        <v>5313</v>
      </c>
      <c r="C835" t="s">
        <v>5314</v>
      </c>
      <c r="D835" s="37" t="s">
        <v>5246</v>
      </c>
      <c r="E835" s="37" t="s">
        <v>8203</v>
      </c>
      <c r="F835" s="37" t="s">
        <v>6598</v>
      </c>
      <c r="G835" s="37" t="s">
        <v>8548</v>
      </c>
      <c r="H835" s="37" t="s">
        <v>7679</v>
      </c>
      <c r="I835" s="229" t="s">
        <v>10110</v>
      </c>
      <c r="J835" s="229" t="s">
        <v>10111</v>
      </c>
    </row>
    <row r="836" spans="1:10" ht="13.8" thickBot="1" x14ac:dyDescent="0.3">
      <c r="A836" t="s">
        <v>5015</v>
      </c>
      <c r="B836" t="s">
        <v>5311</v>
      </c>
      <c r="C836" t="s">
        <v>5312</v>
      </c>
      <c r="D836" s="37" t="s">
        <v>5247</v>
      </c>
      <c r="E836" s="37" t="s">
        <v>5988</v>
      </c>
      <c r="F836" s="37" t="s">
        <v>6599</v>
      </c>
      <c r="G836" s="37" t="s">
        <v>7116</v>
      </c>
      <c r="H836" s="37" t="s">
        <v>7680</v>
      </c>
      <c r="I836" s="229" t="s">
        <v>10112</v>
      </c>
      <c r="J836" s="229" t="s">
        <v>10113</v>
      </c>
    </row>
    <row r="837" spans="1:10" ht="13.8" thickBot="1" x14ac:dyDescent="0.3">
      <c r="A837" t="s">
        <v>5015</v>
      </c>
      <c r="B837" t="s">
        <v>5313</v>
      </c>
      <c r="C837" t="s">
        <v>5314</v>
      </c>
      <c r="D837" s="37" t="s">
        <v>5247</v>
      </c>
      <c r="E837" s="37" t="s">
        <v>5988</v>
      </c>
      <c r="F837" s="37" t="s">
        <v>6599</v>
      </c>
      <c r="G837" s="37" t="s">
        <v>7116</v>
      </c>
      <c r="H837" s="37" t="s">
        <v>7680</v>
      </c>
      <c r="I837" s="229" t="s">
        <v>10112</v>
      </c>
      <c r="J837" s="229" t="s">
        <v>10113</v>
      </c>
    </row>
    <row r="838" spans="1:10" ht="13.8" thickBot="1" x14ac:dyDescent="0.3">
      <c r="A838" t="s">
        <v>5016</v>
      </c>
      <c r="B838" t="s">
        <v>5311</v>
      </c>
      <c r="C838" t="s">
        <v>5312</v>
      </c>
      <c r="D838" s="37" t="s">
        <v>5248</v>
      </c>
      <c r="E838" s="37" t="s">
        <v>5989</v>
      </c>
      <c r="F838" s="37" t="s">
        <v>6600</v>
      </c>
      <c r="G838" s="37" t="s">
        <v>7117</v>
      </c>
      <c r="H838" s="37" t="s">
        <v>7681</v>
      </c>
      <c r="I838" s="229" t="s">
        <v>10114</v>
      </c>
      <c r="J838" s="229" t="s">
        <v>10115</v>
      </c>
    </row>
    <row r="839" spans="1:10" ht="13.8" thickBot="1" x14ac:dyDescent="0.3">
      <c r="A839" t="s">
        <v>5016</v>
      </c>
      <c r="B839" t="s">
        <v>5313</v>
      </c>
      <c r="C839" t="s">
        <v>5314</v>
      </c>
      <c r="D839" s="37" t="s">
        <v>5248</v>
      </c>
      <c r="E839" s="37" t="s">
        <v>5989</v>
      </c>
      <c r="F839" s="37" t="s">
        <v>6600</v>
      </c>
      <c r="G839" s="37" t="s">
        <v>7117</v>
      </c>
      <c r="H839" s="37" t="s">
        <v>7681</v>
      </c>
      <c r="I839" s="229" t="s">
        <v>10114</v>
      </c>
      <c r="J839" s="229" t="s">
        <v>10115</v>
      </c>
    </row>
    <row r="840" spans="1:10" ht="13.8" thickBot="1" x14ac:dyDescent="0.3">
      <c r="A840" t="s">
        <v>5017</v>
      </c>
      <c r="B840" t="s">
        <v>5311</v>
      </c>
      <c r="C840" t="s">
        <v>5312</v>
      </c>
      <c r="D840" s="37" t="s">
        <v>5249</v>
      </c>
      <c r="E840" s="37" t="s">
        <v>5990</v>
      </c>
      <c r="F840" s="37" t="s">
        <v>6601</v>
      </c>
      <c r="G840" s="37" t="s">
        <v>7118</v>
      </c>
      <c r="H840" s="37" t="s">
        <v>7682</v>
      </c>
      <c r="I840" s="229" t="s">
        <v>10116</v>
      </c>
      <c r="J840" s="229" t="s">
        <v>10117</v>
      </c>
    </row>
    <row r="841" spans="1:10" ht="13.8" thickBot="1" x14ac:dyDescent="0.3">
      <c r="A841" t="s">
        <v>5017</v>
      </c>
      <c r="B841" t="s">
        <v>5313</v>
      </c>
      <c r="C841" t="s">
        <v>5314</v>
      </c>
      <c r="D841" s="37" t="s">
        <v>5249</v>
      </c>
      <c r="E841" s="37" t="s">
        <v>5990</v>
      </c>
      <c r="F841" s="37" t="s">
        <v>6601</v>
      </c>
      <c r="G841" s="37" t="s">
        <v>7118</v>
      </c>
      <c r="H841" s="37" t="s">
        <v>7682</v>
      </c>
      <c r="I841" s="229" t="s">
        <v>10116</v>
      </c>
      <c r="J841" s="229" t="s">
        <v>10117</v>
      </c>
    </row>
    <row r="842" spans="1:10" ht="13.8" thickBot="1" x14ac:dyDescent="0.3">
      <c r="A842" t="s">
        <v>5018</v>
      </c>
      <c r="B842" t="s">
        <v>5311</v>
      </c>
      <c r="C842" t="s">
        <v>5312</v>
      </c>
      <c r="D842" s="37" t="s">
        <v>5250</v>
      </c>
      <c r="E842" s="37" t="s">
        <v>5991</v>
      </c>
      <c r="F842" s="37" t="s">
        <v>6602</v>
      </c>
      <c r="G842" s="37" t="s">
        <v>7119</v>
      </c>
      <c r="H842" s="37" t="s">
        <v>7683</v>
      </c>
      <c r="I842" s="229" t="s">
        <v>10118</v>
      </c>
      <c r="J842" s="229" t="s">
        <v>10119</v>
      </c>
    </row>
    <row r="843" spans="1:10" ht="13.8" thickBot="1" x14ac:dyDescent="0.3">
      <c r="A843" t="s">
        <v>5018</v>
      </c>
      <c r="B843" t="s">
        <v>5313</v>
      </c>
      <c r="C843" t="s">
        <v>5314</v>
      </c>
      <c r="D843" s="37" t="s">
        <v>5250</v>
      </c>
      <c r="E843" s="37" t="s">
        <v>5991</v>
      </c>
      <c r="F843" s="37" t="s">
        <v>6602</v>
      </c>
      <c r="G843" s="37" t="s">
        <v>7119</v>
      </c>
      <c r="H843" s="37" t="s">
        <v>7683</v>
      </c>
      <c r="I843" s="229" t="s">
        <v>10118</v>
      </c>
      <c r="J843" s="229" t="s">
        <v>10119</v>
      </c>
    </row>
    <row r="844" spans="1:10" ht="13.8" thickBot="1" x14ac:dyDescent="0.3">
      <c r="A844" t="s">
        <v>5019</v>
      </c>
      <c r="B844" t="s">
        <v>5311</v>
      </c>
      <c r="C844" t="s">
        <v>5312</v>
      </c>
      <c r="D844" s="37" t="s">
        <v>5251</v>
      </c>
      <c r="E844" s="37" t="s">
        <v>8204</v>
      </c>
      <c r="F844" s="37" t="s">
        <v>6603</v>
      </c>
      <c r="G844" s="37" t="s">
        <v>7120</v>
      </c>
      <c r="H844" s="37" t="s">
        <v>7684</v>
      </c>
      <c r="I844" s="229" t="s">
        <v>10120</v>
      </c>
      <c r="J844" s="229" t="s">
        <v>10121</v>
      </c>
    </row>
    <row r="845" spans="1:10" ht="13.8" thickBot="1" x14ac:dyDescent="0.3">
      <c r="A845" t="s">
        <v>5019</v>
      </c>
      <c r="B845" t="s">
        <v>5313</v>
      </c>
      <c r="C845" t="s">
        <v>5314</v>
      </c>
      <c r="D845" s="37" t="s">
        <v>5251</v>
      </c>
      <c r="E845" s="37" t="s">
        <v>8204</v>
      </c>
      <c r="F845" s="37" t="s">
        <v>6603</v>
      </c>
      <c r="G845" s="37" t="s">
        <v>7120</v>
      </c>
      <c r="H845" s="37" t="s">
        <v>7684</v>
      </c>
      <c r="I845" s="229" t="s">
        <v>10120</v>
      </c>
      <c r="J845" s="229" t="s">
        <v>10121</v>
      </c>
    </row>
    <row r="846" spans="1:10" ht="13.8" thickBot="1" x14ac:dyDescent="0.3">
      <c r="A846" t="s">
        <v>5020</v>
      </c>
      <c r="B846" t="s">
        <v>5311</v>
      </c>
      <c r="C846" t="s">
        <v>5312</v>
      </c>
      <c r="D846" s="37" t="s">
        <v>5252</v>
      </c>
      <c r="E846" s="37" t="s">
        <v>8205</v>
      </c>
      <c r="F846" s="37" t="s">
        <v>6604</v>
      </c>
      <c r="G846" s="37" t="s">
        <v>7121</v>
      </c>
      <c r="H846" s="37" t="s">
        <v>7685</v>
      </c>
      <c r="I846" s="229" t="s">
        <v>10122</v>
      </c>
      <c r="J846" s="229" t="s">
        <v>10123</v>
      </c>
    </row>
    <row r="847" spans="1:10" ht="13.8" thickBot="1" x14ac:dyDescent="0.3">
      <c r="A847" t="s">
        <v>5020</v>
      </c>
      <c r="B847" t="s">
        <v>5313</v>
      </c>
      <c r="C847" t="s">
        <v>5314</v>
      </c>
      <c r="D847" s="37" t="s">
        <v>5252</v>
      </c>
      <c r="E847" s="37" t="s">
        <v>8205</v>
      </c>
      <c r="F847" s="37" t="s">
        <v>6604</v>
      </c>
      <c r="G847" s="37" t="s">
        <v>7121</v>
      </c>
      <c r="H847" s="37" t="s">
        <v>7685</v>
      </c>
      <c r="I847" s="229" t="s">
        <v>10122</v>
      </c>
      <c r="J847" s="229" t="s">
        <v>10123</v>
      </c>
    </row>
    <row r="848" spans="1:10" ht="13.8" thickBot="1" x14ac:dyDescent="0.3">
      <c r="A848" t="s">
        <v>5021</v>
      </c>
      <c r="B848" t="s">
        <v>5311</v>
      </c>
      <c r="C848" t="s">
        <v>5312</v>
      </c>
      <c r="D848" s="37" t="s">
        <v>5253</v>
      </c>
      <c r="E848" s="37" t="s">
        <v>8206</v>
      </c>
      <c r="F848" s="37" t="s">
        <v>6605</v>
      </c>
      <c r="G848" s="37" t="s">
        <v>7122</v>
      </c>
      <c r="H848" s="37" t="s">
        <v>7686</v>
      </c>
      <c r="I848" s="229" t="s">
        <v>10124</v>
      </c>
      <c r="J848" s="229" t="s">
        <v>10125</v>
      </c>
    </row>
    <row r="849" spans="1:10" ht="13.8" thickBot="1" x14ac:dyDescent="0.3">
      <c r="A849" t="s">
        <v>5021</v>
      </c>
      <c r="B849" t="s">
        <v>5313</v>
      </c>
      <c r="C849" t="s">
        <v>5314</v>
      </c>
      <c r="D849" s="37" t="s">
        <v>5253</v>
      </c>
      <c r="E849" s="37" t="s">
        <v>8206</v>
      </c>
      <c r="F849" s="37" t="s">
        <v>6605</v>
      </c>
      <c r="G849" s="37" t="s">
        <v>7122</v>
      </c>
      <c r="H849" s="37" t="s">
        <v>7686</v>
      </c>
      <c r="I849" s="229" t="s">
        <v>10124</v>
      </c>
      <c r="J849" s="229" t="s">
        <v>10125</v>
      </c>
    </row>
    <row r="850" spans="1:10" ht="13.8" thickBot="1" x14ac:dyDescent="0.3">
      <c r="A850" t="s">
        <v>5022</v>
      </c>
      <c r="B850" t="s">
        <v>5311</v>
      </c>
      <c r="C850" t="s">
        <v>5312</v>
      </c>
      <c r="D850" s="37" t="s">
        <v>5023</v>
      </c>
      <c r="E850" s="37" t="s">
        <v>5992</v>
      </c>
      <c r="F850" s="37" t="s">
        <v>6606</v>
      </c>
      <c r="G850" s="37" t="s">
        <v>7123</v>
      </c>
      <c r="H850" s="37" t="s">
        <v>7687</v>
      </c>
      <c r="I850" s="229" t="s">
        <v>10126</v>
      </c>
      <c r="J850" s="229" t="s">
        <v>10127</v>
      </c>
    </row>
    <row r="851" spans="1:10" ht="13.8" thickBot="1" x14ac:dyDescent="0.3">
      <c r="A851" t="s">
        <v>5022</v>
      </c>
      <c r="B851" t="s">
        <v>5313</v>
      </c>
      <c r="C851" t="s">
        <v>5314</v>
      </c>
      <c r="D851" s="37" t="s">
        <v>5023</v>
      </c>
      <c r="E851" s="37" t="s">
        <v>5992</v>
      </c>
      <c r="F851" s="37" t="s">
        <v>6606</v>
      </c>
      <c r="G851" s="37" t="s">
        <v>7123</v>
      </c>
      <c r="H851" s="37" t="s">
        <v>7687</v>
      </c>
      <c r="I851" s="229" t="s">
        <v>10126</v>
      </c>
      <c r="J851" s="229" t="s">
        <v>10127</v>
      </c>
    </row>
    <row r="852" spans="1:10" ht="13.8" thickBot="1" x14ac:dyDescent="0.3">
      <c r="A852" t="s">
        <v>5022</v>
      </c>
      <c r="B852" t="s">
        <v>5319</v>
      </c>
      <c r="C852" t="s">
        <v>5318</v>
      </c>
      <c r="D852" s="37" t="s">
        <v>6172</v>
      </c>
      <c r="E852" s="37" t="s">
        <v>8207</v>
      </c>
      <c r="F852" s="37" t="s">
        <v>6196</v>
      </c>
      <c r="G852" s="37" t="s">
        <v>7124</v>
      </c>
      <c r="H852" s="37" t="s">
        <v>7688</v>
      </c>
      <c r="I852" s="229" t="s">
        <v>10128</v>
      </c>
      <c r="J852" s="228" t="s">
        <v>6172</v>
      </c>
    </row>
    <row r="853" spans="1:10" ht="13.8" thickBot="1" x14ac:dyDescent="0.3">
      <c r="A853" t="s">
        <v>5022</v>
      </c>
      <c r="B853" t="s">
        <v>5321</v>
      </c>
      <c r="C853" t="s">
        <v>5318</v>
      </c>
      <c r="D853" s="37" t="s">
        <v>5553</v>
      </c>
      <c r="E853" s="37" t="s">
        <v>8208</v>
      </c>
      <c r="F853" s="37" t="s">
        <v>5553</v>
      </c>
      <c r="G853" s="37" t="s">
        <v>7125</v>
      </c>
      <c r="H853" s="37" t="s">
        <v>5553</v>
      </c>
      <c r="I853" s="229" t="s">
        <v>10129</v>
      </c>
      <c r="J853" s="228" t="s">
        <v>5553</v>
      </c>
    </row>
    <row r="854" spans="1:10" ht="13.8" thickBot="1" x14ac:dyDescent="0.3">
      <c r="A854" t="s">
        <v>5022</v>
      </c>
      <c r="B854" t="s">
        <v>5335</v>
      </c>
      <c r="C854" t="s">
        <v>5318</v>
      </c>
      <c r="D854" s="37" t="s">
        <v>5554</v>
      </c>
      <c r="E854" s="37" t="s">
        <v>8209</v>
      </c>
      <c r="F854" s="37" t="s">
        <v>6607</v>
      </c>
      <c r="G854" s="37" t="s">
        <v>5554</v>
      </c>
      <c r="H854" s="37" t="s">
        <v>7689</v>
      </c>
      <c r="I854" s="229" t="s">
        <v>10130</v>
      </c>
      <c r="J854" s="228" t="s">
        <v>5554</v>
      </c>
    </row>
    <row r="855" spans="1:10" ht="13.8" thickBot="1" x14ac:dyDescent="0.3">
      <c r="A855" t="s">
        <v>5022</v>
      </c>
      <c r="B855" t="s">
        <v>5378</v>
      </c>
      <c r="C855" t="s">
        <v>5318</v>
      </c>
      <c r="D855" s="37" t="s">
        <v>5555</v>
      </c>
      <c r="E855" s="37" t="s">
        <v>8210</v>
      </c>
      <c r="F855" s="37" t="s">
        <v>6608</v>
      </c>
      <c r="G855" s="37" t="s">
        <v>7126</v>
      </c>
      <c r="H855" s="37" t="s">
        <v>5555</v>
      </c>
      <c r="I855" s="229" t="s">
        <v>10131</v>
      </c>
      <c r="J855" s="228" t="s">
        <v>5555</v>
      </c>
    </row>
    <row r="856" spans="1:10" ht="13.8" thickBot="1" x14ac:dyDescent="0.3">
      <c r="A856" t="s">
        <v>5022</v>
      </c>
      <c r="B856" t="s">
        <v>5380</v>
      </c>
      <c r="C856" t="s">
        <v>5318</v>
      </c>
      <c r="D856" s="37" t="s">
        <v>5556</v>
      </c>
      <c r="E856" s="37" t="s">
        <v>8211</v>
      </c>
      <c r="F856" s="37" t="s">
        <v>6609</v>
      </c>
      <c r="G856" s="37" t="s">
        <v>5993</v>
      </c>
      <c r="H856" s="37" t="s">
        <v>5556</v>
      </c>
      <c r="I856" s="229" t="s">
        <v>10132</v>
      </c>
      <c r="J856" s="228" t="s">
        <v>5556</v>
      </c>
    </row>
    <row r="857" spans="1:10" ht="13.8" thickBot="1" x14ac:dyDescent="0.3">
      <c r="A857" t="s">
        <v>5024</v>
      </c>
      <c r="B857" t="s">
        <v>5311</v>
      </c>
      <c r="C857" t="s">
        <v>5312</v>
      </c>
      <c r="D857" s="37" t="s">
        <v>5254</v>
      </c>
      <c r="E857" s="37" t="s">
        <v>5994</v>
      </c>
      <c r="F857" s="37" t="s">
        <v>6610</v>
      </c>
      <c r="G857" s="37" t="s">
        <v>7127</v>
      </c>
      <c r="H857" s="37" t="s">
        <v>7690</v>
      </c>
      <c r="I857" s="229" t="s">
        <v>10133</v>
      </c>
      <c r="J857" s="229" t="s">
        <v>10134</v>
      </c>
    </row>
    <row r="858" spans="1:10" ht="13.8" thickBot="1" x14ac:dyDescent="0.3">
      <c r="A858" t="s">
        <v>5024</v>
      </c>
      <c r="B858" t="s">
        <v>5313</v>
      </c>
      <c r="C858" t="s">
        <v>5314</v>
      </c>
      <c r="D858" s="37" t="s">
        <v>5254</v>
      </c>
      <c r="E858" s="37" t="s">
        <v>5994</v>
      </c>
      <c r="F858" s="37" t="s">
        <v>6610</v>
      </c>
      <c r="G858" s="37" t="s">
        <v>7127</v>
      </c>
      <c r="H858" s="37" t="s">
        <v>7690</v>
      </c>
      <c r="I858" s="229" t="s">
        <v>10133</v>
      </c>
      <c r="J858" s="229" t="s">
        <v>10134</v>
      </c>
    </row>
    <row r="859" spans="1:10" ht="13.8" thickBot="1" x14ac:dyDescent="0.3">
      <c r="A859" t="s">
        <v>5025</v>
      </c>
      <c r="B859" t="s">
        <v>5311</v>
      </c>
      <c r="C859" t="s">
        <v>5312</v>
      </c>
      <c r="D859" s="37" t="s">
        <v>5255</v>
      </c>
      <c r="E859" s="37" t="s">
        <v>5995</v>
      </c>
      <c r="F859" s="37" t="s">
        <v>6611</v>
      </c>
      <c r="G859" s="37" t="s">
        <v>7128</v>
      </c>
      <c r="H859" s="37" t="s">
        <v>7691</v>
      </c>
      <c r="I859" s="229" t="s">
        <v>10135</v>
      </c>
      <c r="J859" s="229" t="s">
        <v>10136</v>
      </c>
    </row>
    <row r="860" spans="1:10" ht="13.8" thickBot="1" x14ac:dyDescent="0.3">
      <c r="A860" t="s">
        <v>5025</v>
      </c>
      <c r="B860" t="s">
        <v>5313</v>
      </c>
      <c r="C860" t="s">
        <v>5314</v>
      </c>
      <c r="D860" s="37" t="s">
        <v>5255</v>
      </c>
      <c r="E860" s="37" t="s">
        <v>5995</v>
      </c>
      <c r="F860" s="37" t="s">
        <v>6611</v>
      </c>
      <c r="G860" s="37" t="s">
        <v>7128</v>
      </c>
      <c r="H860" s="37" t="s">
        <v>7691</v>
      </c>
      <c r="I860" s="229" t="s">
        <v>10135</v>
      </c>
      <c r="J860" s="229" t="s">
        <v>10136</v>
      </c>
    </row>
    <row r="861" spans="1:10" ht="13.8" thickBot="1" x14ac:dyDescent="0.3">
      <c r="A861" t="s">
        <v>5026</v>
      </c>
      <c r="B861" t="s">
        <v>5311</v>
      </c>
      <c r="C861" t="s">
        <v>5312</v>
      </c>
      <c r="D861" s="37" t="s">
        <v>5256</v>
      </c>
      <c r="E861" s="37" t="s">
        <v>8212</v>
      </c>
      <c r="F861" s="37" t="s">
        <v>6612</v>
      </c>
      <c r="G861" s="37" t="s">
        <v>7129</v>
      </c>
      <c r="H861" s="37" t="s">
        <v>7692</v>
      </c>
      <c r="I861" s="229" t="s">
        <v>10137</v>
      </c>
      <c r="J861" s="229" t="s">
        <v>10138</v>
      </c>
    </row>
    <row r="862" spans="1:10" ht="13.8" thickBot="1" x14ac:dyDescent="0.3">
      <c r="A862" t="s">
        <v>5026</v>
      </c>
      <c r="B862" t="s">
        <v>5313</v>
      </c>
      <c r="C862" t="s">
        <v>5314</v>
      </c>
      <c r="D862" s="37" t="s">
        <v>5256</v>
      </c>
      <c r="E862" s="37" t="s">
        <v>8212</v>
      </c>
      <c r="F862" s="37" t="s">
        <v>6612</v>
      </c>
      <c r="G862" s="37" t="s">
        <v>7129</v>
      </c>
      <c r="H862" s="37" t="s">
        <v>7692</v>
      </c>
      <c r="I862" s="229" t="s">
        <v>10137</v>
      </c>
      <c r="J862" s="229" t="s">
        <v>10138</v>
      </c>
    </row>
    <row r="863" spans="1:10" ht="13.8" thickBot="1" x14ac:dyDescent="0.3">
      <c r="A863" t="s">
        <v>5027</v>
      </c>
      <c r="B863" t="s">
        <v>5311</v>
      </c>
      <c r="C863" t="s">
        <v>5312</v>
      </c>
      <c r="D863" s="37" t="s">
        <v>5257</v>
      </c>
      <c r="E863" s="37" t="s">
        <v>8213</v>
      </c>
      <c r="F863" s="37" t="s">
        <v>5257</v>
      </c>
      <c r="G863" s="37" t="s">
        <v>8549</v>
      </c>
      <c r="H863" s="37" t="s">
        <v>5257</v>
      </c>
      <c r="I863" s="229" t="s">
        <v>10139</v>
      </c>
      <c r="J863" s="229" t="s">
        <v>10140</v>
      </c>
    </row>
    <row r="864" spans="1:10" ht="13.8" thickBot="1" x14ac:dyDescent="0.3">
      <c r="A864" t="s">
        <v>5027</v>
      </c>
      <c r="B864" t="s">
        <v>5313</v>
      </c>
      <c r="C864" t="s">
        <v>5314</v>
      </c>
      <c r="D864" s="37" t="s">
        <v>5257</v>
      </c>
      <c r="E864" s="37" t="s">
        <v>8213</v>
      </c>
      <c r="F864" s="37" t="s">
        <v>5257</v>
      </c>
      <c r="G864" s="37" t="s">
        <v>8549</v>
      </c>
      <c r="H864" s="37" t="s">
        <v>5257</v>
      </c>
      <c r="I864" s="229" t="s">
        <v>10139</v>
      </c>
      <c r="J864" s="229" t="s">
        <v>10140</v>
      </c>
    </row>
    <row r="865" spans="1:10" ht="13.8" thickBot="1" x14ac:dyDescent="0.3">
      <c r="A865" t="s">
        <v>5027</v>
      </c>
      <c r="B865" t="s">
        <v>5315</v>
      </c>
      <c r="C865" t="s">
        <v>5316</v>
      </c>
      <c r="D865" s="37" t="s">
        <v>5028</v>
      </c>
      <c r="E865" s="37" t="s">
        <v>5028</v>
      </c>
      <c r="F865" s="37" t="s">
        <v>5028</v>
      </c>
      <c r="G865" s="37" t="s">
        <v>5028</v>
      </c>
      <c r="H865" s="37" t="s">
        <v>7693</v>
      </c>
      <c r="I865" s="229" t="s">
        <v>10141</v>
      </c>
      <c r="J865" s="229" t="s">
        <v>10142</v>
      </c>
    </row>
    <row r="866" spans="1:10" ht="13.8" thickBot="1" x14ac:dyDescent="0.3">
      <c r="A866" t="s">
        <v>5029</v>
      </c>
      <c r="B866" t="s">
        <v>5311</v>
      </c>
      <c r="C866" t="s">
        <v>5312</v>
      </c>
      <c r="D866" s="37" t="s">
        <v>5258</v>
      </c>
      <c r="E866" s="37" t="s">
        <v>8214</v>
      </c>
      <c r="F866" s="37" t="s">
        <v>6613</v>
      </c>
      <c r="G866" s="37" t="s">
        <v>8550</v>
      </c>
      <c r="H866" s="37" t="s">
        <v>7694</v>
      </c>
      <c r="I866" s="229" t="s">
        <v>10143</v>
      </c>
      <c r="J866" s="229" t="s">
        <v>10144</v>
      </c>
    </row>
    <row r="867" spans="1:10" ht="13.8" thickBot="1" x14ac:dyDescent="0.3">
      <c r="A867" t="s">
        <v>5029</v>
      </c>
      <c r="B867" t="s">
        <v>5313</v>
      </c>
      <c r="C867" t="s">
        <v>5314</v>
      </c>
      <c r="D867" s="37" t="s">
        <v>5258</v>
      </c>
      <c r="E867" s="37" t="s">
        <v>8214</v>
      </c>
      <c r="F867" s="37" t="s">
        <v>6613</v>
      </c>
      <c r="G867" s="37" t="s">
        <v>8550</v>
      </c>
      <c r="H867" s="37" t="s">
        <v>7694</v>
      </c>
      <c r="I867" s="229" t="s">
        <v>10143</v>
      </c>
      <c r="J867" s="229" t="s">
        <v>10144</v>
      </c>
    </row>
    <row r="868" spans="1:10" ht="13.8" thickBot="1" x14ac:dyDescent="0.3">
      <c r="A868" t="s">
        <v>5029</v>
      </c>
      <c r="B868" t="s">
        <v>5315</v>
      </c>
      <c r="C868" t="s">
        <v>5316</v>
      </c>
      <c r="D868" s="37" t="s">
        <v>2751</v>
      </c>
      <c r="E868" s="37" t="s">
        <v>8215</v>
      </c>
      <c r="F868" s="37" t="s">
        <v>6614</v>
      </c>
      <c r="G868" s="37" t="s">
        <v>7130</v>
      </c>
      <c r="H868" s="37" t="s">
        <v>7695</v>
      </c>
      <c r="I868" s="229" t="s">
        <v>10145</v>
      </c>
      <c r="J868" s="229" t="s">
        <v>10146</v>
      </c>
    </row>
    <row r="869" spans="1:10" ht="13.8" thickBot="1" x14ac:dyDescent="0.3">
      <c r="A869" t="s">
        <v>5030</v>
      </c>
      <c r="B869" t="s">
        <v>5311</v>
      </c>
      <c r="C869" t="s">
        <v>5312</v>
      </c>
      <c r="D869" s="37" t="s">
        <v>5259</v>
      </c>
      <c r="E869" s="37" t="s">
        <v>8216</v>
      </c>
      <c r="F869" s="37" t="s">
        <v>6615</v>
      </c>
      <c r="G869" s="37" t="s">
        <v>8551</v>
      </c>
      <c r="H869" s="37" t="s">
        <v>7696</v>
      </c>
      <c r="I869" s="229" t="s">
        <v>10147</v>
      </c>
      <c r="J869" s="229" t="s">
        <v>10148</v>
      </c>
    </row>
    <row r="870" spans="1:10" ht="13.8" thickBot="1" x14ac:dyDescent="0.3">
      <c r="A870" t="s">
        <v>5030</v>
      </c>
      <c r="B870" t="s">
        <v>5313</v>
      </c>
      <c r="C870" t="s">
        <v>5314</v>
      </c>
      <c r="D870" s="37" t="s">
        <v>5259</v>
      </c>
      <c r="E870" s="37" t="s">
        <v>8216</v>
      </c>
      <c r="F870" s="37" t="s">
        <v>6615</v>
      </c>
      <c r="G870" s="37" t="s">
        <v>8551</v>
      </c>
      <c r="H870" s="37" t="s">
        <v>7696</v>
      </c>
      <c r="I870" s="229" t="s">
        <v>10147</v>
      </c>
      <c r="J870" s="229" t="s">
        <v>10148</v>
      </c>
    </row>
    <row r="871" spans="1:10" ht="13.8" thickBot="1" x14ac:dyDescent="0.3">
      <c r="A871" t="s">
        <v>5031</v>
      </c>
      <c r="B871" t="s">
        <v>5311</v>
      </c>
      <c r="C871" t="s">
        <v>5312</v>
      </c>
      <c r="D871" s="37" t="s">
        <v>5260</v>
      </c>
      <c r="E871" s="37" t="s">
        <v>8217</v>
      </c>
      <c r="F871" s="37" t="s">
        <v>6616</v>
      </c>
      <c r="G871" s="37" t="s">
        <v>7131</v>
      </c>
      <c r="H871" s="37" t="s">
        <v>7697</v>
      </c>
      <c r="I871" s="229" t="s">
        <v>10149</v>
      </c>
      <c r="J871" s="229" t="s">
        <v>10150</v>
      </c>
    </row>
    <row r="872" spans="1:10" ht="13.8" thickBot="1" x14ac:dyDescent="0.3">
      <c r="A872" t="s">
        <v>5031</v>
      </c>
      <c r="B872" t="s">
        <v>5313</v>
      </c>
      <c r="C872" t="s">
        <v>5314</v>
      </c>
      <c r="D872" s="37" t="s">
        <v>5260</v>
      </c>
      <c r="E872" s="37" t="s">
        <v>8217</v>
      </c>
      <c r="F872" s="37" t="s">
        <v>6616</v>
      </c>
      <c r="G872" s="37" t="s">
        <v>7131</v>
      </c>
      <c r="H872" s="37" t="s">
        <v>7697</v>
      </c>
      <c r="I872" s="229" t="s">
        <v>10149</v>
      </c>
      <c r="J872" s="229" t="s">
        <v>10150</v>
      </c>
    </row>
    <row r="873" spans="1:10" ht="13.8" thickBot="1" x14ac:dyDescent="0.3">
      <c r="A873" t="s">
        <v>5032</v>
      </c>
      <c r="B873" t="s">
        <v>5311</v>
      </c>
      <c r="C873" t="s">
        <v>5312</v>
      </c>
      <c r="D873" s="37" t="s">
        <v>5033</v>
      </c>
      <c r="E873" s="37" t="s">
        <v>8218</v>
      </c>
      <c r="F873" s="37" t="s">
        <v>6617</v>
      </c>
      <c r="G873" s="37" t="s">
        <v>7132</v>
      </c>
      <c r="H873" s="37" t="s">
        <v>7698</v>
      </c>
      <c r="I873" s="229" t="s">
        <v>10151</v>
      </c>
      <c r="J873" s="229" t="s">
        <v>10152</v>
      </c>
    </row>
    <row r="874" spans="1:10" ht="13.8" thickBot="1" x14ac:dyDescent="0.3">
      <c r="A874" t="s">
        <v>5032</v>
      </c>
      <c r="B874" t="s">
        <v>5313</v>
      </c>
      <c r="C874" t="s">
        <v>5314</v>
      </c>
      <c r="D874" s="37" t="s">
        <v>5033</v>
      </c>
      <c r="E874" s="37" t="s">
        <v>8218</v>
      </c>
      <c r="F874" s="37" t="s">
        <v>6617</v>
      </c>
      <c r="G874" s="37" t="s">
        <v>7132</v>
      </c>
      <c r="H874" s="37" t="s">
        <v>7698</v>
      </c>
      <c r="I874" s="229" t="s">
        <v>10151</v>
      </c>
      <c r="J874" s="229" t="s">
        <v>10152</v>
      </c>
    </row>
    <row r="875" spans="1:10" ht="13.8" thickBot="1" x14ac:dyDescent="0.3">
      <c r="A875" t="s">
        <v>5032</v>
      </c>
      <c r="B875" t="s">
        <v>5317</v>
      </c>
      <c r="C875" t="s">
        <v>5318</v>
      </c>
      <c r="D875" s="37" t="s">
        <v>6173</v>
      </c>
      <c r="E875" s="37" t="s">
        <v>6197</v>
      </c>
      <c r="F875" s="37" t="s">
        <v>6618</v>
      </c>
      <c r="G875" s="37" t="s">
        <v>8552</v>
      </c>
      <c r="H875" s="37" t="s">
        <v>7699</v>
      </c>
      <c r="I875" s="229" t="s">
        <v>10153</v>
      </c>
      <c r="J875" s="229" t="s">
        <v>10154</v>
      </c>
    </row>
    <row r="876" spans="1:10" ht="13.8" thickBot="1" x14ac:dyDescent="0.3">
      <c r="A876" t="s">
        <v>5032</v>
      </c>
      <c r="B876" t="s">
        <v>5319</v>
      </c>
      <c r="C876" t="s">
        <v>5318</v>
      </c>
      <c r="D876" s="37" t="s">
        <v>5557</v>
      </c>
      <c r="E876" s="37" t="s">
        <v>5997</v>
      </c>
      <c r="F876" s="37" t="s">
        <v>6619</v>
      </c>
      <c r="G876" s="37" t="s">
        <v>7133</v>
      </c>
      <c r="H876" s="37" t="s">
        <v>7700</v>
      </c>
      <c r="I876" s="229" t="s">
        <v>10155</v>
      </c>
      <c r="J876" s="229" t="s">
        <v>10156</v>
      </c>
    </row>
    <row r="877" spans="1:10" ht="13.8" thickBot="1" x14ac:dyDescent="0.3">
      <c r="A877" t="s">
        <v>5032</v>
      </c>
      <c r="B877" t="s">
        <v>5321</v>
      </c>
      <c r="C877" t="s">
        <v>5318</v>
      </c>
      <c r="D877" s="37" t="s">
        <v>5558</v>
      </c>
      <c r="E877" s="37" t="s">
        <v>5998</v>
      </c>
      <c r="F877" s="37" t="s">
        <v>6620</v>
      </c>
      <c r="G877" s="37" t="s">
        <v>8553</v>
      </c>
      <c r="H877" s="37" t="s">
        <v>7701</v>
      </c>
      <c r="I877" s="229" t="s">
        <v>10157</v>
      </c>
      <c r="J877" s="229" t="s">
        <v>10158</v>
      </c>
    </row>
    <row r="878" spans="1:10" ht="13.8" thickBot="1" x14ac:dyDescent="0.3">
      <c r="A878" t="s">
        <v>5032</v>
      </c>
      <c r="B878" t="s">
        <v>5335</v>
      </c>
      <c r="C878" t="s">
        <v>5318</v>
      </c>
      <c r="D878" s="37" t="s">
        <v>5559</v>
      </c>
      <c r="E878" s="37" t="s">
        <v>5999</v>
      </c>
      <c r="F878" s="37" t="s">
        <v>6621</v>
      </c>
      <c r="G878" s="37" t="s">
        <v>8554</v>
      </c>
      <c r="H878" s="37" t="s">
        <v>7702</v>
      </c>
      <c r="I878" s="229" t="s">
        <v>10159</v>
      </c>
      <c r="J878" s="229" t="s">
        <v>10160</v>
      </c>
    </row>
    <row r="879" spans="1:10" ht="13.8" thickBot="1" x14ac:dyDescent="0.3">
      <c r="A879" t="s">
        <v>5032</v>
      </c>
      <c r="B879" t="s">
        <v>5378</v>
      </c>
      <c r="C879" t="s">
        <v>5318</v>
      </c>
      <c r="D879" s="37" t="s">
        <v>5560</v>
      </c>
      <c r="E879" s="37" t="s">
        <v>6000</v>
      </c>
      <c r="F879" s="37" t="s">
        <v>6622</v>
      </c>
      <c r="G879" s="37" t="s">
        <v>7134</v>
      </c>
      <c r="H879" s="37" t="s">
        <v>7703</v>
      </c>
      <c r="I879" s="229" t="s">
        <v>10161</v>
      </c>
      <c r="J879" s="229" t="s">
        <v>10162</v>
      </c>
    </row>
    <row r="880" spans="1:10" ht="13.8" thickBot="1" x14ac:dyDescent="0.3">
      <c r="A880" t="s">
        <v>5032</v>
      </c>
      <c r="B880" t="s">
        <v>5380</v>
      </c>
      <c r="C880" t="s">
        <v>5318</v>
      </c>
      <c r="D880" s="37" t="s">
        <v>5561</v>
      </c>
      <c r="E880" s="37" t="s">
        <v>6001</v>
      </c>
      <c r="F880" s="37" t="s">
        <v>6623</v>
      </c>
      <c r="G880" s="37" t="s">
        <v>8555</v>
      </c>
      <c r="H880" s="37" t="s">
        <v>7704</v>
      </c>
      <c r="I880" s="229" t="s">
        <v>10163</v>
      </c>
      <c r="J880" s="229" t="s">
        <v>10164</v>
      </c>
    </row>
    <row r="881" spans="1:10" ht="13.8" thickBot="1" x14ac:dyDescent="0.3">
      <c r="A881" t="s">
        <v>5032</v>
      </c>
      <c r="B881" t="s">
        <v>5381</v>
      </c>
      <c r="C881" t="s">
        <v>5318</v>
      </c>
      <c r="D881" s="37" t="s">
        <v>5562</v>
      </c>
      <c r="E881" s="37" t="s">
        <v>6002</v>
      </c>
      <c r="F881" s="37" t="s">
        <v>6624</v>
      </c>
      <c r="G881" s="37" t="s">
        <v>8556</v>
      </c>
      <c r="H881" s="37" t="s">
        <v>7705</v>
      </c>
      <c r="I881" s="229" t="s">
        <v>10165</v>
      </c>
      <c r="J881" s="229" t="s">
        <v>10166</v>
      </c>
    </row>
    <row r="882" spans="1:10" ht="13.8" thickBot="1" x14ac:dyDescent="0.3">
      <c r="A882" t="s">
        <v>5032</v>
      </c>
      <c r="B882" t="s">
        <v>5341</v>
      </c>
      <c r="C882" t="s">
        <v>5318</v>
      </c>
      <c r="D882" s="37" t="s">
        <v>5563</v>
      </c>
      <c r="E882" s="37" t="s">
        <v>6003</v>
      </c>
      <c r="F882" s="37" t="s">
        <v>6625</v>
      </c>
      <c r="G882" s="37" t="s">
        <v>8557</v>
      </c>
      <c r="H882" s="37" t="s">
        <v>7706</v>
      </c>
      <c r="I882" s="229" t="s">
        <v>10167</v>
      </c>
      <c r="J882" s="229" t="s">
        <v>10168</v>
      </c>
    </row>
    <row r="883" spans="1:10" ht="13.8" thickBot="1" x14ac:dyDescent="0.3">
      <c r="A883" t="s">
        <v>5032</v>
      </c>
      <c r="B883" t="s">
        <v>5382</v>
      </c>
      <c r="C883" t="s">
        <v>5318</v>
      </c>
      <c r="D883" s="37" t="s">
        <v>5564</v>
      </c>
      <c r="E883" s="37" t="s">
        <v>6004</v>
      </c>
      <c r="F883" s="37" t="s">
        <v>6626</v>
      </c>
      <c r="G883" s="37" t="s">
        <v>7135</v>
      </c>
      <c r="H883" s="37" t="s">
        <v>7707</v>
      </c>
      <c r="I883" s="229" t="s">
        <v>10169</v>
      </c>
      <c r="J883" s="229" t="s">
        <v>10170</v>
      </c>
    </row>
    <row r="884" spans="1:10" ht="13.8" thickBot="1" x14ac:dyDescent="0.3">
      <c r="A884" t="s">
        <v>5032</v>
      </c>
      <c r="B884" t="s">
        <v>5383</v>
      </c>
      <c r="C884" t="s">
        <v>5318</v>
      </c>
      <c r="D884" s="37" t="s">
        <v>5565</v>
      </c>
      <c r="E884" s="37" t="s">
        <v>6005</v>
      </c>
      <c r="F884" s="37" t="s">
        <v>6627</v>
      </c>
      <c r="G884" s="37" t="s">
        <v>8558</v>
      </c>
      <c r="H884" s="37" t="s">
        <v>7708</v>
      </c>
      <c r="I884" s="229" t="s">
        <v>10171</v>
      </c>
      <c r="J884" s="229" t="s">
        <v>10172</v>
      </c>
    </row>
    <row r="885" spans="1:10" ht="13.8" thickBot="1" x14ac:dyDescent="0.3">
      <c r="A885" t="s">
        <v>5032</v>
      </c>
      <c r="B885" t="s">
        <v>5337</v>
      </c>
      <c r="C885" t="s">
        <v>5318</v>
      </c>
      <c r="D885" s="37" t="s">
        <v>5566</v>
      </c>
      <c r="E885" s="37" t="s">
        <v>6006</v>
      </c>
      <c r="F885" s="37" t="s">
        <v>6628</v>
      </c>
      <c r="G885" s="37" t="s">
        <v>8559</v>
      </c>
      <c r="H885" s="37" t="s">
        <v>7709</v>
      </c>
      <c r="I885" s="229" t="s">
        <v>10173</v>
      </c>
      <c r="J885" s="229" t="s">
        <v>10174</v>
      </c>
    </row>
    <row r="886" spans="1:10" ht="13.8" thickBot="1" x14ac:dyDescent="0.3">
      <c r="A886" t="s">
        <v>5032</v>
      </c>
      <c r="B886" t="s">
        <v>5385</v>
      </c>
      <c r="C886" t="s">
        <v>5318</v>
      </c>
      <c r="D886" s="37" t="s">
        <v>5567</v>
      </c>
      <c r="E886" s="37" t="s">
        <v>6007</v>
      </c>
      <c r="F886" s="37" t="s">
        <v>6629</v>
      </c>
      <c r="G886" s="37" t="s">
        <v>8560</v>
      </c>
      <c r="H886" s="37" t="s">
        <v>7710</v>
      </c>
      <c r="I886" s="229" t="s">
        <v>10175</v>
      </c>
      <c r="J886" s="229" t="s">
        <v>10176</v>
      </c>
    </row>
    <row r="887" spans="1:10" ht="13.8" thickBot="1" x14ac:dyDescent="0.3">
      <c r="A887" t="s">
        <v>5032</v>
      </c>
      <c r="B887" t="s">
        <v>5386</v>
      </c>
      <c r="C887" t="s">
        <v>5318</v>
      </c>
      <c r="D887" s="37" t="s">
        <v>5568</v>
      </c>
      <c r="E887" s="37" t="s">
        <v>6008</v>
      </c>
      <c r="F887" s="37" t="s">
        <v>6630</v>
      </c>
      <c r="G887" s="37" t="s">
        <v>7136</v>
      </c>
      <c r="H887" s="37" t="s">
        <v>7711</v>
      </c>
      <c r="I887" s="229" t="s">
        <v>10177</v>
      </c>
      <c r="J887" s="229" t="s">
        <v>10178</v>
      </c>
    </row>
    <row r="888" spans="1:10" ht="13.8" thickBot="1" x14ac:dyDescent="0.3">
      <c r="A888" t="s">
        <v>5034</v>
      </c>
      <c r="B888" t="s">
        <v>5311</v>
      </c>
      <c r="C888" t="s">
        <v>5312</v>
      </c>
      <c r="D888" s="37" t="s">
        <v>5261</v>
      </c>
      <c r="E888" s="37" t="s">
        <v>6009</v>
      </c>
      <c r="F888" s="37" t="s">
        <v>6631</v>
      </c>
      <c r="G888" s="37" t="s">
        <v>7137</v>
      </c>
      <c r="H888" s="37" t="s">
        <v>7712</v>
      </c>
      <c r="I888" s="229" t="s">
        <v>10179</v>
      </c>
      <c r="J888" s="229" t="s">
        <v>10180</v>
      </c>
    </row>
    <row r="889" spans="1:10" ht="13.8" thickBot="1" x14ac:dyDescent="0.3">
      <c r="A889" t="s">
        <v>5034</v>
      </c>
      <c r="B889" t="s">
        <v>5313</v>
      </c>
      <c r="C889" t="s">
        <v>5314</v>
      </c>
      <c r="D889" s="37" t="s">
        <v>5261</v>
      </c>
      <c r="E889" s="37" t="s">
        <v>6009</v>
      </c>
      <c r="F889" s="37" t="s">
        <v>6631</v>
      </c>
      <c r="G889" s="37" t="s">
        <v>7137</v>
      </c>
      <c r="H889" s="37" t="s">
        <v>7712</v>
      </c>
      <c r="I889" s="229" t="s">
        <v>10179</v>
      </c>
      <c r="J889" s="229" t="s">
        <v>10180</v>
      </c>
    </row>
    <row r="890" spans="1:10" ht="13.8" thickBot="1" x14ac:dyDescent="0.3">
      <c r="A890" t="s">
        <v>5035</v>
      </c>
      <c r="B890" t="s">
        <v>5311</v>
      </c>
      <c r="C890" t="s">
        <v>5312</v>
      </c>
      <c r="D890" s="37" t="s">
        <v>5036</v>
      </c>
      <c r="E890" s="37" t="s">
        <v>6010</v>
      </c>
      <c r="F890" s="37" t="s">
        <v>6632</v>
      </c>
      <c r="G890" s="37" t="s">
        <v>8561</v>
      </c>
      <c r="H890" s="37" t="s">
        <v>7713</v>
      </c>
      <c r="I890" s="229" t="s">
        <v>10181</v>
      </c>
      <c r="J890" s="229" t="s">
        <v>10182</v>
      </c>
    </row>
    <row r="891" spans="1:10" ht="13.8" thickBot="1" x14ac:dyDescent="0.3">
      <c r="A891" t="s">
        <v>5035</v>
      </c>
      <c r="B891" t="s">
        <v>5313</v>
      </c>
      <c r="C891" t="s">
        <v>5314</v>
      </c>
      <c r="D891" s="37" t="s">
        <v>5036</v>
      </c>
      <c r="E891" s="37" t="s">
        <v>6010</v>
      </c>
      <c r="F891" s="37" t="s">
        <v>6632</v>
      </c>
      <c r="G891" s="37" t="s">
        <v>8561</v>
      </c>
      <c r="H891" s="37" t="s">
        <v>7713</v>
      </c>
      <c r="I891" s="229" t="s">
        <v>10181</v>
      </c>
      <c r="J891" s="229" t="s">
        <v>10182</v>
      </c>
    </row>
    <row r="892" spans="1:10" ht="13.8" thickBot="1" x14ac:dyDescent="0.3">
      <c r="A892" t="s">
        <v>5035</v>
      </c>
      <c r="B892" t="s">
        <v>5317</v>
      </c>
      <c r="C892" t="s">
        <v>5318</v>
      </c>
      <c r="D892" s="37" t="s">
        <v>5569</v>
      </c>
      <c r="E892" s="37" t="s">
        <v>6011</v>
      </c>
      <c r="F892" s="37" t="s">
        <v>6633</v>
      </c>
      <c r="G892" s="37" t="s">
        <v>7138</v>
      </c>
      <c r="H892" s="37" t="s">
        <v>7714</v>
      </c>
      <c r="I892" s="229" t="s">
        <v>10183</v>
      </c>
      <c r="J892" s="229" t="s">
        <v>10184</v>
      </c>
    </row>
    <row r="893" spans="1:10" ht="13.8" thickBot="1" x14ac:dyDescent="0.3">
      <c r="A893" t="s">
        <v>5035</v>
      </c>
      <c r="B893" t="s">
        <v>5319</v>
      </c>
      <c r="C893" t="s">
        <v>5318</v>
      </c>
      <c r="D893" s="37" t="s">
        <v>5570</v>
      </c>
      <c r="E893" s="37" t="s">
        <v>6012</v>
      </c>
      <c r="F893" s="37" t="s">
        <v>6634</v>
      </c>
      <c r="G893" s="37" t="s">
        <v>8562</v>
      </c>
      <c r="H893" s="37" t="s">
        <v>7715</v>
      </c>
      <c r="I893" s="229" t="s">
        <v>10185</v>
      </c>
      <c r="J893" s="229" t="s">
        <v>10186</v>
      </c>
    </row>
    <row r="894" spans="1:10" ht="13.8" thickBot="1" x14ac:dyDescent="0.3">
      <c r="A894" t="s">
        <v>5037</v>
      </c>
      <c r="B894" t="s">
        <v>5311</v>
      </c>
      <c r="C894" t="s">
        <v>5312</v>
      </c>
      <c r="D894" s="37" t="s">
        <v>5038</v>
      </c>
      <c r="E894" s="37" t="s">
        <v>6013</v>
      </c>
      <c r="F894" s="37" t="s">
        <v>6635</v>
      </c>
      <c r="G894" s="37" t="s">
        <v>8563</v>
      </c>
      <c r="H894" s="37" t="s">
        <v>7716</v>
      </c>
      <c r="I894" s="229" t="s">
        <v>10187</v>
      </c>
      <c r="J894" s="229" t="s">
        <v>10188</v>
      </c>
    </row>
    <row r="895" spans="1:10" ht="13.8" thickBot="1" x14ac:dyDescent="0.3">
      <c r="A895" t="s">
        <v>5037</v>
      </c>
      <c r="B895" t="s">
        <v>5313</v>
      </c>
      <c r="C895" t="s">
        <v>5314</v>
      </c>
      <c r="D895" s="37" t="s">
        <v>5038</v>
      </c>
      <c r="E895" s="37" t="s">
        <v>6013</v>
      </c>
      <c r="F895" s="37" t="s">
        <v>6635</v>
      </c>
      <c r="G895" s="37" t="s">
        <v>8563</v>
      </c>
      <c r="H895" s="37" t="s">
        <v>7716</v>
      </c>
      <c r="I895" s="229" t="s">
        <v>10187</v>
      </c>
      <c r="J895" s="229" t="s">
        <v>10188</v>
      </c>
    </row>
    <row r="896" spans="1:10" ht="13.8" thickBot="1" x14ac:dyDescent="0.3">
      <c r="A896" t="s">
        <v>5037</v>
      </c>
      <c r="B896" t="s">
        <v>5317</v>
      </c>
      <c r="C896" t="s">
        <v>5318</v>
      </c>
      <c r="D896" s="37" t="s">
        <v>5569</v>
      </c>
      <c r="E896" s="37" t="s">
        <v>6011</v>
      </c>
      <c r="F896" s="37" t="s">
        <v>6633</v>
      </c>
      <c r="G896" s="37" t="s">
        <v>7138</v>
      </c>
      <c r="H896" s="37" t="s">
        <v>7714</v>
      </c>
      <c r="I896" s="229" t="s">
        <v>10183</v>
      </c>
      <c r="J896" s="229" t="s">
        <v>10184</v>
      </c>
    </row>
    <row r="897" spans="1:10" ht="13.8" thickBot="1" x14ac:dyDescent="0.3">
      <c r="A897" t="s">
        <v>5037</v>
      </c>
      <c r="B897" t="s">
        <v>5319</v>
      </c>
      <c r="C897" t="s">
        <v>5318</v>
      </c>
      <c r="D897" s="37" t="s">
        <v>5571</v>
      </c>
      <c r="E897" s="37" t="s">
        <v>6014</v>
      </c>
      <c r="F897" s="37" t="s">
        <v>6636</v>
      </c>
      <c r="G897" s="37" t="s">
        <v>8564</v>
      </c>
      <c r="H897" s="37" t="s">
        <v>7717</v>
      </c>
      <c r="I897" s="229" t="s">
        <v>10189</v>
      </c>
      <c r="J897" s="229" t="s">
        <v>10190</v>
      </c>
    </row>
    <row r="898" spans="1:10" ht="13.8" thickBot="1" x14ac:dyDescent="0.3">
      <c r="A898" t="s">
        <v>5039</v>
      </c>
      <c r="B898" t="s">
        <v>5311</v>
      </c>
      <c r="C898" t="s">
        <v>5312</v>
      </c>
      <c r="D898" s="37" t="s">
        <v>5040</v>
      </c>
      <c r="E898" s="37" t="s">
        <v>8219</v>
      </c>
      <c r="F898" s="37" t="s">
        <v>5040</v>
      </c>
      <c r="G898" s="37" t="s">
        <v>8565</v>
      </c>
      <c r="H898" s="37" t="s">
        <v>7718</v>
      </c>
      <c r="I898" s="229" t="s">
        <v>10191</v>
      </c>
      <c r="J898" s="229" t="s">
        <v>10192</v>
      </c>
    </row>
    <row r="899" spans="1:10" ht="13.8" thickBot="1" x14ac:dyDescent="0.3">
      <c r="A899" t="s">
        <v>5039</v>
      </c>
      <c r="B899" t="s">
        <v>5313</v>
      </c>
      <c r="C899" t="s">
        <v>5314</v>
      </c>
      <c r="D899" s="37" t="s">
        <v>5040</v>
      </c>
      <c r="E899" s="37" t="s">
        <v>8219</v>
      </c>
      <c r="F899" s="37" t="s">
        <v>5040</v>
      </c>
      <c r="G899" s="37" t="s">
        <v>8565</v>
      </c>
      <c r="H899" s="37" t="s">
        <v>7718</v>
      </c>
      <c r="I899" s="229" t="s">
        <v>10191</v>
      </c>
      <c r="J899" s="229" t="s">
        <v>10192</v>
      </c>
    </row>
    <row r="900" spans="1:10" ht="13.8" thickBot="1" x14ac:dyDescent="0.3">
      <c r="A900" t="s">
        <v>5039</v>
      </c>
      <c r="B900" t="s">
        <v>5317</v>
      </c>
      <c r="C900" t="s">
        <v>5318</v>
      </c>
      <c r="D900" s="37" t="s">
        <v>5572</v>
      </c>
      <c r="E900" s="37" t="s">
        <v>8220</v>
      </c>
      <c r="F900" s="37" t="s">
        <v>8367</v>
      </c>
      <c r="G900" s="37" t="s">
        <v>8566</v>
      </c>
      <c r="H900" s="37" t="s">
        <v>7719</v>
      </c>
      <c r="I900" s="229" t="s">
        <v>10193</v>
      </c>
      <c r="J900" s="229" t="s">
        <v>10194</v>
      </c>
    </row>
    <row r="901" spans="1:10" ht="13.8" thickBot="1" x14ac:dyDescent="0.3">
      <c r="A901" t="s">
        <v>5039</v>
      </c>
      <c r="B901" t="s">
        <v>5319</v>
      </c>
      <c r="C901" t="s">
        <v>5318</v>
      </c>
      <c r="D901" s="37" t="s">
        <v>5573</v>
      </c>
      <c r="E901" s="37" t="s">
        <v>8221</v>
      </c>
      <c r="F901" s="37" t="s">
        <v>8368</v>
      </c>
      <c r="G901" s="37" t="s">
        <v>7139</v>
      </c>
      <c r="H901" s="37" t="s">
        <v>7720</v>
      </c>
      <c r="I901" s="229" t="s">
        <v>10195</v>
      </c>
      <c r="J901" s="229" t="s">
        <v>10196</v>
      </c>
    </row>
    <row r="902" spans="1:10" ht="13.8" thickBot="1" x14ac:dyDescent="0.3">
      <c r="A902" t="s">
        <v>5039</v>
      </c>
      <c r="B902" t="s">
        <v>5321</v>
      </c>
      <c r="C902" t="s">
        <v>5318</v>
      </c>
      <c r="D902" s="37" t="s">
        <v>5574</v>
      </c>
      <c r="E902" s="37" t="s">
        <v>6015</v>
      </c>
      <c r="F902" s="37" t="s">
        <v>6637</v>
      </c>
      <c r="G902" s="37" t="s">
        <v>7140</v>
      </c>
      <c r="H902" s="37" t="s">
        <v>7721</v>
      </c>
      <c r="I902" s="229" t="s">
        <v>10197</v>
      </c>
      <c r="J902" s="229" t="s">
        <v>10198</v>
      </c>
    </row>
    <row r="903" spans="1:10" ht="13.8" thickBot="1" x14ac:dyDescent="0.3">
      <c r="A903" t="s">
        <v>5041</v>
      </c>
      <c r="B903" t="s">
        <v>5311</v>
      </c>
      <c r="C903" t="s">
        <v>5312</v>
      </c>
      <c r="D903" s="37" t="s">
        <v>5042</v>
      </c>
      <c r="E903" s="37" t="s">
        <v>8222</v>
      </c>
      <c r="F903" s="37" t="s">
        <v>8369</v>
      </c>
      <c r="G903" s="37" t="s">
        <v>7141</v>
      </c>
      <c r="H903" s="37" t="s">
        <v>7722</v>
      </c>
      <c r="I903" s="229" t="s">
        <v>10199</v>
      </c>
      <c r="J903" s="229" t="s">
        <v>10200</v>
      </c>
    </row>
    <row r="904" spans="1:10" ht="13.8" thickBot="1" x14ac:dyDescent="0.3">
      <c r="A904" t="s">
        <v>5041</v>
      </c>
      <c r="B904" t="s">
        <v>5313</v>
      </c>
      <c r="C904" t="s">
        <v>5314</v>
      </c>
      <c r="D904" s="37" t="s">
        <v>5042</v>
      </c>
      <c r="E904" s="37" t="s">
        <v>8222</v>
      </c>
      <c r="F904" s="37" t="s">
        <v>8369</v>
      </c>
      <c r="G904" s="37" t="s">
        <v>7141</v>
      </c>
      <c r="H904" s="37" t="s">
        <v>7722</v>
      </c>
      <c r="I904" s="229" t="s">
        <v>10199</v>
      </c>
      <c r="J904" s="229" t="s">
        <v>10200</v>
      </c>
    </row>
    <row r="905" spans="1:10" ht="13.8" thickBot="1" x14ac:dyDescent="0.3">
      <c r="A905" t="s">
        <v>5041</v>
      </c>
      <c r="B905" t="s">
        <v>5317</v>
      </c>
      <c r="C905" t="s">
        <v>5318</v>
      </c>
      <c r="D905" s="37" t="s">
        <v>5572</v>
      </c>
      <c r="E905" s="37" t="s">
        <v>8220</v>
      </c>
      <c r="F905" s="37" t="s">
        <v>8367</v>
      </c>
      <c r="G905" s="37" t="s">
        <v>8566</v>
      </c>
      <c r="H905" s="37" t="s">
        <v>7719</v>
      </c>
      <c r="I905" s="229" t="s">
        <v>10193</v>
      </c>
      <c r="J905" s="229" t="s">
        <v>10194</v>
      </c>
    </row>
    <row r="906" spans="1:10" ht="13.8" thickBot="1" x14ac:dyDescent="0.3">
      <c r="A906" t="s">
        <v>5041</v>
      </c>
      <c r="B906" t="s">
        <v>5319</v>
      </c>
      <c r="C906" t="s">
        <v>5318</v>
      </c>
      <c r="D906" s="37" t="s">
        <v>5573</v>
      </c>
      <c r="E906" s="37" t="s">
        <v>8221</v>
      </c>
      <c r="F906" s="37" t="s">
        <v>8368</v>
      </c>
      <c r="G906" s="37" t="s">
        <v>7139</v>
      </c>
      <c r="H906" s="37" t="s">
        <v>7720</v>
      </c>
      <c r="I906" s="229" t="s">
        <v>10195</v>
      </c>
      <c r="J906" s="229" t="s">
        <v>10196</v>
      </c>
    </row>
    <row r="907" spans="1:10" ht="13.8" thickBot="1" x14ac:dyDescent="0.3">
      <c r="A907" t="s">
        <v>5041</v>
      </c>
      <c r="B907" t="s">
        <v>5321</v>
      </c>
      <c r="C907" t="s">
        <v>5318</v>
      </c>
      <c r="D907" s="37" t="s">
        <v>5574</v>
      </c>
      <c r="E907" s="37" t="s">
        <v>6015</v>
      </c>
      <c r="F907" s="37" t="s">
        <v>6637</v>
      </c>
      <c r="G907" s="37" t="s">
        <v>7140</v>
      </c>
      <c r="H907" s="37" t="s">
        <v>7721</v>
      </c>
      <c r="I907" s="229" t="s">
        <v>10197</v>
      </c>
      <c r="J907" s="229" t="s">
        <v>10198</v>
      </c>
    </row>
    <row r="908" spans="1:10" ht="13.8" thickBot="1" x14ac:dyDescent="0.3">
      <c r="A908" t="s">
        <v>5043</v>
      </c>
      <c r="B908" t="s">
        <v>5311</v>
      </c>
      <c r="C908" t="s">
        <v>5312</v>
      </c>
      <c r="D908" s="37" t="s">
        <v>5044</v>
      </c>
      <c r="E908" s="37" t="s">
        <v>8223</v>
      </c>
      <c r="F908" s="37" t="s">
        <v>8370</v>
      </c>
      <c r="G908" s="37" t="s">
        <v>8567</v>
      </c>
      <c r="H908" s="37" t="s">
        <v>7723</v>
      </c>
      <c r="I908" s="229" t="s">
        <v>10201</v>
      </c>
      <c r="J908" s="229" t="s">
        <v>10202</v>
      </c>
    </row>
    <row r="909" spans="1:10" ht="13.8" thickBot="1" x14ac:dyDescent="0.3">
      <c r="A909" t="s">
        <v>5043</v>
      </c>
      <c r="B909" t="s">
        <v>5313</v>
      </c>
      <c r="C909" t="s">
        <v>5314</v>
      </c>
      <c r="D909" s="37" t="s">
        <v>5044</v>
      </c>
      <c r="E909" s="37" t="s">
        <v>8223</v>
      </c>
      <c r="F909" s="37" t="s">
        <v>8370</v>
      </c>
      <c r="G909" s="37" t="s">
        <v>8567</v>
      </c>
      <c r="H909" s="37" t="s">
        <v>7723</v>
      </c>
      <c r="I909" s="229" t="s">
        <v>10201</v>
      </c>
      <c r="J909" s="229" t="s">
        <v>10202</v>
      </c>
    </row>
    <row r="910" spans="1:10" ht="13.8" thickBot="1" x14ac:dyDescent="0.3">
      <c r="A910" t="s">
        <v>5043</v>
      </c>
      <c r="B910" t="s">
        <v>5317</v>
      </c>
      <c r="C910" t="s">
        <v>5318</v>
      </c>
      <c r="D910" s="37" t="s">
        <v>5572</v>
      </c>
      <c r="E910" s="37" t="s">
        <v>8220</v>
      </c>
      <c r="F910" s="37" t="s">
        <v>8367</v>
      </c>
      <c r="G910" s="37" t="s">
        <v>8566</v>
      </c>
      <c r="H910" s="37" t="s">
        <v>7719</v>
      </c>
      <c r="I910" s="229" t="s">
        <v>10193</v>
      </c>
      <c r="J910" s="229" t="s">
        <v>10194</v>
      </c>
    </row>
    <row r="911" spans="1:10" ht="13.8" thickBot="1" x14ac:dyDescent="0.3">
      <c r="A911" t="s">
        <v>5043</v>
      </c>
      <c r="B911" t="s">
        <v>5319</v>
      </c>
      <c r="C911" t="s">
        <v>5318</v>
      </c>
      <c r="D911" s="37" t="s">
        <v>5573</v>
      </c>
      <c r="E911" s="37" t="s">
        <v>8221</v>
      </c>
      <c r="F911" s="37" t="s">
        <v>8368</v>
      </c>
      <c r="G911" s="37" t="s">
        <v>7139</v>
      </c>
      <c r="H911" s="37" t="s">
        <v>7720</v>
      </c>
      <c r="I911" s="229" t="s">
        <v>10195</v>
      </c>
      <c r="J911" s="229" t="s">
        <v>10196</v>
      </c>
    </row>
    <row r="912" spans="1:10" ht="13.8" thickBot="1" x14ac:dyDescent="0.3">
      <c r="A912" t="s">
        <v>5043</v>
      </c>
      <c r="B912" t="s">
        <v>5321</v>
      </c>
      <c r="C912" t="s">
        <v>5318</v>
      </c>
      <c r="D912" s="37" t="s">
        <v>5574</v>
      </c>
      <c r="E912" s="37" t="s">
        <v>6015</v>
      </c>
      <c r="F912" s="37" t="s">
        <v>6637</v>
      </c>
      <c r="G912" s="37" t="s">
        <v>7140</v>
      </c>
      <c r="H912" s="37" t="s">
        <v>7721</v>
      </c>
      <c r="I912" s="229" t="s">
        <v>10197</v>
      </c>
      <c r="J912" s="229" t="s">
        <v>10198</v>
      </c>
    </row>
    <row r="913" spans="1:10" ht="13.8" thickBot="1" x14ac:dyDescent="0.3">
      <c r="A913" t="s">
        <v>5045</v>
      </c>
      <c r="B913" t="s">
        <v>5311</v>
      </c>
      <c r="C913" t="s">
        <v>5312</v>
      </c>
      <c r="D913" s="37" t="s">
        <v>5046</v>
      </c>
      <c r="E913" s="37" t="s">
        <v>6016</v>
      </c>
      <c r="F913" s="37" t="s">
        <v>8371</v>
      </c>
      <c r="G913" s="37" t="s">
        <v>8568</v>
      </c>
      <c r="H913" s="37" t="s">
        <v>7724</v>
      </c>
      <c r="I913" s="229" t="s">
        <v>10203</v>
      </c>
      <c r="J913" s="229" t="s">
        <v>10204</v>
      </c>
    </row>
    <row r="914" spans="1:10" ht="13.8" thickBot="1" x14ac:dyDescent="0.3">
      <c r="A914" t="s">
        <v>5045</v>
      </c>
      <c r="B914" t="s">
        <v>5313</v>
      </c>
      <c r="C914" t="s">
        <v>5314</v>
      </c>
      <c r="D914" s="37" t="s">
        <v>5046</v>
      </c>
      <c r="E914" s="37" t="s">
        <v>6016</v>
      </c>
      <c r="F914" s="37" t="s">
        <v>8371</v>
      </c>
      <c r="G914" s="37" t="s">
        <v>8568</v>
      </c>
      <c r="H914" s="37" t="s">
        <v>7724</v>
      </c>
      <c r="I914" s="229" t="s">
        <v>10203</v>
      </c>
      <c r="J914" s="229" t="s">
        <v>10204</v>
      </c>
    </row>
    <row r="915" spans="1:10" ht="13.8" thickBot="1" x14ac:dyDescent="0.3">
      <c r="A915" t="s">
        <v>5045</v>
      </c>
      <c r="B915" t="s">
        <v>5317</v>
      </c>
      <c r="C915" t="s">
        <v>5318</v>
      </c>
      <c r="D915" s="37" t="s">
        <v>5476</v>
      </c>
      <c r="E915" s="37" t="s">
        <v>5912</v>
      </c>
      <c r="F915" s="37" t="s">
        <v>6508</v>
      </c>
      <c r="G915" s="37" t="s">
        <v>7036</v>
      </c>
      <c r="H915" s="37" t="s">
        <v>7581</v>
      </c>
      <c r="I915" s="229" t="s">
        <v>9876</v>
      </c>
      <c r="J915" s="229" t="s">
        <v>9877</v>
      </c>
    </row>
    <row r="916" spans="1:10" ht="13.8" thickBot="1" x14ac:dyDescent="0.3">
      <c r="A916" t="s">
        <v>5045</v>
      </c>
      <c r="B916" t="s">
        <v>5319</v>
      </c>
      <c r="C916" t="s">
        <v>5318</v>
      </c>
      <c r="D916" s="37" t="s">
        <v>5575</v>
      </c>
      <c r="E916" s="37" t="s">
        <v>8224</v>
      </c>
      <c r="F916" s="37" t="s">
        <v>8372</v>
      </c>
      <c r="G916" s="37" t="s">
        <v>7142</v>
      </c>
      <c r="H916" s="37" t="s">
        <v>7725</v>
      </c>
      <c r="I916" s="229" t="s">
        <v>10205</v>
      </c>
      <c r="J916" s="229" t="s">
        <v>10206</v>
      </c>
    </row>
    <row r="917" spans="1:10" ht="13.8" thickBot="1" x14ac:dyDescent="0.3">
      <c r="A917" t="s">
        <v>5045</v>
      </c>
      <c r="B917" t="s">
        <v>5321</v>
      </c>
      <c r="C917" t="s">
        <v>5318</v>
      </c>
      <c r="D917" s="37" t="s">
        <v>5576</v>
      </c>
      <c r="E917" s="37" t="s">
        <v>8225</v>
      </c>
      <c r="F917" s="37" t="s">
        <v>8373</v>
      </c>
      <c r="G917" s="37" t="s">
        <v>7143</v>
      </c>
      <c r="H917" s="37" t="s">
        <v>7726</v>
      </c>
      <c r="I917" s="229" t="s">
        <v>10207</v>
      </c>
      <c r="J917" s="229" t="s">
        <v>10208</v>
      </c>
    </row>
    <row r="918" spans="1:10" ht="13.8" thickBot="1" x14ac:dyDescent="0.3">
      <c r="A918" t="s">
        <v>5045</v>
      </c>
      <c r="B918" t="s">
        <v>5335</v>
      </c>
      <c r="C918" t="s">
        <v>5318</v>
      </c>
      <c r="D918" s="37" t="s">
        <v>5577</v>
      </c>
      <c r="E918" s="37" t="s">
        <v>8226</v>
      </c>
      <c r="F918" s="37" t="s">
        <v>8374</v>
      </c>
      <c r="G918" s="37" t="s">
        <v>7144</v>
      </c>
      <c r="H918" s="37" t="s">
        <v>7727</v>
      </c>
      <c r="I918" s="229" t="s">
        <v>10209</v>
      </c>
      <c r="J918" s="229" t="s">
        <v>10210</v>
      </c>
    </row>
    <row r="919" spans="1:10" ht="13.8" thickBot="1" x14ac:dyDescent="0.3">
      <c r="A919" t="s">
        <v>5045</v>
      </c>
      <c r="B919" t="s">
        <v>5378</v>
      </c>
      <c r="C919" t="s">
        <v>5318</v>
      </c>
      <c r="D919" s="37" t="s">
        <v>5578</v>
      </c>
      <c r="E919" s="37" t="s">
        <v>6017</v>
      </c>
      <c r="F919" s="37" t="s">
        <v>8375</v>
      </c>
      <c r="G919" s="37" t="s">
        <v>7145</v>
      </c>
      <c r="H919" s="37" t="s">
        <v>7728</v>
      </c>
      <c r="I919" s="229" t="s">
        <v>10211</v>
      </c>
      <c r="J919" s="229" t="s">
        <v>10212</v>
      </c>
    </row>
    <row r="920" spans="1:10" ht="13.8" thickBot="1" x14ac:dyDescent="0.3">
      <c r="A920" t="s">
        <v>5045</v>
      </c>
      <c r="B920" t="s">
        <v>5380</v>
      </c>
      <c r="C920" t="s">
        <v>5318</v>
      </c>
      <c r="D920" s="37" t="s">
        <v>5579</v>
      </c>
      <c r="E920" s="37" t="s">
        <v>6018</v>
      </c>
      <c r="F920" s="37" t="s">
        <v>6638</v>
      </c>
      <c r="G920" s="37" t="s">
        <v>7146</v>
      </c>
      <c r="H920" s="37" t="s">
        <v>7729</v>
      </c>
      <c r="I920" s="229" t="s">
        <v>10213</v>
      </c>
      <c r="J920" s="229" t="s">
        <v>10214</v>
      </c>
    </row>
    <row r="921" spans="1:10" ht="13.8" thickBot="1" x14ac:dyDescent="0.3">
      <c r="A921" t="s">
        <v>5045</v>
      </c>
      <c r="B921" t="s">
        <v>5381</v>
      </c>
      <c r="C921" t="s">
        <v>5318</v>
      </c>
      <c r="D921" s="37" t="s">
        <v>5580</v>
      </c>
      <c r="E921" s="37" t="s">
        <v>8227</v>
      </c>
      <c r="F921" s="37" t="s">
        <v>8376</v>
      </c>
      <c r="G921" s="37" t="s">
        <v>7147</v>
      </c>
      <c r="H921" s="37" t="s">
        <v>7730</v>
      </c>
      <c r="I921" s="229" t="s">
        <v>10215</v>
      </c>
      <c r="J921" s="229" t="s">
        <v>10216</v>
      </c>
    </row>
    <row r="922" spans="1:10" ht="13.8" thickBot="1" x14ac:dyDescent="0.3">
      <c r="A922" t="s">
        <v>5045</v>
      </c>
      <c r="B922" t="s">
        <v>5341</v>
      </c>
      <c r="C922" t="s">
        <v>5318</v>
      </c>
      <c r="D922" s="37" t="s">
        <v>5581</v>
      </c>
      <c r="E922" s="37" t="s">
        <v>8228</v>
      </c>
      <c r="F922" s="37" t="s">
        <v>6639</v>
      </c>
      <c r="G922" s="37" t="s">
        <v>8569</v>
      </c>
      <c r="H922" s="37" t="s">
        <v>7731</v>
      </c>
      <c r="I922" s="229" t="s">
        <v>10217</v>
      </c>
      <c r="J922" s="229" t="s">
        <v>10218</v>
      </c>
    </row>
    <row r="923" spans="1:10" ht="13.8" thickBot="1" x14ac:dyDescent="0.3">
      <c r="A923" t="s">
        <v>5047</v>
      </c>
      <c r="B923" t="s">
        <v>5311</v>
      </c>
      <c r="C923" t="s">
        <v>5312</v>
      </c>
      <c r="D923" s="37" t="s">
        <v>5048</v>
      </c>
      <c r="E923" s="37" t="s">
        <v>6019</v>
      </c>
      <c r="F923" s="37" t="s">
        <v>8377</v>
      </c>
      <c r="G923" s="37" t="s">
        <v>8570</v>
      </c>
      <c r="H923" s="37" t="s">
        <v>7732</v>
      </c>
      <c r="I923" s="229" t="s">
        <v>10219</v>
      </c>
      <c r="J923" s="229" t="s">
        <v>10220</v>
      </c>
    </row>
    <row r="924" spans="1:10" ht="13.8" thickBot="1" x14ac:dyDescent="0.3">
      <c r="A924" t="s">
        <v>5047</v>
      </c>
      <c r="B924" t="s">
        <v>5313</v>
      </c>
      <c r="C924" t="s">
        <v>5314</v>
      </c>
      <c r="D924" s="37" t="s">
        <v>5266</v>
      </c>
      <c r="E924" s="37" t="s">
        <v>8229</v>
      </c>
      <c r="F924" s="37" t="s">
        <v>8378</v>
      </c>
      <c r="G924" s="37" t="s">
        <v>8571</v>
      </c>
      <c r="H924" s="37" t="s">
        <v>7733</v>
      </c>
      <c r="I924" s="229" t="s">
        <v>10221</v>
      </c>
      <c r="J924" s="229" t="s">
        <v>10222</v>
      </c>
    </row>
    <row r="925" spans="1:10" ht="13.8" thickBot="1" x14ac:dyDescent="0.3">
      <c r="A925" t="s">
        <v>5047</v>
      </c>
      <c r="B925" t="s">
        <v>5317</v>
      </c>
      <c r="C925" t="s">
        <v>5318</v>
      </c>
      <c r="D925" s="37" t="s">
        <v>6174</v>
      </c>
      <c r="E925" s="37" t="s">
        <v>8230</v>
      </c>
      <c r="F925" s="37" t="s">
        <v>8379</v>
      </c>
      <c r="G925" s="37" t="s">
        <v>8572</v>
      </c>
      <c r="H925" s="37" t="s">
        <v>7734</v>
      </c>
      <c r="I925" s="229" t="s">
        <v>10223</v>
      </c>
      <c r="J925" s="229" t="s">
        <v>10224</v>
      </c>
    </row>
    <row r="926" spans="1:10" ht="13.8" thickBot="1" x14ac:dyDescent="0.3">
      <c r="A926" t="s">
        <v>5047</v>
      </c>
      <c r="B926" t="s">
        <v>5319</v>
      </c>
      <c r="C926" t="s">
        <v>5318</v>
      </c>
      <c r="D926" s="37" t="s">
        <v>5582</v>
      </c>
      <c r="E926" s="37" t="s">
        <v>6020</v>
      </c>
      <c r="F926" s="37" t="s">
        <v>6640</v>
      </c>
      <c r="G926" s="37" t="s">
        <v>7148</v>
      </c>
      <c r="H926" s="37" t="s">
        <v>7735</v>
      </c>
      <c r="I926" s="229" t="s">
        <v>10225</v>
      </c>
      <c r="J926" s="229" t="s">
        <v>10226</v>
      </c>
    </row>
    <row r="927" spans="1:10" ht="13.8" thickBot="1" x14ac:dyDescent="0.3">
      <c r="A927" t="s">
        <v>5047</v>
      </c>
      <c r="B927" t="s">
        <v>5321</v>
      </c>
      <c r="C927" t="s">
        <v>5318</v>
      </c>
      <c r="D927" s="37" t="s">
        <v>5583</v>
      </c>
      <c r="E927" s="37" t="s">
        <v>8231</v>
      </c>
      <c r="F927" s="37" t="s">
        <v>8380</v>
      </c>
      <c r="G927" s="37" t="s">
        <v>8573</v>
      </c>
      <c r="H927" s="37" t="s">
        <v>7736</v>
      </c>
      <c r="I927" s="229" t="s">
        <v>10227</v>
      </c>
      <c r="J927" s="229" t="s">
        <v>10228</v>
      </c>
    </row>
    <row r="928" spans="1:10" ht="13.8" thickBot="1" x14ac:dyDescent="0.3">
      <c r="A928" t="s">
        <v>5047</v>
      </c>
      <c r="B928" t="s">
        <v>5335</v>
      </c>
      <c r="C928" t="s">
        <v>5318</v>
      </c>
      <c r="D928" s="37" t="s">
        <v>5584</v>
      </c>
      <c r="E928" s="37" t="s">
        <v>8232</v>
      </c>
      <c r="F928" s="37" t="s">
        <v>8381</v>
      </c>
      <c r="G928" s="37" t="s">
        <v>8574</v>
      </c>
      <c r="H928" s="37" t="s">
        <v>7737</v>
      </c>
      <c r="I928" s="229" t="s">
        <v>10229</v>
      </c>
      <c r="J928" s="229" t="s">
        <v>10230</v>
      </c>
    </row>
    <row r="929" spans="1:10" ht="13.8" thickBot="1" x14ac:dyDescent="0.3">
      <c r="A929" t="s">
        <v>5049</v>
      </c>
      <c r="B929" t="s">
        <v>5311</v>
      </c>
      <c r="C929" t="s">
        <v>5312</v>
      </c>
      <c r="D929" s="37" t="s">
        <v>5262</v>
      </c>
      <c r="E929" s="37" t="s">
        <v>8233</v>
      </c>
      <c r="F929" s="37" t="s">
        <v>8382</v>
      </c>
      <c r="G929" s="37" t="s">
        <v>8575</v>
      </c>
      <c r="H929" s="37" t="s">
        <v>7738</v>
      </c>
      <c r="I929" s="229" t="s">
        <v>10231</v>
      </c>
      <c r="J929" s="229" t="s">
        <v>10232</v>
      </c>
    </row>
    <row r="930" spans="1:10" ht="13.8" thickBot="1" x14ac:dyDescent="0.3">
      <c r="A930" t="s">
        <v>5049</v>
      </c>
      <c r="B930" t="s">
        <v>5313</v>
      </c>
      <c r="C930" t="s">
        <v>5314</v>
      </c>
      <c r="D930" s="37" t="s">
        <v>5264</v>
      </c>
      <c r="E930" s="37" t="s">
        <v>8234</v>
      </c>
      <c r="F930" s="37" t="s">
        <v>8383</v>
      </c>
      <c r="G930" s="37" t="s">
        <v>8576</v>
      </c>
      <c r="H930" s="37" t="s">
        <v>7739</v>
      </c>
      <c r="I930" s="229" t="s">
        <v>10233</v>
      </c>
      <c r="J930" s="229" t="s">
        <v>10234</v>
      </c>
    </row>
    <row r="931" spans="1:10" ht="13.8" thickBot="1" x14ac:dyDescent="0.3">
      <c r="A931" t="s">
        <v>5050</v>
      </c>
      <c r="B931" t="s">
        <v>5311</v>
      </c>
      <c r="C931" t="s">
        <v>5312</v>
      </c>
      <c r="D931" s="37" t="s">
        <v>5263</v>
      </c>
      <c r="E931" s="37" t="s">
        <v>8235</v>
      </c>
      <c r="F931" s="37" t="s">
        <v>8384</v>
      </c>
      <c r="G931" s="37" t="s">
        <v>7149</v>
      </c>
      <c r="H931" s="37" t="s">
        <v>7740</v>
      </c>
      <c r="I931" s="229" t="s">
        <v>10235</v>
      </c>
      <c r="J931" s="229" t="s">
        <v>10236</v>
      </c>
    </row>
    <row r="932" spans="1:10" ht="13.8" thickBot="1" x14ac:dyDescent="0.3">
      <c r="A932" t="s">
        <v>5050</v>
      </c>
      <c r="B932" t="s">
        <v>5313</v>
      </c>
      <c r="C932" t="s">
        <v>5314</v>
      </c>
      <c r="D932" s="37" t="s">
        <v>5265</v>
      </c>
      <c r="E932" s="37" t="s">
        <v>8236</v>
      </c>
      <c r="F932" s="37" t="s">
        <v>8385</v>
      </c>
      <c r="G932" s="37" t="s">
        <v>8577</v>
      </c>
      <c r="H932" s="37" t="s">
        <v>7741</v>
      </c>
      <c r="I932" s="229" t="s">
        <v>10237</v>
      </c>
      <c r="J932" s="229" t="s">
        <v>10238</v>
      </c>
    </row>
    <row r="933" spans="1:10" ht="13.8" thickBot="1" x14ac:dyDescent="0.3">
      <c r="A933" t="s">
        <v>5052</v>
      </c>
      <c r="B933" t="s">
        <v>5311</v>
      </c>
      <c r="C933" t="s">
        <v>5312</v>
      </c>
      <c r="D933" s="37" t="s">
        <v>5053</v>
      </c>
      <c r="E933" s="37" t="s">
        <v>8237</v>
      </c>
      <c r="F933" s="37" t="s">
        <v>8386</v>
      </c>
      <c r="G933" s="37" t="s">
        <v>7150</v>
      </c>
      <c r="H933" s="37" t="s">
        <v>7742</v>
      </c>
      <c r="I933" s="229" t="s">
        <v>10239</v>
      </c>
      <c r="J933" s="229" t="s">
        <v>10240</v>
      </c>
    </row>
    <row r="934" spans="1:10" ht="13.8" thickBot="1" x14ac:dyDescent="0.3">
      <c r="A934" t="s">
        <v>5052</v>
      </c>
      <c r="B934" t="s">
        <v>5313</v>
      </c>
      <c r="C934" t="s">
        <v>5314</v>
      </c>
      <c r="D934" s="37" t="s">
        <v>5054</v>
      </c>
      <c r="E934" s="37" t="s">
        <v>8238</v>
      </c>
      <c r="F934" s="37" t="s">
        <v>8387</v>
      </c>
      <c r="G934" s="37" t="s">
        <v>8578</v>
      </c>
      <c r="H934" s="37" t="s">
        <v>7743</v>
      </c>
      <c r="I934" s="229" t="s">
        <v>10241</v>
      </c>
      <c r="J934" s="229" t="s">
        <v>10242</v>
      </c>
    </row>
    <row r="935" spans="1:10" ht="13.8" thickBot="1" x14ac:dyDescent="0.3">
      <c r="A935" t="s">
        <v>5052</v>
      </c>
      <c r="B935" t="s">
        <v>5315</v>
      </c>
      <c r="C935" t="s">
        <v>5316</v>
      </c>
      <c r="D935" s="37" t="s">
        <v>2751</v>
      </c>
      <c r="E935" s="37" t="s">
        <v>8215</v>
      </c>
      <c r="F935" s="37" t="s">
        <v>6614</v>
      </c>
      <c r="G935" s="37" t="s">
        <v>7130</v>
      </c>
      <c r="H935" s="37" t="s">
        <v>7695</v>
      </c>
      <c r="I935" s="229" t="s">
        <v>10145</v>
      </c>
      <c r="J935" s="229" t="s">
        <v>10146</v>
      </c>
    </row>
    <row r="936" spans="1:10" ht="13.8" thickBot="1" x14ac:dyDescent="0.3">
      <c r="A936" t="s">
        <v>5055</v>
      </c>
      <c r="B936" t="s">
        <v>5311</v>
      </c>
      <c r="C936" t="s">
        <v>5312</v>
      </c>
      <c r="D936" s="37" t="s">
        <v>5056</v>
      </c>
      <c r="E936" s="37" t="s">
        <v>8239</v>
      </c>
      <c r="F936" s="37" t="s">
        <v>8388</v>
      </c>
      <c r="G936" s="37" t="s">
        <v>8579</v>
      </c>
      <c r="H936" s="37" t="s">
        <v>7744</v>
      </c>
      <c r="I936" s="229" t="s">
        <v>10243</v>
      </c>
      <c r="J936" s="229" t="s">
        <v>10244</v>
      </c>
    </row>
    <row r="937" spans="1:10" ht="13.8" thickBot="1" x14ac:dyDescent="0.3">
      <c r="A937" t="s">
        <v>5055</v>
      </c>
      <c r="B937" t="s">
        <v>5313</v>
      </c>
      <c r="C937" t="s">
        <v>5314</v>
      </c>
      <c r="D937" s="263" t="s">
        <v>5057</v>
      </c>
      <c r="E937" s="37" t="s">
        <v>8240</v>
      </c>
      <c r="F937" s="37" t="s">
        <v>8389</v>
      </c>
      <c r="G937" s="37" t="s">
        <v>8580</v>
      </c>
      <c r="H937" s="37" t="s">
        <v>7745</v>
      </c>
      <c r="I937" s="258" t="s">
        <v>10245</v>
      </c>
      <c r="J937" s="229" t="s">
        <v>10246</v>
      </c>
    </row>
    <row r="938" spans="1:10" ht="13.8" thickBot="1" x14ac:dyDescent="0.3">
      <c r="A938" t="s">
        <v>5055</v>
      </c>
      <c r="B938" t="s">
        <v>5315</v>
      </c>
      <c r="C938" t="s">
        <v>5316</v>
      </c>
      <c r="D938" s="37" t="s">
        <v>2751</v>
      </c>
      <c r="E938" s="37" t="s">
        <v>8215</v>
      </c>
      <c r="F938" s="37" t="s">
        <v>6614</v>
      </c>
      <c r="G938" s="37" t="s">
        <v>7130</v>
      </c>
      <c r="H938" s="37" t="s">
        <v>7695</v>
      </c>
      <c r="I938" s="229" t="s">
        <v>10145</v>
      </c>
      <c r="J938" s="229" t="s">
        <v>10146</v>
      </c>
    </row>
    <row r="939" spans="1:10" ht="13.8" thickBot="1" x14ac:dyDescent="0.3">
      <c r="A939" t="s">
        <v>5059</v>
      </c>
      <c r="B939" t="s">
        <v>5311</v>
      </c>
      <c r="C939" t="s">
        <v>5312</v>
      </c>
      <c r="D939" s="37" t="s">
        <v>5060</v>
      </c>
      <c r="E939" s="37" t="s">
        <v>8241</v>
      </c>
      <c r="F939" s="37" t="s">
        <v>8390</v>
      </c>
      <c r="G939" s="37" t="s">
        <v>8581</v>
      </c>
      <c r="H939" s="37" t="s">
        <v>7746</v>
      </c>
      <c r="I939" s="229" t="s">
        <v>10247</v>
      </c>
      <c r="J939" s="229" t="s">
        <v>10248</v>
      </c>
    </row>
    <row r="940" spans="1:10" ht="13.8" thickBot="1" x14ac:dyDescent="0.3">
      <c r="A940" t="s">
        <v>5059</v>
      </c>
      <c r="B940" t="s">
        <v>5313</v>
      </c>
      <c r="C940" t="s">
        <v>5314</v>
      </c>
      <c r="D940" s="37" t="s">
        <v>5061</v>
      </c>
      <c r="E940" s="37" t="s">
        <v>8242</v>
      </c>
      <c r="F940" s="37" t="s">
        <v>8391</v>
      </c>
      <c r="G940" s="37" t="s">
        <v>8582</v>
      </c>
      <c r="H940" s="37" t="s">
        <v>7747</v>
      </c>
      <c r="I940" s="229" t="s">
        <v>10249</v>
      </c>
      <c r="J940" s="229" t="s">
        <v>10250</v>
      </c>
    </row>
    <row r="941" spans="1:10" ht="13.8" thickBot="1" x14ac:dyDescent="0.3">
      <c r="A941" t="s">
        <v>5059</v>
      </c>
      <c r="B941" t="s">
        <v>5315</v>
      </c>
      <c r="C941" t="s">
        <v>5316</v>
      </c>
      <c r="D941" s="37" t="s">
        <v>2751</v>
      </c>
      <c r="E941" s="37" t="s">
        <v>8215</v>
      </c>
      <c r="F941" s="37" t="s">
        <v>6614</v>
      </c>
      <c r="G941" s="37" t="s">
        <v>7130</v>
      </c>
      <c r="H941" s="37" t="s">
        <v>7695</v>
      </c>
      <c r="I941" s="229" t="s">
        <v>10145</v>
      </c>
      <c r="J941" s="229" t="s">
        <v>10146</v>
      </c>
    </row>
    <row r="942" spans="1:10" ht="13.8" thickBot="1" x14ac:dyDescent="0.3">
      <c r="A942" t="s">
        <v>5063</v>
      </c>
      <c r="B942" t="s">
        <v>5311</v>
      </c>
      <c r="C942" t="s">
        <v>5312</v>
      </c>
      <c r="D942" s="37" t="s">
        <v>5066</v>
      </c>
      <c r="E942" s="37" t="s">
        <v>8243</v>
      </c>
      <c r="F942" s="37" t="s">
        <v>8392</v>
      </c>
      <c r="G942" s="37" t="s">
        <v>8583</v>
      </c>
      <c r="H942" s="37" t="s">
        <v>7748</v>
      </c>
      <c r="I942" s="229" t="s">
        <v>10251</v>
      </c>
      <c r="J942" s="229" t="s">
        <v>10252</v>
      </c>
    </row>
    <row r="943" spans="1:10" ht="13.8" thickBot="1" x14ac:dyDescent="0.3">
      <c r="A943" t="s">
        <v>5063</v>
      </c>
      <c r="B943" t="s">
        <v>5313</v>
      </c>
      <c r="C943" t="s">
        <v>5314</v>
      </c>
      <c r="D943" s="37" t="s">
        <v>5067</v>
      </c>
      <c r="E943" s="37" t="s">
        <v>8244</v>
      </c>
      <c r="F943" s="37" t="s">
        <v>8393</v>
      </c>
      <c r="G943" s="37" t="s">
        <v>8584</v>
      </c>
      <c r="H943" s="37" t="s">
        <v>7749</v>
      </c>
      <c r="I943" s="229" t="s">
        <v>10253</v>
      </c>
      <c r="J943" s="229" t="s">
        <v>10254</v>
      </c>
    </row>
    <row r="944" spans="1:10" ht="13.8" thickBot="1" x14ac:dyDescent="0.3">
      <c r="A944" t="s">
        <v>5063</v>
      </c>
      <c r="B944" t="s">
        <v>5317</v>
      </c>
      <c r="C944" t="s">
        <v>5318</v>
      </c>
      <c r="D944" s="37" t="s">
        <v>6175</v>
      </c>
      <c r="E944" s="37" t="s">
        <v>8245</v>
      </c>
      <c r="F944" s="37" t="s">
        <v>8394</v>
      </c>
      <c r="G944" s="37" t="s">
        <v>8585</v>
      </c>
      <c r="H944" s="37" t="s">
        <v>7750</v>
      </c>
      <c r="I944" s="229" t="s">
        <v>10255</v>
      </c>
      <c r="J944" s="229" t="s">
        <v>10256</v>
      </c>
    </row>
    <row r="945" spans="1:10" ht="13.8" thickBot="1" x14ac:dyDescent="0.3">
      <c r="A945" t="s">
        <v>5063</v>
      </c>
      <c r="B945" t="s">
        <v>5319</v>
      </c>
      <c r="C945" t="s">
        <v>5318</v>
      </c>
      <c r="D945" s="37" t="s">
        <v>5585</v>
      </c>
      <c r="E945" s="37" t="s">
        <v>8246</v>
      </c>
      <c r="F945" s="37" t="s">
        <v>6641</v>
      </c>
      <c r="G945" s="37" t="s">
        <v>7151</v>
      </c>
      <c r="H945" s="37" t="s">
        <v>7751</v>
      </c>
      <c r="I945" s="229" t="s">
        <v>10257</v>
      </c>
      <c r="J945" s="229" t="s">
        <v>10258</v>
      </c>
    </row>
    <row r="946" spans="1:10" ht="13.8" thickBot="1" x14ac:dyDescent="0.3">
      <c r="A946" t="s">
        <v>5063</v>
      </c>
      <c r="B946" t="s">
        <v>5321</v>
      </c>
      <c r="C946" t="s">
        <v>5318</v>
      </c>
      <c r="D946" s="37" t="s">
        <v>5586</v>
      </c>
      <c r="E946" s="37" t="s">
        <v>8247</v>
      </c>
      <c r="F946" s="37" t="s">
        <v>8395</v>
      </c>
      <c r="G946" s="37" t="s">
        <v>8586</v>
      </c>
      <c r="H946" s="37" t="s">
        <v>7752</v>
      </c>
      <c r="I946" s="229" t="s">
        <v>10259</v>
      </c>
      <c r="J946" s="229" t="s">
        <v>10260</v>
      </c>
    </row>
    <row r="947" spans="1:10" ht="13.8" thickBot="1" x14ac:dyDescent="0.3">
      <c r="A947" t="s">
        <v>5063</v>
      </c>
      <c r="B947" t="s">
        <v>5335</v>
      </c>
      <c r="C947" t="s">
        <v>5318</v>
      </c>
      <c r="D947" s="37" t="s">
        <v>5587</v>
      </c>
      <c r="E947" s="37" t="s">
        <v>8248</v>
      </c>
      <c r="F947" s="37" t="s">
        <v>8396</v>
      </c>
      <c r="G947" s="37" t="s">
        <v>8587</v>
      </c>
      <c r="H947" s="37" t="s">
        <v>7753</v>
      </c>
      <c r="I947" s="229" t="s">
        <v>10261</v>
      </c>
      <c r="J947" s="229" t="s">
        <v>10262</v>
      </c>
    </row>
    <row r="948" spans="1:10" ht="13.8" thickBot="1" x14ac:dyDescent="0.3">
      <c r="A948" t="s">
        <v>5063</v>
      </c>
      <c r="B948" t="s">
        <v>5378</v>
      </c>
      <c r="C948" t="s">
        <v>5318</v>
      </c>
      <c r="D948" s="37" t="s">
        <v>5588</v>
      </c>
      <c r="E948" s="37" t="s">
        <v>8249</v>
      </c>
      <c r="F948" s="37" t="s">
        <v>8397</v>
      </c>
      <c r="G948" s="37" t="s">
        <v>7152</v>
      </c>
      <c r="H948" s="37" t="s">
        <v>7754</v>
      </c>
      <c r="I948" s="229" t="s">
        <v>10263</v>
      </c>
      <c r="J948" s="229" t="s">
        <v>10264</v>
      </c>
    </row>
    <row r="949" spans="1:10" ht="13.8" thickBot="1" x14ac:dyDescent="0.3">
      <c r="A949" t="s">
        <v>5063</v>
      </c>
      <c r="B949" t="s">
        <v>5380</v>
      </c>
      <c r="C949" t="s">
        <v>5318</v>
      </c>
      <c r="D949" s="37" t="s">
        <v>5589</v>
      </c>
      <c r="E949" s="37" t="s">
        <v>8250</v>
      </c>
      <c r="F949" s="37" t="s">
        <v>8398</v>
      </c>
      <c r="G949" s="37" t="s">
        <v>8588</v>
      </c>
      <c r="H949" s="37" t="s">
        <v>7755</v>
      </c>
      <c r="I949" s="229" t="s">
        <v>10265</v>
      </c>
      <c r="J949" s="229" t="s">
        <v>10266</v>
      </c>
    </row>
    <row r="950" spans="1:10" ht="13.8" thickBot="1" x14ac:dyDescent="0.3">
      <c r="A950" t="s">
        <v>5063</v>
      </c>
      <c r="B950" t="s">
        <v>5381</v>
      </c>
      <c r="C950" t="s">
        <v>5318</v>
      </c>
      <c r="D950" s="37" t="s">
        <v>5590</v>
      </c>
      <c r="E950" s="37" t="s">
        <v>6021</v>
      </c>
      <c r="F950" s="37" t="s">
        <v>6642</v>
      </c>
      <c r="G950" s="37" t="s">
        <v>7153</v>
      </c>
      <c r="H950" s="37" t="s">
        <v>7756</v>
      </c>
      <c r="I950" s="229" t="s">
        <v>10267</v>
      </c>
      <c r="J950" s="229" t="s">
        <v>10268</v>
      </c>
    </row>
    <row r="951" spans="1:10" ht="13.8" thickBot="1" x14ac:dyDescent="0.3">
      <c r="A951" t="s">
        <v>5063</v>
      </c>
      <c r="B951" t="s">
        <v>5341</v>
      </c>
      <c r="C951" t="s">
        <v>5318</v>
      </c>
      <c r="D951" s="37" t="s">
        <v>5591</v>
      </c>
      <c r="E951" s="37" t="s">
        <v>8251</v>
      </c>
      <c r="F951" s="37" t="s">
        <v>6643</v>
      </c>
      <c r="G951" s="37" t="s">
        <v>8589</v>
      </c>
      <c r="H951" s="37" t="s">
        <v>7757</v>
      </c>
      <c r="I951" s="229" t="s">
        <v>10269</v>
      </c>
      <c r="J951" s="229" t="s">
        <v>10270</v>
      </c>
    </row>
    <row r="952" spans="1:10" ht="13.8" thickBot="1" x14ac:dyDescent="0.3">
      <c r="A952" t="s">
        <v>5063</v>
      </c>
      <c r="B952" t="s">
        <v>5382</v>
      </c>
      <c r="C952" t="s">
        <v>5318</v>
      </c>
      <c r="D952" s="37" t="s">
        <v>5592</v>
      </c>
      <c r="E952" s="37" t="s">
        <v>8252</v>
      </c>
      <c r="F952" s="37" t="s">
        <v>8399</v>
      </c>
      <c r="G952" s="37" t="s">
        <v>8590</v>
      </c>
      <c r="H952" s="37" t="s">
        <v>7758</v>
      </c>
      <c r="I952" s="229" t="s">
        <v>10271</v>
      </c>
      <c r="J952" s="229" t="s">
        <v>10272</v>
      </c>
    </row>
    <row r="953" spans="1:10" ht="13.8" thickBot="1" x14ac:dyDescent="0.3">
      <c r="A953" t="s">
        <v>5063</v>
      </c>
      <c r="B953" t="s">
        <v>5383</v>
      </c>
      <c r="C953" t="s">
        <v>5318</v>
      </c>
      <c r="D953" s="37" t="s">
        <v>5593</v>
      </c>
      <c r="E953" s="37" t="s">
        <v>8253</v>
      </c>
      <c r="F953" s="37" t="s">
        <v>8400</v>
      </c>
      <c r="G953" s="37" t="s">
        <v>8591</v>
      </c>
      <c r="H953" s="37" t="s">
        <v>7759</v>
      </c>
      <c r="I953" s="229" t="s">
        <v>10273</v>
      </c>
      <c r="J953" s="229" t="s">
        <v>10274</v>
      </c>
    </row>
    <row r="954" spans="1:10" ht="13.8" thickBot="1" x14ac:dyDescent="0.3">
      <c r="A954" t="s">
        <v>5063</v>
      </c>
      <c r="B954" t="s">
        <v>5337</v>
      </c>
      <c r="C954" t="s">
        <v>5318</v>
      </c>
      <c r="D954" s="37" t="s">
        <v>5594</v>
      </c>
      <c r="E954" s="37" t="s">
        <v>8254</v>
      </c>
      <c r="F954" s="37" t="s">
        <v>8401</v>
      </c>
      <c r="G954" s="37" t="s">
        <v>8592</v>
      </c>
      <c r="H954" s="37" t="s">
        <v>7760</v>
      </c>
      <c r="I954" s="229" t="s">
        <v>10275</v>
      </c>
      <c r="J954" s="229" t="s">
        <v>10276</v>
      </c>
    </row>
    <row r="955" spans="1:10" ht="13.8" thickBot="1" x14ac:dyDescent="0.3">
      <c r="A955" t="s">
        <v>5063</v>
      </c>
      <c r="B955" t="s">
        <v>5385</v>
      </c>
      <c r="C955" t="s">
        <v>5318</v>
      </c>
      <c r="D955" s="37" t="s">
        <v>5595</v>
      </c>
      <c r="E955" s="37" t="s">
        <v>8255</v>
      </c>
      <c r="F955" s="37" t="s">
        <v>8402</v>
      </c>
      <c r="G955" s="37" t="s">
        <v>8593</v>
      </c>
      <c r="H955" s="37" t="s">
        <v>7761</v>
      </c>
      <c r="I955" s="229" t="s">
        <v>10277</v>
      </c>
      <c r="J955" s="229" t="s">
        <v>10278</v>
      </c>
    </row>
    <row r="956" spans="1:10" ht="13.8" thickBot="1" x14ac:dyDescent="0.3">
      <c r="A956" t="s">
        <v>5063</v>
      </c>
      <c r="B956" t="s">
        <v>5386</v>
      </c>
      <c r="C956" t="s">
        <v>5318</v>
      </c>
      <c r="D956" s="37" t="s">
        <v>5596</v>
      </c>
      <c r="E956" s="37" t="s">
        <v>8256</v>
      </c>
      <c r="F956" s="37" t="s">
        <v>8403</v>
      </c>
      <c r="G956" s="37" t="s">
        <v>8594</v>
      </c>
      <c r="H956" s="37" t="s">
        <v>7762</v>
      </c>
      <c r="I956" s="229" t="s">
        <v>10279</v>
      </c>
      <c r="J956" s="229" t="s">
        <v>10280</v>
      </c>
    </row>
    <row r="957" spans="1:10" ht="13.8" thickBot="1" x14ac:dyDescent="0.3">
      <c r="A957" t="s">
        <v>5063</v>
      </c>
      <c r="B957" t="s">
        <v>5388</v>
      </c>
      <c r="C957" t="s">
        <v>5318</v>
      </c>
      <c r="D957" s="37" t="s">
        <v>5597</v>
      </c>
      <c r="E957" s="37" t="s">
        <v>6022</v>
      </c>
      <c r="F957" s="37" t="s">
        <v>6644</v>
      </c>
      <c r="G957" s="37" t="s">
        <v>7154</v>
      </c>
      <c r="H957" s="37" t="s">
        <v>7763</v>
      </c>
      <c r="I957" s="229" t="s">
        <v>10281</v>
      </c>
      <c r="J957" s="229" t="s">
        <v>10282</v>
      </c>
    </row>
    <row r="958" spans="1:10" ht="13.8" thickBot="1" x14ac:dyDescent="0.3">
      <c r="A958" t="s">
        <v>5063</v>
      </c>
      <c r="B958" t="s">
        <v>5390</v>
      </c>
      <c r="C958" t="s">
        <v>5318</v>
      </c>
      <c r="D958" s="37" t="s">
        <v>5598</v>
      </c>
      <c r="E958" s="37" t="s">
        <v>6023</v>
      </c>
      <c r="F958" s="37" t="s">
        <v>6645</v>
      </c>
      <c r="G958" s="37" t="s">
        <v>7155</v>
      </c>
      <c r="H958" s="37" t="s">
        <v>7764</v>
      </c>
      <c r="I958" s="229" t="s">
        <v>10283</v>
      </c>
      <c r="J958" s="229" t="s">
        <v>10284</v>
      </c>
    </row>
    <row r="959" spans="1:10" ht="13.8" thickBot="1" x14ac:dyDescent="0.3">
      <c r="A959" t="s">
        <v>5063</v>
      </c>
      <c r="B959" t="s">
        <v>5343</v>
      </c>
      <c r="C959" t="s">
        <v>5318</v>
      </c>
      <c r="D959" s="37" t="s">
        <v>5599</v>
      </c>
      <c r="E959" s="37" t="s">
        <v>6024</v>
      </c>
      <c r="F959" s="37" t="s">
        <v>6646</v>
      </c>
      <c r="G959" s="37" t="s">
        <v>7156</v>
      </c>
      <c r="H959" s="37" t="s">
        <v>7765</v>
      </c>
      <c r="I959" s="229" t="s">
        <v>10285</v>
      </c>
      <c r="J959" s="229" t="s">
        <v>10286</v>
      </c>
    </row>
    <row r="960" spans="1:10" ht="13.8" thickBot="1" x14ac:dyDescent="0.3">
      <c r="A960" t="s">
        <v>5063</v>
      </c>
      <c r="B960" t="s">
        <v>5391</v>
      </c>
      <c r="C960" t="s">
        <v>5318</v>
      </c>
      <c r="D960" s="37" t="s">
        <v>5600</v>
      </c>
      <c r="E960" s="37" t="s">
        <v>8257</v>
      </c>
      <c r="F960" s="37" t="s">
        <v>6647</v>
      </c>
      <c r="G960" s="37" t="s">
        <v>8595</v>
      </c>
      <c r="H960" s="37" t="s">
        <v>7766</v>
      </c>
      <c r="I960" s="229" t="s">
        <v>10287</v>
      </c>
      <c r="J960" s="229" t="s">
        <v>10288</v>
      </c>
    </row>
    <row r="961" spans="1:10" ht="13.8" thickBot="1" x14ac:dyDescent="0.3">
      <c r="A961" t="s">
        <v>5063</v>
      </c>
      <c r="B961" t="s">
        <v>5392</v>
      </c>
      <c r="C961" t="s">
        <v>5318</v>
      </c>
      <c r="D961" s="37" t="s">
        <v>5601</v>
      </c>
      <c r="E961" s="37" t="s">
        <v>8258</v>
      </c>
      <c r="F961" s="37" t="s">
        <v>8404</v>
      </c>
      <c r="G961" s="37" t="s">
        <v>8596</v>
      </c>
      <c r="H961" s="37" t="s">
        <v>7767</v>
      </c>
      <c r="I961" s="229" t="s">
        <v>10289</v>
      </c>
      <c r="J961" s="229" t="s">
        <v>10290</v>
      </c>
    </row>
    <row r="962" spans="1:10" ht="13.8" thickBot="1" x14ac:dyDescent="0.3">
      <c r="A962" t="s">
        <v>3751</v>
      </c>
      <c r="B962" t="s">
        <v>5311</v>
      </c>
      <c r="C962" t="s">
        <v>5312</v>
      </c>
      <c r="D962" s="37" t="s">
        <v>3752</v>
      </c>
      <c r="E962" s="37" t="s">
        <v>6025</v>
      </c>
      <c r="F962" s="37" t="s">
        <v>8405</v>
      </c>
      <c r="G962" s="37" t="s">
        <v>7157</v>
      </c>
      <c r="H962" s="37" t="s">
        <v>7768</v>
      </c>
      <c r="I962" s="229" t="s">
        <v>10291</v>
      </c>
      <c r="J962" s="229" t="s">
        <v>10292</v>
      </c>
    </row>
    <row r="963" spans="1:10" ht="40.200000000000003" thickBot="1" x14ac:dyDescent="0.3">
      <c r="A963" t="s">
        <v>3751</v>
      </c>
      <c r="B963" t="s">
        <v>5313</v>
      </c>
      <c r="C963" t="s">
        <v>5314</v>
      </c>
      <c r="D963" s="37" t="s">
        <v>3753</v>
      </c>
      <c r="E963" s="37" t="s">
        <v>8259</v>
      </c>
      <c r="F963" s="37" t="s">
        <v>8406</v>
      </c>
      <c r="G963" s="37" t="s">
        <v>8597</v>
      </c>
      <c r="H963" s="37" t="s">
        <v>7769</v>
      </c>
      <c r="I963" s="229" t="s">
        <v>10293</v>
      </c>
      <c r="J963" s="229" t="s">
        <v>10294</v>
      </c>
    </row>
    <row r="964" spans="1:10" ht="13.8" thickBot="1" x14ac:dyDescent="0.3">
      <c r="A964" t="s">
        <v>3755</v>
      </c>
      <c r="B964" t="s">
        <v>5311</v>
      </c>
      <c r="C964" t="s">
        <v>5312</v>
      </c>
      <c r="D964" s="37" t="s">
        <v>3754</v>
      </c>
      <c r="E964" s="37" t="s">
        <v>8260</v>
      </c>
      <c r="F964" s="37" t="s">
        <v>8407</v>
      </c>
      <c r="G964" s="37" t="s">
        <v>8598</v>
      </c>
      <c r="H964" s="37" t="s">
        <v>7770</v>
      </c>
      <c r="I964" s="229" t="s">
        <v>10295</v>
      </c>
      <c r="J964" s="229" t="s">
        <v>10296</v>
      </c>
    </row>
    <row r="965" spans="1:10" ht="79.8" thickBot="1" x14ac:dyDescent="0.3">
      <c r="A965" t="s">
        <v>3755</v>
      </c>
      <c r="B965" t="s">
        <v>5313</v>
      </c>
      <c r="C965" t="s">
        <v>5314</v>
      </c>
      <c r="D965" s="37" t="s">
        <v>3756</v>
      </c>
      <c r="E965" s="37" t="s">
        <v>8261</v>
      </c>
      <c r="F965" s="37" t="s">
        <v>6648</v>
      </c>
      <c r="G965" s="37" t="s">
        <v>8599</v>
      </c>
      <c r="H965" s="37" t="s">
        <v>7771</v>
      </c>
      <c r="I965" s="229" t="s">
        <v>10297</v>
      </c>
      <c r="J965" s="229" t="s">
        <v>10298</v>
      </c>
    </row>
    <row r="966" spans="1:10" ht="13.8" thickBot="1" x14ac:dyDescent="0.3">
      <c r="A966" t="s">
        <v>3755</v>
      </c>
      <c r="B966" t="s">
        <v>5317</v>
      </c>
      <c r="C966" t="s">
        <v>5318</v>
      </c>
      <c r="D966" s="37" t="s">
        <v>6176</v>
      </c>
      <c r="E966" s="37" t="s">
        <v>6198</v>
      </c>
      <c r="F966" s="37" t="s">
        <v>8408</v>
      </c>
      <c r="G966" s="37" t="s">
        <v>7158</v>
      </c>
      <c r="H966" s="37" t="s">
        <v>7772</v>
      </c>
      <c r="I966" s="229" t="s">
        <v>10299</v>
      </c>
      <c r="J966" s="229" t="s">
        <v>10300</v>
      </c>
    </row>
    <row r="967" spans="1:10" ht="13.8" thickBot="1" x14ac:dyDescent="0.3">
      <c r="A967" t="s">
        <v>3755</v>
      </c>
      <c r="B967" t="s">
        <v>5319</v>
      </c>
      <c r="C967" t="s">
        <v>5318</v>
      </c>
      <c r="D967" s="37" t="s">
        <v>5602</v>
      </c>
      <c r="E967" s="37" t="s">
        <v>8262</v>
      </c>
      <c r="F967" s="37" t="s">
        <v>8409</v>
      </c>
      <c r="G967" s="37" t="s">
        <v>7159</v>
      </c>
      <c r="H967" s="37" t="s">
        <v>7773</v>
      </c>
      <c r="I967" s="229" t="s">
        <v>10301</v>
      </c>
      <c r="J967" s="229" t="s">
        <v>10302</v>
      </c>
    </row>
    <row r="968" spans="1:10" ht="13.8" thickBot="1" x14ac:dyDescent="0.3">
      <c r="A968" t="s">
        <v>3755</v>
      </c>
      <c r="B968" t="s">
        <v>5321</v>
      </c>
      <c r="C968" t="s">
        <v>5318</v>
      </c>
      <c r="D968" s="37" t="s">
        <v>5603</v>
      </c>
      <c r="E968" s="37" t="s">
        <v>8263</v>
      </c>
      <c r="F968" s="37" t="s">
        <v>8410</v>
      </c>
      <c r="G968" s="37" t="s">
        <v>7160</v>
      </c>
      <c r="H968" s="37" t="s">
        <v>7774</v>
      </c>
      <c r="I968" s="229" t="s">
        <v>10303</v>
      </c>
      <c r="J968" s="229" t="s">
        <v>10302</v>
      </c>
    </row>
    <row r="969" spans="1:10" ht="13.8" thickBot="1" x14ac:dyDescent="0.3">
      <c r="A969" t="s">
        <v>3755</v>
      </c>
      <c r="B969" t="s">
        <v>5335</v>
      </c>
      <c r="C969" t="s">
        <v>5318</v>
      </c>
      <c r="D969" s="37" t="s">
        <v>5604</v>
      </c>
      <c r="E969" s="37" t="s">
        <v>8264</v>
      </c>
      <c r="F969" s="37" t="s">
        <v>8411</v>
      </c>
      <c r="G969" s="37" t="s">
        <v>7161</v>
      </c>
      <c r="H969" s="37" t="s">
        <v>7775</v>
      </c>
      <c r="I969" s="229" t="s">
        <v>10304</v>
      </c>
      <c r="J969" s="229" t="s">
        <v>10305</v>
      </c>
    </row>
    <row r="970" spans="1:10" ht="13.8" thickBot="1" x14ac:dyDescent="0.3">
      <c r="A970" t="s">
        <v>3758</v>
      </c>
      <c r="B970" t="s">
        <v>5311</v>
      </c>
      <c r="C970" t="s">
        <v>5312</v>
      </c>
      <c r="D970" s="37" t="s">
        <v>3759</v>
      </c>
      <c r="E970" s="37" t="s">
        <v>8265</v>
      </c>
      <c r="F970" s="37" t="s">
        <v>8412</v>
      </c>
      <c r="G970" s="37" t="s">
        <v>7162</v>
      </c>
      <c r="H970" s="37" t="s">
        <v>7776</v>
      </c>
      <c r="I970" s="229" t="s">
        <v>10306</v>
      </c>
      <c r="J970" s="229" t="s">
        <v>10307</v>
      </c>
    </row>
    <row r="971" spans="1:10" ht="53.4" thickBot="1" x14ac:dyDescent="0.3">
      <c r="A971" t="s">
        <v>3758</v>
      </c>
      <c r="B971" t="s">
        <v>5313</v>
      </c>
      <c r="C971" t="s">
        <v>5314</v>
      </c>
      <c r="D971" s="37" t="s">
        <v>3760</v>
      </c>
      <c r="E971" s="37" t="s">
        <v>6026</v>
      </c>
      <c r="F971" s="37" t="s">
        <v>6649</v>
      </c>
      <c r="G971" s="37" t="s">
        <v>8600</v>
      </c>
      <c r="H971" s="37" t="s">
        <v>7777</v>
      </c>
      <c r="I971" s="229" t="s">
        <v>10308</v>
      </c>
      <c r="J971" s="229" t="s">
        <v>10309</v>
      </c>
    </row>
    <row r="972" spans="1:10" ht="13.8" thickBot="1" x14ac:dyDescent="0.3">
      <c r="A972" t="s">
        <v>3762</v>
      </c>
      <c r="B972" t="s">
        <v>5311</v>
      </c>
      <c r="C972" t="s">
        <v>5312</v>
      </c>
      <c r="D972" s="37" t="s">
        <v>3763</v>
      </c>
      <c r="E972" s="37" t="s">
        <v>8266</v>
      </c>
      <c r="F972" s="37" t="s">
        <v>6650</v>
      </c>
      <c r="G972" s="37" t="s">
        <v>8601</v>
      </c>
      <c r="H972" s="37" t="s">
        <v>7778</v>
      </c>
      <c r="I972" s="229" t="s">
        <v>10310</v>
      </c>
      <c r="J972" s="229" t="s">
        <v>10311</v>
      </c>
    </row>
    <row r="973" spans="1:10" ht="13.8" thickBot="1" x14ac:dyDescent="0.3">
      <c r="A973" t="s">
        <v>3762</v>
      </c>
      <c r="B973" t="s">
        <v>5313</v>
      </c>
      <c r="C973" t="s">
        <v>5314</v>
      </c>
      <c r="D973" s="37" t="s">
        <v>3764</v>
      </c>
      <c r="E973" s="37" t="s">
        <v>8267</v>
      </c>
      <c r="F973" s="37" t="s">
        <v>6651</v>
      </c>
      <c r="G973" s="37" t="s">
        <v>8602</v>
      </c>
      <c r="H973" s="37" t="s">
        <v>7779</v>
      </c>
      <c r="I973" s="229" t="s">
        <v>10312</v>
      </c>
      <c r="J973" s="229" t="s">
        <v>10313</v>
      </c>
    </row>
    <row r="974" spans="1:10" ht="13.8" thickBot="1" x14ac:dyDescent="0.3">
      <c r="A974" t="s">
        <v>3979</v>
      </c>
      <c r="B974" t="s">
        <v>5311</v>
      </c>
      <c r="C974" t="s">
        <v>5312</v>
      </c>
      <c r="D974" s="262" t="s">
        <v>8020</v>
      </c>
      <c r="E974" s="37" t="s">
        <v>8268</v>
      </c>
      <c r="F974" s="37" t="s">
        <v>6652</v>
      </c>
      <c r="G974" s="37" t="s">
        <v>8603</v>
      </c>
      <c r="H974" s="37" t="s">
        <v>7780</v>
      </c>
      <c r="I974" s="229" t="s">
        <v>10314</v>
      </c>
      <c r="J974" s="229" t="s">
        <v>10315</v>
      </c>
    </row>
    <row r="975" spans="1:10" ht="13.8" thickBot="1" x14ac:dyDescent="0.3">
      <c r="A975" t="s">
        <v>3979</v>
      </c>
      <c r="B975" t="s">
        <v>5313</v>
      </c>
      <c r="C975" t="s">
        <v>5314</v>
      </c>
      <c r="D975" s="37" t="s">
        <v>8020</v>
      </c>
      <c r="E975" s="37" t="s">
        <v>8268</v>
      </c>
      <c r="F975" s="37" t="s">
        <v>6652</v>
      </c>
      <c r="G975" s="37" t="s">
        <v>8603</v>
      </c>
      <c r="H975" s="37" t="s">
        <v>7780</v>
      </c>
      <c r="I975" s="229" t="s">
        <v>10314</v>
      </c>
      <c r="J975" s="229" t="s">
        <v>10315</v>
      </c>
    </row>
    <row r="976" spans="1:10" ht="13.8" thickBot="1" x14ac:dyDescent="0.3">
      <c r="A976" t="s">
        <v>3980</v>
      </c>
      <c r="B976" t="s">
        <v>5311</v>
      </c>
      <c r="C976" t="s">
        <v>5312</v>
      </c>
      <c r="D976" s="37" t="s">
        <v>3865</v>
      </c>
      <c r="E976" s="37" t="s">
        <v>8269</v>
      </c>
      <c r="F976" s="37" t="s">
        <v>6653</v>
      </c>
      <c r="G976" s="37" t="s">
        <v>8604</v>
      </c>
      <c r="H976" s="37" t="s">
        <v>7781</v>
      </c>
      <c r="I976" s="229" t="s">
        <v>10316</v>
      </c>
      <c r="J976" s="229" t="s">
        <v>10317</v>
      </c>
    </row>
    <row r="977" spans="1:10" ht="13.8" thickBot="1" x14ac:dyDescent="0.3">
      <c r="A977" t="s">
        <v>3980</v>
      </c>
      <c r="B977" t="s">
        <v>5313</v>
      </c>
      <c r="C977" t="s">
        <v>5314</v>
      </c>
      <c r="D977" s="37" t="s">
        <v>3865</v>
      </c>
      <c r="E977" s="37" t="s">
        <v>8269</v>
      </c>
      <c r="F977" s="37" t="s">
        <v>6653</v>
      </c>
      <c r="G977" s="37" t="s">
        <v>8604</v>
      </c>
      <c r="H977" s="37" t="s">
        <v>7781</v>
      </c>
      <c r="I977" s="229" t="s">
        <v>10316</v>
      </c>
      <c r="J977" s="229" t="s">
        <v>10317</v>
      </c>
    </row>
    <row r="978" spans="1:10" ht="13.8" thickBot="1" x14ac:dyDescent="0.3">
      <c r="A978" t="s">
        <v>3981</v>
      </c>
      <c r="B978" t="s">
        <v>5311</v>
      </c>
      <c r="C978" t="s">
        <v>5312</v>
      </c>
      <c r="D978" s="262" t="s">
        <v>8021</v>
      </c>
      <c r="E978" s="37" t="s">
        <v>8270</v>
      </c>
      <c r="F978" s="37" t="s">
        <v>6654</v>
      </c>
      <c r="G978" s="37" t="s">
        <v>8605</v>
      </c>
      <c r="H978" s="37" t="s">
        <v>7782</v>
      </c>
      <c r="I978" s="229" t="s">
        <v>10318</v>
      </c>
      <c r="J978" s="229" t="s">
        <v>10319</v>
      </c>
    </row>
    <row r="979" spans="1:10" ht="13.8" thickBot="1" x14ac:dyDescent="0.3">
      <c r="A979" t="s">
        <v>3981</v>
      </c>
      <c r="B979" t="s">
        <v>5313</v>
      </c>
      <c r="C979" t="s">
        <v>5314</v>
      </c>
      <c r="D979" s="37" t="s">
        <v>8021</v>
      </c>
      <c r="E979" s="37" t="s">
        <v>8270</v>
      </c>
      <c r="F979" s="37" t="s">
        <v>6654</v>
      </c>
      <c r="G979" s="37" t="s">
        <v>8605</v>
      </c>
      <c r="H979" s="37" t="s">
        <v>7782</v>
      </c>
      <c r="I979" s="229" t="s">
        <v>10318</v>
      </c>
      <c r="J979" s="229" t="s">
        <v>10319</v>
      </c>
    </row>
    <row r="980" spans="1:10" ht="13.8" thickBot="1" x14ac:dyDescent="0.3">
      <c r="A980" t="s">
        <v>3982</v>
      </c>
      <c r="B980" t="s">
        <v>5311</v>
      </c>
      <c r="C980" t="s">
        <v>5312</v>
      </c>
      <c r="D980" s="262" t="s">
        <v>8022</v>
      </c>
      <c r="E980" s="37" t="s">
        <v>8271</v>
      </c>
      <c r="F980" s="37" t="s">
        <v>6655</v>
      </c>
      <c r="G980" s="37" t="s">
        <v>8606</v>
      </c>
      <c r="H980" s="37" t="s">
        <v>7783</v>
      </c>
      <c r="I980" s="229" t="s">
        <v>10320</v>
      </c>
      <c r="J980" s="229" t="s">
        <v>10321</v>
      </c>
    </row>
    <row r="981" spans="1:10" ht="13.8" thickBot="1" x14ac:dyDescent="0.3">
      <c r="A981" t="s">
        <v>3982</v>
      </c>
      <c r="B981" t="s">
        <v>5313</v>
      </c>
      <c r="C981" t="s">
        <v>5314</v>
      </c>
      <c r="D981" s="37" t="s">
        <v>8022</v>
      </c>
      <c r="E981" s="37" t="s">
        <v>8271</v>
      </c>
      <c r="F981" s="37" t="s">
        <v>6655</v>
      </c>
      <c r="G981" s="37" t="s">
        <v>8606</v>
      </c>
      <c r="H981" s="37" t="s">
        <v>7783</v>
      </c>
      <c r="I981" s="229" t="s">
        <v>10320</v>
      </c>
      <c r="J981" s="229" t="s">
        <v>10321</v>
      </c>
    </row>
    <row r="982" spans="1:10" ht="13.8" thickBot="1" x14ac:dyDescent="0.3">
      <c r="A982" t="s">
        <v>3983</v>
      </c>
      <c r="B982" t="s">
        <v>5311</v>
      </c>
      <c r="C982" t="s">
        <v>5312</v>
      </c>
      <c r="D982" s="262" t="s">
        <v>8023</v>
      </c>
      <c r="E982" s="37" t="s">
        <v>8272</v>
      </c>
      <c r="F982" s="37" t="s">
        <v>6656</v>
      </c>
      <c r="G982" s="37" t="s">
        <v>8607</v>
      </c>
      <c r="H982" s="37" t="s">
        <v>7784</v>
      </c>
      <c r="I982" s="229" t="s">
        <v>10322</v>
      </c>
      <c r="J982" s="229" t="s">
        <v>10323</v>
      </c>
    </row>
    <row r="983" spans="1:10" ht="13.8" thickBot="1" x14ac:dyDescent="0.3">
      <c r="A983" t="s">
        <v>3983</v>
      </c>
      <c r="B983" t="s">
        <v>5313</v>
      </c>
      <c r="C983" t="s">
        <v>5314</v>
      </c>
      <c r="D983" s="37" t="s">
        <v>8023</v>
      </c>
      <c r="E983" s="37" t="s">
        <v>8272</v>
      </c>
      <c r="F983" s="37" t="s">
        <v>6656</v>
      </c>
      <c r="G983" s="37" t="s">
        <v>8607</v>
      </c>
      <c r="H983" s="37" t="s">
        <v>7784</v>
      </c>
      <c r="I983" s="229" t="s">
        <v>10322</v>
      </c>
      <c r="J983" s="229" t="s">
        <v>10323</v>
      </c>
    </row>
    <row r="984" spans="1:10" ht="13.8" thickBot="1" x14ac:dyDescent="0.3">
      <c r="A984" t="s">
        <v>3984</v>
      </c>
      <c r="B984" t="s">
        <v>5311</v>
      </c>
      <c r="C984" t="s">
        <v>5312</v>
      </c>
      <c r="D984" s="262" t="s">
        <v>8024</v>
      </c>
      <c r="E984" s="37" t="s">
        <v>8273</v>
      </c>
      <c r="F984" s="37" t="s">
        <v>6657</v>
      </c>
      <c r="G984" s="37" t="s">
        <v>8608</v>
      </c>
      <c r="H984" s="37" t="s">
        <v>7785</v>
      </c>
      <c r="I984" s="229" t="s">
        <v>10324</v>
      </c>
      <c r="J984" s="229" t="s">
        <v>10325</v>
      </c>
    </row>
    <row r="985" spans="1:10" ht="13.8" thickBot="1" x14ac:dyDescent="0.3">
      <c r="A985" t="s">
        <v>3984</v>
      </c>
      <c r="B985" t="s">
        <v>5313</v>
      </c>
      <c r="C985" t="s">
        <v>5314</v>
      </c>
      <c r="D985" s="37" t="s">
        <v>8024</v>
      </c>
      <c r="E985" s="37" t="s">
        <v>8273</v>
      </c>
      <c r="F985" s="37" t="s">
        <v>6657</v>
      </c>
      <c r="G985" s="37" t="s">
        <v>8608</v>
      </c>
      <c r="H985" s="37" t="s">
        <v>7785</v>
      </c>
      <c r="I985" s="229" t="s">
        <v>10324</v>
      </c>
      <c r="J985" s="229" t="s">
        <v>10325</v>
      </c>
    </row>
    <row r="986" spans="1:10" ht="13.8" thickBot="1" x14ac:dyDescent="0.3">
      <c r="A986" t="s">
        <v>3985</v>
      </c>
      <c r="B986" t="s">
        <v>5311</v>
      </c>
      <c r="C986" t="s">
        <v>5312</v>
      </c>
      <c r="D986" s="262" t="s">
        <v>8025</v>
      </c>
      <c r="E986" s="37" t="s">
        <v>8274</v>
      </c>
      <c r="F986" s="37" t="s">
        <v>6658</v>
      </c>
      <c r="G986" s="37" t="s">
        <v>8609</v>
      </c>
      <c r="H986" s="37" t="s">
        <v>7786</v>
      </c>
      <c r="I986" s="229" t="s">
        <v>10326</v>
      </c>
      <c r="J986" s="229" t="s">
        <v>10327</v>
      </c>
    </row>
    <row r="987" spans="1:10" ht="13.8" thickBot="1" x14ac:dyDescent="0.3">
      <c r="A987" t="s">
        <v>3985</v>
      </c>
      <c r="B987" t="s">
        <v>5313</v>
      </c>
      <c r="C987" t="s">
        <v>5314</v>
      </c>
      <c r="D987" s="37" t="s">
        <v>8025</v>
      </c>
      <c r="E987" s="37" t="s">
        <v>8274</v>
      </c>
      <c r="F987" s="37" t="s">
        <v>6658</v>
      </c>
      <c r="G987" s="37" t="s">
        <v>8609</v>
      </c>
      <c r="H987" s="37" t="s">
        <v>7786</v>
      </c>
      <c r="I987" s="229" t="s">
        <v>10326</v>
      </c>
      <c r="J987" s="229" t="s">
        <v>10327</v>
      </c>
    </row>
    <row r="988" spans="1:10" ht="13.8" thickBot="1" x14ac:dyDescent="0.3">
      <c r="A988" t="s">
        <v>3986</v>
      </c>
      <c r="B988" t="s">
        <v>5311</v>
      </c>
      <c r="C988" t="s">
        <v>5312</v>
      </c>
      <c r="D988" s="262" t="s">
        <v>8026</v>
      </c>
      <c r="E988" s="37" t="s">
        <v>8275</v>
      </c>
      <c r="F988" s="37" t="s">
        <v>6659</v>
      </c>
      <c r="G988" s="37" t="s">
        <v>8610</v>
      </c>
      <c r="H988" s="37" t="s">
        <v>7787</v>
      </c>
      <c r="I988" s="229" t="s">
        <v>10328</v>
      </c>
      <c r="J988" s="229" t="s">
        <v>10329</v>
      </c>
    </row>
    <row r="989" spans="1:10" ht="13.8" thickBot="1" x14ac:dyDescent="0.3">
      <c r="A989" t="s">
        <v>3986</v>
      </c>
      <c r="B989" t="s">
        <v>5313</v>
      </c>
      <c r="C989" t="s">
        <v>5314</v>
      </c>
      <c r="D989" s="37" t="s">
        <v>8026</v>
      </c>
      <c r="E989" s="37" t="s">
        <v>8275</v>
      </c>
      <c r="F989" s="37" t="s">
        <v>6659</v>
      </c>
      <c r="G989" s="37" t="s">
        <v>8610</v>
      </c>
      <c r="H989" s="37" t="s">
        <v>7787</v>
      </c>
      <c r="I989" s="229" t="s">
        <v>10328</v>
      </c>
      <c r="J989" s="229" t="s">
        <v>10329</v>
      </c>
    </row>
    <row r="990" spans="1:10" ht="13.8" thickBot="1" x14ac:dyDescent="0.3">
      <c r="A990" t="s">
        <v>3987</v>
      </c>
      <c r="B990" t="s">
        <v>5311</v>
      </c>
      <c r="C990" t="s">
        <v>5312</v>
      </c>
      <c r="D990" s="262" t="s">
        <v>8027</v>
      </c>
      <c r="E990" s="37" t="s">
        <v>8276</v>
      </c>
      <c r="F990" s="37" t="s">
        <v>6660</v>
      </c>
      <c r="G990" s="37" t="s">
        <v>8611</v>
      </c>
      <c r="H990" s="37" t="s">
        <v>7788</v>
      </c>
      <c r="I990" s="229" t="s">
        <v>10330</v>
      </c>
      <c r="J990" s="229" t="s">
        <v>10331</v>
      </c>
    </row>
    <row r="991" spans="1:10" ht="13.8" thickBot="1" x14ac:dyDescent="0.3">
      <c r="A991" t="s">
        <v>3987</v>
      </c>
      <c r="B991" t="s">
        <v>5313</v>
      </c>
      <c r="C991" t="s">
        <v>5314</v>
      </c>
      <c r="D991" s="37" t="s">
        <v>8027</v>
      </c>
      <c r="E991" s="37" t="s">
        <v>8276</v>
      </c>
      <c r="F991" s="37" t="s">
        <v>6660</v>
      </c>
      <c r="G991" s="37" t="s">
        <v>8611</v>
      </c>
      <c r="H991" s="37" t="s">
        <v>7788</v>
      </c>
      <c r="I991" s="229" t="s">
        <v>10330</v>
      </c>
      <c r="J991" s="229" t="s">
        <v>10331</v>
      </c>
    </row>
    <row r="992" spans="1:10" ht="13.8" thickBot="1" x14ac:dyDescent="0.3">
      <c r="A992" t="s">
        <v>3988</v>
      </c>
      <c r="B992" t="s">
        <v>5311</v>
      </c>
      <c r="C992" t="s">
        <v>5312</v>
      </c>
      <c r="D992" s="37" t="s">
        <v>3846</v>
      </c>
      <c r="E992" s="37" t="s">
        <v>6027</v>
      </c>
      <c r="F992" s="37" t="s">
        <v>6661</v>
      </c>
      <c r="G992" s="37" t="s">
        <v>7163</v>
      </c>
      <c r="H992" s="37" t="s">
        <v>7789</v>
      </c>
      <c r="I992" s="229" t="s">
        <v>10332</v>
      </c>
      <c r="J992" s="229" t="s">
        <v>10333</v>
      </c>
    </row>
    <row r="993" spans="1:10" ht="13.8" thickBot="1" x14ac:dyDescent="0.3">
      <c r="A993" t="s">
        <v>3988</v>
      </c>
      <c r="B993" t="s">
        <v>5313</v>
      </c>
      <c r="C993" t="s">
        <v>5314</v>
      </c>
      <c r="D993" s="37" t="s">
        <v>3846</v>
      </c>
      <c r="E993" s="37" t="s">
        <v>6027</v>
      </c>
      <c r="F993" s="37" t="s">
        <v>6661</v>
      </c>
      <c r="G993" s="37" t="s">
        <v>7163</v>
      </c>
      <c r="H993" s="37" t="s">
        <v>7789</v>
      </c>
      <c r="I993" s="229" t="s">
        <v>10332</v>
      </c>
      <c r="J993" s="229" t="s">
        <v>10333</v>
      </c>
    </row>
    <row r="994" spans="1:10" ht="13.8" thickBot="1" x14ac:dyDescent="0.3">
      <c r="A994" t="s">
        <v>3989</v>
      </c>
      <c r="B994" t="s">
        <v>5311</v>
      </c>
      <c r="C994" t="s">
        <v>5312</v>
      </c>
      <c r="D994" s="37" t="s">
        <v>3843</v>
      </c>
      <c r="E994" s="37" t="s">
        <v>6028</v>
      </c>
      <c r="F994" s="37" t="s">
        <v>6662</v>
      </c>
      <c r="G994" s="37" t="s">
        <v>7164</v>
      </c>
      <c r="H994" s="37" t="s">
        <v>7790</v>
      </c>
      <c r="I994" s="229" t="s">
        <v>10334</v>
      </c>
      <c r="J994" s="229" t="s">
        <v>10335</v>
      </c>
    </row>
    <row r="995" spans="1:10" ht="13.8" thickBot="1" x14ac:dyDescent="0.3">
      <c r="A995" t="s">
        <v>3989</v>
      </c>
      <c r="B995" t="s">
        <v>5313</v>
      </c>
      <c r="C995" t="s">
        <v>5314</v>
      </c>
      <c r="D995" s="37" t="s">
        <v>3843</v>
      </c>
      <c r="E995" s="37" t="s">
        <v>6028</v>
      </c>
      <c r="F995" s="37" t="s">
        <v>6662</v>
      </c>
      <c r="G995" s="37" t="s">
        <v>7164</v>
      </c>
      <c r="H995" s="37" t="s">
        <v>7790</v>
      </c>
      <c r="I995" s="229" t="s">
        <v>10334</v>
      </c>
      <c r="J995" s="229" t="s">
        <v>10335</v>
      </c>
    </row>
    <row r="996" spans="1:10" ht="13.8" thickBot="1" x14ac:dyDescent="0.3">
      <c r="A996" t="s">
        <v>3990</v>
      </c>
      <c r="B996" t="s">
        <v>5311</v>
      </c>
      <c r="C996" t="s">
        <v>5312</v>
      </c>
      <c r="D996" s="37" t="s">
        <v>3841</v>
      </c>
      <c r="E996" s="37" t="s">
        <v>6029</v>
      </c>
      <c r="F996" s="37" t="s">
        <v>6663</v>
      </c>
      <c r="G996" s="37" t="s">
        <v>7165</v>
      </c>
      <c r="H996" s="37" t="s">
        <v>7791</v>
      </c>
      <c r="I996" s="229" t="s">
        <v>10336</v>
      </c>
      <c r="J996" s="229" t="s">
        <v>10337</v>
      </c>
    </row>
    <row r="997" spans="1:10" ht="13.8" thickBot="1" x14ac:dyDescent="0.3">
      <c r="A997" t="s">
        <v>3990</v>
      </c>
      <c r="B997" t="s">
        <v>5313</v>
      </c>
      <c r="C997" t="s">
        <v>5314</v>
      </c>
      <c r="D997" s="37" t="s">
        <v>3841</v>
      </c>
      <c r="E997" s="37" t="s">
        <v>6029</v>
      </c>
      <c r="F997" s="37" t="s">
        <v>6663</v>
      </c>
      <c r="G997" s="37" t="s">
        <v>7165</v>
      </c>
      <c r="H997" s="37" t="s">
        <v>7791</v>
      </c>
      <c r="I997" s="229" t="s">
        <v>10336</v>
      </c>
      <c r="J997" s="229" t="s">
        <v>10337</v>
      </c>
    </row>
    <row r="998" spans="1:10" ht="13.8" thickBot="1" x14ac:dyDescent="0.3">
      <c r="A998" t="s">
        <v>3991</v>
      </c>
      <c r="B998" t="s">
        <v>5311</v>
      </c>
      <c r="C998" t="s">
        <v>5312</v>
      </c>
      <c r="D998" s="37" t="s">
        <v>3839</v>
      </c>
      <c r="E998" s="37" t="s">
        <v>8277</v>
      </c>
      <c r="F998" s="37" t="s">
        <v>6664</v>
      </c>
      <c r="G998" s="37" t="s">
        <v>8612</v>
      </c>
      <c r="H998" s="37" t="s">
        <v>7792</v>
      </c>
      <c r="I998" s="229" t="s">
        <v>10338</v>
      </c>
      <c r="J998" s="229" t="s">
        <v>10339</v>
      </c>
    </row>
    <row r="999" spans="1:10" ht="13.8" thickBot="1" x14ac:dyDescent="0.3">
      <c r="A999" t="s">
        <v>3991</v>
      </c>
      <c r="B999" t="s">
        <v>5313</v>
      </c>
      <c r="C999" t="s">
        <v>5314</v>
      </c>
      <c r="D999" s="37" t="s">
        <v>3839</v>
      </c>
      <c r="E999" s="37" t="s">
        <v>8277</v>
      </c>
      <c r="F999" s="37" t="s">
        <v>6664</v>
      </c>
      <c r="G999" s="37" t="s">
        <v>8612</v>
      </c>
      <c r="H999" s="37" t="s">
        <v>7792</v>
      </c>
      <c r="I999" s="229" t="s">
        <v>10338</v>
      </c>
      <c r="J999" s="229" t="s">
        <v>10339</v>
      </c>
    </row>
    <row r="1000" spans="1:10" ht="13.8" thickBot="1" x14ac:dyDescent="0.3">
      <c r="A1000" t="s">
        <v>3992</v>
      </c>
      <c r="B1000" t="s">
        <v>5311</v>
      </c>
      <c r="C1000" t="s">
        <v>5312</v>
      </c>
      <c r="D1000" s="37" t="s">
        <v>3836</v>
      </c>
      <c r="E1000" s="37" t="s">
        <v>8278</v>
      </c>
      <c r="F1000" s="37" t="s">
        <v>6665</v>
      </c>
      <c r="G1000" s="37" t="s">
        <v>8613</v>
      </c>
      <c r="H1000" s="37" t="s">
        <v>7793</v>
      </c>
      <c r="I1000" s="229" t="s">
        <v>10340</v>
      </c>
      <c r="J1000" s="229" t="s">
        <v>10341</v>
      </c>
    </row>
    <row r="1001" spans="1:10" ht="13.8" thickBot="1" x14ac:dyDescent="0.3">
      <c r="A1001" t="s">
        <v>3992</v>
      </c>
      <c r="B1001" t="s">
        <v>5313</v>
      </c>
      <c r="C1001" t="s">
        <v>5314</v>
      </c>
      <c r="D1001" s="37" t="s">
        <v>3836</v>
      </c>
      <c r="E1001" s="37" t="s">
        <v>8278</v>
      </c>
      <c r="F1001" s="37" t="s">
        <v>6665</v>
      </c>
      <c r="G1001" s="37" t="s">
        <v>8613</v>
      </c>
      <c r="H1001" s="37" t="s">
        <v>7793</v>
      </c>
      <c r="I1001" s="229" t="s">
        <v>10340</v>
      </c>
      <c r="J1001" s="229" t="s">
        <v>10341</v>
      </c>
    </row>
    <row r="1002" spans="1:10" ht="13.8" thickBot="1" x14ac:dyDescent="0.3">
      <c r="A1002" t="s">
        <v>3993</v>
      </c>
      <c r="B1002" t="s">
        <v>5311</v>
      </c>
      <c r="C1002" t="s">
        <v>5312</v>
      </c>
      <c r="D1002" s="37" t="s">
        <v>3834</v>
      </c>
      <c r="E1002" s="37" t="s">
        <v>8279</v>
      </c>
      <c r="F1002" s="37" t="s">
        <v>6666</v>
      </c>
      <c r="G1002" s="37" t="s">
        <v>8614</v>
      </c>
      <c r="H1002" s="37" t="s">
        <v>7794</v>
      </c>
      <c r="I1002" s="229" t="s">
        <v>10342</v>
      </c>
      <c r="J1002" s="229" t="s">
        <v>10343</v>
      </c>
    </row>
    <row r="1003" spans="1:10" ht="13.8" thickBot="1" x14ac:dyDescent="0.3">
      <c r="A1003" t="s">
        <v>3993</v>
      </c>
      <c r="B1003" t="s">
        <v>5313</v>
      </c>
      <c r="C1003" t="s">
        <v>5314</v>
      </c>
      <c r="D1003" s="37" t="s">
        <v>3834</v>
      </c>
      <c r="E1003" s="37" t="s">
        <v>8279</v>
      </c>
      <c r="F1003" s="37" t="s">
        <v>6666</v>
      </c>
      <c r="G1003" s="37" t="s">
        <v>8614</v>
      </c>
      <c r="H1003" s="37" t="s">
        <v>7794</v>
      </c>
      <c r="I1003" s="229" t="s">
        <v>10342</v>
      </c>
      <c r="J1003" s="229" t="s">
        <v>10343</v>
      </c>
    </row>
    <row r="1004" spans="1:10" ht="13.8" thickBot="1" x14ac:dyDescent="0.3">
      <c r="A1004" t="s">
        <v>3994</v>
      </c>
      <c r="B1004" t="s">
        <v>5311</v>
      </c>
      <c r="C1004" t="s">
        <v>5312</v>
      </c>
      <c r="D1004" s="37" t="s">
        <v>3918</v>
      </c>
      <c r="E1004" s="37" t="s">
        <v>8280</v>
      </c>
      <c r="F1004" s="37" t="s">
        <v>6667</v>
      </c>
      <c r="G1004" s="37" t="s">
        <v>8615</v>
      </c>
      <c r="H1004" s="37" t="s">
        <v>7795</v>
      </c>
      <c r="I1004" s="229" t="s">
        <v>10344</v>
      </c>
      <c r="J1004" s="229" t="s">
        <v>10345</v>
      </c>
    </row>
    <row r="1005" spans="1:10" ht="13.8" thickBot="1" x14ac:dyDescent="0.3">
      <c r="A1005" t="s">
        <v>3994</v>
      </c>
      <c r="B1005" t="s">
        <v>5313</v>
      </c>
      <c r="C1005" t="s">
        <v>5314</v>
      </c>
      <c r="D1005" s="37" t="s">
        <v>3918</v>
      </c>
      <c r="E1005" s="37" t="s">
        <v>8280</v>
      </c>
      <c r="F1005" s="37" t="s">
        <v>6667</v>
      </c>
      <c r="G1005" s="37" t="s">
        <v>8615</v>
      </c>
      <c r="H1005" s="37" t="s">
        <v>7795</v>
      </c>
      <c r="I1005" s="229" t="s">
        <v>10344</v>
      </c>
      <c r="J1005" s="229" t="s">
        <v>10345</v>
      </c>
    </row>
    <row r="1006" spans="1:10" ht="27" thickBot="1" x14ac:dyDescent="0.3">
      <c r="A1006" t="s">
        <v>3828</v>
      </c>
      <c r="B1006" t="s">
        <v>5311</v>
      </c>
      <c r="C1006" t="s">
        <v>5312</v>
      </c>
      <c r="D1006" s="37" t="s">
        <v>3829</v>
      </c>
      <c r="E1006" s="37" t="s">
        <v>8281</v>
      </c>
      <c r="F1006" s="37" t="s">
        <v>6668</v>
      </c>
      <c r="G1006" s="37" t="s">
        <v>8616</v>
      </c>
      <c r="H1006" s="37" t="s">
        <v>7796</v>
      </c>
      <c r="I1006" s="229" t="s">
        <v>10346</v>
      </c>
      <c r="J1006" s="229" t="s">
        <v>10347</v>
      </c>
    </row>
    <row r="1007" spans="1:10" ht="13.8" thickBot="1" x14ac:dyDescent="0.3">
      <c r="A1007" t="s">
        <v>3828</v>
      </c>
      <c r="B1007" t="s">
        <v>5313</v>
      </c>
      <c r="C1007" t="s">
        <v>5314</v>
      </c>
      <c r="D1007" s="37" t="s">
        <v>3919</v>
      </c>
      <c r="E1007" s="37" t="s">
        <v>8282</v>
      </c>
      <c r="F1007" s="37" t="s">
        <v>6669</v>
      </c>
      <c r="G1007" s="37" t="s">
        <v>8617</v>
      </c>
      <c r="H1007" s="37" t="s">
        <v>7797</v>
      </c>
      <c r="I1007" s="229" t="s">
        <v>10348</v>
      </c>
      <c r="J1007" s="229" t="s">
        <v>10349</v>
      </c>
    </row>
    <row r="1008" spans="1:10" ht="27" thickBot="1" x14ac:dyDescent="0.3">
      <c r="A1008" t="s">
        <v>3824</v>
      </c>
      <c r="B1008" t="s">
        <v>5311</v>
      </c>
      <c r="C1008" t="s">
        <v>5312</v>
      </c>
      <c r="D1008" s="37" t="s">
        <v>3825</v>
      </c>
      <c r="E1008" s="37" t="s">
        <v>8283</v>
      </c>
      <c r="F1008" s="37" t="s">
        <v>6670</v>
      </c>
      <c r="G1008" s="37" t="s">
        <v>8618</v>
      </c>
      <c r="H1008" s="37" t="s">
        <v>7798</v>
      </c>
      <c r="I1008" s="229" t="s">
        <v>10350</v>
      </c>
      <c r="J1008" s="229" t="s">
        <v>10351</v>
      </c>
    </row>
    <row r="1009" spans="1:10" ht="27" thickBot="1" x14ac:dyDescent="0.3">
      <c r="A1009" t="s">
        <v>3824</v>
      </c>
      <c r="B1009" t="s">
        <v>5313</v>
      </c>
      <c r="C1009" t="s">
        <v>5314</v>
      </c>
      <c r="D1009" s="37" t="s">
        <v>3920</v>
      </c>
      <c r="E1009" s="37" t="s">
        <v>8284</v>
      </c>
      <c r="F1009" s="37" t="s">
        <v>6671</v>
      </c>
      <c r="G1009" s="37" t="s">
        <v>8619</v>
      </c>
      <c r="H1009" s="37" t="s">
        <v>7799</v>
      </c>
      <c r="I1009" s="229" t="s">
        <v>10352</v>
      </c>
      <c r="J1009" s="229" t="s">
        <v>10353</v>
      </c>
    </row>
    <row r="1010" spans="1:10" ht="13.8" thickBot="1" x14ac:dyDescent="0.3">
      <c r="A1010" t="s">
        <v>3820</v>
      </c>
      <c r="B1010" t="s">
        <v>5311</v>
      </c>
      <c r="C1010" t="s">
        <v>5312</v>
      </c>
      <c r="D1010" s="37" t="s">
        <v>3821</v>
      </c>
      <c r="E1010" s="37" t="s">
        <v>8285</v>
      </c>
      <c r="F1010" s="37" t="s">
        <v>6672</v>
      </c>
      <c r="G1010" s="37" t="s">
        <v>8620</v>
      </c>
      <c r="H1010" s="37" t="s">
        <v>7800</v>
      </c>
      <c r="I1010" s="229" t="s">
        <v>10354</v>
      </c>
      <c r="J1010" s="229" t="s">
        <v>10355</v>
      </c>
    </row>
    <row r="1011" spans="1:10" ht="27" thickBot="1" x14ac:dyDescent="0.3">
      <c r="A1011" t="s">
        <v>3820</v>
      </c>
      <c r="B1011" t="s">
        <v>5313</v>
      </c>
      <c r="C1011" t="s">
        <v>5314</v>
      </c>
      <c r="D1011" s="37" t="s">
        <v>3921</v>
      </c>
      <c r="E1011" s="37" t="s">
        <v>8286</v>
      </c>
      <c r="F1011" s="37" t="s">
        <v>6673</v>
      </c>
      <c r="G1011" s="37" t="s">
        <v>8621</v>
      </c>
      <c r="H1011" s="37" t="s">
        <v>7801</v>
      </c>
      <c r="I1011" s="229" t="s">
        <v>10356</v>
      </c>
      <c r="J1011" s="229" t="s">
        <v>10357</v>
      </c>
    </row>
    <row r="1012" spans="1:10" ht="13.8" thickBot="1" x14ac:dyDescent="0.3">
      <c r="A1012" t="s">
        <v>3816</v>
      </c>
      <c r="B1012" t="s">
        <v>5311</v>
      </c>
      <c r="C1012" t="s">
        <v>5312</v>
      </c>
      <c r="D1012" s="37" t="s">
        <v>3817</v>
      </c>
      <c r="E1012" s="37" t="s">
        <v>8287</v>
      </c>
      <c r="F1012" s="37" t="s">
        <v>6674</v>
      </c>
      <c r="G1012" s="37" t="s">
        <v>8622</v>
      </c>
      <c r="H1012" s="37" t="s">
        <v>7802</v>
      </c>
      <c r="I1012" s="229" t="s">
        <v>10358</v>
      </c>
      <c r="J1012" s="229" t="s">
        <v>10359</v>
      </c>
    </row>
    <row r="1013" spans="1:10" ht="40.200000000000003" thickBot="1" x14ac:dyDescent="0.3">
      <c r="A1013" t="s">
        <v>3816</v>
      </c>
      <c r="B1013" t="s">
        <v>5313</v>
      </c>
      <c r="C1013" t="s">
        <v>5314</v>
      </c>
      <c r="D1013" s="37" t="s">
        <v>3922</v>
      </c>
      <c r="E1013" s="37" t="s">
        <v>8288</v>
      </c>
      <c r="F1013" s="37" t="s">
        <v>6675</v>
      </c>
      <c r="G1013" s="37" t="s">
        <v>8623</v>
      </c>
      <c r="H1013" s="37" t="s">
        <v>7803</v>
      </c>
      <c r="I1013" s="229" t="s">
        <v>10360</v>
      </c>
      <c r="J1013" s="229" t="s">
        <v>10361</v>
      </c>
    </row>
    <row r="1014" spans="1:10" ht="13.8" thickBot="1" x14ac:dyDescent="0.3">
      <c r="A1014" t="s">
        <v>3812</v>
      </c>
      <c r="B1014" t="s">
        <v>5311</v>
      </c>
      <c r="C1014" t="s">
        <v>5312</v>
      </c>
      <c r="D1014" s="37" t="s">
        <v>3813</v>
      </c>
      <c r="E1014" s="37" t="s">
        <v>8289</v>
      </c>
      <c r="F1014" s="37" t="s">
        <v>6676</v>
      </c>
      <c r="G1014" s="37" t="s">
        <v>8624</v>
      </c>
      <c r="H1014" s="37" t="s">
        <v>7804</v>
      </c>
      <c r="I1014" s="229" t="s">
        <v>10362</v>
      </c>
      <c r="J1014" s="229" t="s">
        <v>10363</v>
      </c>
    </row>
    <row r="1015" spans="1:10" ht="13.8" thickBot="1" x14ac:dyDescent="0.3">
      <c r="A1015" t="s">
        <v>3812</v>
      </c>
      <c r="B1015" t="s">
        <v>5313</v>
      </c>
      <c r="C1015" t="s">
        <v>5314</v>
      </c>
      <c r="D1015" s="37" t="s">
        <v>3813</v>
      </c>
      <c r="E1015" s="37" t="s">
        <v>8289</v>
      </c>
      <c r="F1015" s="37" t="s">
        <v>6676</v>
      </c>
      <c r="G1015" s="37" t="s">
        <v>8624</v>
      </c>
      <c r="H1015" s="37" t="s">
        <v>7804</v>
      </c>
      <c r="I1015" s="229" t="s">
        <v>10362</v>
      </c>
      <c r="J1015" s="229" t="s">
        <v>10363</v>
      </c>
    </row>
    <row r="1016" spans="1:10" ht="13.8" thickBot="1" x14ac:dyDescent="0.3">
      <c r="A1016" t="s">
        <v>3924</v>
      </c>
      <c r="B1016" t="s">
        <v>5311</v>
      </c>
      <c r="C1016" t="s">
        <v>5312</v>
      </c>
      <c r="D1016" s="37" t="s">
        <v>3923</v>
      </c>
      <c r="E1016" s="37" t="s">
        <v>3923</v>
      </c>
      <c r="F1016" s="37" t="s">
        <v>3923</v>
      </c>
      <c r="G1016" s="37" t="s">
        <v>3923</v>
      </c>
      <c r="H1016" s="37" t="s">
        <v>3923</v>
      </c>
      <c r="I1016" s="258" t="s">
        <v>3923</v>
      </c>
      <c r="J1016" s="229" t="s">
        <v>10364</v>
      </c>
    </row>
    <row r="1017" spans="1:10" ht="13.8" thickBot="1" x14ac:dyDescent="0.3">
      <c r="A1017" t="s">
        <v>3924</v>
      </c>
      <c r="B1017" t="s">
        <v>5313</v>
      </c>
      <c r="C1017" t="s">
        <v>5314</v>
      </c>
      <c r="D1017" s="37" t="s">
        <v>3923</v>
      </c>
      <c r="E1017" s="37" t="s">
        <v>3923</v>
      </c>
      <c r="F1017" s="37" t="s">
        <v>3923</v>
      </c>
      <c r="G1017" s="37" t="s">
        <v>3923</v>
      </c>
      <c r="H1017" s="37" t="s">
        <v>3923</v>
      </c>
      <c r="I1017" s="258" t="s">
        <v>3923</v>
      </c>
      <c r="J1017" s="229" t="s">
        <v>10364</v>
      </c>
    </row>
    <row r="1018" spans="1:10" ht="13.8" thickBot="1" x14ac:dyDescent="0.3">
      <c r="A1018" t="s">
        <v>3954</v>
      </c>
      <c r="B1018" t="s">
        <v>5311</v>
      </c>
      <c r="C1018" t="s">
        <v>5312</v>
      </c>
      <c r="D1018" s="37" t="s">
        <v>3973</v>
      </c>
      <c r="E1018" s="37" t="s">
        <v>6031</v>
      </c>
      <c r="F1018" s="37" t="s">
        <v>6678</v>
      </c>
      <c r="G1018" s="37" t="s">
        <v>7167</v>
      </c>
      <c r="H1018" s="37" t="s">
        <v>7806</v>
      </c>
      <c r="I1018" s="229" t="s">
        <v>10367</v>
      </c>
      <c r="J1018" s="229" t="s">
        <v>10368</v>
      </c>
    </row>
    <row r="1019" spans="1:10" ht="13.8" thickBot="1" x14ac:dyDescent="0.3">
      <c r="A1019" t="s">
        <v>3954</v>
      </c>
      <c r="B1019" t="s">
        <v>5313</v>
      </c>
      <c r="C1019" t="s">
        <v>5314</v>
      </c>
      <c r="D1019" s="37" t="s">
        <v>3973</v>
      </c>
      <c r="E1019" s="37" t="s">
        <v>6031</v>
      </c>
      <c r="F1019" s="37" t="s">
        <v>6678</v>
      </c>
      <c r="G1019" s="37" t="s">
        <v>7167</v>
      </c>
      <c r="H1019" s="37" t="s">
        <v>7806</v>
      </c>
      <c r="I1019" s="229" t="s">
        <v>10367</v>
      </c>
      <c r="J1019" s="229" t="s">
        <v>10368</v>
      </c>
    </row>
    <row r="1020" spans="1:10" ht="13.8" thickBot="1" x14ac:dyDescent="0.3">
      <c r="A1020" t="s">
        <v>3955</v>
      </c>
      <c r="B1020" t="s">
        <v>5311</v>
      </c>
      <c r="C1020" t="s">
        <v>5312</v>
      </c>
      <c r="D1020" s="37" t="s">
        <v>3927</v>
      </c>
      <c r="E1020" s="37" t="s">
        <v>6032</v>
      </c>
      <c r="F1020" s="37" t="s">
        <v>6679</v>
      </c>
      <c r="G1020" s="37" t="s">
        <v>7168</v>
      </c>
      <c r="H1020" s="37" t="s">
        <v>7807</v>
      </c>
      <c r="I1020" s="229" t="s">
        <v>10369</v>
      </c>
      <c r="J1020" s="258" t="s">
        <v>3927</v>
      </c>
    </row>
    <row r="1021" spans="1:10" ht="13.8" thickBot="1" x14ac:dyDescent="0.3">
      <c r="A1021" t="s">
        <v>3955</v>
      </c>
      <c r="B1021" t="s">
        <v>5313</v>
      </c>
      <c r="C1021" t="s">
        <v>5314</v>
      </c>
      <c r="D1021" s="37" t="s">
        <v>3974</v>
      </c>
      <c r="E1021" s="37" t="s">
        <v>6033</v>
      </c>
      <c r="F1021" s="37" t="s">
        <v>6680</v>
      </c>
      <c r="G1021" s="37" t="s">
        <v>7169</v>
      </c>
      <c r="H1021" s="37" t="s">
        <v>7808</v>
      </c>
      <c r="I1021" s="229" t="s">
        <v>10370</v>
      </c>
      <c r="J1021" s="229" t="s">
        <v>10371</v>
      </c>
    </row>
    <row r="1022" spans="1:10" ht="13.8" thickBot="1" x14ac:dyDescent="0.3">
      <c r="A1022" t="s">
        <v>3950</v>
      </c>
      <c r="B1022" t="s">
        <v>5311</v>
      </c>
      <c r="C1022" t="s">
        <v>5312</v>
      </c>
      <c r="D1022" s="37" t="s">
        <v>3969</v>
      </c>
      <c r="E1022" s="37" t="s">
        <v>6036</v>
      </c>
      <c r="F1022" s="37" t="s">
        <v>6681</v>
      </c>
      <c r="G1022" s="37" t="s">
        <v>7170</v>
      </c>
      <c r="H1022" s="37" t="s">
        <v>7810</v>
      </c>
      <c r="I1022" s="229" t="s">
        <v>10378</v>
      </c>
      <c r="J1022" s="229" t="s">
        <v>10379</v>
      </c>
    </row>
    <row r="1023" spans="1:10" ht="13.8" thickBot="1" x14ac:dyDescent="0.3">
      <c r="A1023" t="s">
        <v>3950</v>
      </c>
      <c r="B1023" t="s">
        <v>5313</v>
      </c>
      <c r="C1023" t="s">
        <v>5314</v>
      </c>
      <c r="D1023" s="37" t="s">
        <v>3969</v>
      </c>
      <c r="E1023" s="37" t="s">
        <v>6036</v>
      </c>
      <c r="F1023" s="37" t="s">
        <v>6681</v>
      </c>
      <c r="G1023" s="37" t="s">
        <v>7170</v>
      </c>
      <c r="H1023" s="37" t="s">
        <v>7810</v>
      </c>
      <c r="I1023" s="229" t="s">
        <v>10378</v>
      </c>
      <c r="J1023" s="229" t="s">
        <v>10379</v>
      </c>
    </row>
    <row r="1024" spans="1:10" ht="13.8" thickBot="1" x14ac:dyDescent="0.3">
      <c r="A1024" t="s">
        <v>3951</v>
      </c>
      <c r="B1024" t="s">
        <v>5311</v>
      </c>
      <c r="C1024" t="s">
        <v>5312</v>
      </c>
      <c r="D1024" s="37" t="s">
        <v>2472</v>
      </c>
      <c r="E1024" s="37" t="s">
        <v>2472</v>
      </c>
      <c r="F1024" s="37" t="s">
        <v>2472</v>
      </c>
      <c r="G1024" s="37" t="s">
        <v>2472</v>
      </c>
      <c r="H1024" s="37" t="s">
        <v>2472</v>
      </c>
      <c r="I1024" s="228" t="s">
        <v>2472</v>
      </c>
      <c r="J1024" s="228" t="s">
        <v>2472</v>
      </c>
    </row>
    <row r="1025" spans="1:10" ht="13.8" thickBot="1" x14ac:dyDescent="0.3">
      <c r="A1025" t="s">
        <v>3951</v>
      </c>
      <c r="B1025" t="s">
        <v>5313</v>
      </c>
      <c r="C1025" t="s">
        <v>5314</v>
      </c>
      <c r="D1025" s="37" t="s">
        <v>3970</v>
      </c>
      <c r="E1025" s="37" t="s">
        <v>6037</v>
      </c>
      <c r="F1025" s="37" t="s">
        <v>6682</v>
      </c>
      <c r="G1025" s="37" t="s">
        <v>8625</v>
      </c>
      <c r="H1025" s="37" t="s">
        <v>7811</v>
      </c>
      <c r="I1025" s="229" t="s">
        <v>10380</v>
      </c>
      <c r="J1025" s="229" t="s">
        <v>10381</v>
      </c>
    </row>
    <row r="1026" spans="1:10" ht="13.8" thickBot="1" x14ac:dyDescent="0.3">
      <c r="A1026" t="s">
        <v>3952</v>
      </c>
      <c r="B1026" t="s">
        <v>5311</v>
      </c>
      <c r="C1026" t="s">
        <v>5312</v>
      </c>
      <c r="D1026" s="37" t="s">
        <v>3971</v>
      </c>
      <c r="E1026" s="37" t="s">
        <v>6038</v>
      </c>
      <c r="F1026" s="37" t="s">
        <v>6683</v>
      </c>
      <c r="G1026" s="37" t="s">
        <v>8626</v>
      </c>
      <c r="H1026" s="37" t="s">
        <v>7812</v>
      </c>
      <c r="I1026" s="229" t="s">
        <v>10382</v>
      </c>
      <c r="J1026" s="229" t="s">
        <v>10383</v>
      </c>
    </row>
    <row r="1027" spans="1:10" ht="13.8" thickBot="1" x14ac:dyDescent="0.3">
      <c r="A1027" t="s">
        <v>3952</v>
      </c>
      <c r="B1027" t="s">
        <v>5313</v>
      </c>
      <c r="C1027" t="s">
        <v>5314</v>
      </c>
      <c r="D1027" s="37" t="s">
        <v>3971</v>
      </c>
      <c r="E1027" s="37" t="s">
        <v>6038</v>
      </c>
      <c r="F1027" s="37" t="s">
        <v>6683</v>
      </c>
      <c r="G1027" s="37" t="s">
        <v>8626</v>
      </c>
      <c r="H1027" s="37" t="s">
        <v>7812</v>
      </c>
      <c r="I1027" s="229" t="s">
        <v>10382</v>
      </c>
      <c r="J1027" s="229" t="s">
        <v>10383</v>
      </c>
    </row>
    <row r="1028" spans="1:10" ht="13.8" thickBot="1" x14ac:dyDescent="0.3">
      <c r="A1028" t="s">
        <v>3953</v>
      </c>
      <c r="B1028" t="s">
        <v>5311</v>
      </c>
      <c r="C1028" t="s">
        <v>5312</v>
      </c>
      <c r="D1028" s="37" t="s">
        <v>3972</v>
      </c>
      <c r="E1028" s="37" t="s">
        <v>6039</v>
      </c>
      <c r="F1028" s="37" t="s">
        <v>6684</v>
      </c>
      <c r="G1028" s="37" t="s">
        <v>7171</v>
      </c>
      <c r="H1028" s="37" t="s">
        <v>7813</v>
      </c>
      <c r="I1028" s="229" t="s">
        <v>10384</v>
      </c>
      <c r="J1028" s="229" t="s">
        <v>10385</v>
      </c>
    </row>
    <row r="1029" spans="1:10" ht="13.8" thickBot="1" x14ac:dyDescent="0.3">
      <c r="A1029" t="s">
        <v>3953</v>
      </c>
      <c r="B1029" t="s">
        <v>5313</v>
      </c>
      <c r="C1029" t="s">
        <v>5314</v>
      </c>
      <c r="D1029" s="37" t="s">
        <v>3972</v>
      </c>
      <c r="E1029" s="37" t="s">
        <v>6039</v>
      </c>
      <c r="F1029" s="37" t="s">
        <v>6684</v>
      </c>
      <c r="G1029" s="37" t="s">
        <v>7171</v>
      </c>
      <c r="H1029" s="37" t="s">
        <v>7813</v>
      </c>
      <c r="I1029" s="229" t="s">
        <v>10384</v>
      </c>
      <c r="J1029" s="229" t="s">
        <v>10385</v>
      </c>
    </row>
    <row r="1030" spans="1:10" ht="13.8" thickBot="1" x14ac:dyDescent="0.3">
      <c r="A1030" t="s">
        <v>3953</v>
      </c>
      <c r="B1030" t="s">
        <v>5317</v>
      </c>
      <c r="C1030" t="s">
        <v>5318</v>
      </c>
      <c r="D1030" s="37" t="s">
        <v>6177</v>
      </c>
      <c r="E1030" s="59" t="s">
        <v>6177</v>
      </c>
      <c r="F1030" s="59" t="s">
        <v>6177</v>
      </c>
      <c r="G1030" s="37" t="s">
        <v>7172</v>
      </c>
      <c r="H1030" s="37" t="s">
        <v>7814</v>
      </c>
      <c r="I1030" s="229" t="s">
        <v>10386</v>
      </c>
      <c r="J1030" s="229" t="s">
        <v>10387</v>
      </c>
    </row>
    <row r="1031" spans="1:10" ht="13.8" thickBot="1" x14ac:dyDescent="0.3">
      <c r="A1031" t="s">
        <v>3953</v>
      </c>
      <c r="B1031" t="s">
        <v>5319</v>
      </c>
      <c r="C1031" t="s">
        <v>5318</v>
      </c>
      <c r="D1031" s="37" t="s">
        <v>5613</v>
      </c>
      <c r="E1031" s="59" t="s">
        <v>5613</v>
      </c>
      <c r="F1031" s="59" t="s">
        <v>5613</v>
      </c>
      <c r="G1031" s="37" t="s">
        <v>7173</v>
      </c>
      <c r="H1031" s="37" t="s">
        <v>7815</v>
      </c>
      <c r="I1031" s="229" t="s">
        <v>10388</v>
      </c>
      <c r="J1031" s="229" t="s">
        <v>10389</v>
      </c>
    </row>
    <row r="1032" spans="1:10" ht="13.8" thickBot="1" x14ac:dyDescent="0.3">
      <c r="A1032" t="s">
        <v>3953</v>
      </c>
      <c r="B1032" t="s">
        <v>5321</v>
      </c>
      <c r="C1032" t="s">
        <v>5318</v>
      </c>
      <c r="D1032" s="37" t="s">
        <v>5614</v>
      </c>
      <c r="E1032" s="37" t="s">
        <v>5614</v>
      </c>
      <c r="F1032" s="59" t="s">
        <v>5614</v>
      </c>
      <c r="G1032" s="37" t="s">
        <v>8627</v>
      </c>
      <c r="H1032" s="37" t="s">
        <v>7816</v>
      </c>
      <c r="I1032" s="229" t="s">
        <v>10390</v>
      </c>
      <c r="J1032" s="229" t="s">
        <v>10391</v>
      </c>
    </row>
    <row r="1033" spans="1:10" ht="13.8" thickBot="1" x14ac:dyDescent="0.3">
      <c r="A1033" t="s">
        <v>3953</v>
      </c>
      <c r="B1033" t="s">
        <v>5335</v>
      </c>
      <c r="C1033" t="s">
        <v>5318</v>
      </c>
      <c r="D1033" s="37" t="s">
        <v>5615</v>
      </c>
      <c r="E1033" s="37" t="s">
        <v>5615</v>
      </c>
      <c r="F1033" s="59" t="s">
        <v>5615</v>
      </c>
      <c r="G1033" s="37" t="s">
        <v>8628</v>
      </c>
      <c r="H1033" s="37" t="s">
        <v>7817</v>
      </c>
      <c r="I1033" s="229" t="s">
        <v>10392</v>
      </c>
      <c r="J1033" s="229" t="s">
        <v>10393</v>
      </c>
    </row>
    <row r="1034" spans="1:10" ht="13.8" thickBot="1" x14ac:dyDescent="0.3">
      <c r="A1034" t="s">
        <v>3956</v>
      </c>
      <c r="B1034" t="s">
        <v>5311</v>
      </c>
      <c r="C1034" t="s">
        <v>5312</v>
      </c>
      <c r="D1034" s="37" t="s">
        <v>3966</v>
      </c>
      <c r="E1034" s="37" t="s">
        <v>8290</v>
      </c>
      <c r="F1034" s="37" t="s">
        <v>3966</v>
      </c>
      <c r="G1034" s="37" t="s">
        <v>8629</v>
      </c>
      <c r="H1034" s="37" t="s">
        <v>7818</v>
      </c>
      <c r="I1034" s="229" t="s">
        <v>10394</v>
      </c>
      <c r="J1034" s="229" t="s">
        <v>10395</v>
      </c>
    </row>
    <row r="1035" spans="1:10" ht="13.8" thickBot="1" x14ac:dyDescent="0.3">
      <c r="A1035" t="s">
        <v>3956</v>
      </c>
      <c r="B1035" t="s">
        <v>5313</v>
      </c>
      <c r="C1035" t="s">
        <v>5314</v>
      </c>
      <c r="D1035" s="37" t="s">
        <v>3966</v>
      </c>
      <c r="E1035" s="37" t="s">
        <v>8290</v>
      </c>
      <c r="F1035" s="37" t="s">
        <v>3966</v>
      </c>
      <c r="G1035" s="37" t="s">
        <v>8629</v>
      </c>
      <c r="H1035" s="37" t="s">
        <v>7818</v>
      </c>
      <c r="I1035" s="229" t="s">
        <v>10394</v>
      </c>
      <c r="J1035" s="229" t="s">
        <v>10395</v>
      </c>
    </row>
    <row r="1036" spans="1:10" ht="13.8" thickBot="1" x14ac:dyDescent="0.3">
      <c r="A1036" t="s">
        <v>3957</v>
      </c>
      <c r="B1036" t="s">
        <v>5311</v>
      </c>
      <c r="C1036" t="s">
        <v>5312</v>
      </c>
      <c r="D1036" s="37" t="s">
        <v>3975</v>
      </c>
      <c r="E1036" s="37" t="s">
        <v>6040</v>
      </c>
      <c r="F1036" s="37" t="s">
        <v>6685</v>
      </c>
      <c r="G1036" s="37" t="s">
        <v>8630</v>
      </c>
      <c r="H1036" s="37" t="s">
        <v>7819</v>
      </c>
      <c r="I1036" s="229" t="s">
        <v>10396</v>
      </c>
      <c r="J1036" s="229" t="s">
        <v>10397</v>
      </c>
    </row>
    <row r="1037" spans="1:10" ht="13.8" thickBot="1" x14ac:dyDescent="0.3">
      <c r="A1037" t="s">
        <v>3957</v>
      </c>
      <c r="B1037" t="s">
        <v>5313</v>
      </c>
      <c r="C1037" t="s">
        <v>5314</v>
      </c>
      <c r="D1037" s="37" t="s">
        <v>3975</v>
      </c>
      <c r="E1037" s="37" t="s">
        <v>6040</v>
      </c>
      <c r="F1037" s="37" t="s">
        <v>6685</v>
      </c>
      <c r="G1037" s="37" t="s">
        <v>8630</v>
      </c>
      <c r="H1037" s="37" t="s">
        <v>7819</v>
      </c>
      <c r="I1037" s="229" t="s">
        <v>10396</v>
      </c>
      <c r="J1037" s="229" t="s">
        <v>10397</v>
      </c>
    </row>
    <row r="1038" spans="1:10" ht="13.8" thickBot="1" x14ac:dyDescent="0.3">
      <c r="A1038" t="s">
        <v>3958</v>
      </c>
      <c r="B1038" t="s">
        <v>5311</v>
      </c>
      <c r="C1038" t="s">
        <v>5312</v>
      </c>
      <c r="D1038" s="37" t="s">
        <v>3967</v>
      </c>
      <c r="E1038" s="37" t="s">
        <v>8291</v>
      </c>
      <c r="F1038" s="37" t="s">
        <v>3967</v>
      </c>
      <c r="G1038" s="37" t="s">
        <v>8631</v>
      </c>
      <c r="H1038" s="37" t="s">
        <v>7820</v>
      </c>
      <c r="I1038" s="229" t="s">
        <v>10398</v>
      </c>
      <c r="J1038" s="229" t="s">
        <v>10399</v>
      </c>
    </row>
    <row r="1039" spans="1:10" ht="13.8" thickBot="1" x14ac:dyDescent="0.3">
      <c r="A1039" t="s">
        <v>3958</v>
      </c>
      <c r="B1039" t="s">
        <v>5313</v>
      </c>
      <c r="C1039" t="s">
        <v>5314</v>
      </c>
      <c r="D1039" s="37" t="s">
        <v>3967</v>
      </c>
      <c r="E1039" s="37" t="s">
        <v>8291</v>
      </c>
      <c r="F1039" s="37" t="s">
        <v>3967</v>
      </c>
      <c r="G1039" s="37" t="s">
        <v>8631</v>
      </c>
      <c r="H1039" s="37" t="s">
        <v>7820</v>
      </c>
      <c r="I1039" s="229" t="s">
        <v>10398</v>
      </c>
      <c r="J1039" s="229" t="s">
        <v>10399</v>
      </c>
    </row>
    <row r="1040" spans="1:10" ht="13.8" thickBot="1" x14ac:dyDescent="0.3">
      <c r="A1040" t="s">
        <v>3959</v>
      </c>
      <c r="B1040" t="s">
        <v>5311</v>
      </c>
      <c r="C1040" t="s">
        <v>5312</v>
      </c>
      <c r="D1040" s="37" t="s">
        <v>3968</v>
      </c>
      <c r="E1040" s="37" t="s">
        <v>8292</v>
      </c>
      <c r="F1040" s="37" t="s">
        <v>3968</v>
      </c>
      <c r="G1040" s="37" t="s">
        <v>8632</v>
      </c>
      <c r="H1040" s="37" t="s">
        <v>7821</v>
      </c>
      <c r="I1040" s="229" t="s">
        <v>10400</v>
      </c>
      <c r="J1040" s="229" t="s">
        <v>10401</v>
      </c>
    </row>
    <row r="1041" spans="1:10" ht="13.8" thickBot="1" x14ac:dyDescent="0.3">
      <c r="A1041" t="s">
        <v>3959</v>
      </c>
      <c r="B1041" t="s">
        <v>5313</v>
      </c>
      <c r="C1041" t="s">
        <v>5314</v>
      </c>
      <c r="D1041" s="37" t="s">
        <v>3968</v>
      </c>
      <c r="E1041" s="37" t="s">
        <v>8292</v>
      </c>
      <c r="F1041" s="37" t="s">
        <v>3968</v>
      </c>
      <c r="G1041" s="37" t="s">
        <v>8632</v>
      </c>
      <c r="H1041" s="37" t="s">
        <v>7821</v>
      </c>
      <c r="I1041" s="229" t="s">
        <v>10400</v>
      </c>
      <c r="J1041" s="229" t="s">
        <v>10401</v>
      </c>
    </row>
    <row r="1042" spans="1:10" ht="13.8" thickBot="1" x14ac:dyDescent="0.3">
      <c r="A1042" t="s">
        <v>3960</v>
      </c>
      <c r="B1042" t="s">
        <v>5311</v>
      </c>
      <c r="C1042" t="s">
        <v>5312</v>
      </c>
      <c r="D1042" s="37" t="s">
        <v>3976</v>
      </c>
      <c r="E1042" s="37" t="s">
        <v>6041</v>
      </c>
      <c r="F1042" s="37" t="s">
        <v>6686</v>
      </c>
      <c r="G1042" s="37" t="s">
        <v>8633</v>
      </c>
      <c r="H1042" s="37" t="s">
        <v>7822</v>
      </c>
      <c r="I1042" s="229" t="s">
        <v>10402</v>
      </c>
      <c r="J1042" s="229" t="s">
        <v>10403</v>
      </c>
    </row>
    <row r="1043" spans="1:10" ht="13.8" thickBot="1" x14ac:dyDescent="0.3">
      <c r="A1043" t="s">
        <v>3960</v>
      </c>
      <c r="B1043" t="s">
        <v>5313</v>
      </c>
      <c r="C1043" t="s">
        <v>5314</v>
      </c>
      <c r="D1043" s="37" t="s">
        <v>3976</v>
      </c>
      <c r="E1043" s="37" t="s">
        <v>6041</v>
      </c>
      <c r="F1043" s="37" t="s">
        <v>6686</v>
      </c>
      <c r="G1043" s="37" t="s">
        <v>8633</v>
      </c>
      <c r="H1043" s="37" t="s">
        <v>7822</v>
      </c>
      <c r="I1043" s="229" t="s">
        <v>10402</v>
      </c>
      <c r="J1043" s="229" t="s">
        <v>10403</v>
      </c>
    </row>
    <row r="1044" spans="1:10" ht="13.8" thickBot="1" x14ac:dyDescent="0.3">
      <c r="A1044" t="s">
        <v>3961</v>
      </c>
      <c r="B1044" t="s">
        <v>5311</v>
      </c>
      <c r="C1044" t="s">
        <v>5312</v>
      </c>
      <c r="D1044" s="37" t="s">
        <v>3977</v>
      </c>
      <c r="E1044" s="37" t="s">
        <v>6042</v>
      </c>
      <c r="F1044" s="37" t="s">
        <v>6687</v>
      </c>
      <c r="G1044" s="37" t="s">
        <v>8634</v>
      </c>
      <c r="H1044" s="37" t="s">
        <v>7823</v>
      </c>
      <c r="I1044" s="229" t="s">
        <v>10404</v>
      </c>
      <c r="J1044" s="229" t="s">
        <v>10405</v>
      </c>
    </row>
    <row r="1045" spans="1:10" ht="13.8" thickBot="1" x14ac:dyDescent="0.3">
      <c r="A1045" t="s">
        <v>3961</v>
      </c>
      <c r="B1045" t="s">
        <v>5313</v>
      </c>
      <c r="C1045" t="s">
        <v>5314</v>
      </c>
      <c r="D1045" s="37" t="s">
        <v>3977</v>
      </c>
      <c r="E1045" s="37" t="s">
        <v>6042</v>
      </c>
      <c r="F1045" s="37" t="s">
        <v>6687</v>
      </c>
      <c r="G1045" s="37" t="s">
        <v>8634</v>
      </c>
      <c r="H1045" s="37" t="s">
        <v>7823</v>
      </c>
      <c r="I1045" s="229" t="s">
        <v>10404</v>
      </c>
      <c r="J1045" s="229" t="s">
        <v>10405</v>
      </c>
    </row>
    <row r="1046" spans="1:10" ht="13.8" thickBot="1" x14ac:dyDescent="0.3">
      <c r="A1046" t="s">
        <v>3962</v>
      </c>
      <c r="B1046" t="s">
        <v>5311</v>
      </c>
      <c r="C1046" t="s">
        <v>5312</v>
      </c>
      <c r="D1046" s="37" t="s">
        <v>3978</v>
      </c>
      <c r="E1046" s="37" t="s">
        <v>6043</v>
      </c>
      <c r="F1046" s="37" t="s">
        <v>6688</v>
      </c>
      <c r="G1046" s="37" t="s">
        <v>8635</v>
      </c>
      <c r="H1046" s="37" t="s">
        <v>7824</v>
      </c>
      <c r="I1046" s="229" t="s">
        <v>10406</v>
      </c>
      <c r="J1046" s="229" t="s">
        <v>10407</v>
      </c>
    </row>
    <row r="1047" spans="1:10" ht="13.8" thickBot="1" x14ac:dyDescent="0.3">
      <c r="A1047" t="s">
        <v>3962</v>
      </c>
      <c r="B1047" t="s">
        <v>5313</v>
      </c>
      <c r="C1047" t="s">
        <v>5314</v>
      </c>
      <c r="D1047" s="37" t="s">
        <v>3978</v>
      </c>
      <c r="E1047" s="37" t="s">
        <v>6043</v>
      </c>
      <c r="F1047" s="37" t="s">
        <v>6688</v>
      </c>
      <c r="G1047" s="37" t="s">
        <v>8635</v>
      </c>
      <c r="H1047" s="37" t="s">
        <v>7824</v>
      </c>
      <c r="I1047" s="229" t="s">
        <v>10406</v>
      </c>
      <c r="J1047" s="229" t="s">
        <v>10407</v>
      </c>
    </row>
    <row r="1048" spans="1:10" ht="13.8" thickBot="1" x14ac:dyDescent="0.3">
      <c r="A1048" t="s">
        <v>3944</v>
      </c>
      <c r="B1048" t="s">
        <v>5311</v>
      </c>
      <c r="C1048" t="s">
        <v>5312</v>
      </c>
      <c r="D1048" s="37" t="s">
        <v>3808</v>
      </c>
      <c r="E1048" s="37" t="s">
        <v>6044</v>
      </c>
      <c r="F1048" s="37" t="s">
        <v>6689</v>
      </c>
      <c r="G1048" s="37" t="s">
        <v>7174</v>
      </c>
      <c r="H1048" s="37" t="s">
        <v>7825</v>
      </c>
      <c r="I1048" s="229" t="s">
        <v>10408</v>
      </c>
      <c r="J1048" s="229" t="s">
        <v>10409</v>
      </c>
    </row>
    <row r="1049" spans="1:10" ht="13.8" thickBot="1" x14ac:dyDescent="0.3">
      <c r="A1049" t="s">
        <v>3944</v>
      </c>
      <c r="B1049" t="s">
        <v>5313</v>
      </c>
      <c r="C1049" t="s">
        <v>5314</v>
      </c>
      <c r="D1049" s="37" t="s">
        <v>3808</v>
      </c>
      <c r="E1049" s="37" t="s">
        <v>6044</v>
      </c>
      <c r="F1049" s="37" t="s">
        <v>6689</v>
      </c>
      <c r="G1049" s="37" t="s">
        <v>7174</v>
      </c>
      <c r="H1049" s="37" t="s">
        <v>7825</v>
      </c>
      <c r="I1049" s="229" t="s">
        <v>10408</v>
      </c>
      <c r="J1049" s="229" t="s">
        <v>10409</v>
      </c>
    </row>
    <row r="1050" spans="1:10" ht="13.8" thickBot="1" x14ac:dyDescent="0.3">
      <c r="A1050" t="s">
        <v>3945</v>
      </c>
      <c r="B1050" t="s">
        <v>5311</v>
      </c>
      <c r="C1050" t="s">
        <v>5312</v>
      </c>
      <c r="D1050" s="37" t="s">
        <v>3925</v>
      </c>
      <c r="E1050" s="37" t="s">
        <v>6045</v>
      </c>
      <c r="F1050" s="37" t="s">
        <v>6690</v>
      </c>
      <c r="G1050" s="37" t="s">
        <v>8636</v>
      </c>
      <c r="H1050" s="37" t="s">
        <v>7826</v>
      </c>
      <c r="I1050" s="229" t="s">
        <v>10410</v>
      </c>
      <c r="J1050" s="229" t="s">
        <v>10411</v>
      </c>
    </row>
    <row r="1051" spans="1:10" ht="13.8" thickBot="1" x14ac:dyDescent="0.3">
      <c r="A1051" t="s">
        <v>3945</v>
      </c>
      <c r="B1051" t="s">
        <v>5313</v>
      </c>
      <c r="C1051" t="s">
        <v>5314</v>
      </c>
      <c r="D1051" s="37" t="s">
        <v>3925</v>
      </c>
      <c r="E1051" s="37" t="s">
        <v>6045</v>
      </c>
      <c r="F1051" s="37" t="s">
        <v>6690</v>
      </c>
      <c r="G1051" s="37" t="s">
        <v>8636</v>
      </c>
      <c r="H1051" s="37" t="s">
        <v>7826</v>
      </c>
      <c r="I1051" s="229" t="s">
        <v>10410</v>
      </c>
      <c r="J1051" s="229" t="s">
        <v>10411</v>
      </c>
    </row>
    <row r="1052" spans="1:10" ht="13.8" thickBot="1" x14ac:dyDescent="0.3">
      <c r="A1052" t="s">
        <v>3946</v>
      </c>
      <c r="B1052" t="s">
        <v>5311</v>
      </c>
      <c r="C1052" t="s">
        <v>5312</v>
      </c>
      <c r="D1052" s="37" t="s">
        <v>3784</v>
      </c>
      <c r="E1052" s="37" t="s">
        <v>6046</v>
      </c>
      <c r="F1052" s="37" t="s">
        <v>6691</v>
      </c>
      <c r="G1052" s="37" t="s">
        <v>7175</v>
      </c>
      <c r="H1052" s="37" t="s">
        <v>7827</v>
      </c>
      <c r="I1052" s="229" t="s">
        <v>10412</v>
      </c>
      <c r="J1052" s="229" t="s">
        <v>10413</v>
      </c>
    </row>
    <row r="1053" spans="1:10" ht="13.8" thickBot="1" x14ac:dyDescent="0.3">
      <c r="A1053" t="s">
        <v>3946</v>
      </c>
      <c r="B1053" t="s">
        <v>5313</v>
      </c>
      <c r="C1053" t="s">
        <v>5314</v>
      </c>
      <c r="D1053" s="37" t="s">
        <v>3784</v>
      </c>
      <c r="E1053" s="37" t="s">
        <v>6046</v>
      </c>
      <c r="F1053" s="37" t="s">
        <v>6691</v>
      </c>
      <c r="G1053" s="37" t="s">
        <v>7175</v>
      </c>
      <c r="H1053" s="37" t="s">
        <v>7827</v>
      </c>
      <c r="I1053" s="229" t="s">
        <v>10412</v>
      </c>
      <c r="J1053" s="229" t="s">
        <v>10413</v>
      </c>
    </row>
    <row r="1054" spans="1:10" ht="13.8" thickBot="1" x14ac:dyDescent="0.3">
      <c r="A1054" t="s">
        <v>4008</v>
      </c>
      <c r="B1054" t="s">
        <v>5311</v>
      </c>
      <c r="C1054" t="s">
        <v>5312</v>
      </c>
      <c r="D1054" s="37" t="s">
        <v>4007</v>
      </c>
      <c r="E1054" s="37" t="s">
        <v>6047</v>
      </c>
      <c r="F1054" s="37" t="s">
        <v>6692</v>
      </c>
      <c r="G1054" s="37" t="s">
        <v>8637</v>
      </c>
      <c r="H1054" s="37" t="s">
        <v>7828</v>
      </c>
      <c r="I1054" s="229" t="s">
        <v>10414</v>
      </c>
      <c r="J1054" s="229" t="s">
        <v>10415</v>
      </c>
    </row>
    <row r="1055" spans="1:10" ht="13.8" thickBot="1" x14ac:dyDescent="0.3">
      <c r="A1055" t="s">
        <v>4008</v>
      </c>
      <c r="B1055" t="s">
        <v>5313</v>
      </c>
      <c r="C1055" t="s">
        <v>5314</v>
      </c>
      <c r="D1055" s="37" t="s">
        <v>4007</v>
      </c>
      <c r="E1055" s="37" t="s">
        <v>6047</v>
      </c>
      <c r="F1055" s="37" t="s">
        <v>6692</v>
      </c>
      <c r="G1055" s="37" t="s">
        <v>8637</v>
      </c>
      <c r="H1055" s="37" t="s">
        <v>7828</v>
      </c>
      <c r="I1055" s="229" t="s">
        <v>10414</v>
      </c>
      <c r="J1055" s="229" t="s">
        <v>10415</v>
      </c>
    </row>
    <row r="1056" spans="1:10" ht="27" thickBot="1" x14ac:dyDescent="0.3">
      <c r="A1056" t="s">
        <v>4010</v>
      </c>
      <c r="B1056" t="s">
        <v>5311</v>
      </c>
      <c r="C1056" t="s">
        <v>5312</v>
      </c>
      <c r="D1056" s="37" t="s">
        <v>4009</v>
      </c>
      <c r="E1056" s="37" t="s">
        <v>6048</v>
      </c>
      <c r="F1056" s="37" t="s">
        <v>6693</v>
      </c>
      <c r="G1056" s="37" t="s">
        <v>8638</v>
      </c>
      <c r="H1056" s="37" t="s">
        <v>7829</v>
      </c>
      <c r="I1056" s="229" t="s">
        <v>10416</v>
      </c>
      <c r="J1056" s="229" t="s">
        <v>10417</v>
      </c>
    </row>
    <row r="1057" spans="1:10" ht="27" thickBot="1" x14ac:dyDescent="0.3">
      <c r="A1057" t="s">
        <v>4010</v>
      </c>
      <c r="B1057" t="s">
        <v>5313</v>
      </c>
      <c r="C1057" t="s">
        <v>5314</v>
      </c>
      <c r="D1057" s="37" t="s">
        <v>4009</v>
      </c>
      <c r="E1057" s="37" t="s">
        <v>6048</v>
      </c>
      <c r="F1057" s="37" t="s">
        <v>6693</v>
      </c>
      <c r="G1057" s="37" t="s">
        <v>8638</v>
      </c>
      <c r="H1057" s="37" t="s">
        <v>7829</v>
      </c>
      <c r="I1057" s="229" t="s">
        <v>10416</v>
      </c>
      <c r="J1057" s="229" t="s">
        <v>10417</v>
      </c>
    </row>
    <row r="1058" spans="1:10" ht="13.8" thickBot="1" x14ac:dyDescent="0.3">
      <c r="A1058" t="s">
        <v>4012</v>
      </c>
      <c r="B1058" t="s">
        <v>5311</v>
      </c>
      <c r="C1058" t="s">
        <v>5312</v>
      </c>
      <c r="D1058" s="37" t="s">
        <v>4011</v>
      </c>
      <c r="E1058" s="37" t="s">
        <v>6049</v>
      </c>
      <c r="F1058" s="37" t="s">
        <v>6694</v>
      </c>
      <c r="G1058" s="37" t="s">
        <v>8639</v>
      </c>
      <c r="H1058" s="37" t="s">
        <v>7830</v>
      </c>
      <c r="I1058" s="229" t="s">
        <v>10418</v>
      </c>
      <c r="J1058" s="229" t="s">
        <v>10419</v>
      </c>
    </row>
    <row r="1059" spans="1:10" ht="13.8" thickBot="1" x14ac:dyDescent="0.3">
      <c r="A1059" t="s">
        <v>4012</v>
      </c>
      <c r="B1059" t="s">
        <v>5313</v>
      </c>
      <c r="C1059" t="s">
        <v>5314</v>
      </c>
      <c r="D1059" s="37" t="s">
        <v>4011</v>
      </c>
      <c r="E1059" s="37" t="s">
        <v>6049</v>
      </c>
      <c r="F1059" s="37" t="s">
        <v>6694</v>
      </c>
      <c r="G1059" s="37" t="s">
        <v>8639</v>
      </c>
      <c r="H1059" s="37" t="s">
        <v>7830</v>
      </c>
      <c r="I1059" s="229" t="s">
        <v>10418</v>
      </c>
      <c r="J1059" s="229" t="s">
        <v>10419</v>
      </c>
    </row>
    <row r="1060" spans="1:10" ht="13.8" thickBot="1" x14ac:dyDescent="0.3">
      <c r="A1060" t="s">
        <v>4020</v>
      </c>
      <c r="B1060" t="s">
        <v>5311</v>
      </c>
      <c r="C1060" t="s">
        <v>5312</v>
      </c>
      <c r="D1060" s="37" t="s">
        <v>3187</v>
      </c>
      <c r="E1060" s="37" t="s">
        <v>5862</v>
      </c>
      <c r="F1060" s="37" t="s">
        <v>6450</v>
      </c>
      <c r="G1060" s="37" t="s">
        <v>6971</v>
      </c>
      <c r="H1060" s="37" t="s">
        <v>7509</v>
      </c>
      <c r="I1060" s="229" t="s">
        <v>9709</v>
      </c>
      <c r="J1060" s="229" t="s">
        <v>9710</v>
      </c>
    </row>
    <row r="1061" spans="1:10" ht="13.8" thickBot="1" x14ac:dyDescent="0.3">
      <c r="A1061" t="s">
        <v>4020</v>
      </c>
      <c r="B1061" t="s">
        <v>5313</v>
      </c>
      <c r="C1061" t="s">
        <v>5314</v>
      </c>
      <c r="I1061" s="228"/>
      <c r="J1061" s="228"/>
    </row>
    <row r="1062" spans="1:10" ht="13.8" thickBot="1" x14ac:dyDescent="0.3">
      <c r="A1062" t="s">
        <v>4020</v>
      </c>
      <c r="B1062" t="s">
        <v>5317</v>
      </c>
      <c r="C1062" t="s">
        <v>5318</v>
      </c>
      <c r="D1062" s="37" t="s">
        <v>5471</v>
      </c>
      <c r="E1062" s="37" t="s">
        <v>5907</v>
      </c>
      <c r="F1062" s="37" t="s">
        <v>6496</v>
      </c>
      <c r="G1062" s="37" t="s">
        <v>7029</v>
      </c>
      <c r="H1062" s="37" t="s">
        <v>7566</v>
      </c>
      <c r="I1062" s="229" t="s">
        <v>9851</v>
      </c>
      <c r="J1062" s="229" t="s">
        <v>9852</v>
      </c>
    </row>
    <row r="1063" spans="1:10" ht="13.8" thickBot="1" x14ac:dyDescent="0.3">
      <c r="A1063" t="s">
        <v>4020</v>
      </c>
      <c r="B1063" t="s">
        <v>5319</v>
      </c>
      <c r="C1063" t="s">
        <v>5318</v>
      </c>
      <c r="D1063" s="37" t="s">
        <v>5641</v>
      </c>
      <c r="E1063" s="37" t="s">
        <v>6050</v>
      </c>
      <c r="F1063" s="37" t="s">
        <v>6695</v>
      </c>
      <c r="G1063" s="37" t="s">
        <v>7176</v>
      </c>
      <c r="H1063" s="37" t="s">
        <v>7831</v>
      </c>
      <c r="I1063" s="229" t="s">
        <v>10420</v>
      </c>
      <c r="J1063" s="229" t="s">
        <v>10421</v>
      </c>
    </row>
    <row r="1064" spans="1:10" ht="13.8" thickBot="1" x14ac:dyDescent="0.3">
      <c r="A1064" t="s">
        <v>4022</v>
      </c>
      <c r="B1064" t="s">
        <v>5311</v>
      </c>
      <c r="C1064" t="s">
        <v>5312</v>
      </c>
      <c r="D1064" s="37" t="s">
        <v>4023</v>
      </c>
      <c r="E1064" s="37" t="s">
        <v>8293</v>
      </c>
      <c r="F1064" s="37" t="s">
        <v>6698</v>
      </c>
      <c r="G1064" s="37" t="s">
        <v>8640</v>
      </c>
      <c r="H1064" s="37" t="s">
        <v>7832</v>
      </c>
      <c r="I1064" s="229" t="s">
        <v>10422</v>
      </c>
      <c r="J1064" s="229" t="s">
        <v>10423</v>
      </c>
    </row>
    <row r="1065" spans="1:10" ht="13.8" thickBot="1" x14ac:dyDescent="0.3">
      <c r="A1065" t="s">
        <v>4022</v>
      </c>
      <c r="B1065" t="s">
        <v>5313</v>
      </c>
      <c r="C1065" t="s">
        <v>5314</v>
      </c>
      <c r="I1065" s="228"/>
      <c r="J1065" s="228"/>
    </row>
    <row r="1066" spans="1:10" ht="13.8" thickBot="1" x14ac:dyDescent="0.3">
      <c r="A1066" t="s">
        <v>4025</v>
      </c>
      <c r="B1066" t="s">
        <v>5311</v>
      </c>
      <c r="C1066" t="s">
        <v>5312</v>
      </c>
      <c r="D1066" s="37" t="s">
        <v>4026</v>
      </c>
      <c r="E1066" s="59" t="s">
        <v>8294</v>
      </c>
      <c r="F1066" s="37" t="s">
        <v>6699</v>
      </c>
      <c r="G1066" s="37" t="s">
        <v>8641</v>
      </c>
      <c r="H1066" s="37" t="s">
        <v>7833</v>
      </c>
      <c r="I1066" s="229" t="s">
        <v>10424</v>
      </c>
      <c r="J1066" s="229" t="s">
        <v>10425</v>
      </c>
    </row>
    <row r="1067" spans="1:10" ht="13.8" thickBot="1" x14ac:dyDescent="0.3">
      <c r="A1067" t="s">
        <v>4025</v>
      </c>
      <c r="B1067" t="s">
        <v>5313</v>
      </c>
      <c r="C1067" t="s">
        <v>5314</v>
      </c>
      <c r="I1067" s="228"/>
      <c r="J1067" s="228"/>
    </row>
    <row r="1068" spans="1:10" ht="13.8" thickBot="1" x14ac:dyDescent="0.3">
      <c r="A1068" t="s">
        <v>4028</v>
      </c>
      <c r="B1068" t="s">
        <v>5311</v>
      </c>
      <c r="C1068" t="s">
        <v>5312</v>
      </c>
      <c r="D1068" s="37" t="s">
        <v>4029</v>
      </c>
      <c r="E1068" s="59" t="s">
        <v>8295</v>
      </c>
      <c r="F1068" s="37" t="s">
        <v>6700</v>
      </c>
      <c r="G1068" s="37" t="s">
        <v>7179</v>
      </c>
      <c r="H1068" s="37" t="s">
        <v>7834</v>
      </c>
      <c r="I1068" s="229" t="s">
        <v>10426</v>
      </c>
      <c r="J1068" s="229" t="s">
        <v>10427</v>
      </c>
    </row>
    <row r="1069" spans="1:10" ht="13.8" thickBot="1" x14ac:dyDescent="0.3">
      <c r="A1069" t="s">
        <v>4028</v>
      </c>
      <c r="B1069" t="s">
        <v>5313</v>
      </c>
      <c r="C1069" t="s">
        <v>5314</v>
      </c>
      <c r="I1069" s="228"/>
      <c r="J1069" s="228"/>
    </row>
    <row r="1070" spans="1:10" ht="13.8" thickBot="1" x14ac:dyDescent="0.3">
      <c r="A1070" t="s">
        <v>4028</v>
      </c>
      <c r="B1070" t="s">
        <v>5317</v>
      </c>
      <c r="C1070" t="s">
        <v>5318</v>
      </c>
      <c r="D1070" s="37" t="s">
        <v>5644</v>
      </c>
      <c r="E1070" s="37" t="s">
        <v>5644</v>
      </c>
      <c r="F1070" s="37" t="s">
        <v>5644</v>
      </c>
      <c r="G1070" s="37" t="s">
        <v>5644</v>
      </c>
      <c r="H1070" s="37" t="s">
        <v>5644</v>
      </c>
      <c r="I1070" s="228" t="s">
        <v>5644</v>
      </c>
      <c r="J1070" s="228" t="s">
        <v>5644</v>
      </c>
    </row>
    <row r="1071" spans="1:10" ht="13.8" thickBot="1" x14ac:dyDescent="0.3">
      <c r="A1071" t="s">
        <v>4028</v>
      </c>
      <c r="B1071" t="s">
        <v>5319</v>
      </c>
      <c r="C1071" t="s">
        <v>5318</v>
      </c>
      <c r="D1071" s="37" t="s">
        <v>5452</v>
      </c>
      <c r="E1071" s="37" t="s">
        <v>5854</v>
      </c>
      <c r="F1071" s="37" t="s">
        <v>6433</v>
      </c>
      <c r="G1071" s="37" t="s">
        <v>6953</v>
      </c>
      <c r="H1071" s="37" t="s">
        <v>7490</v>
      </c>
      <c r="I1071" s="229" t="s">
        <v>9671</v>
      </c>
      <c r="J1071" s="229" t="s">
        <v>9672</v>
      </c>
    </row>
    <row r="1072" spans="1:10" ht="13.8" thickBot="1" x14ac:dyDescent="0.3">
      <c r="A1072" t="s">
        <v>4031</v>
      </c>
      <c r="B1072" t="s">
        <v>5311</v>
      </c>
      <c r="C1072" t="s">
        <v>5312</v>
      </c>
      <c r="D1072" s="37" t="s">
        <v>4032</v>
      </c>
      <c r="E1072" s="37" t="s">
        <v>6053</v>
      </c>
      <c r="F1072" s="37" t="s">
        <v>6701</v>
      </c>
      <c r="G1072" s="37" t="s">
        <v>7180</v>
      </c>
      <c r="H1072" s="37" t="s">
        <v>7835</v>
      </c>
      <c r="I1072" s="229" t="s">
        <v>10428</v>
      </c>
      <c r="J1072" s="229" t="s">
        <v>10429</v>
      </c>
    </row>
    <row r="1073" spans="1:10" ht="13.8" thickBot="1" x14ac:dyDescent="0.3">
      <c r="A1073" t="s">
        <v>4031</v>
      </c>
      <c r="B1073" t="s">
        <v>5313</v>
      </c>
      <c r="C1073" t="s">
        <v>5314</v>
      </c>
      <c r="I1073" s="228"/>
      <c r="J1073" s="228"/>
    </row>
    <row r="1074" spans="1:10" ht="13.8" thickBot="1" x14ac:dyDescent="0.3">
      <c r="A1074" t="s">
        <v>4034</v>
      </c>
      <c r="B1074" t="s">
        <v>5311</v>
      </c>
      <c r="C1074" t="s">
        <v>5312</v>
      </c>
      <c r="D1074" s="37" t="s">
        <v>4037</v>
      </c>
      <c r="E1074" s="37" t="s">
        <v>6054</v>
      </c>
      <c r="F1074" s="37" t="s">
        <v>6702</v>
      </c>
      <c r="G1074" s="37" t="s">
        <v>7181</v>
      </c>
      <c r="H1074" s="37" t="s">
        <v>7836</v>
      </c>
      <c r="I1074" s="229" t="s">
        <v>10430</v>
      </c>
      <c r="J1074" s="229" t="s">
        <v>10431</v>
      </c>
    </row>
    <row r="1075" spans="1:10" ht="13.8" thickBot="1" x14ac:dyDescent="0.3">
      <c r="A1075" t="s">
        <v>4034</v>
      </c>
      <c r="B1075" t="s">
        <v>5313</v>
      </c>
      <c r="C1075" t="s">
        <v>5314</v>
      </c>
      <c r="I1075" s="228"/>
      <c r="J1075" s="228"/>
    </row>
    <row r="1076" spans="1:10" ht="13.8" thickBot="1" x14ac:dyDescent="0.3">
      <c r="A1076" t="s">
        <v>4034</v>
      </c>
      <c r="B1076" t="s">
        <v>5317</v>
      </c>
      <c r="C1076" t="s">
        <v>5318</v>
      </c>
      <c r="D1076" s="37" t="s">
        <v>6178</v>
      </c>
      <c r="E1076" s="37" t="s">
        <v>8296</v>
      </c>
      <c r="F1076" s="37" t="s">
        <v>8413</v>
      </c>
      <c r="G1076" s="37" t="s">
        <v>6178</v>
      </c>
      <c r="H1076" s="37" t="s">
        <v>7837</v>
      </c>
      <c r="I1076" s="229" t="s">
        <v>10432</v>
      </c>
      <c r="J1076" s="229" t="s">
        <v>10433</v>
      </c>
    </row>
    <row r="1077" spans="1:10" ht="13.8" thickBot="1" x14ac:dyDescent="0.3">
      <c r="A1077" t="s">
        <v>4034</v>
      </c>
      <c r="B1077" t="s">
        <v>5319</v>
      </c>
      <c r="C1077" t="s">
        <v>5318</v>
      </c>
      <c r="D1077" s="37" t="s">
        <v>5645</v>
      </c>
      <c r="E1077" s="37" t="s">
        <v>8297</v>
      </c>
      <c r="F1077" s="37" t="s">
        <v>8414</v>
      </c>
      <c r="G1077" s="37" t="s">
        <v>7182</v>
      </c>
      <c r="H1077" s="37" t="s">
        <v>7838</v>
      </c>
      <c r="I1077" s="229" t="s">
        <v>10434</v>
      </c>
      <c r="J1077" s="229" t="s">
        <v>10435</v>
      </c>
    </row>
    <row r="1078" spans="1:10" ht="13.8" thickBot="1" x14ac:dyDescent="0.3">
      <c r="A1078" t="s">
        <v>4034</v>
      </c>
      <c r="B1078" t="s">
        <v>5321</v>
      </c>
      <c r="C1078" t="s">
        <v>5318</v>
      </c>
      <c r="D1078" s="37" t="s">
        <v>6179</v>
      </c>
      <c r="E1078" s="37" t="s">
        <v>8298</v>
      </c>
      <c r="F1078" s="37" t="s">
        <v>8415</v>
      </c>
      <c r="G1078" s="37" t="s">
        <v>7183</v>
      </c>
      <c r="H1078" s="37" t="s">
        <v>7839</v>
      </c>
      <c r="I1078" s="229" t="s">
        <v>10436</v>
      </c>
      <c r="J1078" s="229" t="s">
        <v>10437</v>
      </c>
    </row>
    <row r="1079" spans="1:10" ht="13.8" thickBot="1" x14ac:dyDescent="0.3">
      <c r="A1079" t="s">
        <v>4034</v>
      </c>
      <c r="B1079" t="s">
        <v>5335</v>
      </c>
      <c r="C1079" t="s">
        <v>5318</v>
      </c>
      <c r="D1079" s="37" t="s">
        <v>6180</v>
      </c>
      <c r="E1079" s="37" t="s">
        <v>8299</v>
      </c>
      <c r="F1079" s="37" t="s">
        <v>8416</v>
      </c>
      <c r="G1079" s="37" t="s">
        <v>7184</v>
      </c>
      <c r="H1079" s="37" t="s">
        <v>7840</v>
      </c>
      <c r="I1079" s="229" t="s">
        <v>10438</v>
      </c>
      <c r="J1079" s="229" t="s">
        <v>10439</v>
      </c>
    </row>
    <row r="1080" spans="1:10" ht="13.8" thickBot="1" x14ac:dyDescent="0.3">
      <c r="A1080" t="s">
        <v>4034</v>
      </c>
      <c r="B1080" t="s">
        <v>5378</v>
      </c>
      <c r="C1080" t="s">
        <v>5318</v>
      </c>
      <c r="D1080" s="37" t="s">
        <v>6181</v>
      </c>
      <c r="E1080" s="37" t="s">
        <v>8300</v>
      </c>
      <c r="F1080" s="37" t="s">
        <v>8417</v>
      </c>
      <c r="G1080" s="37" t="s">
        <v>8642</v>
      </c>
      <c r="H1080" s="37" t="s">
        <v>7841</v>
      </c>
      <c r="I1080" s="229" t="s">
        <v>10440</v>
      </c>
      <c r="J1080" s="229" t="s">
        <v>10441</v>
      </c>
    </row>
    <row r="1081" spans="1:10" ht="13.8" thickBot="1" x14ac:dyDescent="0.3">
      <c r="A1081" t="s">
        <v>4034</v>
      </c>
      <c r="B1081" t="s">
        <v>5380</v>
      </c>
      <c r="C1081" t="s">
        <v>5318</v>
      </c>
      <c r="D1081" s="37" t="s">
        <v>6182</v>
      </c>
      <c r="E1081" s="37" t="s">
        <v>6199</v>
      </c>
      <c r="F1081" s="37" t="s">
        <v>8418</v>
      </c>
      <c r="G1081" s="37" t="s">
        <v>7185</v>
      </c>
      <c r="H1081" s="37" t="s">
        <v>7842</v>
      </c>
      <c r="I1081" s="229" t="s">
        <v>10442</v>
      </c>
      <c r="J1081" s="229" t="s">
        <v>10443</v>
      </c>
    </row>
    <row r="1082" spans="1:10" ht="13.8" thickBot="1" x14ac:dyDescent="0.3">
      <c r="A1082" t="s">
        <v>4039</v>
      </c>
      <c r="B1082" t="s">
        <v>5311</v>
      </c>
      <c r="C1082" t="s">
        <v>5312</v>
      </c>
      <c r="D1082" s="37" t="s">
        <v>4053</v>
      </c>
      <c r="E1082" s="37" t="s">
        <v>6055</v>
      </c>
      <c r="F1082" s="37" t="s">
        <v>6703</v>
      </c>
      <c r="G1082" s="37" t="s">
        <v>7186</v>
      </c>
      <c r="H1082" s="37" t="s">
        <v>7843</v>
      </c>
      <c r="I1082" s="229" t="s">
        <v>10444</v>
      </c>
      <c r="J1082" s="229" t="s">
        <v>10445</v>
      </c>
    </row>
    <row r="1083" spans="1:10" ht="13.8" thickBot="1" x14ac:dyDescent="0.3">
      <c r="A1083" t="s">
        <v>4039</v>
      </c>
      <c r="B1083" t="s">
        <v>5313</v>
      </c>
      <c r="C1083" t="s">
        <v>5314</v>
      </c>
      <c r="D1083" s="37" t="s">
        <v>4040</v>
      </c>
      <c r="E1083" s="37" t="s">
        <v>8301</v>
      </c>
      <c r="F1083" s="37" t="s">
        <v>8419</v>
      </c>
      <c r="G1083" s="37" t="s">
        <v>7187</v>
      </c>
      <c r="H1083" s="37" t="s">
        <v>7844</v>
      </c>
      <c r="I1083" s="229" t="s">
        <v>10446</v>
      </c>
      <c r="J1083" s="229" t="s">
        <v>10447</v>
      </c>
    </row>
    <row r="1084" spans="1:10" ht="13.8" thickBot="1" x14ac:dyDescent="0.3">
      <c r="A1084" t="s">
        <v>4039</v>
      </c>
      <c r="B1084" t="s">
        <v>5317</v>
      </c>
      <c r="C1084" t="s">
        <v>5318</v>
      </c>
      <c r="D1084" s="37" t="s">
        <v>8049</v>
      </c>
      <c r="E1084" s="37" t="s">
        <v>8302</v>
      </c>
      <c r="F1084" s="37" t="s">
        <v>8420</v>
      </c>
      <c r="G1084" s="37" t="s">
        <v>7188</v>
      </c>
      <c r="H1084" s="37" t="s">
        <v>7845</v>
      </c>
      <c r="I1084" s="229" t="s">
        <v>10448</v>
      </c>
      <c r="J1084" s="229" t="s">
        <v>10449</v>
      </c>
    </row>
    <row r="1085" spans="1:10" ht="13.8" thickBot="1" x14ac:dyDescent="0.3">
      <c r="A1085" t="s">
        <v>4039</v>
      </c>
      <c r="B1085" t="s">
        <v>5319</v>
      </c>
      <c r="C1085" t="s">
        <v>5318</v>
      </c>
      <c r="D1085" s="37" t="s">
        <v>8050</v>
      </c>
      <c r="E1085" s="37" t="s">
        <v>8303</v>
      </c>
      <c r="F1085" s="37" t="s">
        <v>8421</v>
      </c>
      <c r="G1085" s="37" t="s">
        <v>7189</v>
      </c>
      <c r="H1085" s="37" t="s">
        <v>7846</v>
      </c>
      <c r="I1085" s="229" t="s">
        <v>10450</v>
      </c>
      <c r="J1085" s="229" t="s">
        <v>10451</v>
      </c>
    </row>
    <row r="1086" spans="1:10" ht="13.8" thickBot="1" x14ac:dyDescent="0.3">
      <c r="A1086" t="s">
        <v>4039</v>
      </c>
      <c r="B1086" t="s">
        <v>5321</v>
      </c>
      <c r="C1086" t="s">
        <v>5318</v>
      </c>
      <c r="D1086" s="37" t="s">
        <v>8051</v>
      </c>
      <c r="E1086" s="37" t="s">
        <v>8304</v>
      </c>
      <c r="F1086" s="37" t="s">
        <v>8422</v>
      </c>
      <c r="G1086" s="37" t="s">
        <v>7190</v>
      </c>
      <c r="H1086" s="37" t="s">
        <v>7847</v>
      </c>
      <c r="I1086" s="229" t="s">
        <v>10452</v>
      </c>
      <c r="J1086" s="229" t="s">
        <v>10453</v>
      </c>
    </row>
    <row r="1087" spans="1:10" ht="13.8" thickBot="1" x14ac:dyDescent="0.3">
      <c r="A1087" t="s">
        <v>4896</v>
      </c>
      <c r="B1087" t="s">
        <v>5311</v>
      </c>
      <c r="C1087" t="s">
        <v>5312</v>
      </c>
      <c r="D1087" s="37" t="s">
        <v>4895</v>
      </c>
      <c r="E1087" s="37" t="s">
        <v>8305</v>
      </c>
      <c r="F1087" s="37" t="s">
        <v>8423</v>
      </c>
      <c r="G1087" s="37" t="s">
        <v>7191</v>
      </c>
      <c r="H1087" s="37" t="s">
        <v>7848</v>
      </c>
      <c r="I1087" s="229" t="s">
        <v>10454</v>
      </c>
      <c r="J1087" s="229" t="s">
        <v>10455</v>
      </c>
    </row>
    <row r="1088" spans="1:10" ht="13.8" thickBot="1" x14ac:dyDescent="0.3">
      <c r="A1088" t="s">
        <v>4896</v>
      </c>
      <c r="B1088" t="s">
        <v>5313</v>
      </c>
      <c r="C1088" t="s">
        <v>5314</v>
      </c>
      <c r="D1088" s="37" t="s">
        <v>4895</v>
      </c>
      <c r="E1088" s="37" t="s">
        <v>8305</v>
      </c>
      <c r="F1088" s="37" t="s">
        <v>8423</v>
      </c>
      <c r="G1088" s="37" t="s">
        <v>7191</v>
      </c>
      <c r="H1088" s="37" t="s">
        <v>7848</v>
      </c>
      <c r="I1088" s="229" t="s">
        <v>10454</v>
      </c>
      <c r="J1088" s="229" t="s">
        <v>10455</v>
      </c>
    </row>
    <row r="1089" spans="1:10" ht="13.8" thickBot="1" x14ac:dyDescent="0.3">
      <c r="A1089" t="s">
        <v>4046</v>
      </c>
      <c r="B1089" t="s">
        <v>5311</v>
      </c>
      <c r="C1089" t="s">
        <v>5312</v>
      </c>
      <c r="D1089" s="37" t="s">
        <v>4047</v>
      </c>
      <c r="E1089" s="37" t="s">
        <v>6056</v>
      </c>
      <c r="F1089" s="37" t="s">
        <v>6704</v>
      </c>
      <c r="G1089" s="37" t="s">
        <v>7192</v>
      </c>
      <c r="H1089" s="37" t="s">
        <v>7849</v>
      </c>
      <c r="I1089" s="229" t="s">
        <v>10456</v>
      </c>
      <c r="J1089" s="229" t="s">
        <v>10457</v>
      </c>
    </row>
    <row r="1090" spans="1:10" ht="13.8" thickBot="1" x14ac:dyDescent="0.3">
      <c r="A1090" t="s">
        <v>4046</v>
      </c>
      <c r="B1090" t="s">
        <v>5313</v>
      </c>
      <c r="C1090" t="s">
        <v>5314</v>
      </c>
      <c r="D1090" s="37" t="s">
        <v>4048</v>
      </c>
      <c r="E1090" s="37" t="s">
        <v>6057</v>
      </c>
      <c r="F1090" s="37" t="s">
        <v>6705</v>
      </c>
      <c r="G1090" s="37" t="s">
        <v>7193</v>
      </c>
      <c r="H1090" s="37" t="s">
        <v>7850</v>
      </c>
      <c r="I1090" s="229" t="s">
        <v>10458</v>
      </c>
      <c r="J1090" s="229" t="s">
        <v>10459</v>
      </c>
    </row>
    <row r="1091" spans="1:10" ht="13.8" thickBot="1" x14ac:dyDescent="0.3">
      <c r="A1091" t="s">
        <v>4046</v>
      </c>
      <c r="B1091" t="s">
        <v>5315</v>
      </c>
      <c r="C1091" t="s">
        <v>5316</v>
      </c>
      <c r="D1091" s="37" t="s">
        <v>2472</v>
      </c>
      <c r="E1091" s="37" t="s">
        <v>2472</v>
      </c>
      <c r="F1091" s="37" t="s">
        <v>2472</v>
      </c>
      <c r="G1091" s="37" t="s">
        <v>2472</v>
      </c>
      <c r="H1091" s="37" t="s">
        <v>2472</v>
      </c>
      <c r="I1091" s="228" t="s">
        <v>2472</v>
      </c>
      <c r="J1091" s="228" t="s">
        <v>2472</v>
      </c>
    </row>
    <row r="1092" spans="1:10" ht="13.8" thickBot="1" x14ac:dyDescent="0.3">
      <c r="A1092" t="s">
        <v>4503</v>
      </c>
      <c r="B1092" t="s">
        <v>5311</v>
      </c>
      <c r="C1092" t="s">
        <v>5312</v>
      </c>
      <c r="D1092" s="37" t="s">
        <v>4814</v>
      </c>
      <c r="E1092" s="37" t="s">
        <v>4814</v>
      </c>
      <c r="F1092" s="37" t="s">
        <v>4814</v>
      </c>
      <c r="G1092" s="37" t="s">
        <v>4814</v>
      </c>
      <c r="H1092" s="37" t="s">
        <v>7851</v>
      </c>
      <c r="I1092" s="229" t="s">
        <v>10460</v>
      </c>
      <c r="J1092" s="228" t="s">
        <v>4814</v>
      </c>
    </row>
    <row r="1093" spans="1:10" ht="27" thickBot="1" x14ac:dyDescent="0.3">
      <c r="A1093" t="s">
        <v>4503</v>
      </c>
      <c r="B1093" t="s">
        <v>5313</v>
      </c>
      <c r="C1093" t="s">
        <v>5314</v>
      </c>
      <c r="D1093" s="37" t="s">
        <v>4516</v>
      </c>
      <c r="E1093" s="37" t="s">
        <v>8306</v>
      </c>
      <c r="F1093" s="37" t="s">
        <v>6706</v>
      </c>
      <c r="G1093" s="37" t="s">
        <v>7194</v>
      </c>
      <c r="H1093" s="37" t="s">
        <v>7852</v>
      </c>
      <c r="I1093" s="229" t="s">
        <v>10461</v>
      </c>
      <c r="J1093" s="229" t="s">
        <v>10462</v>
      </c>
    </row>
    <row r="1094" spans="1:10" ht="13.8" thickBot="1" x14ac:dyDescent="0.3">
      <c r="A1094" t="s">
        <v>4503</v>
      </c>
      <c r="B1094" t="s">
        <v>5317</v>
      </c>
      <c r="C1094" t="s">
        <v>5318</v>
      </c>
      <c r="D1094" s="37" t="s">
        <v>5354</v>
      </c>
      <c r="E1094" s="37" t="s">
        <v>5832</v>
      </c>
      <c r="F1094" s="37" t="s">
        <v>6386</v>
      </c>
      <c r="G1094" s="37" t="s">
        <v>6934</v>
      </c>
      <c r="H1094" s="37" t="s">
        <v>7431</v>
      </c>
      <c r="I1094" s="229" t="s">
        <v>9550</v>
      </c>
      <c r="J1094" s="229" t="s">
        <v>9551</v>
      </c>
    </row>
    <row r="1095" spans="1:10" ht="13.8" thickBot="1" x14ac:dyDescent="0.3">
      <c r="A1095" t="s">
        <v>4503</v>
      </c>
      <c r="B1095" t="s">
        <v>5319</v>
      </c>
      <c r="C1095" t="s">
        <v>5318</v>
      </c>
      <c r="D1095" s="37" t="s">
        <v>5355</v>
      </c>
      <c r="E1095" s="37" t="s">
        <v>5833</v>
      </c>
      <c r="F1095" s="37" t="s">
        <v>6387</v>
      </c>
      <c r="G1095" s="37" t="s">
        <v>6935</v>
      </c>
      <c r="H1095" s="37" t="s">
        <v>7432</v>
      </c>
      <c r="I1095" s="229" t="s">
        <v>9552</v>
      </c>
      <c r="J1095" s="229" t="s">
        <v>9553</v>
      </c>
    </row>
    <row r="1096" spans="1:10" ht="13.8" thickBot="1" x14ac:dyDescent="0.3">
      <c r="A1096" t="s">
        <v>4505</v>
      </c>
      <c r="B1096" t="s">
        <v>5311</v>
      </c>
      <c r="C1096" t="s">
        <v>5312</v>
      </c>
      <c r="D1096" s="37" t="s">
        <v>4521</v>
      </c>
      <c r="E1096" s="37" t="s">
        <v>8307</v>
      </c>
      <c r="F1096" s="37" t="s">
        <v>4521</v>
      </c>
      <c r="G1096" s="37" t="s">
        <v>7195</v>
      </c>
      <c r="H1096" s="37" t="s">
        <v>7853</v>
      </c>
      <c r="I1096" s="228" t="s">
        <v>4521</v>
      </c>
      <c r="J1096" s="228" t="s">
        <v>10463</v>
      </c>
    </row>
    <row r="1097" spans="1:10" ht="27" thickBot="1" x14ac:dyDescent="0.3">
      <c r="A1097" t="s">
        <v>4505</v>
      </c>
      <c r="B1097" t="s">
        <v>5313</v>
      </c>
      <c r="C1097" t="s">
        <v>5314</v>
      </c>
      <c r="D1097" s="37" t="s">
        <v>4517</v>
      </c>
      <c r="E1097" s="37" t="s">
        <v>8308</v>
      </c>
      <c r="F1097" s="37" t="s">
        <v>6707</v>
      </c>
      <c r="G1097" s="37" t="s">
        <v>7196</v>
      </c>
      <c r="H1097" s="37" t="s">
        <v>7854</v>
      </c>
      <c r="I1097" s="229" t="s">
        <v>10464</v>
      </c>
      <c r="J1097" s="229" t="s">
        <v>10465</v>
      </c>
    </row>
    <row r="1098" spans="1:10" ht="13.8" thickBot="1" x14ac:dyDescent="0.3">
      <c r="A1098" t="s">
        <v>4505</v>
      </c>
      <c r="B1098" t="s">
        <v>5317</v>
      </c>
      <c r="C1098" t="s">
        <v>5318</v>
      </c>
      <c r="D1098" s="37" t="s">
        <v>5354</v>
      </c>
      <c r="E1098" s="37" t="s">
        <v>5832</v>
      </c>
      <c r="F1098" s="37" t="s">
        <v>6386</v>
      </c>
      <c r="G1098" s="37" t="s">
        <v>6934</v>
      </c>
      <c r="H1098" s="37" t="s">
        <v>7431</v>
      </c>
      <c r="I1098" s="229" t="s">
        <v>9550</v>
      </c>
      <c r="J1098" s="229" t="s">
        <v>9551</v>
      </c>
    </row>
    <row r="1099" spans="1:10" ht="13.8" thickBot="1" x14ac:dyDescent="0.3">
      <c r="A1099" t="s">
        <v>4505</v>
      </c>
      <c r="B1099" t="s">
        <v>5319</v>
      </c>
      <c r="C1099" t="s">
        <v>5318</v>
      </c>
      <c r="D1099" s="37" t="s">
        <v>5355</v>
      </c>
      <c r="E1099" s="37" t="s">
        <v>5833</v>
      </c>
      <c r="F1099" s="37" t="s">
        <v>6387</v>
      </c>
      <c r="G1099" s="37" t="s">
        <v>6935</v>
      </c>
      <c r="H1099" s="37" t="s">
        <v>7432</v>
      </c>
      <c r="I1099" s="229" t="s">
        <v>9552</v>
      </c>
      <c r="J1099" s="229" t="s">
        <v>9553</v>
      </c>
    </row>
    <row r="1100" spans="1:10" ht="13.8" thickBot="1" x14ac:dyDescent="0.3">
      <c r="A1100" t="s">
        <v>4050</v>
      </c>
      <c r="B1100" t="s">
        <v>5311</v>
      </c>
      <c r="C1100" t="s">
        <v>5312</v>
      </c>
      <c r="D1100" s="37" t="s">
        <v>4051</v>
      </c>
      <c r="E1100" s="37" t="s">
        <v>4051</v>
      </c>
      <c r="F1100" s="37" t="s">
        <v>6708</v>
      </c>
      <c r="G1100" s="37" t="s">
        <v>7197</v>
      </c>
      <c r="H1100" s="37" t="s">
        <v>7855</v>
      </c>
      <c r="I1100" s="229" t="s">
        <v>10466</v>
      </c>
      <c r="J1100" s="229" t="s">
        <v>10467</v>
      </c>
    </row>
    <row r="1101" spans="1:10" ht="13.8" thickBot="1" x14ac:dyDescent="0.3">
      <c r="A1101" t="s">
        <v>4050</v>
      </c>
      <c r="B1101" t="s">
        <v>5313</v>
      </c>
      <c r="C1101" t="s">
        <v>5314</v>
      </c>
      <c r="D1101" s="37" t="s">
        <v>4052</v>
      </c>
      <c r="E1101" s="37" t="s">
        <v>6058</v>
      </c>
      <c r="F1101" s="37" t="s">
        <v>6709</v>
      </c>
      <c r="G1101" s="37" t="s">
        <v>7198</v>
      </c>
      <c r="H1101" s="37" t="s">
        <v>7856</v>
      </c>
      <c r="I1101" s="229" t="s">
        <v>10468</v>
      </c>
      <c r="J1101" s="229" t="s">
        <v>10469</v>
      </c>
    </row>
    <row r="1102" spans="1:10" ht="13.8" thickBot="1" x14ac:dyDescent="0.3">
      <c r="A1102" t="s">
        <v>4050</v>
      </c>
      <c r="B1102" t="s">
        <v>5317</v>
      </c>
      <c r="C1102" t="s">
        <v>5318</v>
      </c>
      <c r="D1102" s="37" t="s">
        <v>6183</v>
      </c>
      <c r="E1102" s="37" t="s">
        <v>8309</v>
      </c>
      <c r="F1102" s="37" t="s">
        <v>6710</v>
      </c>
      <c r="G1102" s="37" t="s">
        <v>7199</v>
      </c>
      <c r="H1102" s="37" t="s">
        <v>7857</v>
      </c>
      <c r="I1102" s="229" t="s">
        <v>10470</v>
      </c>
      <c r="J1102" s="229" t="s">
        <v>10471</v>
      </c>
    </row>
    <row r="1103" spans="1:10" ht="13.8" thickBot="1" x14ac:dyDescent="0.3">
      <c r="A1103" t="s">
        <v>4050</v>
      </c>
      <c r="B1103" t="s">
        <v>5319</v>
      </c>
      <c r="C1103" t="s">
        <v>5318</v>
      </c>
      <c r="D1103" s="37" t="s">
        <v>5646</v>
      </c>
      <c r="E1103" s="37" t="s">
        <v>6059</v>
      </c>
      <c r="F1103" s="37" t="s">
        <v>5646</v>
      </c>
      <c r="G1103" s="37" t="s">
        <v>7200</v>
      </c>
      <c r="H1103" s="37" t="s">
        <v>7858</v>
      </c>
      <c r="I1103" s="229" t="s">
        <v>10472</v>
      </c>
      <c r="J1103" s="229" t="s">
        <v>10473</v>
      </c>
    </row>
    <row r="1104" spans="1:10" ht="13.8" thickBot="1" x14ac:dyDescent="0.3">
      <c r="A1104" t="s">
        <v>4050</v>
      </c>
      <c r="B1104" t="s">
        <v>5321</v>
      </c>
      <c r="C1104" t="s">
        <v>5318</v>
      </c>
      <c r="D1104" s="37" t="s">
        <v>5647</v>
      </c>
      <c r="E1104" s="37" t="s">
        <v>8310</v>
      </c>
      <c r="F1104" s="37" t="s">
        <v>6711</v>
      </c>
      <c r="G1104" s="37" t="s">
        <v>7201</v>
      </c>
      <c r="H1104" s="37" t="s">
        <v>7859</v>
      </c>
      <c r="I1104" s="229" t="s">
        <v>10474</v>
      </c>
      <c r="J1104" s="229" t="s">
        <v>10475</v>
      </c>
    </row>
    <row r="1105" spans="1:10" ht="13.8" thickBot="1" x14ac:dyDescent="0.3">
      <c r="A1105" t="s">
        <v>4050</v>
      </c>
      <c r="B1105" t="s">
        <v>5335</v>
      </c>
      <c r="C1105" t="s">
        <v>5318</v>
      </c>
      <c r="D1105" s="37" t="s">
        <v>5648</v>
      </c>
      <c r="E1105" s="37" t="s">
        <v>8311</v>
      </c>
      <c r="F1105" s="37" t="s">
        <v>6712</v>
      </c>
      <c r="G1105" s="37" t="s">
        <v>7202</v>
      </c>
      <c r="H1105" s="37" t="s">
        <v>7860</v>
      </c>
      <c r="I1105" s="258" t="s">
        <v>10476</v>
      </c>
      <c r="J1105" s="258" t="s">
        <v>10477</v>
      </c>
    </row>
    <row r="1106" spans="1:10" ht="13.8" thickBot="1" x14ac:dyDescent="0.3">
      <c r="A1106" t="s">
        <v>4050</v>
      </c>
      <c r="B1106" t="s">
        <v>5378</v>
      </c>
      <c r="C1106" t="s">
        <v>5318</v>
      </c>
      <c r="D1106" s="37" t="s">
        <v>5649</v>
      </c>
      <c r="E1106" s="37" t="s">
        <v>8312</v>
      </c>
      <c r="F1106" s="37" t="s">
        <v>6713</v>
      </c>
      <c r="G1106" s="37" t="s">
        <v>7203</v>
      </c>
      <c r="H1106" s="37" t="s">
        <v>7861</v>
      </c>
      <c r="I1106" s="229" t="s">
        <v>10478</v>
      </c>
      <c r="J1106" s="229" t="s">
        <v>10479</v>
      </c>
    </row>
    <row r="1107" spans="1:10" ht="13.8" thickBot="1" x14ac:dyDescent="0.3">
      <c r="A1107" t="s">
        <v>4050</v>
      </c>
      <c r="B1107" t="s">
        <v>5380</v>
      </c>
      <c r="C1107" t="s">
        <v>5318</v>
      </c>
      <c r="D1107" s="37" t="s">
        <v>5650</v>
      </c>
      <c r="E1107" s="37" t="s">
        <v>8313</v>
      </c>
      <c r="F1107" s="37" t="s">
        <v>6714</v>
      </c>
      <c r="G1107" s="37" t="s">
        <v>7204</v>
      </c>
      <c r="H1107" s="37" t="s">
        <v>7862</v>
      </c>
      <c r="I1107" s="229" t="s">
        <v>10480</v>
      </c>
      <c r="J1107" s="229" t="s">
        <v>10481</v>
      </c>
    </row>
    <row r="1108" spans="1:10" ht="13.8" thickBot="1" x14ac:dyDescent="0.3">
      <c r="A1108" t="s">
        <v>4050</v>
      </c>
      <c r="B1108" t="s">
        <v>5381</v>
      </c>
      <c r="C1108" t="s">
        <v>5318</v>
      </c>
      <c r="D1108" s="37" t="s">
        <v>5651</v>
      </c>
      <c r="E1108" s="37" t="s">
        <v>6060</v>
      </c>
      <c r="F1108" s="37" t="s">
        <v>6715</v>
      </c>
      <c r="G1108" s="37" t="s">
        <v>7205</v>
      </c>
      <c r="H1108" s="37" t="s">
        <v>7863</v>
      </c>
      <c r="I1108" s="229" t="s">
        <v>10482</v>
      </c>
      <c r="J1108" s="229" t="s">
        <v>10483</v>
      </c>
    </row>
    <row r="1109" spans="1:10" ht="13.8" thickBot="1" x14ac:dyDescent="0.3">
      <c r="A1109" t="s">
        <v>4050</v>
      </c>
      <c r="B1109" t="s">
        <v>5341</v>
      </c>
      <c r="C1109" t="s">
        <v>5318</v>
      </c>
      <c r="D1109" s="37" t="s">
        <v>5652</v>
      </c>
      <c r="E1109" s="37" t="s">
        <v>6061</v>
      </c>
      <c r="F1109" s="37" t="s">
        <v>6716</v>
      </c>
      <c r="G1109" s="37" t="s">
        <v>7206</v>
      </c>
      <c r="H1109" s="37" t="s">
        <v>7864</v>
      </c>
      <c r="I1109" s="229" t="s">
        <v>10484</v>
      </c>
      <c r="J1109" s="258" t="s">
        <v>10485</v>
      </c>
    </row>
    <row r="1110" spans="1:10" ht="13.8" thickBot="1" x14ac:dyDescent="0.3">
      <c r="A1110" t="s">
        <v>4139</v>
      </c>
      <c r="B1110" t="s">
        <v>5311</v>
      </c>
      <c r="C1110" t="s">
        <v>5312</v>
      </c>
      <c r="D1110" s="37" t="s">
        <v>3841</v>
      </c>
      <c r="E1110" s="37" t="s">
        <v>6029</v>
      </c>
      <c r="F1110" s="37" t="s">
        <v>6663</v>
      </c>
      <c r="G1110" s="37" t="s">
        <v>7165</v>
      </c>
      <c r="H1110" s="37" t="s">
        <v>7791</v>
      </c>
      <c r="I1110" s="229" t="s">
        <v>10336</v>
      </c>
      <c r="J1110" s="229" t="s">
        <v>10337</v>
      </c>
    </row>
    <row r="1111" spans="1:10" ht="13.8" thickBot="1" x14ac:dyDescent="0.3">
      <c r="A1111" t="s">
        <v>4139</v>
      </c>
      <c r="B1111" t="s">
        <v>5313</v>
      </c>
      <c r="C1111" t="s">
        <v>5314</v>
      </c>
      <c r="D1111" s="37" t="s">
        <v>3841</v>
      </c>
      <c r="E1111" s="37" t="s">
        <v>6029</v>
      </c>
      <c r="F1111" s="37" t="s">
        <v>6663</v>
      </c>
      <c r="G1111" s="37" t="s">
        <v>7165</v>
      </c>
      <c r="H1111" s="37" t="s">
        <v>7791</v>
      </c>
      <c r="I1111" s="229" t="s">
        <v>10336</v>
      </c>
      <c r="J1111" s="229" t="s">
        <v>10337</v>
      </c>
    </row>
    <row r="1112" spans="1:10" ht="13.8" thickBot="1" x14ac:dyDescent="0.3">
      <c r="A1112" t="s">
        <v>4135</v>
      </c>
      <c r="B1112" t="s">
        <v>5311</v>
      </c>
      <c r="C1112" t="s">
        <v>5312</v>
      </c>
      <c r="D1112" s="37" t="s">
        <v>3841</v>
      </c>
      <c r="E1112" s="37" t="s">
        <v>6029</v>
      </c>
      <c r="F1112" s="37" t="s">
        <v>6663</v>
      </c>
      <c r="G1112" s="37" t="s">
        <v>7165</v>
      </c>
      <c r="H1112" s="37" t="s">
        <v>7791</v>
      </c>
      <c r="I1112" s="229" t="s">
        <v>10336</v>
      </c>
      <c r="J1112" s="229" t="s">
        <v>10337</v>
      </c>
    </row>
    <row r="1113" spans="1:10" ht="13.8" thickBot="1" x14ac:dyDescent="0.3">
      <c r="A1113" t="s">
        <v>4135</v>
      </c>
      <c r="B1113" t="s">
        <v>5313</v>
      </c>
      <c r="C1113" t="s">
        <v>5314</v>
      </c>
      <c r="D1113" s="37" t="s">
        <v>3841</v>
      </c>
      <c r="E1113" s="37" t="s">
        <v>6029</v>
      </c>
      <c r="F1113" s="37" t="s">
        <v>6663</v>
      </c>
      <c r="G1113" s="37" t="s">
        <v>7165</v>
      </c>
      <c r="H1113" s="37" t="s">
        <v>7791</v>
      </c>
      <c r="I1113" s="229" t="s">
        <v>10336</v>
      </c>
      <c r="J1113" s="229" t="s">
        <v>10337</v>
      </c>
    </row>
    <row r="1114" spans="1:10" ht="13.8" thickBot="1" x14ac:dyDescent="0.3">
      <c r="A1114" t="s">
        <v>4131</v>
      </c>
      <c r="B1114" t="s">
        <v>5311</v>
      </c>
      <c r="C1114" t="s">
        <v>5312</v>
      </c>
      <c r="D1114" s="37" t="s">
        <v>3841</v>
      </c>
      <c r="E1114" s="37" t="s">
        <v>6029</v>
      </c>
      <c r="F1114" s="37" t="s">
        <v>6663</v>
      </c>
      <c r="G1114" s="37" t="s">
        <v>7165</v>
      </c>
      <c r="H1114" s="37" t="s">
        <v>7791</v>
      </c>
      <c r="I1114" s="229" t="s">
        <v>10336</v>
      </c>
      <c r="J1114" s="229" t="s">
        <v>10337</v>
      </c>
    </row>
    <row r="1115" spans="1:10" ht="13.8" thickBot="1" x14ac:dyDescent="0.3">
      <c r="A1115" t="s">
        <v>4131</v>
      </c>
      <c r="B1115" t="s">
        <v>5313</v>
      </c>
      <c r="C1115" t="s">
        <v>5314</v>
      </c>
      <c r="D1115" s="37" t="s">
        <v>3841</v>
      </c>
      <c r="E1115" s="37" t="s">
        <v>6029</v>
      </c>
      <c r="F1115" s="37" t="s">
        <v>6663</v>
      </c>
      <c r="G1115" s="37" t="s">
        <v>7165</v>
      </c>
      <c r="H1115" s="37" t="s">
        <v>7791</v>
      </c>
      <c r="I1115" s="229" t="s">
        <v>10336</v>
      </c>
      <c r="J1115" s="229" t="s">
        <v>10337</v>
      </c>
    </row>
    <row r="1116" spans="1:10" ht="13.8" thickBot="1" x14ac:dyDescent="0.3">
      <c r="A1116" t="s">
        <v>4128</v>
      </c>
      <c r="B1116" t="s">
        <v>5311</v>
      </c>
      <c r="C1116" t="s">
        <v>5312</v>
      </c>
      <c r="D1116" s="37" t="s">
        <v>3841</v>
      </c>
      <c r="E1116" s="37" t="s">
        <v>6029</v>
      </c>
      <c r="F1116" s="37" t="s">
        <v>6663</v>
      </c>
      <c r="G1116" s="37" t="s">
        <v>7165</v>
      </c>
      <c r="H1116" s="37" t="s">
        <v>7791</v>
      </c>
      <c r="I1116" s="229" t="s">
        <v>10336</v>
      </c>
      <c r="J1116" s="229" t="s">
        <v>10337</v>
      </c>
    </row>
    <row r="1117" spans="1:10" ht="13.8" thickBot="1" x14ac:dyDescent="0.3">
      <c r="A1117" t="s">
        <v>4128</v>
      </c>
      <c r="B1117" t="s">
        <v>5313</v>
      </c>
      <c r="C1117" t="s">
        <v>5314</v>
      </c>
      <c r="D1117" s="37" t="s">
        <v>3841</v>
      </c>
      <c r="E1117" s="37" t="s">
        <v>6029</v>
      </c>
      <c r="F1117" s="37" t="s">
        <v>6663</v>
      </c>
      <c r="G1117" s="37" t="s">
        <v>7165</v>
      </c>
      <c r="H1117" s="37" t="s">
        <v>7791</v>
      </c>
      <c r="I1117" s="229" t="s">
        <v>10336</v>
      </c>
      <c r="J1117" s="229" t="s">
        <v>10337</v>
      </c>
    </row>
    <row r="1118" spans="1:10" ht="13.8" thickBot="1" x14ac:dyDescent="0.3">
      <c r="A1118" t="s">
        <v>4112</v>
      </c>
      <c r="B1118" t="s">
        <v>5311</v>
      </c>
      <c r="C1118" t="s">
        <v>5312</v>
      </c>
      <c r="D1118" s="37" t="s">
        <v>4184</v>
      </c>
      <c r="E1118" s="37" t="s">
        <v>6062</v>
      </c>
      <c r="F1118" s="37" t="s">
        <v>6717</v>
      </c>
      <c r="G1118" s="37" t="s">
        <v>8643</v>
      </c>
      <c r="H1118" s="37" t="s">
        <v>7865</v>
      </c>
      <c r="I1118" s="229" t="s">
        <v>10486</v>
      </c>
      <c r="J1118" s="229" t="s">
        <v>10487</v>
      </c>
    </row>
    <row r="1119" spans="1:10" ht="13.8" thickBot="1" x14ac:dyDescent="0.3">
      <c r="A1119" t="s">
        <v>4112</v>
      </c>
      <c r="B1119" t="s">
        <v>5313</v>
      </c>
      <c r="C1119" t="s">
        <v>5314</v>
      </c>
      <c r="D1119" s="37" t="s">
        <v>4184</v>
      </c>
      <c r="E1119" s="37" t="s">
        <v>6062</v>
      </c>
      <c r="F1119" s="37" t="s">
        <v>6717</v>
      </c>
      <c r="G1119" s="37" t="s">
        <v>8643</v>
      </c>
      <c r="H1119" s="37" t="s">
        <v>7865</v>
      </c>
      <c r="I1119" s="229" t="s">
        <v>10486</v>
      </c>
      <c r="J1119" s="229" t="s">
        <v>10487</v>
      </c>
    </row>
    <row r="1120" spans="1:10" ht="13.8" thickBot="1" x14ac:dyDescent="0.3">
      <c r="A1120" t="s">
        <v>4112</v>
      </c>
      <c r="B1120" t="s">
        <v>5317</v>
      </c>
      <c r="C1120" t="s">
        <v>5318</v>
      </c>
      <c r="D1120" s="37" t="s">
        <v>6184</v>
      </c>
      <c r="E1120" s="37" t="s">
        <v>6184</v>
      </c>
      <c r="F1120" s="37" t="s">
        <v>6184</v>
      </c>
      <c r="G1120" s="37" t="s">
        <v>8644</v>
      </c>
      <c r="H1120" s="37" t="s">
        <v>6184</v>
      </c>
      <c r="I1120" s="228" t="s">
        <v>10488</v>
      </c>
      <c r="J1120" s="229" t="s">
        <v>10489</v>
      </c>
    </row>
    <row r="1121" spans="1:10" ht="13.8" thickBot="1" x14ac:dyDescent="0.3">
      <c r="A1121" t="s">
        <v>4112</v>
      </c>
      <c r="B1121" t="s">
        <v>5319</v>
      </c>
      <c r="C1121" t="s">
        <v>5318</v>
      </c>
      <c r="D1121" s="37" t="s">
        <v>5653</v>
      </c>
      <c r="E1121" s="37" t="s">
        <v>5653</v>
      </c>
      <c r="F1121" s="37" t="s">
        <v>5653</v>
      </c>
      <c r="G1121" s="37" t="s">
        <v>8645</v>
      </c>
      <c r="H1121" s="37" t="s">
        <v>7866</v>
      </c>
      <c r="I1121" s="229" t="s">
        <v>10490</v>
      </c>
      <c r="J1121" s="228" t="s">
        <v>5653</v>
      </c>
    </row>
    <row r="1122" spans="1:10" ht="13.8" thickBot="1" x14ac:dyDescent="0.3">
      <c r="A1122" t="s">
        <v>4112</v>
      </c>
      <c r="B1122" t="s">
        <v>5321</v>
      </c>
      <c r="C1122" t="s">
        <v>5318</v>
      </c>
      <c r="D1122" s="37" t="s">
        <v>5654</v>
      </c>
      <c r="E1122" s="37" t="s">
        <v>5654</v>
      </c>
      <c r="F1122" s="37" t="s">
        <v>5654</v>
      </c>
      <c r="G1122" s="37" t="s">
        <v>8646</v>
      </c>
      <c r="H1122" s="37" t="s">
        <v>5654</v>
      </c>
      <c r="I1122" s="228" t="s">
        <v>10491</v>
      </c>
      <c r="J1122" s="228" t="s">
        <v>5654</v>
      </c>
    </row>
    <row r="1123" spans="1:10" ht="13.8" thickBot="1" x14ac:dyDescent="0.3">
      <c r="A1123" t="s">
        <v>4112</v>
      </c>
      <c r="B1123" t="s">
        <v>5335</v>
      </c>
      <c r="C1123" t="s">
        <v>5318</v>
      </c>
      <c r="D1123" s="37" t="s">
        <v>5655</v>
      </c>
      <c r="E1123" s="37" t="s">
        <v>5655</v>
      </c>
      <c r="F1123" s="37" t="s">
        <v>5655</v>
      </c>
      <c r="G1123" s="37" t="s">
        <v>8647</v>
      </c>
      <c r="H1123" s="37" t="s">
        <v>5655</v>
      </c>
      <c r="I1123" s="228" t="s">
        <v>5655</v>
      </c>
      <c r="J1123" s="228" t="s">
        <v>5655</v>
      </c>
    </row>
    <row r="1124" spans="1:10" ht="13.8" thickBot="1" x14ac:dyDescent="0.3">
      <c r="A1124" t="s">
        <v>4121</v>
      </c>
      <c r="B1124" t="s">
        <v>5311</v>
      </c>
      <c r="C1124" t="s">
        <v>5312</v>
      </c>
      <c r="D1124" s="37" t="s">
        <v>4186</v>
      </c>
      <c r="E1124" s="37" t="s">
        <v>6063</v>
      </c>
      <c r="F1124" s="37" t="s">
        <v>6718</v>
      </c>
      <c r="G1124" s="37" t="s">
        <v>7207</v>
      </c>
      <c r="H1124" s="37" t="s">
        <v>7867</v>
      </c>
      <c r="I1124" s="229" t="s">
        <v>10492</v>
      </c>
      <c r="J1124" s="229" t="s">
        <v>10493</v>
      </c>
    </row>
    <row r="1125" spans="1:10" ht="13.8" thickBot="1" x14ac:dyDescent="0.3">
      <c r="A1125" t="s">
        <v>4121</v>
      </c>
      <c r="B1125" t="s">
        <v>5313</v>
      </c>
      <c r="C1125" t="s">
        <v>5314</v>
      </c>
      <c r="D1125" s="37" t="s">
        <v>4186</v>
      </c>
      <c r="E1125" s="37" t="s">
        <v>6063</v>
      </c>
      <c r="F1125" s="37" t="s">
        <v>6718</v>
      </c>
      <c r="G1125" s="37" t="s">
        <v>7207</v>
      </c>
      <c r="H1125" s="37" t="s">
        <v>7867</v>
      </c>
      <c r="I1125" s="229" t="s">
        <v>10492</v>
      </c>
      <c r="J1125" s="229" t="s">
        <v>10493</v>
      </c>
    </row>
    <row r="1126" spans="1:10" ht="13.8" thickBot="1" x14ac:dyDescent="0.3">
      <c r="A1126" t="s">
        <v>4117</v>
      </c>
      <c r="B1126" t="s">
        <v>5311</v>
      </c>
      <c r="C1126" t="s">
        <v>5312</v>
      </c>
      <c r="D1126" s="37" t="s">
        <v>4136</v>
      </c>
      <c r="E1126" s="37" t="s">
        <v>6064</v>
      </c>
      <c r="F1126" s="37" t="s">
        <v>6719</v>
      </c>
      <c r="G1126" s="37" t="s">
        <v>8648</v>
      </c>
      <c r="H1126" s="37" t="s">
        <v>7868</v>
      </c>
      <c r="I1126" s="229" t="s">
        <v>10494</v>
      </c>
      <c r="J1126" s="229" t="s">
        <v>10495</v>
      </c>
    </row>
    <row r="1127" spans="1:10" ht="13.8" thickBot="1" x14ac:dyDescent="0.3">
      <c r="A1127" t="s">
        <v>4117</v>
      </c>
      <c r="B1127" t="s">
        <v>5313</v>
      </c>
      <c r="C1127" t="s">
        <v>5314</v>
      </c>
      <c r="D1127" s="37" t="s">
        <v>4136</v>
      </c>
      <c r="E1127" s="37" t="s">
        <v>6064</v>
      </c>
      <c r="F1127" s="37" t="s">
        <v>6719</v>
      </c>
      <c r="G1127" s="37" t="s">
        <v>8648</v>
      </c>
      <c r="H1127" s="37" t="s">
        <v>7868</v>
      </c>
      <c r="I1127" s="229" t="s">
        <v>10494</v>
      </c>
      <c r="J1127" s="229" t="s">
        <v>10495</v>
      </c>
    </row>
    <row r="1128" spans="1:10" ht="13.8" thickBot="1" x14ac:dyDescent="0.3">
      <c r="A1128" t="s">
        <v>4099</v>
      </c>
      <c r="B1128" t="s">
        <v>5311</v>
      </c>
      <c r="C1128" t="s">
        <v>5312</v>
      </c>
      <c r="D1128" s="37" t="s">
        <v>4188</v>
      </c>
      <c r="E1128" s="37" t="s">
        <v>6065</v>
      </c>
      <c r="F1128" s="37" t="s">
        <v>6720</v>
      </c>
      <c r="G1128" s="37" t="s">
        <v>8649</v>
      </c>
      <c r="H1128" s="37" t="s">
        <v>7869</v>
      </c>
      <c r="I1128" s="229" t="s">
        <v>10496</v>
      </c>
      <c r="J1128" s="229" t="s">
        <v>10497</v>
      </c>
    </row>
    <row r="1129" spans="1:10" ht="13.8" thickBot="1" x14ac:dyDescent="0.3">
      <c r="A1129" t="s">
        <v>4099</v>
      </c>
      <c r="B1129" t="s">
        <v>5313</v>
      </c>
      <c r="C1129" t="s">
        <v>5314</v>
      </c>
      <c r="D1129" s="37" t="s">
        <v>4188</v>
      </c>
      <c r="E1129" s="37" t="s">
        <v>6065</v>
      </c>
      <c r="F1129" s="37" t="s">
        <v>6720</v>
      </c>
      <c r="G1129" s="37" t="s">
        <v>8649</v>
      </c>
      <c r="H1129" s="37" t="s">
        <v>7869</v>
      </c>
      <c r="I1129" s="229" t="s">
        <v>10496</v>
      </c>
      <c r="J1129" s="229" t="s">
        <v>10497</v>
      </c>
    </row>
    <row r="1130" spans="1:10" ht="13.8" thickBot="1" x14ac:dyDescent="0.3">
      <c r="A1130" t="s">
        <v>4099</v>
      </c>
      <c r="B1130" t="s">
        <v>5317</v>
      </c>
      <c r="C1130" t="s">
        <v>5318</v>
      </c>
      <c r="D1130" s="37" t="s">
        <v>6184</v>
      </c>
      <c r="E1130" s="37" t="s">
        <v>6184</v>
      </c>
      <c r="F1130" s="37" t="s">
        <v>6184</v>
      </c>
      <c r="G1130" s="37" t="s">
        <v>8644</v>
      </c>
      <c r="H1130" s="37" t="s">
        <v>6184</v>
      </c>
      <c r="I1130" s="228" t="s">
        <v>10488</v>
      </c>
      <c r="J1130" s="229" t="s">
        <v>10489</v>
      </c>
    </row>
    <row r="1131" spans="1:10" ht="13.8" thickBot="1" x14ac:dyDescent="0.3">
      <c r="A1131" t="s">
        <v>4099</v>
      </c>
      <c r="B1131" t="s">
        <v>5319</v>
      </c>
      <c r="C1131" t="s">
        <v>5318</v>
      </c>
      <c r="D1131" s="37" t="s">
        <v>5653</v>
      </c>
      <c r="E1131" s="37" t="s">
        <v>5653</v>
      </c>
      <c r="F1131" s="37" t="s">
        <v>5653</v>
      </c>
      <c r="G1131" s="37" t="s">
        <v>8645</v>
      </c>
      <c r="H1131" s="37" t="s">
        <v>7866</v>
      </c>
      <c r="I1131" s="229" t="s">
        <v>10490</v>
      </c>
      <c r="J1131" s="228" t="s">
        <v>5653</v>
      </c>
    </row>
    <row r="1132" spans="1:10" ht="13.8" thickBot="1" x14ac:dyDescent="0.3">
      <c r="A1132" t="s">
        <v>4099</v>
      </c>
      <c r="B1132" t="s">
        <v>5321</v>
      </c>
      <c r="C1132" t="s">
        <v>5318</v>
      </c>
      <c r="D1132" s="37" t="s">
        <v>5654</v>
      </c>
      <c r="E1132" s="37" t="s">
        <v>5654</v>
      </c>
      <c r="F1132" s="37" t="s">
        <v>5654</v>
      </c>
      <c r="G1132" s="37" t="s">
        <v>8646</v>
      </c>
      <c r="H1132" s="37" t="s">
        <v>5654</v>
      </c>
      <c r="I1132" s="228" t="s">
        <v>10491</v>
      </c>
      <c r="J1132" s="228" t="s">
        <v>5654</v>
      </c>
    </row>
    <row r="1133" spans="1:10" ht="13.8" thickBot="1" x14ac:dyDescent="0.3">
      <c r="A1133" t="s">
        <v>4099</v>
      </c>
      <c r="B1133" t="s">
        <v>5335</v>
      </c>
      <c r="C1133" t="s">
        <v>5318</v>
      </c>
      <c r="D1133" s="37" t="s">
        <v>5656</v>
      </c>
      <c r="E1133" s="37" t="s">
        <v>5656</v>
      </c>
      <c r="F1133" s="37" t="s">
        <v>5656</v>
      </c>
      <c r="G1133" s="37" t="s">
        <v>5656</v>
      </c>
      <c r="H1133" s="37" t="s">
        <v>5656</v>
      </c>
      <c r="I1133" s="228" t="s">
        <v>5656</v>
      </c>
      <c r="J1133" s="228" t="s">
        <v>5656</v>
      </c>
    </row>
    <row r="1134" spans="1:10" ht="13.8" thickBot="1" x14ac:dyDescent="0.3">
      <c r="A1134" t="s">
        <v>4108</v>
      </c>
      <c r="B1134" t="s">
        <v>5311</v>
      </c>
      <c r="C1134" t="s">
        <v>5312</v>
      </c>
      <c r="D1134" s="37" t="s">
        <v>4190</v>
      </c>
      <c r="E1134" s="37" t="s">
        <v>6066</v>
      </c>
      <c r="F1134" s="37" t="s">
        <v>3895</v>
      </c>
      <c r="G1134" s="37" t="s">
        <v>7208</v>
      </c>
      <c r="H1134" s="37" t="s">
        <v>7870</v>
      </c>
      <c r="I1134" s="229" t="s">
        <v>10498</v>
      </c>
      <c r="J1134" s="229" t="s">
        <v>10499</v>
      </c>
    </row>
    <row r="1135" spans="1:10" ht="13.8" thickBot="1" x14ac:dyDescent="0.3">
      <c r="A1135" t="s">
        <v>4108</v>
      </c>
      <c r="B1135" t="s">
        <v>5313</v>
      </c>
      <c r="C1135" t="s">
        <v>5314</v>
      </c>
      <c r="D1135" s="37" t="s">
        <v>4190</v>
      </c>
      <c r="E1135" s="37" t="s">
        <v>6066</v>
      </c>
      <c r="F1135" s="37" t="s">
        <v>3895</v>
      </c>
      <c r="G1135" s="37" t="s">
        <v>7208</v>
      </c>
      <c r="H1135" s="37" t="s">
        <v>7870</v>
      </c>
      <c r="I1135" s="229" t="s">
        <v>10498</v>
      </c>
      <c r="J1135" s="229" t="s">
        <v>10499</v>
      </c>
    </row>
    <row r="1136" spans="1:10" ht="13.8" thickBot="1" x14ac:dyDescent="0.3">
      <c r="A1136" t="s">
        <v>4104</v>
      </c>
      <c r="B1136" t="s">
        <v>5311</v>
      </c>
      <c r="C1136" t="s">
        <v>5312</v>
      </c>
      <c r="D1136" s="37" t="s">
        <v>4132</v>
      </c>
      <c r="E1136" s="37" t="s">
        <v>6067</v>
      </c>
      <c r="F1136" s="37" t="s">
        <v>6721</v>
      </c>
      <c r="G1136" s="37" t="s">
        <v>7209</v>
      </c>
      <c r="H1136" s="37" t="s">
        <v>7871</v>
      </c>
      <c r="I1136" s="229" t="s">
        <v>10500</v>
      </c>
      <c r="J1136" s="229" t="s">
        <v>10501</v>
      </c>
    </row>
    <row r="1137" spans="1:10" ht="13.8" thickBot="1" x14ac:dyDescent="0.3">
      <c r="A1137" t="s">
        <v>4104</v>
      </c>
      <c r="B1137" t="s">
        <v>5313</v>
      </c>
      <c r="C1137" t="s">
        <v>5314</v>
      </c>
      <c r="D1137" s="37" t="s">
        <v>4132</v>
      </c>
      <c r="E1137" s="37" t="s">
        <v>6067</v>
      </c>
      <c r="F1137" s="37" t="s">
        <v>6721</v>
      </c>
      <c r="G1137" s="37" t="s">
        <v>7209</v>
      </c>
      <c r="H1137" s="37" t="s">
        <v>7871</v>
      </c>
      <c r="I1137" s="229" t="s">
        <v>10500</v>
      </c>
      <c r="J1137" s="229" t="s">
        <v>10501</v>
      </c>
    </row>
    <row r="1138" spans="1:10" ht="13.8" thickBot="1" x14ac:dyDescent="0.3">
      <c r="A1138" t="s">
        <v>4089</v>
      </c>
      <c r="B1138" t="s">
        <v>5311</v>
      </c>
      <c r="C1138" t="s">
        <v>5312</v>
      </c>
      <c r="D1138" s="37" t="s">
        <v>4192</v>
      </c>
      <c r="E1138" s="37" t="s">
        <v>6068</v>
      </c>
      <c r="F1138" s="37" t="s">
        <v>6722</v>
      </c>
      <c r="G1138" s="37" t="s">
        <v>8650</v>
      </c>
      <c r="H1138" s="37" t="s">
        <v>7872</v>
      </c>
      <c r="I1138" s="229" t="s">
        <v>10502</v>
      </c>
      <c r="J1138" s="229" t="s">
        <v>10503</v>
      </c>
    </row>
    <row r="1139" spans="1:10" ht="13.8" thickBot="1" x14ac:dyDescent="0.3">
      <c r="A1139" t="s">
        <v>4089</v>
      </c>
      <c r="B1139" t="s">
        <v>5313</v>
      </c>
      <c r="C1139" t="s">
        <v>5314</v>
      </c>
      <c r="D1139" s="37" t="s">
        <v>4192</v>
      </c>
      <c r="E1139" s="37" t="s">
        <v>6068</v>
      </c>
      <c r="F1139" s="37" t="s">
        <v>6722</v>
      </c>
      <c r="G1139" s="37" t="s">
        <v>8650</v>
      </c>
      <c r="H1139" s="37" t="s">
        <v>7872</v>
      </c>
      <c r="I1139" s="229" t="s">
        <v>10502</v>
      </c>
      <c r="J1139" s="229" t="s">
        <v>10503</v>
      </c>
    </row>
    <row r="1140" spans="1:10" ht="13.8" thickBot="1" x14ac:dyDescent="0.3">
      <c r="A1140" t="s">
        <v>4089</v>
      </c>
      <c r="B1140" t="s">
        <v>5317</v>
      </c>
      <c r="C1140" t="s">
        <v>5318</v>
      </c>
      <c r="D1140" s="37" t="s">
        <v>6184</v>
      </c>
      <c r="E1140" s="37" t="s">
        <v>6184</v>
      </c>
      <c r="F1140" s="37" t="s">
        <v>6184</v>
      </c>
      <c r="G1140" s="37" t="s">
        <v>8644</v>
      </c>
      <c r="H1140" s="37" t="s">
        <v>6184</v>
      </c>
      <c r="I1140" s="228" t="s">
        <v>10488</v>
      </c>
      <c r="J1140" s="229" t="s">
        <v>10489</v>
      </c>
    </row>
    <row r="1141" spans="1:10" ht="13.8" thickBot="1" x14ac:dyDescent="0.3">
      <c r="A1141" t="s">
        <v>4089</v>
      </c>
      <c r="B1141" t="s">
        <v>5319</v>
      </c>
      <c r="C1141" t="s">
        <v>5318</v>
      </c>
      <c r="D1141" s="37" t="s">
        <v>5653</v>
      </c>
      <c r="E1141" s="37" t="s">
        <v>5653</v>
      </c>
      <c r="F1141" s="37" t="s">
        <v>5653</v>
      </c>
      <c r="G1141" s="37" t="s">
        <v>8645</v>
      </c>
      <c r="H1141" s="37" t="s">
        <v>7866</v>
      </c>
      <c r="I1141" s="229" t="s">
        <v>10490</v>
      </c>
      <c r="J1141" s="228" t="s">
        <v>5653</v>
      </c>
    </row>
    <row r="1142" spans="1:10" ht="13.8" thickBot="1" x14ac:dyDescent="0.3">
      <c r="A1142" t="s">
        <v>4089</v>
      </c>
      <c r="B1142" t="s">
        <v>5321</v>
      </c>
      <c r="C1142" t="s">
        <v>5318</v>
      </c>
      <c r="D1142" s="37" t="s">
        <v>5654</v>
      </c>
      <c r="E1142" s="37" t="s">
        <v>5654</v>
      </c>
      <c r="F1142" s="37" t="s">
        <v>5654</v>
      </c>
      <c r="G1142" s="37" t="s">
        <v>8646</v>
      </c>
      <c r="H1142" s="37" t="s">
        <v>5654</v>
      </c>
      <c r="I1142" s="228" t="s">
        <v>10491</v>
      </c>
      <c r="J1142" s="228" t="s">
        <v>5654</v>
      </c>
    </row>
    <row r="1143" spans="1:10" ht="13.8" thickBot="1" x14ac:dyDescent="0.3">
      <c r="A1143" t="s">
        <v>4089</v>
      </c>
      <c r="B1143" t="s">
        <v>5335</v>
      </c>
      <c r="C1143" t="s">
        <v>5318</v>
      </c>
      <c r="D1143" s="37" t="s">
        <v>5655</v>
      </c>
      <c r="E1143" s="37" t="s">
        <v>5655</v>
      </c>
      <c r="F1143" s="37" t="s">
        <v>5655</v>
      </c>
      <c r="G1143" s="37" t="s">
        <v>8647</v>
      </c>
      <c r="H1143" s="37" t="s">
        <v>5655</v>
      </c>
      <c r="I1143" s="228" t="s">
        <v>5655</v>
      </c>
      <c r="J1143" s="228" t="s">
        <v>5655</v>
      </c>
    </row>
    <row r="1144" spans="1:10" ht="13.8" thickBot="1" x14ac:dyDescent="0.3">
      <c r="A1144" t="s">
        <v>4095</v>
      </c>
      <c r="B1144" t="s">
        <v>5311</v>
      </c>
      <c r="C1144" t="s">
        <v>5312</v>
      </c>
      <c r="D1144" s="37" t="s">
        <v>3892</v>
      </c>
      <c r="E1144" s="37" t="s">
        <v>6069</v>
      </c>
      <c r="F1144" s="37" t="s">
        <v>6723</v>
      </c>
      <c r="G1144" s="37" t="s">
        <v>7210</v>
      </c>
      <c r="H1144" s="37" t="s">
        <v>7873</v>
      </c>
      <c r="I1144" s="229" t="s">
        <v>10504</v>
      </c>
      <c r="J1144" s="229" t="s">
        <v>10505</v>
      </c>
    </row>
    <row r="1145" spans="1:10" ht="13.8" thickBot="1" x14ac:dyDescent="0.3">
      <c r="A1145" t="s">
        <v>4095</v>
      </c>
      <c r="B1145" t="s">
        <v>5313</v>
      </c>
      <c r="C1145" t="s">
        <v>5314</v>
      </c>
      <c r="D1145" s="37" t="s">
        <v>3892</v>
      </c>
      <c r="E1145" s="37" t="s">
        <v>6069</v>
      </c>
      <c r="F1145" s="37" t="s">
        <v>6723</v>
      </c>
      <c r="G1145" s="37" t="s">
        <v>7210</v>
      </c>
      <c r="H1145" s="37" t="s">
        <v>7873</v>
      </c>
      <c r="I1145" s="229" t="s">
        <v>10504</v>
      </c>
      <c r="J1145" s="229" t="s">
        <v>10505</v>
      </c>
    </row>
    <row r="1146" spans="1:10" ht="13.8" thickBot="1" x14ac:dyDescent="0.3">
      <c r="A1146" t="s">
        <v>4091</v>
      </c>
      <c r="B1146" t="s">
        <v>5311</v>
      </c>
      <c r="C1146" t="s">
        <v>5312</v>
      </c>
      <c r="D1146" s="37" t="s">
        <v>4126</v>
      </c>
      <c r="E1146" s="37" t="s">
        <v>6070</v>
      </c>
      <c r="F1146" s="37" t="s">
        <v>6724</v>
      </c>
      <c r="G1146" s="37" t="s">
        <v>8651</v>
      </c>
      <c r="H1146" s="37" t="s">
        <v>7874</v>
      </c>
      <c r="I1146" s="229" t="s">
        <v>10506</v>
      </c>
      <c r="J1146" s="229" t="s">
        <v>10507</v>
      </c>
    </row>
    <row r="1147" spans="1:10" ht="13.8" thickBot="1" x14ac:dyDescent="0.3">
      <c r="A1147" t="s">
        <v>4091</v>
      </c>
      <c r="B1147" t="s">
        <v>5313</v>
      </c>
      <c r="C1147" t="s">
        <v>5314</v>
      </c>
      <c r="D1147" s="37" t="s">
        <v>4126</v>
      </c>
      <c r="E1147" s="37" t="s">
        <v>6070</v>
      </c>
      <c r="F1147" s="37" t="s">
        <v>6724</v>
      </c>
      <c r="G1147" s="37" t="s">
        <v>8651</v>
      </c>
      <c r="H1147" s="37" t="s">
        <v>7874</v>
      </c>
      <c r="I1147" s="229" t="s">
        <v>10506</v>
      </c>
      <c r="J1147" s="229" t="s">
        <v>10507</v>
      </c>
    </row>
    <row r="1148" spans="1:10" ht="13.8" thickBot="1" x14ac:dyDescent="0.3">
      <c r="A1148" t="s">
        <v>4079</v>
      </c>
      <c r="B1148" t="s">
        <v>5311</v>
      </c>
      <c r="C1148" t="s">
        <v>5312</v>
      </c>
      <c r="D1148" s="37" t="s">
        <v>4194</v>
      </c>
      <c r="E1148" s="37" t="s">
        <v>6071</v>
      </c>
      <c r="F1148" s="37" t="s">
        <v>6725</v>
      </c>
      <c r="G1148" s="37" t="s">
        <v>8652</v>
      </c>
      <c r="H1148" s="37" t="s">
        <v>7875</v>
      </c>
      <c r="I1148" s="229" t="s">
        <v>10508</v>
      </c>
      <c r="J1148" s="229" t="s">
        <v>10509</v>
      </c>
    </row>
    <row r="1149" spans="1:10" ht="13.8" thickBot="1" x14ac:dyDescent="0.3">
      <c r="A1149" t="s">
        <v>4079</v>
      </c>
      <c r="B1149" t="s">
        <v>5313</v>
      </c>
      <c r="C1149" t="s">
        <v>5314</v>
      </c>
      <c r="D1149" s="37" t="s">
        <v>4194</v>
      </c>
      <c r="E1149" s="37" t="s">
        <v>6071</v>
      </c>
      <c r="F1149" s="37" t="s">
        <v>6725</v>
      </c>
      <c r="G1149" s="37" t="s">
        <v>8652</v>
      </c>
      <c r="H1149" s="37" t="s">
        <v>7875</v>
      </c>
      <c r="I1149" s="229" t="s">
        <v>10508</v>
      </c>
      <c r="J1149" s="229" t="s">
        <v>10509</v>
      </c>
    </row>
    <row r="1150" spans="1:10" ht="13.8" thickBot="1" x14ac:dyDescent="0.3">
      <c r="A1150" t="s">
        <v>4079</v>
      </c>
      <c r="B1150" t="s">
        <v>5317</v>
      </c>
      <c r="C1150" t="s">
        <v>5318</v>
      </c>
      <c r="D1150" s="37" t="s">
        <v>6184</v>
      </c>
      <c r="E1150" s="37" t="s">
        <v>6184</v>
      </c>
      <c r="F1150" s="37" t="s">
        <v>6184</v>
      </c>
      <c r="G1150" s="37" t="s">
        <v>8644</v>
      </c>
      <c r="H1150" s="37" t="s">
        <v>6184</v>
      </c>
      <c r="I1150" s="228" t="s">
        <v>10488</v>
      </c>
      <c r="J1150" s="229" t="s">
        <v>10489</v>
      </c>
    </row>
    <row r="1151" spans="1:10" ht="13.8" thickBot="1" x14ac:dyDescent="0.3">
      <c r="A1151" t="s">
        <v>4079</v>
      </c>
      <c r="B1151" t="s">
        <v>5319</v>
      </c>
      <c r="C1151" t="s">
        <v>5318</v>
      </c>
      <c r="D1151" s="37" t="s">
        <v>5653</v>
      </c>
      <c r="E1151" s="37" t="s">
        <v>5653</v>
      </c>
      <c r="F1151" s="37" t="s">
        <v>5653</v>
      </c>
      <c r="G1151" s="37" t="s">
        <v>8645</v>
      </c>
      <c r="H1151" s="37" t="s">
        <v>7866</v>
      </c>
      <c r="I1151" s="229" t="s">
        <v>10490</v>
      </c>
      <c r="J1151" s="228" t="s">
        <v>5653</v>
      </c>
    </row>
    <row r="1152" spans="1:10" ht="13.8" thickBot="1" x14ac:dyDescent="0.3">
      <c r="A1152" t="s">
        <v>4079</v>
      </c>
      <c r="B1152" t="s">
        <v>5321</v>
      </c>
      <c r="C1152" t="s">
        <v>5318</v>
      </c>
      <c r="D1152" s="37" t="s">
        <v>5654</v>
      </c>
      <c r="E1152" s="37" t="s">
        <v>5654</v>
      </c>
      <c r="F1152" s="37" t="s">
        <v>5654</v>
      </c>
      <c r="G1152" s="37" t="s">
        <v>8646</v>
      </c>
      <c r="H1152" s="37" t="s">
        <v>5654</v>
      </c>
      <c r="I1152" s="228" t="s">
        <v>10491</v>
      </c>
      <c r="J1152" s="228" t="s">
        <v>5654</v>
      </c>
    </row>
    <row r="1153" spans="1:10" ht="13.8" thickBot="1" x14ac:dyDescent="0.3">
      <c r="A1153" t="s">
        <v>4079</v>
      </c>
      <c r="B1153" t="s">
        <v>5335</v>
      </c>
      <c r="C1153" t="s">
        <v>5318</v>
      </c>
      <c r="D1153" s="37" t="s">
        <v>5655</v>
      </c>
      <c r="E1153" s="37" t="s">
        <v>5655</v>
      </c>
      <c r="F1153" s="37" t="s">
        <v>5655</v>
      </c>
      <c r="G1153" s="37" t="s">
        <v>8647</v>
      </c>
      <c r="H1153" s="37" t="s">
        <v>5655</v>
      </c>
      <c r="I1153" s="228" t="s">
        <v>5655</v>
      </c>
      <c r="J1153" s="228" t="s">
        <v>5655</v>
      </c>
    </row>
    <row r="1154" spans="1:10" ht="13.8" thickBot="1" x14ac:dyDescent="0.3">
      <c r="A1154" t="s">
        <v>4085</v>
      </c>
      <c r="B1154" t="s">
        <v>5311</v>
      </c>
      <c r="C1154" t="s">
        <v>5312</v>
      </c>
      <c r="D1154" s="37" t="s">
        <v>3889</v>
      </c>
      <c r="E1154" s="37" t="s">
        <v>6072</v>
      </c>
      <c r="F1154" s="37" t="s">
        <v>6726</v>
      </c>
      <c r="G1154" s="37" t="s">
        <v>7211</v>
      </c>
      <c r="H1154" s="37" t="s">
        <v>7876</v>
      </c>
      <c r="I1154" s="229" t="s">
        <v>10510</v>
      </c>
      <c r="J1154" s="229" t="s">
        <v>10511</v>
      </c>
    </row>
    <row r="1155" spans="1:10" ht="13.8" thickBot="1" x14ac:dyDescent="0.3">
      <c r="A1155" t="s">
        <v>4085</v>
      </c>
      <c r="B1155" t="s">
        <v>5313</v>
      </c>
      <c r="C1155" t="s">
        <v>5314</v>
      </c>
      <c r="D1155" s="37" t="s">
        <v>3889</v>
      </c>
      <c r="E1155" s="37" t="s">
        <v>6072</v>
      </c>
      <c r="F1155" s="37" t="s">
        <v>6726</v>
      </c>
      <c r="G1155" s="37" t="s">
        <v>7211</v>
      </c>
      <c r="H1155" s="37" t="s">
        <v>7876</v>
      </c>
      <c r="I1155" s="229" t="s">
        <v>10510</v>
      </c>
      <c r="J1155" s="229" t="s">
        <v>10511</v>
      </c>
    </row>
    <row r="1156" spans="1:10" ht="13.8" thickBot="1" x14ac:dyDescent="0.3">
      <c r="A1156" t="s">
        <v>4081</v>
      </c>
      <c r="B1156" t="s">
        <v>5311</v>
      </c>
      <c r="C1156" t="s">
        <v>5312</v>
      </c>
      <c r="D1156" s="37" t="s">
        <v>4195</v>
      </c>
      <c r="E1156" s="37" t="s">
        <v>6073</v>
      </c>
      <c r="F1156" s="37" t="s">
        <v>6727</v>
      </c>
      <c r="G1156" s="37" t="s">
        <v>7212</v>
      </c>
      <c r="H1156" s="37" t="s">
        <v>7877</v>
      </c>
      <c r="I1156" s="229" t="s">
        <v>10512</v>
      </c>
      <c r="J1156" s="229" t="s">
        <v>10513</v>
      </c>
    </row>
    <row r="1157" spans="1:10" ht="13.8" thickBot="1" x14ac:dyDescent="0.3">
      <c r="A1157" t="s">
        <v>4081</v>
      </c>
      <c r="B1157" t="s">
        <v>5313</v>
      </c>
      <c r="C1157" t="s">
        <v>5314</v>
      </c>
      <c r="D1157" s="37" t="s">
        <v>4195</v>
      </c>
      <c r="E1157" s="37" t="s">
        <v>6073</v>
      </c>
      <c r="F1157" s="37" t="s">
        <v>6727</v>
      </c>
      <c r="G1157" s="37" t="s">
        <v>7212</v>
      </c>
      <c r="H1157" s="37" t="s">
        <v>7877</v>
      </c>
      <c r="I1157" s="229" t="s">
        <v>10512</v>
      </c>
      <c r="J1157" s="229" t="s">
        <v>10513</v>
      </c>
    </row>
    <row r="1158" spans="1:10" ht="13.8" thickBot="1" x14ac:dyDescent="0.3">
      <c r="A1158" t="s">
        <v>4528</v>
      </c>
      <c r="B1158" t="s">
        <v>5311</v>
      </c>
      <c r="C1158" t="s">
        <v>5312</v>
      </c>
      <c r="D1158" s="37" t="s">
        <v>4527</v>
      </c>
      <c r="E1158" s="37" t="s">
        <v>6074</v>
      </c>
      <c r="F1158" s="37" t="s">
        <v>6728</v>
      </c>
      <c r="G1158" s="37" t="s">
        <v>8653</v>
      </c>
      <c r="H1158" s="37" t="s">
        <v>7878</v>
      </c>
      <c r="I1158" s="229" t="s">
        <v>10514</v>
      </c>
      <c r="J1158" s="229" t="s">
        <v>10515</v>
      </c>
    </row>
    <row r="1159" spans="1:10" ht="27" thickBot="1" x14ac:dyDescent="0.3">
      <c r="A1159" t="s">
        <v>4528</v>
      </c>
      <c r="B1159" t="s">
        <v>5313</v>
      </c>
      <c r="C1159" t="s">
        <v>5314</v>
      </c>
      <c r="D1159" s="37" t="s">
        <v>4529</v>
      </c>
      <c r="E1159" s="37" t="s">
        <v>6075</v>
      </c>
      <c r="F1159" s="37" t="s">
        <v>8424</v>
      </c>
      <c r="G1159" s="37" t="s">
        <v>8654</v>
      </c>
      <c r="H1159" s="37" t="s">
        <v>7879</v>
      </c>
      <c r="I1159" s="229" t="s">
        <v>10516</v>
      </c>
      <c r="J1159" s="229" t="s">
        <v>10517</v>
      </c>
    </row>
    <row r="1160" spans="1:10" ht="13.8" thickBot="1" x14ac:dyDescent="0.3">
      <c r="A1160" t="s">
        <v>4531</v>
      </c>
      <c r="B1160" t="s">
        <v>5311</v>
      </c>
      <c r="C1160" t="s">
        <v>5312</v>
      </c>
      <c r="D1160" s="37" t="s">
        <v>4530</v>
      </c>
      <c r="E1160" s="37" t="s">
        <v>6076</v>
      </c>
      <c r="F1160" s="37" t="s">
        <v>8425</v>
      </c>
      <c r="G1160" s="37" t="s">
        <v>8655</v>
      </c>
      <c r="H1160" s="37" t="s">
        <v>7880</v>
      </c>
      <c r="I1160" s="229" t="s">
        <v>10518</v>
      </c>
      <c r="J1160" s="229" t="s">
        <v>10519</v>
      </c>
    </row>
    <row r="1161" spans="1:10" ht="27" thickBot="1" x14ac:dyDescent="0.3">
      <c r="A1161" t="s">
        <v>4531</v>
      </c>
      <c r="B1161" t="s">
        <v>5313</v>
      </c>
      <c r="C1161" t="s">
        <v>5314</v>
      </c>
      <c r="D1161" s="37" t="s">
        <v>4532</v>
      </c>
      <c r="E1161" s="37" t="s">
        <v>6077</v>
      </c>
      <c r="F1161" s="37" t="s">
        <v>8426</v>
      </c>
      <c r="G1161" s="37" t="s">
        <v>8656</v>
      </c>
      <c r="H1161" s="37" t="s">
        <v>7881</v>
      </c>
      <c r="I1161" s="229" t="s">
        <v>10520</v>
      </c>
      <c r="J1161" s="229" t="s">
        <v>10521</v>
      </c>
    </row>
    <row r="1162" spans="1:10" ht="13.8" thickBot="1" x14ac:dyDescent="0.3">
      <c r="A1162" t="s">
        <v>4534</v>
      </c>
      <c r="B1162" t="s">
        <v>5311</v>
      </c>
      <c r="C1162" t="s">
        <v>5312</v>
      </c>
      <c r="D1162" s="37" t="s">
        <v>4533</v>
      </c>
      <c r="E1162" s="37" t="s">
        <v>6078</v>
      </c>
      <c r="F1162" s="37" t="s">
        <v>8427</v>
      </c>
      <c r="G1162" s="37" t="s">
        <v>8657</v>
      </c>
      <c r="H1162" s="37" t="s">
        <v>7882</v>
      </c>
      <c r="I1162" s="229" t="s">
        <v>10522</v>
      </c>
      <c r="J1162" s="229" t="s">
        <v>10523</v>
      </c>
    </row>
    <row r="1163" spans="1:10" ht="27" thickBot="1" x14ac:dyDescent="0.3">
      <c r="A1163" t="s">
        <v>4534</v>
      </c>
      <c r="B1163" t="s">
        <v>5313</v>
      </c>
      <c r="C1163" t="s">
        <v>5314</v>
      </c>
      <c r="D1163" s="37" t="s">
        <v>4535</v>
      </c>
      <c r="E1163" s="37" t="s">
        <v>6079</v>
      </c>
      <c r="F1163" s="37" t="s">
        <v>8428</v>
      </c>
      <c r="G1163" s="37" t="s">
        <v>8658</v>
      </c>
      <c r="H1163" s="37" t="s">
        <v>7883</v>
      </c>
      <c r="I1163" s="229" t="s">
        <v>10524</v>
      </c>
      <c r="J1163" s="229" t="s">
        <v>10525</v>
      </c>
    </row>
    <row r="1164" spans="1:10" ht="13.8" thickBot="1" x14ac:dyDescent="0.3">
      <c r="A1164" t="s">
        <v>4537</v>
      </c>
      <c r="B1164" t="s">
        <v>5311</v>
      </c>
      <c r="C1164" t="s">
        <v>5312</v>
      </c>
      <c r="D1164" s="37" t="s">
        <v>4536</v>
      </c>
      <c r="E1164" s="37" t="s">
        <v>6080</v>
      </c>
      <c r="F1164" s="37" t="s">
        <v>8429</v>
      </c>
      <c r="G1164" s="37" t="s">
        <v>8659</v>
      </c>
      <c r="H1164" s="37" t="s">
        <v>7884</v>
      </c>
      <c r="I1164" s="229" t="s">
        <v>10526</v>
      </c>
      <c r="J1164" s="229" t="s">
        <v>10527</v>
      </c>
    </row>
    <row r="1165" spans="1:10" ht="27" thickBot="1" x14ac:dyDescent="0.3">
      <c r="A1165" t="s">
        <v>4537</v>
      </c>
      <c r="B1165" t="s">
        <v>5313</v>
      </c>
      <c r="C1165" t="s">
        <v>5314</v>
      </c>
      <c r="D1165" s="37" t="s">
        <v>4538</v>
      </c>
      <c r="E1165" s="37" t="s">
        <v>6081</v>
      </c>
      <c r="F1165" s="37" t="s">
        <v>8430</v>
      </c>
      <c r="G1165" s="37" t="s">
        <v>8660</v>
      </c>
      <c r="H1165" s="37" t="s">
        <v>7885</v>
      </c>
      <c r="I1165" s="229" t="s">
        <v>10528</v>
      </c>
      <c r="J1165" s="229" t="s">
        <v>10529</v>
      </c>
    </row>
    <row r="1166" spans="1:10" ht="13.8" thickBot="1" x14ac:dyDescent="0.3">
      <c r="A1166" t="s">
        <v>4540</v>
      </c>
      <c r="B1166" t="s">
        <v>5311</v>
      </c>
      <c r="C1166" t="s">
        <v>5312</v>
      </c>
      <c r="D1166" s="37" t="s">
        <v>4539</v>
      </c>
      <c r="E1166" s="37" t="s">
        <v>6082</v>
      </c>
      <c r="F1166" s="37" t="s">
        <v>8431</v>
      </c>
      <c r="G1166" s="37" t="s">
        <v>8661</v>
      </c>
      <c r="H1166" s="37" t="s">
        <v>7886</v>
      </c>
      <c r="I1166" s="229" t="s">
        <v>10530</v>
      </c>
      <c r="J1166" s="229" t="s">
        <v>10531</v>
      </c>
    </row>
    <row r="1167" spans="1:10" ht="27" thickBot="1" x14ac:dyDescent="0.3">
      <c r="A1167" t="s">
        <v>4540</v>
      </c>
      <c r="B1167" t="s">
        <v>5313</v>
      </c>
      <c r="C1167" t="s">
        <v>5314</v>
      </c>
      <c r="D1167" s="37" t="s">
        <v>4541</v>
      </c>
      <c r="E1167" s="37" t="s">
        <v>6083</v>
      </c>
      <c r="F1167" s="37" t="s">
        <v>8432</v>
      </c>
      <c r="G1167" s="37" t="s">
        <v>8662</v>
      </c>
      <c r="H1167" s="37" t="s">
        <v>7887</v>
      </c>
      <c r="I1167" s="229" t="s">
        <v>10532</v>
      </c>
      <c r="J1167" s="229" t="s">
        <v>10533</v>
      </c>
    </row>
    <row r="1168" spans="1:10" ht="13.8" thickBot="1" x14ac:dyDescent="0.3">
      <c r="A1168" t="s">
        <v>4543</v>
      </c>
      <c r="B1168" t="s">
        <v>5311</v>
      </c>
      <c r="C1168" t="s">
        <v>5312</v>
      </c>
      <c r="D1168" s="37" t="s">
        <v>4544</v>
      </c>
      <c r="E1168" s="37" t="s">
        <v>6084</v>
      </c>
      <c r="F1168" s="37" t="s">
        <v>8433</v>
      </c>
      <c r="G1168" s="37" t="s">
        <v>8663</v>
      </c>
      <c r="H1168" s="37" t="s">
        <v>7888</v>
      </c>
      <c r="I1168" s="229" t="s">
        <v>10534</v>
      </c>
      <c r="J1168" s="229" t="s">
        <v>10535</v>
      </c>
    </row>
    <row r="1169" spans="1:10" ht="27" thickBot="1" x14ac:dyDescent="0.3">
      <c r="A1169" t="s">
        <v>4543</v>
      </c>
      <c r="B1169" t="s">
        <v>5313</v>
      </c>
      <c r="C1169" t="s">
        <v>5314</v>
      </c>
      <c r="D1169" s="37" t="s">
        <v>4545</v>
      </c>
      <c r="E1169" s="37" t="s">
        <v>6085</v>
      </c>
      <c r="F1169" s="37" t="s">
        <v>8434</v>
      </c>
      <c r="G1169" s="37" t="s">
        <v>8664</v>
      </c>
      <c r="H1169" s="37" t="s">
        <v>7889</v>
      </c>
      <c r="I1169" s="229" t="s">
        <v>10536</v>
      </c>
      <c r="J1169" s="229" t="s">
        <v>10537</v>
      </c>
    </row>
    <row r="1170" spans="1:10" ht="13.8" thickBot="1" x14ac:dyDescent="0.3">
      <c r="A1170" t="s">
        <v>4547</v>
      </c>
      <c r="B1170" t="s">
        <v>5311</v>
      </c>
      <c r="C1170" t="s">
        <v>5312</v>
      </c>
      <c r="D1170" s="37" t="s">
        <v>4546</v>
      </c>
      <c r="E1170" s="37" t="s">
        <v>6086</v>
      </c>
      <c r="F1170" s="37" t="s">
        <v>8435</v>
      </c>
      <c r="G1170" s="37" t="s">
        <v>8665</v>
      </c>
      <c r="H1170" s="37" t="s">
        <v>7890</v>
      </c>
      <c r="I1170" s="229" t="s">
        <v>10538</v>
      </c>
      <c r="J1170" s="229" t="s">
        <v>10539</v>
      </c>
    </row>
    <row r="1171" spans="1:10" ht="27" thickBot="1" x14ac:dyDescent="0.3">
      <c r="A1171" t="s">
        <v>4547</v>
      </c>
      <c r="B1171" t="s">
        <v>5313</v>
      </c>
      <c r="C1171" t="s">
        <v>5314</v>
      </c>
      <c r="D1171" s="37" t="s">
        <v>4548</v>
      </c>
      <c r="E1171" s="37" t="s">
        <v>6087</v>
      </c>
      <c r="F1171" s="37" t="s">
        <v>8436</v>
      </c>
      <c r="G1171" s="37" t="s">
        <v>8666</v>
      </c>
      <c r="H1171" s="37" t="s">
        <v>7891</v>
      </c>
      <c r="I1171" s="229" t="s">
        <v>10540</v>
      </c>
      <c r="J1171" s="229" t="s">
        <v>10541</v>
      </c>
    </row>
    <row r="1172" spans="1:10" ht="13.8" thickBot="1" x14ac:dyDescent="0.3">
      <c r="A1172" t="s">
        <v>4550</v>
      </c>
      <c r="B1172" t="s">
        <v>5311</v>
      </c>
      <c r="C1172" t="s">
        <v>5312</v>
      </c>
      <c r="D1172" s="37" t="s">
        <v>4549</v>
      </c>
      <c r="E1172" s="37" t="s">
        <v>6088</v>
      </c>
      <c r="F1172" s="37" t="s">
        <v>8437</v>
      </c>
      <c r="G1172" s="37" t="s">
        <v>8667</v>
      </c>
      <c r="H1172" s="37" t="s">
        <v>7892</v>
      </c>
      <c r="I1172" s="229" t="s">
        <v>10542</v>
      </c>
      <c r="J1172" s="229" t="s">
        <v>10543</v>
      </c>
    </row>
    <row r="1173" spans="1:10" ht="27" thickBot="1" x14ac:dyDescent="0.3">
      <c r="A1173" t="s">
        <v>4550</v>
      </c>
      <c r="B1173" t="s">
        <v>5313</v>
      </c>
      <c r="C1173" t="s">
        <v>5314</v>
      </c>
      <c r="D1173" s="37" t="s">
        <v>4551</v>
      </c>
      <c r="E1173" s="37" t="s">
        <v>6089</v>
      </c>
      <c r="F1173" s="37" t="s">
        <v>8438</v>
      </c>
      <c r="G1173" s="37" t="s">
        <v>8668</v>
      </c>
      <c r="H1173" s="37" t="s">
        <v>7893</v>
      </c>
      <c r="I1173" s="229" t="s">
        <v>10544</v>
      </c>
      <c r="J1173" s="229" t="s">
        <v>10545</v>
      </c>
    </row>
    <row r="1174" spans="1:10" ht="13.8" thickBot="1" x14ac:dyDescent="0.3">
      <c r="A1174" t="s">
        <v>4553</v>
      </c>
      <c r="B1174" t="s">
        <v>5311</v>
      </c>
      <c r="C1174" t="s">
        <v>5312</v>
      </c>
      <c r="D1174" s="37" t="s">
        <v>4552</v>
      </c>
      <c r="E1174" s="37" t="s">
        <v>6090</v>
      </c>
      <c r="F1174" s="37" t="s">
        <v>8439</v>
      </c>
      <c r="G1174" s="37" t="s">
        <v>8669</v>
      </c>
      <c r="H1174" s="37" t="s">
        <v>7894</v>
      </c>
      <c r="I1174" s="229" t="s">
        <v>10546</v>
      </c>
      <c r="J1174" s="229" t="s">
        <v>10547</v>
      </c>
    </row>
    <row r="1175" spans="1:10" ht="27" thickBot="1" x14ac:dyDescent="0.3">
      <c r="A1175" t="s">
        <v>4553</v>
      </c>
      <c r="B1175" t="s">
        <v>5313</v>
      </c>
      <c r="C1175" t="s">
        <v>5314</v>
      </c>
      <c r="D1175" s="37" t="s">
        <v>4554</v>
      </c>
      <c r="E1175" s="37" t="s">
        <v>6091</v>
      </c>
      <c r="F1175" s="37" t="s">
        <v>6729</v>
      </c>
      <c r="G1175" s="37" t="s">
        <v>8670</v>
      </c>
      <c r="H1175" s="37" t="s">
        <v>7895</v>
      </c>
      <c r="I1175" s="229" t="s">
        <v>10548</v>
      </c>
      <c r="J1175" s="229" t="s">
        <v>10549</v>
      </c>
    </row>
    <row r="1176" spans="1:10" ht="13.8" thickBot="1" x14ac:dyDescent="0.3">
      <c r="A1176" t="s">
        <v>4556</v>
      </c>
      <c r="B1176" t="s">
        <v>5311</v>
      </c>
      <c r="C1176" t="s">
        <v>5312</v>
      </c>
      <c r="D1176" s="37" t="s">
        <v>4555</v>
      </c>
      <c r="E1176" s="37" t="s">
        <v>6092</v>
      </c>
      <c r="F1176" s="37" t="s">
        <v>6730</v>
      </c>
      <c r="G1176" s="37" t="s">
        <v>8671</v>
      </c>
      <c r="H1176" s="37" t="s">
        <v>7896</v>
      </c>
      <c r="I1176" s="229" t="s">
        <v>10550</v>
      </c>
      <c r="J1176" s="229" t="s">
        <v>10551</v>
      </c>
    </row>
    <row r="1177" spans="1:10" ht="27" thickBot="1" x14ac:dyDescent="0.3">
      <c r="A1177" t="s">
        <v>4556</v>
      </c>
      <c r="B1177" t="s">
        <v>5313</v>
      </c>
      <c r="C1177" t="s">
        <v>5314</v>
      </c>
      <c r="D1177" s="37" t="s">
        <v>4557</v>
      </c>
      <c r="E1177" s="37" t="s">
        <v>6093</v>
      </c>
      <c r="F1177" s="37" t="s">
        <v>6731</v>
      </c>
      <c r="G1177" s="37" t="s">
        <v>8672</v>
      </c>
      <c r="H1177" s="37" t="s">
        <v>7897</v>
      </c>
      <c r="I1177" s="229" t="s">
        <v>10552</v>
      </c>
      <c r="J1177" s="229" t="s">
        <v>10553</v>
      </c>
    </row>
    <row r="1178" spans="1:10" ht="13.8" thickBot="1" x14ac:dyDescent="0.3">
      <c r="A1178" t="s">
        <v>4559</v>
      </c>
      <c r="B1178" t="s">
        <v>5311</v>
      </c>
      <c r="C1178" t="s">
        <v>5312</v>
      </c>
      <c r="D1178" s="37" t="s">
        <v>4558</v>
      </c>
      <c r="E1178" s="37" t="s">
        <v>6094</v>
      </c>
      <c r="F1178" s="37" t="s">
        <v>6732</v>
      </c>
      <c r="G1178" s="37" t="s">
        <v>8673</v>
      </c>
      <c r="H1178" s="37" t="s">
        <v>7898</v>
      </c>
      <c r="I1178" s="229" t="s">
        <v>10554</v>
      </c>
      <c r="J1178" s="229" t="s">
        <v>10555</v>
      </c>
    </row>
    <row r="1179" spans="1:10" ht="27" thickBot="1" x14ac:dyDescent="0.3">
      <c r="A1179" t="s">
        <v>4559</v>
      </c>
      <c r="B1179" t="s">
        <v>5313</v>
      </c>
      <c r="C1179" t="s">
        <v>5314</v>
      </c>
      <c r="D1179" s="37" t="s">
        <v>4560</v>
      </c>
      <c r="E1179" s="37" t="s">
        <v>6095</v>
      </c>
      <c r="F1179" s="37" t="s">
        <v>6733</v>
      </c>
      <c r="G1179" s="37" t="s">
        <v>8674</v>
      </c>
      <c r="H1179" s="37" t="s">
        <v>7899</v>
      </c>
      <c r="I1179" s="229" t="s">
        <v>10556</v>
      </c>
      <c r="J1179" s="229" t="s">
        <v>10557</v>
      </c>
    </row>
    <row r="1180" spans="1:10" ht="13.8" thickBot="1" x14ac:dyDescent="0.3">
      <c r="A1180" t="s">
        <v>4562</v>
      </c>
      <c r="B1180" t="s">
        <v>5311</v>
      </c>
      <c r="C1180" t="s">
        <v>5312</v>
      </c>
      <c r="D1180" s="37" t="s">
        <v>4561</v>
      </c>
      <c r="E1180" s="37" t="s">
        <v>6096</v>
      </c>
      <c r="F1180" s="37" t="s">
        <v>6734</v>
      </c>
      <c r="G1180" s="37" t="s">
        <v>8675</v>
      </c>
      <c r="H1180" s="37" t="s">
        <v>7900</v>
      </c>
      <c r="I1180" s="229" t="s">
        <v>10558</v>
      </c>
      <c r="J1180" s="229" t="s">
        <v>10559</v>
      </c>
    </row>
    <row r="1181" spans="1:10" ht="27" thickBot="1" x14ac:dyDescent="0.3">
      <c r="A1181" t="s">
        <v>4562</v>
      </c>
      <c r="B1181" t="s">
        <v>5313</v>
      </c>
      <c r="C1181" t="s">
        <v>5314</v>
      </c>
      <c r="D1181" s="37" t="s">
        <v>4564</v>
      </c>
      <c r="E1181" s="37" t="s">
        <v>6097</v>
      </c>
      <c r="F1181" s="37" t="s">
        <v>6735</v>
      </c>
      <c r="G1181" s="37" t="s">
        <v>7213</v>
      </c>
      <c r="H1181" s="37" t="s">
        <v>7901</v>
      </c>
      <c r="I1181" s="258" t="s">
        <v>10560</v>
      </c>
      <c r="J1181" s="258" t="s">
        <v>10561</v>
      </c>
    </row>
    <row r="1182" spans="1:10" ht="13.8" thickBot="1" x14ac:dyDescent="0.3">
      <c r="A1182" t="s">
        <v>4562</v>
      </c>
      <c r="B1182" t="s">
        <v>5317</v>
      </c>
      <c r="C1182" t="s">
        <v>5318</v>
      </c>
      <c r="D1182" s="37" t="s">
        <v>6185</v>
      </c>
      <c r="E1182" s="37" t="s">
        <v>6200</v>
      </c>
      <c r="F1182" s="37" t="s">
        <v>6736</v>
      </c>
      <c r="G1182" s="37" t="s">
        <v>7214</v>
      </c>
      <c r="H1182" s="37" t="s">
        <v>7581</v>
      </c>
      <c r="I1182" s="229" t="s">
        <v>9876</v>
      </c>
      <c r="J1182" s="229" t="s">
        <v>9877</v>
      </c>
    </row>
    <row r="1183" spans="1:10" ht="13.8" thickBot="1" x14ac:dyDescent="0.3">
      <c r="A1183" t="s">
        <v>4562</v>
      </c>
      <c r="B1183" t="s">
        <v>5319</v>
      </c>
      <c r="C1183" t="s">
        <v>5318</v>
      </c>
      <c r="D1183" s="37" t="s">
        <v>5657</v>
      </c>
      <c r="E1183" s="37" t="s">
        <v>5657</v>
      </c>
      <c r="F1183" s="37" t="s">
        <v>5657</v>
      </c>
      <c r="G1183" s="37" t="s">
        <v>5657</v>
      </c>
      <c r="H1183" s="37" t="s">
        <v>5657</v>
      </c>
      <c r="I1183" s="228" t="s">
        <v>5657</v>
      </c>
      <c r="J1183" s="228" t="s">
        <v>5657</v>
      </c>
    </row>
    <row r="1184" spans="1:10" ht="13.8" thickBot="1" x14ac:dyDescent="0.3">
      <c r="A1184" t="s">
        <v>4562</v>
      </c>
      <c r="B1184" t="s">
        <v>5321</v>
      </c>
      <c r="C1184" t="s">
        <v>5318</v>
      </c>
      <c r="D1184" s="37" t="s">
        <v>5658</v>
      </c>
      <c r="E1184" s="37" t="s">
        <v>6098</v>
      </c>
      <c r="F1184" s="37" t="s">
        <v>5658</v>
      </c>
      <c r="G1184" s="37" t="s">
        <v>7215</v>
      </c>
      <c r="H1184" s="37" t="s">
        <v>7902</v>
      </c>
      <c r="I1184" s="229" t="s">
        <v>10562</v>
      </c>
      <c r="J1184" s="229" t="s">
        <v>10563</v>
      </c>
    </row>
    <row r="1185" spans="1:10" ht="13.8" thickBot="1" x14ac:dyDescent="0.3">
      <c r="A1185" t="s">
        <v>4562</v>
      </c>
      <c r="B1185" t="s">
        <v>5335</v>
      </c>
      <c r="C1185" t="s">
        <v>5318</v>
      </c>
      <c r="D1185" s="37" t="s">
        <v>5659</v>
      </c>
      <c r="E1185" s="37" t="s">
        <v>5659</v>
      </c>
      <c r="F1185" s="37" t="s">
        <v>6737</v>
      </c>
      <c r="G1185" s="37" t="s">
        <v>7216</v>
      </c>
      <c r="H1185" s="37" t="s">
        <v>7903</v>
      </c>
      <c r="I1185" s="229" t="s">
        <v>10564</v>
      </c>
      <c r="J1185" s="229" t="s">
        <v>10565</v>
      </c>
    </row>
    <row r="1186" spans="1:10" ht="13.8" thickBot="1" x14ac:dyDescent="0.3">
      <c r="A1186" t="s">
        <v>4685</v>
      </c>
      <c r="B1186" t="s">
        <v>5311</v>
      </c>
      <c r="C1186" t="s">
        <v>5312</v>
      </c>
      <c r="D1186" s="37" t="s">
        <v>4690</v>
      </c>
      <c r="E1186" s="37" t="s">
        <v>6099</v>
      </c>
      <c r="F1186" s="37" t="s">
        <v>6738</v>
      </c>
      <c r="G1186" s="37" t="s">
        <v>7217</v>
      </c>
      <c r="H1186" s="37" t="s">
        <v>7904</v>
      </c>
      <c r="I1186" s="229" t="s">
        <v>10566</v>
      </c>
      <c r="J1186" s="229" t="s">
        <v>10567</v>
      </c>
    </row>
    <row r="1187" spans="1:10" ht="27" thickBot="1" x14ac:dyDescent="0.3">
      <c r="A1187" t="s">
        <v>4685</v>
      </c>
      <c r="B1187" t="s">
        <v>5313</v>
      </c>
      <c r="C1187" t="s">
        <v>5314</v>
      </c>
      <c r="D1187" s="37" t="s">
        <v>4716</v>
      </c>
      <c r="E1187" s="37" t="s">
        <v>6100</v>
      </c>
      <c r="F1187" s="37" t="s">
        <v>6739</v>
      </c>
      <c r="G1187" s="37" t="s">
        <v>7218</v>
      </c>
      <c r="H1187" s="37" t="s">
        <v>7905</v>
      </c>
      <c r="I1187" s="229" t="s">
        <v>10568</v>
      </c>
      <c r="J1187" s="229" t="s">
        <v>10569</v>
      </c>
    </row>
    <row r="1188" spans="1:10" ht="13.8" thickBot="1" x14ac:dyDescent="0.3">
      <c r="A1188" t="s">
        <v>4686</v>
      </c>
      <c r="B1188" t="s">
        <v>5311</v>
      </c>
      <c r="C1188" t="s">
        <v>5312</v>
      </c>
      <c r="D1188" s="37" t="s">
        <v>4691</v>
      </c>
      <c r="E1188" s="37" t="s">
        <v>6101</v>
      </c>
      <c r="F1188" s="37" t="s">
        <v>6740</v>
      </c>
      <c r="G1188" s="37" t="s">
        <v>7219</v>
      </c>
      <c r="H1188" s="37" t="s">
        <v>7906</v>
      </c>
      <c r="I1188" s="229" t="s">
        <v>10570</v>
      </c>
      <c r="J1188" s="229" t="s">
        <v>10571</v>
      </c>
    </row>
    <row r="1189" spans="1:10" ht="13.8" thickBot="1" x14ac:dyDescent="0.3">
      <c r="A1189" t="s">
        <v>4686</v>
      </c>
      <c r="B1189" t="s">
        <v>5313</v>
      </c>
      <c r="C1189" t="s">
        <v>5314</v>
      </c>
      <c r="D1189" s="37" t="s">
        <v>4695</v>
      </c>
      <c r="E1189" s="37" t="s">
        <v>6102</v>
      </c>
      <c r="F1189" s="37" t="s">
        <v>6741</v>
      </c>
      <c r="G1189" s="37" t="s">
        <v>8676</v>
      </c>
      <c r="H1189" s="37" t="s">
        <v>7907</v>
      </c>
      <c r="I1189" s="229" t="s">
        <v>10572</v>
      </c>
      <c r="J1189" s="229" t="s">
        <v>10573</v>
      </c>
    </row>
    <row r="1190" spans="1:10" ht="13.8" thickBot="1" x14ac:dyDescent="0.3">
      <c r="A1190" t="s">
        <v>2748</v>
      </c>
      <c r="B1190" t="s">
        <v>5311</v>
      </c>
      <c r="C1190" t="s">
        <v>5312</v>
      </c>
      <c r="D1190" s="37" t="s">
        <v>2747</v>
      </c>
      <c r="E1190" s="37" t="s">
        <v>6103</v>
      </c>
      <c r="F1190" s="37" t="s">
        <v>6742</v>
      </c>
      <c r="G1190" s="37" t="s">
        <v>8677</v>
      </c>
      <c r="H1190" s="37" t="s">
        <v>7908</v>
      </c>
      <c r="I1190" s="229" t="s">
        <v>10574</v>
      </c>
      <c r="J1190" s="229" t="s">
        <v>10575</v>
      </c>
    </row>
    <row r="1191" spans="1:10" ht="13.8" thickBot="1" x14ac:dyDescent="0.3">
      <c r="A1191" t="s">
        <v>2748</v>
      </c>
      <c r="B1191" t="s">
        <v>5313</v>
      </c>
      <c r="C1191" t="s">
        <v>5314</v>
      </c>
      <c r="D1191" s="37" t="s">
        <v>2749</v>
      </c>
      <c r="E1191" s="37" t="s">
        <v>6104</v>
      </c>
      <c r="F1191" s="37" t="s">
        <v>6743</v>
      </c>
      <c r="G1191" s="37" t="s">
        <v>8678</v>
      </c>
      <c r="H1191" s="37" t="s">
        <v>7909</v>
      </c>
      <c r="I1191" s="229" t="s">
        <v>10576</v>
      </c>
      <c r="J1191" s="229" t="s">
        <v>10577</v>
      </c>
    </row>
    <row r="1192" spans="1:10" ht="13.8" thickBot="1" x14ac:dyDescent="0.3">
      <c r="A1192" t="s">
        <v>2748</v>
      </c>
      <c r="B1192" t="s">
        <v>5315</v>
      </c>
      <c r="C1192" t="s">
        <v>5316</v>
      </c>
      <c r="D1192" s="37" t="s">
        <v>2751</v>
      </c>
      <c r="E1192" s="37" t="s">
        <v>5996</v>
      </c>
      <c r="F1192" s="37" t="s">
        <v>6614</v>
      </c>
      <c r="G1192" s="37" t="s">
        <v>7130</v>
      </c>
      <c r="H1192" s="37" t="s">
        <v>7695</v>
      </c>
      <c r="I1192" s="229" t="s">
        <v>10145</v>
      </c>
      <c r="J1192" s="229" t="s">
        <v>10146</v>
      </c>
    </row>
    <row r="1193" spans="1:10" ht="13.8" thickBot="1" x14ac:dyDescent="0.3">
      <c r="A1193" t="s">
        <v>4687</v>
      </c>
      <c r="B1193" t="s">
        <v>5311</v>
      </c>
      <c r="C1193" t="s">
        <v>5312</v>
      </c>
      <c r="D1193" s="37" t="s">
        <v>4693</v>
      </c>
      <c r="E1193" s="37" t="s">
        <v>6105</v>
      </c>
      <c r="F1193" s="37" t="s">
        <v>6744</v>
      </c>
      <c r="G1193" s="37" t="s">
        <v>8679</v>
      </c>
      <c r="H1193" s="37" t="s">
        <v>7910</v>
      </c>
      <c r="I1193" s="229" t="s">
        <v>10578</v>
      </c>
      <c r="J1193" s="229" t="s">
        <v>10579</v>
      </c>
    </row>
    <row r="1194" spans="1:10" ht="27" thickBot="1" x14ac:dyDescent="0.3">
      <c r="A1194" t="s">
        <v>4687</v>
      </c>
      <c r="B1194" t="s">
        <v>5313</v>
      </c>
      <c r="C1194" t="s">
        <v>5314</v>
      </c>
      <c r="D1194" s="37" t="s">
        <v>4696</v>
      </c>
      <c r="E1194" s="37" t="s">
        <v>6106</v>
      </c>
      <c r="F1194" s="37" t="s">
        <v>6745</v>
      </c>
      <c r="G1194" s="37" t="s">
        <v>8680</v>
      </c>
      <c r="H1194" s="37" t="s">
        <v>7911</v>
      </c>
      <c r="I1194" s="229" t="s">
        <v>10580</v>
      </c>
      <c r="J1194" s="229" t="s">
        <v>10581</v>
      </c>
    </row>
    <row r="1195" spans="1:10" ht="13.8" thickBot="1" x14ac:dyDescent="0.3">
      <c r="A1195" t="s">
        <v>4687</v>
      </c>
      <c r="B1195" t="s">
        <v>5315</v>
      </c>
      <c r="C1195" t="s">
        <v>5316</v>
      </c>
      <c r="D1195" s="37" t="s">
        <v>2751</v>
      </c>
      <c r="E1195" s="37" t="s">
        <v>5996</v>
      </c>
      <c r="F1195" s="37" t="s">
        <v>6614</v>
      </c>
      <c r="G1195" s="37" t="s">
        <v>7130</v>
      </c>
      <c r="H1195" s="37" t="s">
        <v>7695</v>
      </c>
      <c r="I1195" s="229" t="s">
        <v>10145</v>
      </c>
      <c r="J1195" s="229" t="s">
        <v>10146</v>
      </c>
    </row>
    <row r="1196" spans="1:10" ht="13.8" thickBot="1" x14ac:dyDescent="0.3">
      <c r="A1196" t="s">
        <v>4688</v>
      </c>
      <c r="B1196" t="s">
        <v>5311</v>
      </c>
      <c r="C1196" t="s">
        <v>5312</v>
      </c>
      <c r="D1196" s="37" t="s">
        <v>4692</v>
      </c>
      <c r="E1196" s="37" t="s">
        <v>6107</v>
      </c>
      <c r="F1196" s="37" t="s">
        <v>6746</v>
      </c>
      <c r="G1196" s="37" t="s">
        <v>8681</v>
      </c>
      <c r="H1196" s="37" t="s">
        <v>7912</v>
      </c>
      <c r="I1196" s="229" t="s">
        <v>10582</v>
      </c>
      <c r="J1196" s="229" t="s">
        <v>10583</v>
      </c>
    </row>
    <row r="1197" spans="1:10" ht="40.200000000000003" thickBot="1" x14ac:dyDescent="0.3">
      <c r="A1197" t="s">
        <v>4688</v>
      </c>
      <c r="B1197" t="s">
        <v>5313</v>
      </c>
      <c r="C1197" t="s">
        <v>5314</v>
      </c>
      <c r="D1197" s="37" t="s">
        <v>4697</v>
      </c>
      <c r="E1197" s="37" t="s">
        <v>6108</v>
      </c>
      <c r="F1197" s="37" t="s">
        <v>6747</v>
      </c>
      <c r="G1197" s="37" t="s">
        <v>8682</v>
      </c>
      <c r="H1197" s="37" t="s">
        <v>7913</v>
      </c>
      <c r="I1197" s="229" t="s">
        <v>10584</v>
      </c>
      <c r="J1197" s="229" t="s">
        <v>10585</v>
      </c>
    </row>
    <row r="1198" spans="1:10" ht="13.8" thickBot="1" x14ac:dyDescent="0.3">
      <c r="A1198" t="s">
        <v>4688</v>
      </c>
      <c r="B1198" t="s">
        <v>5315</v>
      </c>
      <c r="C1198" t="s">
        <v>5316</v>
      </c>
      <c r="D1198" s="37" t="s">
        <v>2751</v>
      </c>
      <c r="E1198" s="37" t="s">
        <v>5996</v>
      </c>
      <c r="F1198" s="37" t="s">
        <v>6614</v>
      </c>
      <c r="G1198" s="37" t="s">
        <v>7130</v>
      </c>
      <c r="H1198" s="37" t="s">
        <v>7695</v>
      </c>
      <c r="I1198" s="229" t="s">
        <v>10145</v>
      </c>
      <c r="J1198" s="229" t="s">
        <v>10146</v>
      </c>
    </row>
    <row r="1199" spans="1:10" ht="13.8" thickBot="1" x14ac:dyDescent="0.3">
      <c r="A1199" t="s">
        <v>4689</v>
      </c>
      <c r="B1199" t="s">
        <v>5311</v>
      </c>
      <c r="C1199" t="s">
        <v>5312</v>
      </c>
      <c r="D1199" s="37" t="s">
        <v>4694</v>
      </c>
      <c r="E1199" s="37" t="s">
        <v>6109</v>
      </c>
      <c r="F1199" s="37" t="s">
        <v>6748</v>
      </c>
      <c r="G1199" s="37" t="s">
        <v>8683</v>
      </c>
      <c r="H1199" s="37" t="s">
        <v>7914</v>
      </c>
      <c r="I1199" s="229" t="s">
        <v>10586</v>
      </c>
      <c r="J1199" s="229" t="s">
        <v>10587</v>
      </c>
    </row>
    <row r="1200" spans="1:10" ht="27" thickBot="1" x14ac:dyDescent="0.3">
      <c r="A1200" t="s">
        <v>4689</v>
      </c>
      <c r="B1200" t="s">
        <v>5313</v>
      </c>
      <c r="C1200" t="s">
        <v>5314</v>
      </c>
      <c r="D1200" s="37" t="s">
        <v>4698</v>
      </c>
      <c r="E1200" s="37" t="s">
        <v>6110</v>
      </c>
      <c r="F1200" s="37" t="s">
        <v>6749</v>
      </c>
      <c r="G1200" s="37" t="s">
        <v>8684</v>
      </c>
      <c r="H1200" s="37" t="s">
        <v>7915</v>
      </c>
      <c r="I1200" s="229" t="s">
        <v>10588</v>
      </c>
      <c r="J1200" s="229" t="s">
        <v>10589</v>
      </c>
    </row>
    <row r="1201" spans="1:10" ht="13.8" thickBot="1" x14ac:dyDescent="0.3">
      <c r="A1201" t="s">
        <v>4718</v>
      </c>
      <c r="B1201" t="s">
        <v>5311</v>
      </c>
      <c r="C1201" t="s">
        <v>5312</v>
      </c>
      <c r="D1201" s="37" t="s">
        <v>4720</v>
      </c>
      <c r="E1201" s="37" t="s">
        <v>6111</v>
      </c>
      <c r="F1201" s="37" t="s">
        <v>6750</v>
      </c>
      <c r="G1201" s="37" t="s">
        <v>8685</v>
      </c>
      <c r="H1201" s="37" t="s">
        <v>7916</v>
      </c>
      <c r="I1201" s="229" t="s">
        <v>10590</v>
      </c>
      <c r="J1201" s="229" t="s">
        <v>10591</v>
      </c>
    </row>
    <row r="1202" spans="1:10" ht="27" thickBot="1" x14ac:dyDescent="0.3">
      <c r="A1202" t="s">
        <v>4718</v>
      </c>
      <c r="B1202" t="s">
        <v>5313</v>
      </c>
      <c r="C1202" t="s">
        <v>5314</v>
      </c>
      <c r="D1202" s="37" t="s">
        <v>4721</v>
      </c>
      <c r="E1202" s="37" t="s">
        <v>6112</v>
      </c>
      <c r="F1202" s="37" t="s">
        <v>6751</v>
      </c>
      <c r="G1202" s="37" t="s">
        <v>7220</v>
      </c>
      <c r="H1202" s="37" t="s">
        <v>7917</v>
      </c>
      <c r="I1202" s="229" t="s">
        <v>10592</v>
      </c>
      <c r="J1202" s="229" t="s">
        <v>10593</v>
      </c>
    </row>
    <row r="1203" spans="1:10" ht="13.8" thickBot="1" x14ac:dyDescent="0.3">
      <c r="A1203" t="s">
        <v>4718</v>
      </c>
      <c r="B1203" t="s">
        <v>5317</v>
      </c>
      <c r="C1203" t="s">
        <v>5318</v>
      </c>
      <c r="D1203" s="37" t="s">
        <v>6186</v>
      </c>
      <c r="E1203" s="37" t="s">
        <v>6201</v>
      </c>
      <c r="F1203" s="37" t="s">
        <v>6752</v>
      </c>
      <c r="G1203" s="37" t="s">
        <v>7221</v>
      </c>
      <c r="H1203" s="37" t="s">
        <v>7918</v>
      </c>
      <c r="I1203" s="229" t="s">
        <v>10594</v>
      </c>
      <c r="J1203" s="229" t="s">
        <v>10595</v>
      </c>
    </row>
    <row r="1204" spans="1:10" ht="27" thickBot="1" x14ac:dyDescent="0.3">
      <c r="A1204" t="s">
        <v>4718</v>
      </c>
      <c r="B1204" t="s">
        <v>5319</v>
      </c>
      <c r="C1204" t="s">
        <v>5318</v>
      </c>
      <c r="D1204" s="37" t="s">
        <v>5660</v>
      </c>
      <c r="E1204" s="37" t="s">
        <v>6113</v>
      </c>
      <c r="F1204" s="37" t="s">
        <v>6753</v>
      </c>
      <c r="G1204" s="37" t="s">
        <v>7222</v>
      </c>
      <c r="H1204" s="37" t="s">
        <v>7919</v>
      </c>
      <c r="I1204" s="229" t="s">
        <v>10596</v>
      </c>
      <c r="J1204" s="229" t="s">
        <v>10597</v>
      </c>
    </row>
    <row r="1205" spans="1:10" ht="13.8" thickBot="1" x14ac:dyDescent="0.3">
      <c r="A1205" t="s">
        <v>4741</v>
      </c>
      <c r="B1205" t="s">
        <v>5311</v>
      </c>
      <c r="C1205" t="s">
        <v>5312</v>
      </c>
      <c r="D1205" s="37" t="s">
        <v>4743</v>
      </c>
      <c r="E1205" s="37" t="s">
        <v>6114</v>
      </c>
      <c r="F1205" s="37" t="s">
        <v>6754</v>
      </c>
      <c r="G1205" s="37" t="s">
        <v>7223</v>
      </c>
      <c r="H1205" s="37" t="s">
        <v>7920</v>
      </c>
      <c r="I1205" s="229" t="s">
        <v>10598</v>
      </c>
      <c r="J1205" s="229" t="s">
        <v>10599</v>
      </c>
    </row>
    <row r="1206" spans="1:10" ht="13.8" thickBot="1" x14ac:dyDescent="0.3">
      <c r="A1206" t="s">
        <v>4741</v>
      </c>
      <c r="B1206" t="s">
        <v>5313</v>
      </c>
      <c r="C1206" t="s">
        <v>5314</v>
      </c>
      <c r="D1206" s="37" t="s">
        <v>4743</v>
      </c>
      <c r="E1206" s="37" t="s">
        <v>6114</v>
      </c>
      <c r="F1206" s="37" t="s">
        <v>6754</v>
      </c>
      <c r="G1206" s="37" t="s">
        <v>7223</v>
      </c>
      <c r="H1206" s="37" t="s">
        <v>7920</v>
      </c>
      <c r="I1206" s="229" t="s">
        <v>10598</v>
      </c>
      <c r="J1206" s="229" t="s">
        <v>10599</v>
      </c>
    </row>
    <row r="1207" spans="1:10" ht="13.8" thickBot="1" x14ac:dyDescent="0.3">
      <c r="A1207" t="s">
        <v>4745</v>
      </c>
      <c r="B1207" t="s">
        <v>5311</v>
      </c>
      <c r="C1207" t="s">
        <v>5312</v>
      </c>
      <c r="D1207" s="37" t="s">
        <v>4746</v>
      </c>
      <c r="E1207" s="37" t="s">
        <v>6115</v>
      </c>
      <c r="F1207" s="37" t="s">
        <v>6755</v>
      </c>
      <c r="G1207" s="37" t="s">
        <v>8686</v>
      </c>
      <c r="H1207" s="37" t="s">
        <v>7921</v>
      </c>
      <c r="I1207" s="229" t="s">
        <v>10600</v>
      </c>
      <c r="J1207" s="229" t="s">
        <v>10601</v>
      </c>
    </row>
    <row r="1208" spans="1:10" ht="13.8" thickBot="1" x14ac:dyDescent="0.3">
      <c r="A1208" t="s">
        <v>4745</v>
      </c>
      <c r="B1208" t="s">
        <v>5313</v>
      </c>
      <c r="C1208" t="s">
        <v>5314</v>
      </c>
      <c r="D1208" s="37" t="s">
        <v>4746</v>
      </c>
      <c r="E1208" s="37" t="s">
        <v>6115</v>
      </c>
      <c r="F1208" s="37" t="s">
        <v>6755</v>
      </c>
      <c r="G1208" s="37" t="s">
        <v>8686</v>
      </c>
      <c r="H1208" s="37" t="s">
        <v>7921</v>
      </c>
      <c r="I1208" s="229" t="s">
        <v>10600</v>
      </c>
      <c r="J1208" s="229" t="s">
        <v>10601</v>
      </c>
    </row>
    <row r="1209" spans="1:10" ht="13.8" thickBot="1" x14ac:dyDescent="0.3">
      <c r="A1209" t="s">
        <v>4748</v>
      </c>
      <c r="B1209" t="s">
        <v>5311</v>
      </c>
      <c r="C1209" t="s">
        <v>5312</v>
      </c>
      <c r="D1209" s="37" t="s">
        <v>4750</v>
      </c>
      <c r="E1209" s="37" t="s">
        <v>6116</v>
      </c>
      <c r="F1209" s="37" t="s">
        <v>6756</v>
      </c>
      <c r="G1209" s="37" t="s">
        <v>8687</v>
      </c>
      <c r="H1209" s="37" t="s">
        <v>7922</v>
      </c>
      <c r="I1209" s="229" t="s">
        <v>10602</v>
      </c>
      <c r="J1209" s="229" t="s">
        <v>10603</v>
      </c>
    </row>
    <row r="1210" spans="1:10" ht="13.8" thickBot="1" x14ac:dyDescent="0.3">
      <c r="A1210" t="s">
        <v>4748</v>
      </c>
      <c r="B1210" t="s">
        <v>5313</v>
      </c>
      <c r="C1210" t="s">
        <v>5314</v>
      </c>
      <c r="D1210" s="37" t="s">
        <v>4750</v>
      </c>
      <c r="E1210" s="37" t="s">
        <v>6116</v>
      </c>
      <c r="F1210" s="37" t="s">
        <v>6756</v>
      </c>
      <c r="G1210" s="37" t="s">
        <v>8687</v>
      </c>
      <c r="H1210" s="37" t="s">
        <v>7922</v>
      </c>
      <c r="I1210" s="229" t="s">
        <v>10602</v>
      </c>
      <c r="J1210" s="229" t="s">
        <v>10603</v>
      </c>
    </row>
    <row r="1211" spans="1:10" ht="13.8" thickBot="1" x14ac:dyDescent="0.3">
      <c r="A1211" t="s">
        <v>4752</v>
      </c>
      <c r="B1211" t="s">
        <v>5311</v>
      </c>
      <c r="C1211" t="s">
        <v>5312</v>
      </c>
      <c r="D1211" s="37" t="s">
        <v>4754</v>
      </c>
      <c r="E1211" s="37" t="s">
        <v>6117</v>
      </c>
      <c r="F1211" s="37" t="s">
        <v>6757</v>
      </c>
      <c r="G1211" s="37" t="s">
        <v>8688</v>
      </c>
      <c r="H1211" s="37" t="s">
        <v>7923</v>
      </c>
      <c r="I1211" s="229" t="s">
        <v>10604</v>
      </c>
      <c r="J1211" s="229" t="s">
        <v>10605</v>
      </c>
    </row>
    <row r="1212" spans="1:10" ht="13.8" thickBot="1" x14ac:dyDescent="0.3">
      <c r="A1212" t="s">
        <v>4752</v>
      </c>
      <c r="B1212" t="s">
        <v>5313</v>
      </c>
      <c r="C1212" t="s">
        <v>5314</v>
      </c>
      <c r="D1212" s="37" t="s">
        <v>4754</v>
      </c>
      <c r="E1212" s="37" t="s">
        <v>6117</v>
      </c>
      <c r="F1212" s="37" t="s">
        <v>6757</v>
      </c>
      <c r="G1212" s="37" t="s">
        <v>8688</v>
      </c>
      <c r="H1212" s="37" t="s">
        <v>7923</v>
      </c>
      <c r="I1212" s="229" t="s">
        <v>10604</v>
      </c>
      <c r="J1212" s="229" t="s">
        <v>10605</v>
      </c>
    </row>
    <row r="1213" spans="1:10" ht="13.8" thickBot="1" x14ac:dyDescent="0.3">
      <c r="A1213" t="s">
        <v>4756</v>
      </c>
      <c r="B1213" t="s">
        <v>5311</v>
      </c>
      <c r="C1213" t="s">
        <v>5312</v>
      </c>
      <c r="D1213" s="37" t="s">
        <v>4758</v>
      </c>
      <c r="E1213" s="37" t="s">
        <v>6118</v>
      </c>
      <c r="F1213" s="37" t="s">
        <v>6758</v>
      </c>
      <c r="G1213" s="37" t="s">
        <v>8689</v>
      </c>
      <c r="H1213" s="37" t="s">
        <v>7924</v>
      </c>
      <c r="I1213" s="258" t="s">
        <v>10606</v>
      </c>
      <c r="J1213" s="258" t="s">
        <v>10607</v>
      </c>
    </row>
    <row r="1214" spans="1:10" ht="13.8" thickBot="1" x14ac:dyDescent="0.3">
      <c r="A1214" t="s">
        <v>4756</v>
      </c>
      <c r="B1214" t="s">
        <v>5313</v>
      </c>
      <c r="C1214" t="s">
        <v>5314</v>
      </c>
      <c r="D1214" s="37" t="s">
        <v>4758</v>
      </c>
      <c r="E1214" s="37" t="s">
        <v>6118</v>
      </c>
      <c r="F1214" s="37" t="s">
        <v>6758</v>
      </c>
      <c r="G1214" s="37" t="s">
        <v>8689</v>
      </c>
      <c r="H1214" s="37" t="s">
        <v>7924</v>
      </c>
      <c r="I1214" s="258" t="s">
        <v>10606</v>
      </c>
      <c r="J1214" s="258" t="s">
        <v>10607</v>
      </c>
    </row>
    <row r="1215" spans="1:10" ht="13.8" thickBot="1" x14ac:dyDescent="0.3">
      <c r="A1215" t="s">
        <v>4760</v>
      </c>
      <c r="B1215" t="s">
        <v>5311</v>
      </c>
      <c r="C1215" t="s">
        <v>5312</v>
      </c>
      <c r="D1215" s="37" t="s">
        <v>4761</v>
      </c>
      <c r="E1215" s="37" t="s">
        <v>6119</v>
      </c>
      <c r="F1215" s="37" t="s">
        <v>6759</v>
      </c>
      <c r="G1215" s="37" t="s">
        <v>8690</v>
      </c>
      <c r="H1215" s="37" t="s">
        <v>7925</v>
      </c>
      <c r="I1215" s="229" t="s">
        <v>10608</v>
      </c>
      <c r="J1215" s="229" t="s">
        <v>10609</v>
      </c>
    </row>
    <row r="1216" spans="1:10" ht="13.8" thickBot="1" x14ac:dyDescent="0.3">
      <c r="A1216" t="s">
        <v>4760</v>
      </c>
      <c r="B1216" t="s">
        <v>5313</v>
      </c>
      <c r="C1216" t="s">
        <v>5314</v>
      </c>
      <c r="D1216" s="37" t="s">
        <v>4761</v>
      </c>
      <c r="E1216" s="37" t="s">
        <v>6119</v>
      </c>
      <c r="F1216" s="37" t="s">
        <v>6759</v>
      </c>
      <c r="G1216" s="37" t="s">
        <v>8690</v>
      </c>
      <c r="H1216" s="37" t="s">
        <v>7925</v>
      </c>
      <c r="I1216" s="229" t="s">
        <v>10608</v>
      </c>
      <c r="J1216" s="229" t="s">
        <v>10609</v>
      </c>
    </row>
    <row r="1217" spans="1:10" ht="13.8" thickBot="1" x14ac:dyDescent="0.3">
      <c r="A1217" t="s">
        <v>4824</v>
      </c>
      <c r="B1217" t="s">
        <v>5311</v>
      </c>
      <c r="C1217" t="s">
        <v>5312</v>
      </c>
      <c r="D1217" s="37" t="s">
        <v>4825</v>
      </c>
      <c r="E1217" s="37" t="s">
        <v>6120</v>
      </c>
      <c r="F1217" s="37" t="s">
        <v>6760</v>
      </c>
      <c r="G1217" s="37" t="s">
        <v>8691</v>
      </c>
      <c r="H1217" s="37" t="s">
        <v>7926</v>
      </c>
      <c r="I1217" s="229" t="s">
        <v>10610</v>
      </c>
      <c r="J1217" s="229" t="s">
        <v>10611</v>
      </c>
    </row>
    <row r="1218" spans="1:10" ht="13.8" thickBot="1" x14ac:dyDescent="0.3">
      <c r="A1218" t="s">
        <v>4824</v>
      </c>
      <c r="B1218" t="s">
        <v>5313</v>
      </c>
      <c r="C1218" t="s">
        <v>5314</v>
      </c>
      <c r="D1218" s="37" t="s">
        <v>4825</v>
      </c>
      <c r="E1218" s="37" t="s">
        <v>6120</v>
      </c>
      <c r="F1218" s="37" t="s">
        <v>6760</v>
      </c>
      <c r="G1218" s="37" t="s">
        <v>8691</v>
      </c>
      <c r="H1218" s="37" t="s">
        <v>7926</v>
      </c>
      <c r="I1218" s="229" t="s">
        <v>10610</v>
      </c>
      <c r="J1218" s="229" t="s">
        <v>10611</v>
      </c>
    </row>
    <row r="1219" spans="1:10" ht="13.8" thickBot="1" x14ac:dyDescent="0.3">
      <c r="A1219" t="s">
        <v>4827</v>
      </c>
      <c r="B1219" t="s">
        <v>5311</v>
      </c>
      <c r="C1219" t="s">
        <v>5312</v>
      </c>
      <c r="D1219" s="37" t="s">
        <v>4829</v>
      </c>
      <c r="E1219" s="37" t="s">
        <v>6121</v>
      </c>
      <c r="F1219" s="37" t="s">
        <v>4829</v>
      </c>
      <c r="G1219" s="37" t="s">
        <v>8692</v>
      </c>
      <c r="H1219" s="37" t="s">
        <v>7927</v>
      </c>
      <c r="I1219" s="229" t="s">
        <v>10612</v>
      </c>
      <c r="J1219" s="229" t="s">
        <v>10613</v>
      </c>
    </row>
    <row r="1220" spans="1:10" ht="13.8" thickBot="1" x14ac:dyDescent="0.3">
      <c r="A1220" t="s">
        <v>4827</v>
      </c>
      <c r="B1220" t="s">
        <v>5313</v>
      </c>
      <c r="C1220" t="s">
        <v>5314</v>
      </c>
      <c r="D1220" s="37" t="s">
        <v>4829</v>
      </c>
      <c r="E1220" s="37" t="s">
        <v>6121</v>
      </c>
      <c r="F1220" s="37" t="s">
        <v>4829</v>
      </c>
      <c r="G1220" s="37" t="s">
        <v>8692</v>
      </c>
      <c r="H1220" s="37" t="s">
        <v>7927</v>
      </c>
      <c r="I1220" s="229" t="s">
        <v>10612</v>
      </c>
      <c r="J1220" s="229" t="s">
        <v>10613</v>
      </c>
    </row>
    <row r="1221" spans="1:10" ht="13.8" thickBot="1" x14ac:dyDescent="0.3">
      <c r="A1221" t="s">
        <v>4831</v>
      </c>
      <c r="B1221" t="s">
        <v>5311</v>
      </c>
      <c r="C1221" t="s">
        <v>5312</v>
      </c>
      <c r="D1221" s="37" t="s">
        <v>4832</v>
      </c>
      <c r="E1221" s="37" t="s">
        <v>6122</v>
      </c>
      <c r="F1221" s="37" t="s">
        <v>6761</v>
      </c>
      <c r="G1221" s="37" t="s">
        <v>8693</v>
      </c>
      <c r="H1221" s="37" t="s">
        <v>7928</v>
      </c>
      <c r="I1221" s="229" t="s">
        <v>10614</v>
      </c>
      <c r="J1221" s="229" t="s">
        <v>10615</v>
      </c>
    </row>
    <row r="1222" spans="1:10" ht="13.8" thickBot="1" x14ac:dyDescent="0.3">
      <c r="A1222" t="s">
        <v>4831</v>
      </c>
      <c r="B1222" t="s">
        <v>5313</v>
      </c>
      <c r="C1222" t="s">
        <v>5314</v>
      </c>
      <c r="D1222" s="37" t="s">
        <v>4832</v>
      </c>
      <c r="E1222" s="37" t="s">
        <v>6122</v>
      </c>
      <c r="F1222" s="37" t="s">
        <v>6761</v>
      </c>
      <c r="G1222" s="37" t="s">
        <v>8693</v>
      </c>
      <c r="H1222" s="37" t="s">
        <v>7928</v>
      </c>
      <c r="I1222" s="229" t="s">
        <v>10614</v>
      </c>
      <c r="J1222" s="229" t="s">
        <v>10615</v>
      </c>
    </row>
    <row r="1223" spans="1:10" ht="13.8" thickBot="1" x14ac:dyDescent="0.3">
      <c r="A1223" t="s">
        <v>4831</v>
      </c>
      <c r="B1223" t="s">
        <v>5315</v>
      </c>
      <c r="C1223" t="s">
        <v>5316</v>
      </c>
      <c r="D1223" s="37" t="s">
        <v>2472</v>
      </c>
      <c r="E1223" s="37" t="s">
        <v>2472</v>
      </c>
      <c r="F1223" s="37" t="s">
        <v>2472</v>
      </c>
      <c r="G1223" s="37" t="s">
        <v>2472</v>
      </c>
      <c r="H1223" s="37" t="s">
        <v>2472</v>
      </c>
      <c r="I1223" s="228" t="s">
        <v>2472</v>
      </c>
      <c r="J1223" s="228" t="s">
        <v>2472</v>
      </c>
    </row>
    <row r="1224" spans="1:10" ht="13.8" thickBot="1" x14ac:dyDescent="0.3">
      <c r="A1224" t="s">
        <v>4834</v>
      </c>
      <c r="B1224" t="s">
        <v>5311</v>
      </c>
      <c r="C1224" t="s">
        <v>5312</v>
      </c>
      <c r="D1224" s="37" t="s">
        <v>4835</v>
      </c>
      <c r="E1224" s="37" t="s">
        <v>6123</v>
      </c>
      <c r="F1224" s="37" t="s">
        <v>6762</v>
      </c>
      <c r="G1224" s="37" t="s">
        <v>8694</v>
      </c>
      <c r="H1224" s="37" t="s">
        <v>7929</v>
      </c>
      <c r="I1224" s="229" t="s">
        <v>10616</v>
      </c>
      <c r="J1224" s="229" t="s">
        <v>10617</v>
      </c>
    </row>
    <row r="1225" spans="1:10" ht="13.8" thickBot="1" x14ac:dyDescent="0.3">
      <c r="A1225" t="s">
        <v>4834</v>
      </c>
      <c r="B1225" t="s">
        <v>5313</v>
      </c>
      <c r="C1225" t="s">
        <v>5314</v>
      </c>
      <c r="D1225" s="37" t="s">
        <v>4835</v>
      </c>
      <c r="E1225" s="37" t="s">
        <v>6123</v>
      </c>
      <c r="F1225" s="37" t="s">
        <v>6762</v>
      </c>
      <c r="G1225" s="37" t="s">
        <v>8694</v>
      </c>
      <c r="H1225" s="37" t="s">
        <v>7929</v>
      </c>
      <c r="I1225" s="229" t="s">
        <v>10616</v>
      </c>
      <c r="J1225" s="229" t="s">
        <v>10617</v>
      </c>
    </row>
    <row r="1226" spans="1:10" ht="13.8" thickBot="1" x14ac:dyDescent="0.3">
      <c r="A1226" t="s">
        <v>4899</v>
      </c>
      <c r="B1226" t="s">
        <v>5311</v>
      </c>
      <c r="C1226" t="s">
        <v>5312</v>
      </c>
      <c r="D1226" s="37" t="s">
        <v>4900</v>
      </c>
      <c r="E1226" s="37" t="s">
        <v>8748</v>
      </c>
      <c r="F1226" s="37" t="s">
        <v>8758</v>
      </c>
      <c r="G1226" s="37" t="s">
        <v>8695</v>
      </c>
      <c r="H1226" s="37" t="s">
        <v>7930</v>
      </c>
      <c r="I1226" s="258" t="s">
        <v>10618</v>
      </c>
      <c r="J1226" s="258" t="s">
        <v>10619</v>
      </c>
    </row>
    <row r="1227" spans="1:10" ht="13.8" thickBot="1" x14ac:dyDescent="0.3">
      <c r="A1227" t="s">
        <v>4899</v>
      </c>
      <c r="B1227" t="s">
        <v>5313</v>
      </c>
      <c r="C1227" t="s">
        <v>5314</v>
      </c>
      <c r="D1227" s="37" t="s">
        <v>4900</v>
      </c>
      <c r="E1227" s="37" t="s">
        <v>8748</v>
      </c>
      <c r="F1227" s="37" t="s">
        <v>8758</v>
      </c>
      <c r="G1227" s="37" t="s">
        <v>8695</v>
      </c>
      <c r="H1227" s="37" t="s">
        <v>7930</v>
      </c>
      <c r="I1227" s="258" t="s">
        <v>10618</v>
      </c>
      <c r="J1227" s="258" t="s">
        <v>10619</v>
      </c>
    </row>
    <row r="1228" spans="1:10" ht="13.8" thickBot="1" x14ac:dyDescent="0.3">
      <c r="A1228" t="s">
        <v>4902</v>
      </c>
      <c r="B1228" t="s">
        <v>5311</v>
      </c>
      <c r="C1228" t="s">
        <v>5312</v>
      </c>
      <c r="D1228" s="37" t="s">
        <v>4903</v>
      </c>
      <c r="E1228" s="37" t="s">
        <v>8749</v>
      </c>
      <c r="F1228" s="37" t="s">
        <v>8759</v>
      </c>
      <c r="G1228" s="37" t="s">
        <v>8696</v>
      </c>
      <c r="H1228" s="37" t="s">
        <v>7931</v>
      </c>
      <c r="I1228" s="258" t="s">
        <v>10620</v>
      </c>
      <c r="J1228" s="258" t="s">
        <v>10621</v>
      </c>
    </row>
    <row r="1229" spans="1:10" ht="13.8" thickBot="1" x14ac:dyDescent="0.3">
      <c r="A1229" t="s">
        <v>4902</v>
      </c>
      <c r="B1229" t="s">
        <v>5313</v>
      </c>
      <c r="C1229" t="s">
        <v>5314</v>
      </c>
      <c r="D1229" s="37" t="s">
        <v>4903</v>
      </c>
      <c r="E1229" s="37" t="s">
        <v>8749</v>
      </c>
      <c r="F1229" s="37" t="s">
        <v>8759</v>
      </c>
      <c r="G1229" s="37" t="s">
        <v>8696</v>
      </c>
      <c r="H1229" s="37" t="s">
        <v>7931</v>
      </c>
      <c r="I1229" s="258" t="s">
        <v>10620</v>
      </c>
      <c r="J1229" s="258" t="s">
        <v>10621</v>
      </c>
    </row>
    <row r="1230" spans="1:10" ht="13.8" thickBot="1" x14ac:dyDescent="0.3">
      <c r="A1230" t="s">
        <v>4905</v>
      </c>
      <c r="B1230" t="s">
        <v>5311</v>
      </c>
      <c r="C1230" t="s">
        <v>5312</v>
      </c>
      <c r="D1230" s="37" t="s">
        <v>4930</v>
      </c>
      <c r="E1230" s="37" t="s">
        <v>8750</v>
      </c>
      <c r="F1230" s="37" t="s">
        <v>8760</v>
      </c>
      <c r="G1230" s="37" t="s">
        <v>8697</v>
      </c>
      <c r="H1230" s="37" t="s">
        <v>7932</v>
      </c>
      <c r="I1230" s="258" t="s">
        <v>10622</v>
      </c>
      <c r="J1230" s="258" t="s">
        <v>10623</v>
      </c>
    </row>
    <row r="1231" spans="1:10" ht="13.8" thickBot="1" x14ac:dyDescent="0.3">
      <c r="A1231" t="s">
        <v>4905</v>
      </c>
      <c r="B1231" t="s">
        <v>5313</v>
      </c>
      <c r="C1231" t="s">
        <v>5314</v>
      </c>
      <c r="D1231" s="37" t="s">
        <v>4930</v>
      </c>
      <c r="E1231" s="37" t="s">
        <v>8750</v>
      </c>
      <c r="F1231" s="37" t="s">
        <v>8760</v>
      </c>
      <c r="G1231" s="37" t="s">
        <v>8697</v>
      </c>
      <c r="H1231" s="37" t="s">
        <v>7932</v>
      </c>
      <c r="I1231" s="258" t="s">
        <v>10622</v>
      </c>
      <c r="J1231" s="258" t="s">
        <v>10623</v>
      </c>
    </row>
    <row r="1232" spans="1:10" ht="13.8" thickBot="1" x14ac:dyDescent="0.3">
      <c r="A1232" t="s">
        <v>4907</v>
      </c>
      <c r="B1232" t="s">
        <v>5311</v>
      </c>
      <c r="C1232" t="s">
        <v>5312</v>
      </c>
      <c r="D1232" s="37" t="s">
        <v>4931</v>
      </c>
      <c r="E1232" s="37" t="s">
        <v>8751</v>
      </c>
      <c r="F1232" s="37" t="s">
        <v>8761</v>
      </c>
      <c r="G1232" s="37" t="s">
        <v>8698</v>
      </c>
      <c r="H1232" s="37" t="s">
        <v>7933</v>
      </c>
      <c r="I1232" s="258" t="s">
        <v>10624</v>
      </c>
      <c r="J1232" s="258" t="s">
        <v>10625</v>
      </c>
    </row>
    <row r="1233" spans="1:10" ht="13.8" thickBot="1" x14ac:dyDescent="0.3">
      <c r="A1233" t="s">
        <v>4907</v>
      </c>
      <c r="B1233" t="s">
        <v>5313</v>
      </c>
      <c r="C1233" t="s">
        <v>5314</v>
      </c>
      <c r="D1233" s="37" t="s">
        <v>4931</v>
      </c>
      <c r="E1233" s="37" t="s">
        <v>8751</v>
      </c>
      <c r="F1233" s="37" t="s">
        <v>8761</v>
      </c>
      <c r="G1233" s="37" t="s">
        <v>8698</v>
      </c>
      <c r="H1233" s="37" t="s">
        <v>7933</v>
      </c>
      <c r="I1233" s="258" t="s">
        <v>10624</v>
      </c>
      <c r="J1233" s="258" t="s">
        <v>10625</v>
      </c>
    </row>
    <row r="1234" spans="1:10" ht="13.8" thickBot="1" x14ac:dyDescent="0.3">
      <c r="A1234" t="s">
        <v>4909</v>
      </c>
      <c r="B1234" t="s">
        <v>5311</v>
      </c>
      <c r="C1234" t="s">
        <v>5312</v>
      </c>
      <c r="D1234" s="37" t="s">
        <v>4932</v>
      </c>
      <c r="E1234" s="37" t="s">
        <v>8752</v>
      </c>
      <c r="F1234" s="37" t="s">
        <v>8762</v>
      </c>
      <c r="G1234" s="37" t="s">
        <v>8699</v>
      </c>
      <c r="H1234" s="37" t="s">
        <v>7934</v>
      </c>
      <c r="I1234" s="258" t="s">
        <v>10626</v>
      </c>
      <c r="J1234" s="258" t="s">
        <v>10627</v>
      </c>
    </row>
    <row r="1235" spans="1:10" ht="13.8" thickBot="1" x14ac:dyDescent="0.3">
      <c r="A1235" t="s">
        <v>4909</v>
      </c>
      <c r="B1235" t="s">
        <v>5313</v>
      </c>
      <c r="C1235" t="s">
        <v>5314</v>
      </c>
      <c r="D1235" s="37" t="s">
        <v>4932</v>
      </c>
      <c r="E1235" s="37" t="s">
        <v>8752</v>
      </c>
      <c r="F1235" s="37" t="s">
        <v>8762</v>
      </c>
      <c r="G1235" s="37" t="s">
        <v>8699</v>
      </c>
      <c r="H1235" s="37" t="s">
        <v>7934</v>
      </c>
      <c r="I1235" s="258" t="s">
        <v>10626</v>
      </c>
      <c r="J1235" s="258" t="s">
        <v>10627</v>
      </c>
    </row>
    <row r="1236" spans="1:10" ht="13.8" thickBot="1" x14ac:dyDescent="0.3">
      <c r="A1236" t="s">
        <v>4911</v>
      </c>
      <c r="B1236" t="s">
        <v>5311</v>
      </c>
      <c r="C1236" t="s">
        <v>5312</v>
      </c>
      <c r="D1236" s="37" t="s">
        <v>4933</v>
      </c>
      <c r="E1236" s="37" t="s">
        <v>8753</v>
      </c>
      <c r="F1236" s="37" t="s">
        <v>8763</v>
      </c>
      <c r="G1236" s="37" t="s">
        <v>8700</v>
      </c>
      <c r="H1236" s="37" t="s">
        <v>7935</v>
      </c>
      <c r="I1236" s="258" t="s">
        <v>10628</v>
      </c>
      <c r="J1236" s="258" t="s">
        <v>10629</v>
      </c>
    </row>
    <row r="1237" spans="1:10" ht="13.8" thickBot="1" x14ac:dyDescent="0.3">
      <c r="A1237" t="s">
        <v>4911</v>
      </c>
      <c r="B1237" t="s">
        <v>5313</v>
      </c>
      <c r="C1237" t="s">
        <v>5314</v>
      </c>
      <c r="D1237" s="37" t="s">
        <v>4933</v>
      </c>
      <c r="E1237" s="37" t="s">
        <v>8753</v>
      </c>
      <c r="F1237" s="37" t="s">
        <v>8763</v>
      </c>
      <c r="G1237" s="37" t="s">
        <v>8700</v>
      </c>
      <c r="H1237" s="37" t="s">
        <v>7935</v>
      </c>
      <c r="I1237" s="258" t="s">
        <v>10628</v>
      </c>
      <c r="J1237" s="258" t="s">
        <v>10629</v>
      </c>
    </row>
    <row r="1238" spans="1:10" ht="13.8" thickBot="1" x14ac:dyDescent="0.3">
      <c r="A1238" t="s">
        <v>4913</v>
      </c>
      <c r="B1238" t="s">
        <v>5311</v>
      </c>
      <c r="C1238" t="s">
        <v>5312</v>
      </c>
      <c r="D1238" s="37" t="s">
        <v>4934</v>
      </c>
      <c r="E1238" s="37" t="s">
        <v>8754</v>
      </c>
      <c r="F1238" s="37" t="s">
        <v>8764</v>
      </c>
      <c r="G1238" s="37" t="s">
        <v>8701</v>
      </c>
      <c r="H1238" s="37" t="s">
        <v>7936</v>
      </c>
      <c r="I1238" s="258" t="s">
        <v>10630</v>
      </c>
      <c r="J1238" s="258" t="s">
        <v>10631</v>
      </c>
    </row>
    <row r="1239" spans="1:10" ht="13.8" thickBot="1" x14ac:dyDescent="0.3">
      <c r="A1239" t="s">
        <v>4913</v>
      </c>
      <c r="B1239" t="s">
        <v>5313</v>
      </c>
      <c r="C1239" t="s">
        <v>5314</v>
      </c>
      <c r="D1239" s="37" t="s">
        <v>4934</v>
      </c>
      <c r="E1239" s="37" t="s">
        <v>8754</v>
      </c>
      <c r="F1239" s="37" t="s">
        <v>8764</v>
      </c>
      <c r="G1239" s="37" t="s">
        <v>8701</v>
      </c>
      <c r="H1239" s="37" t="s">
        <v>7936</v>
      </c>
      <c r="I1239" s="258" t="s">
        <v>10630</v>
      </c>
      <c r="J1239" s="258" t="s">
        <v>10631</v>
      </c>
    </row>
    <row r="1240" spans="1:10" ht="13.8" thickBot="1" x14ac:dyDescent="0.3">
      <c r="A1240" t="s">
        <v>4915</v>
      </c>
      <c r="B1240" t="s">
        <v>5311</v>
      </c>
      <c r="C1240" t="s">
        <v>5312</v>
      </c>
      <c r="D1240" s="37" t="s">
        <v>4935</v>
      </c>
      <c r="E1240" s="37" t="s">
        <v>8755</v>
      </c>
      <c r="F1240" s="37" t="s">
        <v>8765</v>
      </c>
      <c r="G1240" s="37" t="s">
        <v>8702</v>
      </c>
      <c r="H1240" s="37" t="s">
        <v>7937</v>
      </c>
      <c r="I1240" s="258" t="s">
        <v>10632</v>
      </c>
      <c r="J1240" s="258" t="s">
        <v>10633</v>
      </c>
    </row>
    <row r="1241" spans="1:10" ht="13.8" thickBot="1" x14ac:dyDescent="0.3">
      <c r="A1241" t="s">
        <v>4915</v>
      </c>
      <c r="B1241" t="s">
        <v>5313</v>
      </c>
      <c r="C1241" t="s">
        <v>5314</v>
      </c>
      <c r="D1241" s="37" t="s">
        <v>4935</v>
      </c>
      <c r="E1241" s="37" t="s">
        <v>8755</v>
      </c>
      <c r="F1241" s="37" t="s">
        <v>8765</v>
      </c>
      <c r="G1241" s="37" t="s">
        <v>8702</v>
      </c>
      <c r="H1241" s="37" t="s">
        <v>7937</v>
      </c>
      <c r="I1241" s="258" t="s">
        <v>10632</v>
      </c>
      <c r="J1241" s="258" t="s">
        <v>10633</v>
      </c>
    </row>
    <row r="1242" spans="1:10" ht="13.8" thickBot="1" x14ac:dyDescent="0.3">
      <c r="A1242" t="s">
        <v>4917</v>
      </c>
      <c r="B1242" t="s">
        <v>5311</v>
      </c>
      <c r="C1242" t="s">
        <v>5312</v>
      </c>
      <c r="D1242" s="37" t="s">
        <v>4936</v>
      </c>
      <c r="E1242" s="37" t="s">
        <v>8756</v>
      </c>
      <c r="F1242" s="37" t="s">
        <v>8766</v>
      </c>
      <c r="G1242" s="37" t="s">
        <v>8703</v>
      </c>
      <c r="H1242" s="37" t="s">
        <v>7938</v>
      </c>
      <c r="I1242" s="258" t="s">
        <v>10634</v>
      </c>
      <c r="J1242" s="258" t="s">
        <v>10635</v>
      </c>
    </row>
    <row r="1243" spans="1:10" ht="13.8" thickBot="1" x14ac:dyDescent="0.3">
      <c r="A1243" t="s">
        <v>4917</v>
      </c>
      <c r="B1243" t="s">
        <v>5313</v>
      </c>
      <c r="C1243" t="s">
        <v>5314</v>
      </c>
      <c r="D1243" s="37" t="s">
        <v>4936</v>
      </c>
      <c r="E1243" s="37" t="s">
        <v>8756</v>
      </c>
      <c r="F1243" s="37" t="s">
        <v>8766</v>
      </c>
      <c r="G1243" s="37" t="s">
        <v>8703</v>
      </c>
      <c r="H1243" s="37" t="s">
        <v>7938</v>
      </c>
      <c r="I1243" s="258" t="s">
        <v>10634</v>
      </c>
      <c r="J1243" s="258" t="s">
        <v>10635</v>
      </c>
    </row>
    <row r="1244" spans="1:10" ht="13.8" thickBot="1" x14ac:dyDescent="0.3">
      <c r="A1244" t="s">
        <v>4919</v>
      </c>
      <c r="B1244" t="s">
        <v>5311</v>
      </c>
      <c r="C1244" t="s">
        <v>5312</v>
      </c>
      <c r="D1244" s="37" t="s">
        <v>4937</v>
      </c>
      <c r="E1244" s="37" t="s">
        <v>8757</v>
      </c>
      <c r="F1244" s="37" t="s">
        <v>8767</v>
      </c>
      <c r="G1244" s="37" t="s">
        <v>8704</v>
      </c>
      <c r="H1244" s="37" t="s">
        <v>7939</v>
      </c>
      <c r="I1244" s="258" t="s">
        <v>10636</v>
      </c>
      <c r="J1244" s="258" t="s">
        <v>10637</v>
      </c>
    </row>
    <row r="1245" spans="1:10" ht="13.8" thickBot="1" x14ac:dyDescent="0.3">
      <c r="A1245" t="s">
        <v>4919</v>
      </c>
      <c r="B1245" t="s">
        <v>5313</v>
      </c>
      <c r="C1245" t="s">
        <v>5314</v>
      </c>
      <c r="D1245" s="37" t="s">
        <v>4937</v>
      </c>
      <c r="E1245" s="37" t="s">
        <v>8757</v>
      </c>
      <c r="F1245" s="37" t="s">
        <v>8767</v>
      </c>
      <c r="G1245" s="37" t="s">
        <v>8704</v>
      </c>
      <c r="H1245" s="37" t="s">
        <v>7939</v>
      </c>
      <c r="I1245" s="258" t="s">
        <v>10636</v>
      </c>
      <c r="J1245" s="258" t="s">
        <v>10637</v>
      </c>
    </row>
    <row r="1246" spans="1:10" ht="13.8" thickBot="1" x14ac:dyDescent="0.3">
      <c r="A1246" t="s">
        <v>4988</v>
      </c>
      <c r="B1246" t="s">
        <v>5311</v>
      </c>
      <c r="C1246" t="s">
        <v>5312</v>
      </c>
      <c r="D1246" s="37" t="s">
        <v>4989</v>
      </c>
      <c r="E1246" s="37" t="s">
        <v>6124</v>
      </c>
      <c r="F1246" s="37" t="s">
        <v>6763</v>
      </c>
      <c r="G1246" s="37" t="s">
        <v>8705</v>
      </c>
      <c r="H1246" s="37" t="s">
        <v>7940</v>
      </c>
      <c r="I1246" s="229" t="s">
        <v>10638</v>
      </c>
      <c r="J1246" s="229" t="s">
        <v>10639</v>
      </c>
    </row>
    <row r="1247" spans="1:10" ht="13.8" thickBot="1" x14ac:dyDescent="0.3">
      <c r="A1247" t="s">
        <v>4988</v>
      </c>
      <c r="B1247" t="s">
        <v>5313</v>
      </c>
      <c r="C1247" t="s">
        <v>5314</v>
      </c>
      <c r="D1247" s="37" t="s">
        <v>4989</v>
      </c>
      <c r="E1247" s="37" t="s">
        <v>6124</v>
      </c>
      <c r="F1247" s="37" t="s">
        <v>6763</v>
      </c>
      <c r="G1247" s="37" t="s">
        <v>8705</v>
      </c>
      <c r="H1247" s="37" t="s">
        <v>7940</v>
      </c>
      <c r="I1247" s="229" t="s">
        <v>10638</v>
      </c>
      <c r="J1247" s="229" t="s">
        <v>10639</v>
      </c>
    </row>
    <row r="1248" spans="1:10" ht="13.8" thickBot="1" x14ac:dyDescent="0.3">
      <c r="A1248" t="s">
        <v>4988</v>
      </c>
      <c r="B1248" t="s">
        <v>5317</v>
      </c>
      <c r="C1248" t="s">
        <v>5318</v>
      </c>
      <c r="D1248" s="37" t="s">
        <v>6187</v>
      </c>
      <c r="E1248" s="37" t="s">
        <v>6202</v>
      </c>
      <c r="F1248" s="37" t="s">
        <v>6764</v>
      </c>
      <c r="G1248" s="37" t="s">
        <v>8706</v>
      </c>
      <c r="H1248" s="37" t="s">
        <v>7941</v>
      </c>
      <c r="I1248" s="229" t="s">
        <v>10640</v>
      </c>
      <c r="J1248" s="229" t="s">
        <v>10641</v>
      </c>
    </row>
    <row r="1249" spans="1:10" ht="13.8" thickBot="1" x14ac:dyDescent="0.3">
      <c r="A1249" t="s">
        <v>4988</v>
      </c>
      <c r="B1249" t="s">
        <v>5319</v>
      </c>
      <c r="C1249" t="s">
        <v>5318</v>
      </c>
      <c r="D1249" s="37" t="s">
        <v>5661</v>
      </c>
      <c r="E1249" s="37" t="s">
        <v>6125</v>
      </c>
      <c r="F1249" s="37" t="s">
        <v>6765</v>
      </c>
      <c r="G1249" s="37" t="s">
        <v>8707</v>
      </c>
      <c r="H1249" s="37" t="s">
        <v>7942</v>
      </c>
      <c r="I1249" s="229" t="s">
        <v>10642</v>
      </c>
      <c r="J1249" s="229" t="s">
        <v>10643</v>
      </c>
    </row>
    <row r="1250" spans="1:10" ht="13.8" thickBot="1" x14ac:dyDescent="0.3">
      <c r="A1250" t="s">
        <v>4988</v>
      </c>
      <c r="B1250" t="s">
        <v>5321</v>
      </c>
      <c r="C1250" t="s">
        <v>5318</v>
      </c>
      <c r="D1250" s="37" t="s">
        <v>5662</v>
      </c>
      <c r="E1250" s="37" t="s">
        <v>6126</v>
      </c>
      <c r="F1250" s="37" t="s">
        <v>6766</v>
      </c>
      <c r="G1250" s="37" t="s">
        <v>8708</v>
      </c>
      <c r="H1250" s="37" t="s">
        <v>7943</v>
      </c>
      <c r="I1250" s="229" t="s">
        <v>10644</v>
      </c>
      <c r="J1250" s="229" t="s">
        <v>10645</v>
      </c>
    </row>
    <row r="1251" spans="1:10" ht="13.8" thickBot="1" x14ac:dyDescent="0.3">
      <c r="A1251" t="s">
        <v>5001</v>
      </c>
      <c r="B1251" t="s">
        <v>5311</v>
      </c>
      <c r="C1251" t="s">
        <v>5312</v>
      </c>
      <c r="D1251" s="37" t="s">
        <v>5000</v>
      </c>
      <c r="E1251" s="37" t="s">
        <v>6127</v>
      </c>
      <c r="F1251" s="37" t="s">
        <v>6767</v>
      </c>
      <c r="G1251" s="37" t="s">
        <v>8709</v>
      </c>
      <c r="H1251" s="37" t="s">
        <v>7944</v>
      </c>
      <c r="I1251" s="229" t="s">
        <v>10646</v>
      </c>
      <c r="J1251" s="229" t="s">
        <v>10647</v>
      </c>
    </row>
    <row r="1252" spans="1:10" ht="13.8" thickBot="1" x14ac:dyDescent="0.3">
      <c r="A1252" t="s">
        <v>5001</v>
      </c>
      <c r="B1252" t="s">
        <v>5313</v>
      </c>
      <c r="C1252" t="s">
        <v>5314</v>
      </c>
      <c r="D1252" s="37" t="s">
        <v>5000</v>
      </c>
      <c r="E1252" s="37" t="s">
        <v>6127</v>
      </c>
      <c r="F1252" s="37" t="s">
        <v>6767</v>
      </c>
      <c r="G1252" s="37" t="s">
        <v>8709</v>
      </c>
      <c r="H1252" s="37" t="s">
        <v>7944</v>
      </c>
      <c r="I1252" s="229" t="s">
        <v>10646</v>
      </c>
      <c r="J1252" s="229" t="s">
        <v>10647</v>
      </c>
    </row>
    <row r="1253" spans="1:10" ht="13.8" thickBot="1" x14ac:dyDescent="0.3">
      <c r="A1253" t="s">
        <v>5268</v>
      </c>
      <c r="B1253" t="s">
        <v>5311</v>
      </c>
      <c r="C1253" t="s">
        <v>5312</v>
      </c>
      <c r="D1253" s="37" t="s">
        <v>5267</v>
      </c>
      <c r="E1253" s="37" t="s">
        <v>6128</v>
      </c>
      <c r="F1253" s="37" t="s">
        <v>6768</v>
      </c>
      <c r="G1253" s="37" t="s">
        <v>8710</v>
      </c>
      <c r="H1253" s="37" t="s">
        <v>7945</v>
      </c>
      <c r="I1253" s="229" t="s">
        <v>10648</v>
      </c>
      <c r="J1253" s="229" t="s">
        <v>10649</v>
      </c>
    </row>
    <row r="1254" spans="1:10" ht="13.8" thickBot="1" x14ac:dyDescent="0.3">
      <c r="A1254" t="s">
        <v>5268</v>
      </c>
      <c r="B1254" t="s">
        <v>5313</v>
      </c>
      <c r="C1254" t="s">
        <v>5314</v>
      </c>
      <c r="D1254" s="37" t="s">
        <v>5267</v>
      </c>
      <c r="E1254" s="37" t="s">
        <v>6128</v>
      </c>
      <c r="F1254" s="37" t="s">
        <v>6768</v>
      </c>
      <c r="G1254" s="37" t="s">
        <v>8710</v>
      </c>
      <c r="H1254" s="37" t="s">
        <v>7945</v>
      </c>
      <c r="I1254" s="229" t="s">
        <v>10648</v>
      </c>
      <c r="J1254" s="229" t="s">
        <v>10649</v>
      </c>
    </row>
    <row r="1255" spans="1:10" ht="13.8" thickBot="1" x14ac:dyDescent="0.3">
      <c r="A1255" t="s">
        <v>5292</v>
      </c>
      <c r="B1255" t="s">
        <v>5311</v>
      </c>
      <c r="C1255" t="s">
        <v>5312</v>
      </c>
      <c r="D1255" s="37" t="s">
        <v>5293</v>
      </c>
      <c r="E1255" s="37" t="s">
        <v>6129</v>
      </c>
      <c r="F1255" s="37" t="s">
        <v>6769</v>
      </c>
      <c r="G1255" s="37" t="s">
        <v>8711</v>
      </c>
      <c r="H1255" s="37" t="s">
        <v>7946</v>
      </c>
      <c r="I1255" s="229" t="s">
        <v>10650</v>
      </c>
      <c r="J1255" s="229" t="s">
        <v>10651</v>
      </c>
    </row>
    <row r="1256" spans="1:10" ht="13.8" thickBot="1" x14ac:dyDescent="0.3">
      <c r="A1256" t="s">
        <v>5292</v>
      </c>
      <c r="B1256" t="s">
        <v>5313</v>
      </c>
      <c r="C1256" t="s">
        <v>5314</v>
      </c>
      <c r="D1256" s="37" t="s">
        <v>5293</v>
      </c>
      <c r="E1256" s="37" t="s">
        <v>6129</v>
      </c>
      <c r="F1256" s="37" t="s">
        <v>6769</v>
      </c>
      <c r="G1256" s="37" t="s">
        <v>8711</v>
      </c>
      <c r="H1256" s="37" t="s">
        <v>7946</v>
      </c>
      <c r="I1256" s="229" t="s">
        <v>10650</v>
      </c>
      <c r="J1256" s="229" t="s">
        <v>10651</v>
      </c>
    </row>
    <row r="1257" spans="1:10" ht="13.8" thickBot="1" x14ac:dyDescent="0.3">
      <c r="A1257" t="s">
        <v>5292</v>
      </c>
      <c r="B1257" t="s">
        <v>5317</v>
      </c>
      <c r="C1257" t="s">
        <v>5318</v>
      </c>
      <c r="D1257" s="37" t="s">
        <v>6188</v>
      </c>
      <c r="E1257" s="37" t="s">
        <v>6203</v>
      </c>
      <c r="F1257" s="37" t="s">
        <v>6770</v>
      </c>
      <c r="G1257" s="37" t="s">
        <v>8712</v>
      </c>
      <c r="H1257" s="37" t="s">
        <v>7947</v>
      </c>
      <c r="I1257" s="229" t="s">
        <v>10652</v>
      </c>
      <c r="J1257" s="229" t="s">
        <v>10653</v>
      </c>
    </row>
    <row r="1258" spans="1:10" ht="12.6" customHeight="1" thickBot="1" x14ac:dyDescent="0.3">
      <c r="A1258" t="s">
        <v>5292</v>
      </c>
      <c r="B1258" t="s">
        <v>5319</v>
      </c>
      <c r="C1258" t="s">
        <v>5318</v>
      </c>
      <c r="D1258" s="37" t="s">
        <v>5663</v>
      </c>
      <c r="E1258" s="37" t="s">
        <v>6130</v>
      </c>
      <c r="F1258" s="37" t="s">
        <v>6771</v>
      </c>
      <c r="G1258" s="37" t="s">
        <v>8713</v>
      </c>
      <c r="H1258" s="37" t="s">
        <v>7948</v>
      </c>
      <c r="I1258" s="229" t="s">
        <v>10654</v>
      </c>
      <c r="J1258" s="229" t="s">
        <v>10655</v>
      </c>
    </row>
    <row r="1259" spans="1:10" ht="13.8" thickBot="1" x14ac:dyDescent="0.3">
      <c r="A1259" t="s">
        <v>5292</v>
      </c>
      <c r="B1259" t="s">
        <v>5321</v>
      </c>
      <c r="C1259" t="s">
        <v>5318</v>
      </c>
      <c r="D1259" s="37" t="s">
        <v>5664</v>
      </c>
      <c r="E1259" s="37" t="s">
        <v>6131</v>
      </c>
      <c r="F1259" s="37" t="s">
        <v>6772</v>
      </c>
      <c r="G1259" s="37" t="s">
        <v>8714</v>
      </c>
      <c r="H1259" s="37" t="s">
        <v>7949</v>
      </c>
      <c r="I1259" s="229" t="s">
        <v>10656</v>
      </c>
      <c r="J1259" s="229" t="s">
        <v>10657</v>
      </c>
    </row>
    <row r="1260" spans="1:10" ht="13.8" thickBot="1" x14ac:dyDescent="0.3">
      <c r="A1260" t="s">
        <v>5292</v>
      </c>
      <c r="B1260" t="s">
        <v>5335</v>
      </c>
      <c r="C1260" t="s">
        <v>5318</v>
      </c>
      <c r="D1260" s="37" t="s">
        <v>5665</v>
      </c>
      <c r="E1260" s="37" t="s">
        <v>6132</v>
      </c>
      <c r="F1260" s="37" t="s">
        <v>6773</v>
      </c>
      <c r="G1260" s="37" t="s">
        <v>8715</v>
      </c>
      <c r="H1260" s="37" t="s">
        <v>7950</v>
      </c>
      <c r="I1260" s="229" t="s">
        <v>10658</v>
      </c>
      <c r="J1260" s="229" t="s">
        <v>10659</v>
      </c>
    </row>
    <row r="1261" spans="1:10" ht="13.8" thickBot="1" x14ac:dyDescent="0.3">
      <c r="A1261" t="s">
        <v>5296</v>
      </c>
      <c r="B1261" t="s">
        <v>5311</v>
      </c>
      <c r="C1261" t="s">
        <v>5312</v>
      </c>
      <c r="D1261" s="37" t="s">
        <v>5295</v>
      </c>
      <c r="E1261" s="37" t="s">
        <v>6133</v>
      </c>
      <c r="F1261" s="37" t="s">
        <v>6133</v>
      </c>
      <c r="G1261" s="37" t="s">
        <v>8716</v>
      </c>
      <c r="H1261" s="37" t="s">
        <v>7951</v>
      </c>
      <c r="I1261" s="229" t="s">
        <v>10660</v>
      </c>
      <c r="J1261" s="229" t="s">
        <v>10661</v>
      </c>
    </row>
    <row r="1262" spans="1:10" ht="13.8" thickBot="1" x14ac:dyDescent="0.3">
      <c r="A1262" t="s">
        <v>5296</v>
      </c>
      <c r="B1262" t="s">
        <v>5313</v>
      </c>
      <c r="C1262" t="s">
        <v>5314</v>
      </c>
      <c r="D1262" s="37" t="s">
        <v>5309</v>
      </c>
      <c r="E1262" s="37" t="s">
        <v>6134</v>
      </c>
      <c r="F1262" s="37" t="s">
        <v>6774</v>
      </c>
      <c r="G1262" s="37" t="s">
        <v>8717</v>
      </c>
      <c r="H1262" s="37" t="s">
        <v>7952</v>
      </c>
      <c r="I1262" s="229" t="s">
        <v>10662</v>
      </c>
      <c r="J1262" s="229" t="s">
        <v>10663</v>
      </c>
    </row>
    <row r="1263" spans="1:10" ht="13.8" thickBot="1" x14ac:dyDescent="0.3">
      <c r="A1263" t="s">
        <v>7991</v>
      </c>
      <c r="B1263" t="s">
        <v>5311</v>
      </c>
      <c r="C1263" t="s">
        <v>5312</v>
      </c>
      <c r="D1263" s="37" t="s">
        <v>8006</v>
      </c>
      <c r="E1263" s="37" t="s">
        <v>8314</v>
      </c>
      <c r="F1263" s="37" t="s">
        <v>8440</v>
      </c>
      <c r="G1263" s="37" t="s">
        <v>8718</v>
      </c>
      <c r="H1263" s="37" t="s">
        <v>8721</v>
      </c>
      <c r="I1263" s="229" t="s">
        <v>10664</v>
      </c>
      <c r="J1263" s="229" t="s">
        <v>10665</v>
      </c>
    </row>
    <row r="1264" spans="1:10" ht="27" thickBot="1" x14ac:dyDescent="0.3">
      <c r="A1264" t="s">
        <v>7991</v>
      </c>
      <c r="B1264" t="s">
        <v>5313</v>
      </c>
      <c r="C1264" t="s">
        <v>5314</v>
      </c>
      <c r="D1264" s="37" t="s">
        <v>8005</v>
      </c>
      <c r="E1264" s="37" t="s">
        <v>8315</v>
      </c>
      <c r="F1264" s="37" t="s">
        <v>8441</v>
      </c>
      <c r="G1264" s="37" t="s">
        <v>8719</v>
      </c>
      <c r="H1264" s="37" t="s">
        <v>8722</v>
      </c>
      <c r="I1264" s="229" t="s">
        <v>10666</v>
      </c>
      <c r="J1264" s="229" t="s">
        <v>10667</v>
      </c>
    </row>
    <row r="1265" spans="1:10" ht="13.8" thickBot="1" x14ac:dyDescent="0.3">
      <c r="A1265" t="s">
        <v>7990</v>
      </c>
      <c r="B1265" t="s">
        <v>5311</v>
      </c>
      <c r="C1265" t="s">
        <v>5312</v>
      </c>
      <c r="D1265" s="37" t="s">
        <v>7989</v>
      </c>
      <c r="E1265" s="59" t="s">
        <v>8316</v>
      </c>
      <c r="F1265" s="37" t="s">
        <v>8442</v>
      </c>
      <c r="G1265" s="37" t="s">
        <v>8720</v>
      </c>
      <c r="H1265" s="37" t="s">
        <v>8723</v>
      </c>
      <c r="I1265" s="229" t="s">
        <v>10668</v>
      </c>
      <c r="J1265" s="229" t="s">
        <v>10669</v>
      </c>
    </row>
    <row r="1266" spans="1:10" ht="13.8" thickBot="1" x14ac:dyDescent="0.3">
      <c r="A1266" t="s">
        <v>7990</v>
      </c>
      <c r="B1266" t="s">
        <v>5313</v>
      </c>
      <c r="C1266" t="s">
        <v>5314</v>
      </c>
      <c r="D1266" s="37" t="s">
        <v>4883</v>
      </c>
      <c r="E1266" s="59" t="s">
        <v>8317</v>
      </c>
      <c r="F1266" s="37" t="s">
        <v>8443</v>
      </c>
      <c r="G1266" s="37" t="s">
        <v>8444</v>
      </c>
      <c r="H1266" s="37" t="s">
        <v>8724</v>
      </c>
      <c r="I1266" s="229" t="s">
        <v>9092</v>
      </c>
      <c r="J1266" s="229" t="s">
        <v>9172</v>
      </c>
    </row>
    <row r="1267" spans="1:10" ht="13.8" thickBot="1" x14ac:dyDescent="0.3">
      <c r="A1267" s="48" t="s">
        <v>8805</v>
      </c>
      <c r="B1267" t="s">
        <v>5311</v>
      </c>
      <c r="C1267" t="s">
        <v>5312</v>
      </c>
      <c r="D1267" s="37" t="s">
        <v>8794</v>
      </c>
      <c r="E1267" s="59" t="s">
        <v>8817</v>
      </c>
      <c r="F1267" s="59" t="s">
        <v>8831</v>
      </c>
      <c r="G1267" s="59" t="s">
        <v>8833</v>
      </c>
      <c r="H1267" s="37" t="s">
        <v>8853</v>
      </c>
      <c r="I1267" s="229" t="s">
        <v>10670</v>
      </c>
      <c r="J1267" s="229" t="s">
        <v>10671</v>
      </c>
    </row>
    <row r="1268" spans="1:10" ht="13.8" thickBot="1" x14ac:dyDescent="0.3">
      <c r="A1268" s="48" t="s">
        <v>8805</v>
      </c>
      <c r="B1268" t="s">
        <v>5313</v>
      </c>
      <c r="C1268" t="s">
        <v>5314</v>
      </c>
      <c r="D1268" s="37" t="s">
        <v>8795</v>
      </c>
      <c r="E1268" s="59" t="s">
        <v>8818</v>
      </c>
      <c r="F1268" s="59" t="s">
        <v>8832</v>
      </c>
      <c r="G1268" s="59" t="s">
        <v>8834</v>
      </c>
      <c r="H1268" s="37" t="s">
        <v>8852</v>
      </c>
      <c r="I1268" s="229" t="s">
        <v>10672</v>
      </c>
      <c r="J1268" s="229" t="s">
        <v>10673</v>
      </c>
    </row>
    <row r="1269" spans="1:10" ht="13.8" thickBot="1" x14ac:dyDescent="0.3">
      <c r="A1269" t="s">
        <v>8801</v>
      </c>
      <c r="B1269" t="s">
        <v>5311</v>
      </c>
      <c r="C1269" t="s">
        <v>5312</v>
      </c>
      <c r="D1269" s="37" t="s">
        <v>8808</v>
      </c>
      <c r="E1269" s="59" t="s">
        <v>8817</v>
      </c>
      <c r="F1269" s="59" t="s">
        <v>8831</v>
      </c>
      <c r="G1269" s="59" t="s">
        <v>8835</v>
      </c>
      <c r="H1269" s="37" t="s">
        <v>8851</v>
      </c>
      <c r="I1269" s="229" t="s">
        <v>10674</v>
      </c>
      <c r="J1269" s="229" t="s">
        <v>10675</v>
      </c>
    </row>
    <row r="1270" spans="1:10" ht="13.8" thickBot="1" x14ac:dyDescent="0.3">
      <c r="A1270" t="s">
        <v>8801</v>
      </c>
      <c r="B1270" t="s">
        <v>5313</v>
      </c>
      <c r="C1270" t="s">
        <v>5314</v>
      </c>
      <c r="D1270" s="37" t="s">
        <v>8809</v>
      </c>
      <c r="E1270" s="59" t="s">
        <v>8819</v>
      </c>
      <c r="F1270" s="59" t="s">
        <v>8830</v>
      </c>
      <c r="G1270" s="59" t="s">
        <v>8836</v>
      </c>
      <c r="H1270" s="37" t="s">
        <v>8850</v>
      </c>
      <c r="I1270" s="229" t="s">
        <v>10676</v>
      </c>
      <c r="J1270" s="229" t="s">
        <v>10677</v>
      </c>
    </row>
    <row r="1271" spans="1:10" ht="15.6" thickBot="1" x14ac:dyDescent="0.3">
      <c r="A1271" t="s">
        <v>8802</v>
      </c>
      <c r="B1271" t="s">
        <v>5311</v>
      </c>
      <c r="C1271" t="s">
        <v>5312</v>
      </c>
      <c r="D1271" s="59" t="s">
        <v>8810</v>
      </c>
      <c r="E1271" s="59" t="s">
        <v>8810</v>
      </c>
      <c r="F1271" s="59" t="s">
        <v>8810</v>
      </c>
      <c r="G1271" s="259" t="s">
        <v>8810</v>
      </c>
      <c r="H1271" s="37" t="s">
        <v>8849</v>
      </c>
      <c r="I1271" s="258" t="s">
        <v>10678</v>
      </c>
      <c r="J1271" s="258" t="s">
        <v>10679</v>
      </c>
    </row>
    <row r="1272" spans="1:10" ht="15.6" thickBot="1" x14ac:dyDescent="0.3">
      <c r="A1272" t="s">
        <v>8802</v>
      </c>
      <c r="B1272" t="s">
        <v>5313</v>
      </c>
      <c r="C1272" t="s">
        <v>5314</v>
      </c>
      <c r="D1272" s="37" t="s">
        <v>8807</v>
      </c>
      <c r="E1272" s="259" t="s">
        <v>8820</v>
      </c>
      <c r="F1272" s="59" t="s">
        <v>8829</v>
      </c>
      <c r="G1272" s="59" t="s">
        <v>8837</v>
      </c>
      <c r="H1272" s="37" t="s">
        <v>8848</v>
      </c>
      <c r="I1272" s="229" t="s">
        <v>10680</v>
      </c>
      <c r="J1272" s="229" t="s">
        <v>10681</v>
      </c>
    </row>
    <row r="1273" spans="1:10" ht="15.6" thickBot="1" x14ac:dyDescent="0.3">
      <c r="A1273" t="s">
        <v>2755</v>
      </c>
      <c r="B1273" t="s">
        <v>5311</v>
      </c>
      <c r="C1273" t="s">
        <v>5312</v>
      </c>
      <c r="D1273" s="37" t="s">
        <v>2621</v>
      </c>
      <c r="E1273" s="259" t="s">
        <v>8747</v>
      </c>
      <c r="F1273" s="259" t="s">
        <v>2621</v>
      </c>
      <c r="G1273" s="59" t="s">
        <v>2621</v>
      </c>
      <c r="H1273" s="37" t="s">
        <v>8847</v>
      </c>
      <c r="I1273" s="229" t="s">
        <v>10682</v>
      </c>
      <c r="J1273" s="229" t="s">
        <v>10683</v>
      </c>
    </row>
    <row r="1274" spans="1:10" ht="13.8" thickBot="1" x14ac:dyDescent="0.3">
      <c r="A1274" t="s">
        <v>2755</v>
      </c>
      <c r="B1274" t="s">
        <v>5313</v>
      </c>
      <c r="C1274" t="s">
        <v>5314</v>
      </c>
      <c r="D1274" s="37" t="s">
        <v>8012</v>
      </c>
      <c r="E1274" s="59" t="s">
        <v>8816</v>
      </c>
      <c r="F1274" s="37" t="s">
        <v>8327</v>
      </c>
      <c r="G1274" s="59" t="s">
        <v>8838</v>
      </c>
      <c r="H1274" s="37" t="s">
        <v>8846</v>
      </c>
      <c r="I1274" s="229" t="s">
        <v>10684</v>
      </c>
      <c r="J1274" s="229" t="s">
        <v>10685</v>
      </c>
    </row>
    <row r="1275" spans="1:10" ht="15.6" thickBot="1" x14ac:dyDescent="0.3">
      <c r="A1275" t="s">
        <v>8803</v>
      </c>
      <c r="B1275" t="s">
        <v>5311</v>
      </c>
      <c r="C1275" t="s">
        <v>5312</v>
      </c>
      <c r="D1275" s="37" t="s">
        <v>2627</v>
      </c>
      <c r="E1275" s="259" t="s">
        <v>2627</v>
      </c>
      <c r="F1275" s="59" t="s">
        <v>2627</v>
      </c>
      <c r="G1275" s="59" t="s">
        <v>2627</v>
      </c>
      <c r="H1275" s="37" t="s">
        <v>12338</v>
      </c>
      <c r="I1275" s="228" t="s">
        <v>2627</v>
      </c>
      <c r="J1275" s="228" t="s">
        <v>2627</v>
      </c>
    </row>
    <row r="1276" spans="1:10" ht="13.8" thickBot="1" x14ac:dyDescent="0.3">
      <c r="A1276" t="s">
        <v>8803</v>
      </c>
      <c r="B1276" t="s">
        <v>5313</v>
      </c>
      <c r="C1276" t="s">
        <v>5314</v>
      </c>
      <c r="D1276" s="37" t="s">
        <v>2628</v>
      </c>
      <c r="E1276" s="59" t="s">
        <v>8821</v>
      </c>
      <c r="F1276" s="59" t="s">
        <v>8828</v>
      </c>
      <c r="G1276" s="59" t="s">
        <v>8839</v>
      </c>
      <c r="H1276" s="37" t="s">
        <v>8845</v>
      </c>
      <c r="I1276" s="228" t="s">
        <v>10686</v>
      </c>
      <c r="J1276" s="228" t="s">
        <v>10687</v>
      </c>
    </row>
    <row r="1277" spans="1:10" ht="13.8" thickBot="1" x14ac:dyDescent="0.3">
      <c r="A1277" s="48" t="s">
        <v>8806</v>
      </c>
      <c r="B1277" t="s">
        <v>5311</v>
      </c>
      <c r="C1277" t="s">
        <v>5312</v>
      </c>
      <c r="D1277" s="59" t="s">
        <v>4980</v>
      </c>
      <c r="E1277" s="260" t="s">
        <v>9066</v>
      </c>
      <c r="F1277" s="260" t="s">
        <v>4980</v>
      </c>
      <c r="G1277" s="260" t="s">
        <v>9068</v>
      </c>
      <c r="H1277" s="260" t="s">
        <v>9067</v>
      </c>
      <c r="I1277" s="229" t="s">
        <v>10688</v>
      </c>
      <c r="J1277" s="229" t="s">
        <v>10689</v>
      </c>
    </row>
    <row r="1278" spans="1:10" ht="13.8" thickBot="1" x14ac:dyDescent="0.3">
      <c r="A1278" t="s">
        <v>8806</v>
      </c>
      <c r="B1278" t="s">
        <v>5313</v>
      </c>
      <c r="C1278" t="s">
        <v>5314</v>
      </c>
      <c r="D1278" s="37" t="s">
        <v>8815</v>
      </c>
      <c r="E1278" s="59" t="s">
        <v>8822</v>
      </c>
      <c r="F1278" s="59" t="s">
        <v>8827</v>
      </c>
      <c r="G1278" s="59" t="s">
        <v>8840</v>
      </c>
      <c r="H1278" s="59" t="s">
        <v>8844</v>
      </c>
      <c r="I1278" s="229" t="s">
        <v>10690</v>
      </c>
      <c r="J1278" s="229" t="s">
        <v>10691</v>
      </c>
    </row>
    <row r="1279" spans="1:10" ht="13.8" thickBot="1" x14ac:dyDescent="0.3">
      <c r="A1279" t="s">
        <v>8804</v>
      </c>
      <c r="B1279" t="s">
        <v>5311</v>
      </c>
      <c r="C1279" t="s">
        <v>5312</v>
      </c>
      <c r="D1279" s="37" t="s">
        <v>8797</v>
      </c>
      <c r="E1279" s="59" t="s">
        <v>8823</v>
      </c>
      <c r="F1279" s="59" t="s">
        <v>8826</v>
      </c>
      <c r="G1279" s="59" t="s">
        <v>8841</v>
      </c>
      <c r="H1279" s="59" t="s">
        <v>8843</v>
      </c>
      <c r="I1279" s="229" t="s">
        <v>10692</v>
      </c>
      <c r="J1279" s="229" t="s">
        <v>10693</v>
      </c>
    </row>
    <row r="1280" spans="1:10" ht="15.6" thickBot="1" x14ac:dyDescent="0.3">
      <c r="A1280" t="s">
        <v>8804</v>
      </c>
      <c r="B1280" t="s">
        <v>5313</v>
      </c>
      <c r="C1280" t="s">
        <v>5314</v>
      </c>
      <c r="D1280" s="37" t="s">
        <v>8798</v>
      </c>
      <c r="E1280" s="59" t="s">
        <v>8824</v>
      </c>
      <c r="F1280" s="59" t="s">
        <v>8825</v>
      </c>
      <c r="G1280" s="59" t="s">
        <v>8833</v>
      </c>
      <c r="H1280" s="259" t="s">
        <v>8842</v>
      </c>
      <c r="I1280" s="229" t="s">
        <v>10694</v>
      </c>
      <c r="J1280" s="229" t="s">
        <v>10695</v>
      </c>
    </row>
    <row r="1281" spans="1:10" ht="13.8" thickBot="1" x14ac:dyDescent="0.3">
      <c r="A1281" t="s">
        <v>8862</v>
      </c>
      <c r="B1281" t="s">
        <v>5311</v>
      </c>
      <c r="C1281" t="s">
        <v>5312</v>
      </c>
      <c r="I1281" s="228"/>
      <c r="J1281" s="228"/>
    </row>
    <row r="1282" spans="1:10" ht="13.8" thickBot="1" x14ac:dyDescent="0.3">
      <c r="A1282" t="s">
        <v>8862</v>
      </c>
      <c r="B1282" t="s">
        <v>5313</v>
      </c>
      <c r="C1282" t="s">
        <v>5314</v>
      </c>
      <c r="I1282" s="228"/>
      <c r="J1282" s="228"/>
    </row>
    <row r="1283" spans="1:10" ht="13.8" thickBot="1" x14ac:dyDescent="0.3">
      <c r="A1283" t="s">
        <v>8863</v>
      </c>
      <c r="B1283" t="s">
        <v>5311</v>
      </c>
      <c r="C1283" t="s">
        <v>5312</v>
      </c>
      <c r="I1283" s="228"/>
      <c r="J1283" s="228"/>
    </row>
    <row r="1284" spans="1:10" ht="13.8" thickBot="1" x14ac:dyDescent="0.3">
      <c r="A1284" t="s">
        <v>8863</v>
      </c>
      <c r="B1284" t="s">
        <v>5313</v>
      </c>
      <c r="C1284" t="s">
        <v>5314</v>
      </c>
      <c r="I1284" s="228"/>
      <c r="J1284" s="228"/>
    </row>
    <row r="1285" spans="1:10" ht="13.8" thickBot="1" x14ac:dyDescent="0.3">
      <c r="A1285" t="s">
        <v>8861</v>
      </c>
      <c r="B1285" t="s">
        <v>5311</v>
      </c>
      <c r="C1285" t="s">
        <v>5312</v>
      </c>
      <c r="I1285" s="228"/>
      <c r="J1285" s="228"/>
    </row>
    <row r="1286" spans="1:10" ht="13.8" thickBot="1" x14ac:dyDescent="0.3">
      <c r="A1286" t="s">
        <v>8861</v>
      </c>
      <c r="B1286" t="s">
        <v>5313</v>
      </c>
      <c r="C1286" t="s">
        <v>5314</v>
      </c>
      <c r="I1286" s="228"/>
      <c r="J1286" s="228"/>
    </row>
    <row r="1287" spans="1:10" ht="13.8" thickBot="1" x14ac:dyDescent="0.3">
      <c r="A1287" t="s">
        <v>8876</v>
      </c>
      <c r="B1287" t="s">
        <v>5311</v>
      </c>
      <c r="C1287" t="s">
        <v>5312</v>
      </c>
      <c r="D1287" s="37" t="s">
        <v>5642</v>
      </c>
      <c r="E1287" s="37" t="s">
        <v>6051</v>
      </c>
      <c r="F1287" s="37" t="s">
        <v>6696</v>
      </c>
      <c r="G1287" s="37" t="s">
        <v>7177</v>
      </c>
      <c r="H1287" s="37" t="s">
        <v>8892</v>
      </c>
      <c r="I1287" s="229" t="s">
        <v>10696</v>
      </c>
      <c r="J1287" s="229" t="s">
        <v>10697</v>
      </c>
    </row>
    <row r="1288" spans="1:10" ht="40.200000000000003" thickBot="1" x14ac:dyDescent="0.3">
      <c r="A1288" t="s">
        <v>8876</v>
      </c>
      <c r="B1288" t="s">
        <v>5313</v>
      </c>
      <c r="C1288" t="s">
        <v>5314</v>
      </c>
      <c r="D1288" s="37" t="s">
        <v>8877</v>
      </c>
      <c r="E1288" s="37" t="s">
        <v>8893</v>
      </c>
      <c r="F1288" s="37" t="s">
        <v>8894</v>
      </c>
      <c r="G1288" s="37" t="s">
        <v>8895</v>
      </c>
      <c r="H1288" s="37" t="s">
        <v>8896</v>
      </c>
      <c r="I1288" s="229" t="s">
        <v>10698</v>
      </c>
      <c r="J1288" s="229" t="s">
        <v>10699</v>
      </c>
    </row>
    <row r="1289" spans="1:10" ht="13.8" thickBot="1" x14ac:dyDescent="0.3">
      <c r="A1289" t="s">
        <v>8878</v>
      </c>
      <c r="B1289" t="s">
        <v>5311</v>
      </c>
      <c r="C1289" t="s">
        <v>5312</v>
      </c>
      <c r="D1289" s="37" t="s">
        <v>5643</v>
      </c>
      <c r="E1289" s="37" t="s">
        <v>6052</v>
      </c>
      <c r="F1289" s="37" t="s">
        <v>6697</v>
      </c>
      <c r="G1289" s="37" t="s">
        <v>7178</v>
      </c>
      <c r="H1289" s="37" t="s">
        <v>8897</v>
      </c>
      <c r="I1289" s="229" t="s">
        <v>10700</v>
      </c>
      <c r="J1289" s="229" t="s">
        <v>10701</v>
      </c>
    </row>
    <row r="1290" spans="1:10" ht="13.8" thickBot="1" x14ac:dyDescent="0.3">
      <c r="A1290" t="s">
        <v>8878</v>
      </c>
      <c r="B1290" t="s">
        <v>5313</v>
      </c>
      <c r="C1290" t="s">
        <v>5314</v>
      </c>
      <c r="D1290" s="37" t="s">
        <v>8879</v>
      </c>
      <c r="E1290" s="37" t="s">
        <v>8898</v>
      </c>
      <c r="F1290" s="37" t="s">
        <v>8899</v>
      </c>
      <c r="G1290" s="37" t="s">
        <v>8900</v>
      </c>
      <c r="H1290" s="37" t="s">
        <v>8901</v>
      </c>
      <c r="I1290" s="229" t="s">
        <v>10702</v>
      </c>
      <c r="J1290" s="229" t="s">
        <v>10703</v>
      </c>
    </row>
    <row r="1291" spans="1:10" ht="13.8" thickBot="1" x14ac:dyDescent="0.3">
      <c r="A1291" t="s">
        <v>8881</v>
      </c>
      <c r="B1291" t="s">
        <v>5311</v>
      </c>
      <c r="C1291" t="s">
        <v>5312</v>
      </c>
      <c r="D1291" s="37" t="s">
        <v>8880</v>
      </c>
      <c r="E1291" s="37" t="s">
        <v>8902</v>
      </c>
      <c r="F1291" s="37" t="s">
        <v>8903</v>
      </c>
      <c r="G1291" s="37" t="s">
        <v>8904</v>
      </c>
      <c r="H1291" s="37" t="s">
        <v>8905</v>
      </c>
      <c r="I1291" s="229" t="s">
        <v>10704</v>
      </c>
      <c r="J1291" s="229" t="s">
        <v>10705</v>
      </c>
    </row>
    <row r="1292" spans="1:10" ht="13.8" thickBot="1" x14ac:dyDescent="0.3">
      <c r="A1292" t="s">
        <v>8881</v>
      </c>
      <c r="B1292" t="s">
        <v>5313</v>
      </c>
      <c r="C1292" t="s">
        <v>5314</v>
      </c>
      <c r="D1292" s="37" t="s">
        <v>8882</v>
      </c>
      <c r="E1292" s="37" t="s">
        <v>8906</v>
      </c>
      <c r="F1292" s="37" t="s">
        <v>8907</v>
      </c>
      <c r="G1292" s="37" t="s">
        <v>8908</v>
      </c>
      <c r="H1292" s="37" t="s">
        <v>8909</v>
      </c>
      <c r="I1292" s="229" t="s">
        <v>10706</v>
      </c>
      <c r="J1292" s="229" t="s">
        <v>10707</v>
      </c>
    </row>
    <row r="1293" spans="1:10" ht="13.8" thickBot="1" x14ac:dyDescent="0.3">
      <c r="A1293" t="s">
        <v>8884</v>
      </c>
      <c r="B1293" t="s">
        <v>5311</v>
      </c>
      <c r="C1293" t="s">
        <v>5312</v>
      </c>
      <c r="D1293" s="37" t="s">
        <v>8883</v>
      </c>
      <c r="E1293" s="37" t="s">
        <v>8910</v>
      </c>
      <c r="F1293" s="37" t="s">
        <v>8911</v>
      </c>
      <c r="G1293" s="37" t="s">
        <v>8912</v>
      </c>
      <c r="H1293" s="37" t="s">
        <v>8913</v>
      </c>
      <c r="I1293" s="229" t="s">
        <v>10708</v>
      </c>
      <c r="J1293" s="229" t="s">
        <v>10709</v>
      </c>
    </row>
    <row r="1294" spans="1:10" ht="13.8" thickBot="1" x14ac:dyDescent="0.3">
      <c r="A1294" t="s">
        <v>8884</v>
      </c>
      <c r="B1294" t="s">
        <v>5313</v>
      </c>
      <c r="C1294" t="s">
        <v>5314</v>
      </c>
      <c r="D1294" s="37" t="s">
        <v>8885</v>
      </c>
      <c r="E1294" s="37" t="s">
        <v>8914</v>
      </c>
      <c r="F1294" s="37" t="s">
        <v>8915</v>
      </c>
      <c r="G1294" s="37" t="s">
        <v>8916</v>
      </c>
      <c r="H1294" s="37" t="s">
        <v>8917</v>
      </c>
      <c r="I1294" s="229" t="s">
        <v>10710</v>
      </c>
      <c r="J1294" s="229" t="s">
        <v>10711</v>
      </c>
    </row>
    <row r="1295" spans="1:10" ht="13.8" thickBot="1" x14ac:dyDescent="0.3">
      <c r="A1295" t="s">
        <v>8887</v>
      </c>
      <c r="B1295" t="s">
        <v>5311</v>
      </c>
      <c r="C1295" t="s">
        <v>5312</v>
      </c>
      <c r="D1295" s="37" t="s">
        <v>8886</v>
      </c>
      <c r="E1295" s="37" t="s">
        <v>8918</v>
      </c>
      <c r="F1295" s="37" t="s">
        <v>8919</v>
      </c>
      <c r="G1295" s="37" t="s">
        <v>8920</v>
      </c>
      <c r="H1295" s="37" t="s">
        <v>8921</v>
      </c>
      <c r="I1295" s="229" t="s">
        <v>10712</v>
      </c>
      <c r="J1295" s="229" t="s">
        <v>10713</v>
      </c>
    </row>
    <row r="1296" spans="1:10" ht="13.8" thickBot="1" x14ac:dyDescent="0.3">
      <c r="A1296" t="s">
        <v>8887</v>
      </c>
      <c r="B1296" t="s">
        <v>5313</v>
      </c>
      <c r="C1296" t="s">
        <v>5314</v>
      </c>
      <c r="D1296" s="37" t="s">
        <v>8888</v>
      </c>
      <c r="E1296" s="37" t="s">
        <v>8922</v>
      </c>
      <c r="F1296" s="37" t="s">
        <v>8923</v>
      </c>
      <c r="G1296" s="37" t="s">
        <v>8924</v>
      </c>
      <c r="H1296" s="37" t="s">
        <v>8925</v>
      </c>
      <c r="I1296" s="229" t="s">
        <v>10714</v>
      </c>
      <c r="J1296" s="229" t="s">
        <v>10715</v>
      </c>
    </row>
    <row r="1297" spans="1:10" ht="13.8" thickBot="1" x14ac:dyDescent="0.3">
      <c r="A1297" t="s">
        <v>8890</v>
      </c>
      <c r="B1297" t="s">
        <v>5311</v>
      </c>
      <c r="C1297" t="s">
        <v>5312</v>
      </c>
      <c r="D1297" s="37" t="s">
        <v>8889</v>
      </c>
      <c r="E1297" s="37" t="s">
        <v>8926</v>
      </c>
      <c r="F1297" s="37" t="s">
        <v>8927</v>
      </c>
      <c r="G1297" s="37" t="s">
        <v>8928</v>
      </c>
      <c r="H1297" s="37" t="s">
        <v>8929</v>
      </c>
      <c r="I1297" s="229" t="s">
        <v>10716</v>
      </c>
      <c r="J1297" s="229" t="s">
        <v>10717</v>
      </c>
    </row>
    <row r="1298" spans="1:10" ht="13.8" thickBot="1" x14ac:dyDescent="0.3">
      <c r="A1298" t="s">
        <v>8890</v>
      </c>
      <c r="B1298" t="s">
        <v>5313</v>
      </c>
      <c r="C1298" t="s">
        <v>5314</v>
      </c>
      <c r="D1298" s="37" t="s">
        <v>8891</v>
      </c>
      <c r="E1298" s="37" t="s">
        <v>8930</v>
      </c>
      <c r="F1298" s="37" t="s">
        <v>8931</v>
      </c>
      <c r="G1298" s="37" t="s">
        <v>8932</v>
      </c>
      <c r="H1298" s="37" t="s">
        <v>8933</v>
      </c>
      <c r="I1298" s="229" t="s">
        <v>10718</v>
      </c>
      <c r="J1298" s="229" t="s">
        <v>10719</v>
      </c>
    </row>
    <row r="1299" spans="1:10" ht="13.8" thickBot="1" x14ac:dyDescent="0.3">
      <c r="A1299" t="s">
        <v>4017</v>
      </c>
      <c r="B1299" t="s">
        <v>5311</v>
      </c>
      <c r="C1299" t="s">
        <v>5312</v>
      </c>
      <c r="D1299" s="37" t="s">
        <v>4018</v>
      </c>
      <c r="E1299" s="37" t="s">
        <v>8940</v>
      </c>
      <c r="F1299" s="37" t="s">
        <v>8970</v>
      </c>
      <c r="G1299" s="37" t="s">
        <v>9000</v>
      </c>
      <c r="H1299" s="37" t="s">
        <v>9030</v>
      </c>
      <c r="I1299" s="229" t="s">
        <v>10720</v>
      </c>
      <c r="J1299" s="229" t="s">
        <v>10721</v>
      </c>
    </row>
    <row r="1300" spans="1:10" ht="13.8" thickBot="1" x14ac:dyDescent="0.3">
      <c r="A1300" t="s">
        <v>4017</v>
      </c>
      <c r="B1300" t="s">
        <v>5313</v>
      </c>
      <c r="C1300" t="s">
        <v>5314</v>
      </c>
      <c r="I1300" s="228"/>
      <c r="J1300" s="228"/>
    </row>
    <row r="1301" spans="1:10" ht="13.8" thickBot="1" x14ac:dyDescent="0.3">
      <c r="A1301" t="s">
        <v>4017</v>
      </c>
      <c r="B1301" t="s">
        <v>5317</v>
      </c>
      <c r="C1301" t="s">
        <v>5318</v>
      </c>
      <c r="D1301" s="37" t="s">
        <v>5616</v>
      </c>
      <c r="E1301" s="37" t="s">
        <v>8941</v>
      </c>
      <c r="F1301" s="37" t="s">
        <v>8971</v>
      </c>
      <c r="G1301" s="37" t="s">
        <v>9001</v>
      </c>
      <c r="H1301" s="37" t="s">
        <v>9031</v>
      </c>
      <c r="I1301" s="229" t="s">
        <v>10722</v>
      </c>
      <c r="J1301" s="229" t="s">
        <v>10723</v>
      </c>
    </row>
    <row r="1302" spans="1:10" ht="13.8" thickBot="1" x14ac:dyDescent="0.3">
      <c r="A1302" t="s">
        <v>4017</v>
      </c>
      <c r="B1302" t="s">
        <v>5319</v>
      </c>
      <c r="C1302" t="s">
        <v>5318</v>
      </c>
      <c r="D1302" s="37" t="s">
        <v>5617</v>
      </c>
      <c r="E1302" s="37" t="s">
        <v>8942</v>
      </c>
      <c r="F1302" s="37" t="s">
        <v>8972</v>
      </c>
      <c r="G1302" s="37" t="s">
        <v>9002</v>
      </c>
      <c r="H1302" s="37" t="s">
        <v>9032</v>
      </c>
      <c r="I1302" s="229" t="s">
        <v>10724</v>
      </c>
      <c r="J1302" s="229" t="s">
        <v>9964</v>
      </c>
    </row>
    <row r="1303" spans="1:10" ht="13.8" thickBot="1" x14ac:dyDescent="0.3">
      <c r="A1303" t="s">
        <v>4017</v>
      </c>
      <c r="B1303" t="s">
        <v>5321</v>
      </c>
      <c r="C1303" t="s">
        <v>5318</v>
      </c>
      <c r="D1303" s="37" t="s">
        <v>5539</v>
      </c>
      <c r="E1303" s="37" t="s">
        <v>5929</v>
      </c>
      <c r="F1303" s="37" t="s">
        <v>6534</v>
      </c>
      <c r="G1303" s="37" t="s">
        <v>9003</v>
      </c>
      <c r="H1303" s="37" t="s">
        <v>7609</v>
      </c>
      <c r="I1303" s="229" t="s">
        <v>9965</v>
      </c>
      <c r="J1303" s="229" t="s">
        <v>9966</v>
      </c>
    </row>
    <row r="1304" spans="1:10" ht="13.8" thickBot="1" x14ac:dyDescent="0.3">
      <c r="A1304" t="s">
        <v>4017</v>
      </c>
      <c r="B1304" t="s">
        <v>5335</v>
      </c>
      <c r="C1304" t="s">
        <v>5318</v>
      </c>
      <c r="D1304" s="37" t="s">
        <v>5618</v>
      </c>
      <c r="E1304" s="37" t="s">
        <v>8943</v>
      </c>
      <c r="F1304" s="37" t="s">
        <v>8973</v>
      </c>
      <c r="G1304" s="37" t="s">
        <v>9004</v>
      </c>
      <c r="H1304" s="37" t="s">
        <v>9033</v>
      </c>
      <c r="I1304" s="229" t="s">
        <v>10725</v>
      </c>
      <c r="J1304" s="229" t="s">
        <v>10726</v>
      </c>
    </row>
    <row r="1305" spans="1:10" ht="13.8" thickBot="1" x14ac:dyDescent="0.3">
      <c r="A1305" t="s">
        <v>4017</v>
      </c>
      <c r="B1305" t="s">
        <v>5378</v>
      </c>
      <c r="C1305" t="s">
        <v>5318</v>
      </c>
      <c r="D1305" s="37" t="s">
        <v>5619</v>
      </c>
      <c r="E1305" s="37" t="s">
        <v>8944</v>
      </c>
      <c r="F1305" s="37" t="s">
        <v>8974</v>
      </c>
      <c r="G1305" s="37" t="s">
        <v>9005</v>
      </c>
      <c r="H1305" s="37" t="s">
        <v>9034</v>
      </c>
      <c r="I1305" s="229" t="s">
        <v>10727</v>
      </c>
      <c r="J1305" s="229" t="s">
        <v>10728</v>
      </c>
    </row>
    <row r="1306" spans="1:10" ht="13.8" thickBot="1" x14ac:dyDescent="0.3">
      <c r="A1306" t="s">
        <v>4017</v>
      </c>
      <c r="B1306" t="s">
        <v>5380</v>
      </c>
      <c r="C1306" t="s">
        <v>5318</v>
      </c>
      <c r="D1306" s="37" t="s">
        <v>5620</v>
      </c>
      <c r="E1306" s="37" t="s">
        <v>8945</v>
      </c>
      <c r="F1306" s="37" t="s">
        <v>8975</v>
      </c>
      <c r="G1306" s="37" t="s">
        <v>9006</v>
      </c>
      <c r="H1306" s="37" t="s">
        <v>9035</v>
      </c>
      <c r="I1306" s="229" t="s">
        <v>10729</v>
      </c>
      <c r="J1306" s="229" t="s">
        <v>10730</v>
      </c>
    </row>
    <row r="1307" spans="1:10" ht="13.8" thickBot="1" x14ac:dyDescent="0.3">
      <c r="A1307" t="s">
        <v>4017</v>
      </c>
      <c r="B1307" t="s">
        <v>5381</v>
      </c>
      <c r="C1307" t="s">
        <v>5318</v>
      </c>
      <c r="D1307" s="37" t="s">
        <v>5621</v>
      </c>
      <c r="E1307" s="37" t="s">
        <v>8946</v>
      </c>
      <c r="F1307" s="37" t="s">
        <v>8976</v>
      </c>
      <c r="G1307" s="37" t="s">
        <v>9007</v>
      </c>
      <c r="H1307" s="37" t="s">
        <v>9036</v>
      </c>
      <c r="I1307" s="229" t="s">
        <v>10731</v>
      </c>
      <c r="J1307" s="229" t="s">
        <v>10732</v>
      </c>
    </row>
    <row r="1308" spans="1:10" ht="13.8" thickBot="1" x14ac:dyDescent="0.3">
      <c r="A1308" t="s">
        <v>4017</v>
      </c>
      <c r="B1308" t="s">
        <v>5341</v>
      </c>
      <c r="C1308" t="s">
        <v>5318</v>
      </c>
      <c r="D1308" s="37" t="s">
        <v>5622</v>
      </c>
      <c r="E1308" s="37" t="s">
        <v>8947</v>
      </c>
      <c r="F1308" s="37" t="s">
        <v>8977</v>
      </c>
      <c r="G1308" s="37" t="s">
        <v>9008</v>
      </c>
      <c r="H1308" s="37" t="s">
        <v>9037</v>
      </c>
      <c r="I1308" s="229" t="s">
        <v>10733</v>
      </c>
      <c r="J1308" s="229" t="s">
        <v>10734</v>
      </c>
    </row>
    <row r="1309" spans="1:10" ht="13.8" thickBot="1" x14ac:dyDescent="0.3">
      <c r="A1309" t="s">
        <v>4017</v>
      </c>
      <c r="B1309" t="s">
        <v>5382</v>
      </c>
      <c r="C1309" t="s">
        <v>5318</v>
      </c>
      <c r="D1309" s="37" t="s">
        <v>5623</v>
      </c>
      <c r="E1309" s="37" t="s">
        <v>8948</v>
      </c>
      <c r="F1309" s="37" t="s">
        <v>8978</v>
      </c>
      <c r="G1309" s="37" t="s">
        <v>9009</v>
      </c>
      <c r="H1309" s="37" t="s">
        <v>9038</v>
      </c>
      <c r="I1309" s="229" t="s">
        <v>10735</v>
      </c>
      <c r="J1309" s="229" t="s">
        <v>10736</v>
      </c>
    </row>
    <row r="1310" spans="1:10" ht="13.8" thickBot="1" x14ac:dyDescent="0.3">
      <c r="A1310" t="s">
        <v>4017</v>
      </c>
      <c r="B1310" t="s">
        <v>5383</v>
      </c>
      <c r="C1310" t="s">
        <v>5318</v>
      </c>
      <c r="D1310" s="37" t="s">
        <v>5624</v>
      </c>
      <c r="E1310" s="37" t="s">
        <v>8949</v>
      </c>
      <c r="F1310" s="37" t="s">
        <v>8979</v>
      </c>
      <c r="G1310" s="37" t="s">
        <v>9010</v>
      </c>
      <c r="H1310" s="37" t="s">
        <v>9039</v>
      </c>
      <c r="I1310" s="229" t="s">
        <v>10737</v>
      </c>
      <c r="J1310" s="229" t="s">
        <v>10738</v>
      </c>
    </row>
    <row r="1311" spans="1:10" ht="13.8" thickBot="1" x14ac:dyDescent="0.3">
      <c r="A1311" t="s">
        <v>4017</v>
      </c>
      <c r="B1311" t="s">
        <v>5337</v>
      </c>
      <c r="C1311" t="s">
        <v>5318</v>
      </c>
      <c r="D1311" s="37" t="s">
        <v>5625</v>
      </c>
      <c r="E1311" s="37" t="s">
        <v>8950</v>
      </c>
      <c r="F1311" s="37" t="s">
        <v>8980</v>
      </c>
      <c r="G1311" s="37" t="s">
        <v>9011</v>
      </c>
      <c r="H1311" s="37" t="s">
        <v>9040</v>
      </c>
      <c r="I1311" s="229" t="s">
        <v>10739</v>
      </c>
      <c r="J1311" s="229" t="s">
        <v>10740</v>
      </c>
    </row>
    <row r="1312" spans="1:10" ht="13.8" thickBot="1" x14ac:dyDescent="0.3">
      <c r="A1312" t="s">
        <v>4017</v>
      </c>
      <c r="B1312" t="s">
        <v>5385</v>
      </c>
      <c r="C1312" t="s">
        <v>5318</v>
      </c>
      <c r="D1312" s="37" t="s">
        <v>5626</v>
      </c>
      <c r="E1312" s="37" t="s">
        <v>8951</v>
      </c>
      <c r="F1312" s="37" t="s">
        <v>8981</v>
      </c>
      <c r="G1312" s="37" t="s">
        <v>9012</v>
      </c>
      <c r="H1312" s="37" t="s">
        <v>9041</v>
      </c>
      <c r="I1312" s="229" t="s">
        <v>10741</v>
      </c>
      <c r="J1312" s="229" t="s">
        <v>10742</v>
      </c>
    </row>
    <row r="1313" spans="1:10" ht="13.8" thickBot="1" x14ac:dyDescent="0.3">
      <c r="A1313" t="s">
        <v>4017</v>
      </c>
      <c r="B1313" t="s">
        <v>5386</v>
      </c>
      <c r="C1313" t="s">
        <v>5318</v>
      </c>
      <c r="D1313" s="37" t="s">
        <v>5627</v>
      </c>
      <c r="E1313" s="37" t="s">
        <v>8952</v>
      </c>
      <c r="F1313" s="37" t="s">
        <v>8982</v>
      </c>
      <c r="G1313" s="37" t="s">
        <v>9013</v>
      </c>
      <c r="H1313" s="37" t="s">
        <v>9042</v>
      </c>
      <c r="I1313" s="229" t="s">
        <v>10743</v>
      </c>
      <c r="J1313" s="229" t="s">
        <v>10744</v>
      </c>
    </row>
    <row r="1314" spans="1:10" ht="13.8" thickBot="1" x14ac:dyDescent="0.3">
      <c r="A1314" t="s">
        <v>4017</v>
      </c>
      <c r="B1314" t="s">
        <v>5388</v>
      </c>
      <c r="C1314" t="s">
        <v>5318</v>
      </c>
      <c r="D1314" s="37" t="s">
        <v>5628</v>
      </c>
      <c r="E1314" s="37" t="s">
        <v>8953</v>
      </c>
      <c r="F1314" s="37" t="s">
        <v>8983</v>
      </c>
      <c r="G1314" s="37" t="s">
        <v>9014</v>
      </c>
      <c r="H1314" s="37" t="s">
        <v>9043</v>
      </c>
      <c r="I1314" s="229" t="s">
        <v>10745</v>
      </c>
      <c r="J1314" s="229" t="s">
        <v>10746</v>
      </c>
    </row>
    <row r="1315" spans="1:10" ht="13.8" thickBot="1" x14ac:dyDescent="0.3">
      <c r="A1315" t="s">
        <v>4017</v>
      </c>
      <c r="B1315" t="s">
        <v>5390</v>
      </c>
      <c r="C1315" t="s">
        <v>5318</v>
      </c>
      <c r="D1315" s="37" t="s">
        <v>5629</v>
      </c>
      <c r="E1315" s="37" t="s">
        <v>8954</v>
      </c>
      <c r="F1315" s="37" t="s">
        <v>8984</v>
      </c>
      <c r="G1315" s="37" t="s">
        <v>9015</v>
      </c>
      <c r="H1315" s="37" t="s">
        <v>9044</v>
      </c>
      <c r="I1315" s="229" t="s">
        <v>10747</v>
      </c>
      <c r="J1315" s="229" t="s">
        <v>10748</v>
      </c>
    </row>
    <row r="1316" spans="1:10" ht="13.8" thickBot="1" x14ac:dyDescent="0.3">
      <c r="A1316" t="s">
        <v>4017</v>
      </c>
      <c r="B1316" t="s">
        <v>5343</v>
      </c>
      <c r="C1316" t="s">
        <v>5318</v>
      </c>
      <c r="D1316" s="37" t="s">
        <v>5630</v>
      </c>
      <c r="E1316" s="37" t="s">
        <v>8955</v>
      </c>
      <c r="F1316" s="37" t="s">
        <v>8985</v>
      </c>
      <c r="G1316" s="37" t="s">
        <v>9016</v>
      </c>
      <c r="H1316" s="37" t="s">
        <v>9045</v>
      </c>
      <c r="I1316" s="229" t="s">
        <v>10749</v>
      </c>
      <c r="J1316" s="229" t="s">
        <v>10750</v>
      </c>
    </row>
    <row r="1317" spans="1:10" ht="13.8" thickBot="1" x14ac:dyDescent="0.3">
      <c r="A1317" t="s">
        <v>4017</v>
      </c>
      <c r="B1317" t="s">
        <v>5391</v>
      </c>
      <c r="C1317" t="s">
        <v>5318</v>
      </c>
      <c r="D1317" s="37" t="s">
        <v>5631</v>
      </c>
      <c r="E1317" s="37" t="s">
        <v>8956</v>
      </c>
      <c r="F1317" s="37" t="s">
        <v>8986</v>
      </c>
      <c r="G1317" s="37" t="s">
        <v>9017</v>
      </c>
      <c r="H1317" s="37" t="s">
        <v>9046</v>
      </c>
      <c r="I1317" s="229" t="s">
        <v>10751</v>
      </c>
      <c r="J1317" s="229" t="s">
        <v>10752</v>
      </c>
    </row>
    <row r="1318" spans="1:10" ht="13.8" thickBot="1" x14ac:dyDescent="0.3">
      <c r="A1318" t="s">
        <v>4017</v>
      </c>
      <c r="B1318" t="s">
        <v>5392</v>
      </c>
      <c r="C1318" t="s">
        <v>5318</v>
      </c>
      <c r="D1318" s="37" t="s">
        <v>5632</v>
      </c>
      <c r="E1318" s="37" t="s">
        <v>8957</v>
      </c>
      <c r="F1318" s="37" t="s">
        <v>8987</v>
      </c>
      <c r="G1318" s="37" t="s">
        <v>9018</v>
      </c>
      <c r="H1318" s="37" t="s">
        <v>9047</v>
      </c>
      <c r="I1318" s="229" t="s">
        <v>10753</v>
      </c>
      <c r="J1318" s="229" t="s">
        <v>10754</v>
      </c>
    </row>
    <row r="1319" spans="1:10" ht="13.8" thickBot="1" x14ac:dyDescent="0.3">
      <c r="A1319" t="s">
        <v>4017</v>
      </c>
      <c r="B1319" t="s">
        <v>5393</v>
      </c>
      <c r="C1319" t="s">
        <v>5318</v>
      </c>
      <c r="D1319" s="37" t="s">
        <v>5633</v>
      </c>
      <c r="E1319" s="37" t="s">
        <v>8958</v>
      </c>
      <c r="F1319" s="37" t="s">
        <v>8988</v>
      </c>
      <c r="G1319" s="37" t="s">
        <v>9019</v>
      </c>
      <c r="H1319" s="37" t="s">
        <v>9048</v>
      </c>
      <c r="I1319" s="229" t="s">
        <v>10755</v>
      </c>
      <c r="J1319" s="229" t="s">
        <v>10756</v>
      </c>
    </row>
    <row r="1320" spans="1:10" ht="13.8" thickBot="1" x14ac:dyDescent="0.3">
      <c r="A1320" t="s">
        <v>4017</v>
      </c>
      <c r="B1320" t="s">
        <v>5395</v>
      </c>
      <c r="C1320" t="s">
        <v>5318</v>
      </c>
      <c r="D1320" s="37" t="s">
        <v>5634</v>
      </c>
      <c r="E1320" s="37" t="s">
        <v>8959</v>
      </c>
      <c r="F1320" s="37" t="s">
        <v>8989</v>
      </c>
      <c r="G1320" s="37" t="s">
        <v>9020</v>
      </c>
      <c r="H1320" s="37" t="s">
        <v>9049</v>
      </c>
      <c r="I1320" s="229" t="s">
        <v>10757</v>
      </c>
      <c r="J1320" s="229" t="s">
        <v>10758</v>
      </c>
    </row>
    <row r="1321" spans="1:10" ht="13.8" thickBot="1" x14ac:dyDescent="0.3">
      <c r="A1321" t="s">
        <v>4017</v>
      </c>
      <c r="B1321" t="s">
        <v>5396</v>
      </c>
      <c r="C1321" t="s">
        <v>5318</v>
      </c>
      <c r="D1321" s="37" t="s">
        <v>5635</v>
      </c>
      <c r="E1321" s="37" t="s">
        <v>8960</v>
      </c>
      <c r="F1321" s="37" t="s">
        <v>8990</v>
      </c>
      <c r="G1321" s="37" t="s">
        <v>9021</v>
      </c>
      <c r="H1321" s="37" t="s">
        <v>9050</v>
      </c>
      <c r="I1321" s="229" t="s">
        <v>10759</v>
      </c>
      <c r="J1321" s="229" t="s">
        <v>10760</v>
      </c>
    </row>
    <row r="1322" spans="1:10" ht="13.8" thickBot="1" x14ac:dyDescent="0.3">
      <c r="A1322" t="s">
        <v>4017</v>
      </c>
      <c r="B1322" t="s">
        <v>5397</v>
      </c>
      <c r="C1322" t="s">
        <v>5318</v>
      </c>
      <c r="D1322" s="37" t="s">
        <v>5636</v>
      </c>
      <c r="E1322" s="37" t="s">
        <v>8961</v>
      </c>
      <c r="F1322" s="37" t="s">
        <v>8991</v>
      </c>
      <c r="G1322" s="37" t="s">
        <v>9022</v>
      </c>
      <c r="H1322" s="37" t="s">
        <v>9051</v>
      </c>
      <c r="I1322" s="229" t="s">
        <v>10761</v>
      </c>
      <c r="J1322" s="229" t="s">
        <v>10762</v>
      </c>
    </row>
    <row r="1323" spans="1:10" ht="13.8" thickBot="1" x14ac:dyDescent="0.3">
      <c r="A1323" t="s">
        <v>4017</v>
      </c>
      <c r="B1323" t="s">
        <v>5399</v>
      </c>
      <c r="C1323" t="s">
        <v>5318</v>
      </c>
      <c r="D1323" s="37" t="s">
        <v>8934</v>
      </c>
      <c r="E1323" s="37" t="s">
        <v>8962</v>
      </c>
      <c r="F1323" s="37" t="s">
        <v>8992</v>
      </c>
      <c r="G1323" s="37" t="s">
        <v>9023</v>
      </c>
      <c r="H1323" s="37" t="s">
        <v>9052</v>
      </c>
      <c r="I1323" s="229" t="s">
        <v>10763</v>
      </c>
      <c r="J1323" s="229" t="s">
        <v>10764</v>
      </c>
    </row>
    <row r="1324" spans="1:10" ht="13.8" thickBot="1" x14ac:dyDescent="0.3">
      <c r="A1324" t="s">
        <v>4017</v>
      </c>
      <c r="B1324" t="s">
        <v>5401</v>
      </c>
      <c r="C1324" t="s">
        <v>5318</v>
      </c>
      <c r="D1324" s="37" t="s">
        <v>8935</v>
      </c>
      <c r="E1324" s="37" t="s">
        <v>8963</v>
      </c>
      <c r="F1324" s="37" t="s">
        <v>8993</v>
      </c>
      <c r="G1324" s="37" t="s">
        <v>9024</v>
      </c>
      <c r="H1324" s="37" t="s">
        <v>9053</v>
      </c>
      <c r="I1324" s="229" t="s">
        <v>10765</v>
      </c>
      <c r="J1324" s="229" t="s">
        <v>10766</v>
      </c>
    </row>
    <row r="1325" spans="1:10" ht="13.8" thickBot="1" x14ac:dyDescent="0.3">
      <c r="A1325" t="s">
        <v>4017</v>
      </c>
      <c r="B1325" t="s">
        <v>5402</v>
      </c>
      <c r="C1325" t="s">
        <v>5318</v>
      </c>
      <c r="D1325" s="37" t="s">
        <v>8936</v>
      </c>
      <c r="E1325" s="37" t="s">
        <v>8964</v>
      </c>
      <c r="F1325" s="37" t="s">
        <v>8994</v>
      </c>
      <c r="G1325" s="37" t="s">
        <v>9025</v>
      </c>
      <c r="H1325" s="37" t="s">
        <v>9054</v>
      </c>
      <c r="I1325" s="229" t="s">
        <v>10767</v>
      </c>
      <c r="J1325" s="229" t="s">
        <v>10768</v>
      </c>
    </row>
    <row r="1326" spans="1:10" ht="13.8" thickBot="1" x14ac:dyDescent="0.3">
      <c r="A1326" t="s">
        <v>4017</v>
      </c>
      <c r="B1326" t="s">
        <v>5404</v>
      </c>
      <c r="C1326" t="s">
        <v>5318</v>
      </c>
      <c r="D1326" s="37" t="s">
        <v>8937</v>
      </c>
      <c r="E1326" s="37" t="s">
        <v>8965</v>
      </c>
      <c r="F1326" s="37" t="s">
        <v>8995</v>
      </c>
      <c r="G1326" s="37" t="s">
        <v>8937</v>
      </c>
      <c r="H1326" s="37" t="s">
        <v>9055</v>
      </c>
      <c r="I1326" s="229" t="s">
        <v>10769</v>
      </c>
      <c r="J1326" s="229" t="s">
        <v>10770</v>
      </c>
    </row>
    <row r="1327" spans="1:10" ht="13.8" thickBot="1" x14ac:dyDescent="0.3">
      <c r="A1327" t="s">
        <v>4017</v>
      </c>
      <c r="B1327" t="s">
        <v>5406</v>
      </c>
      <c r="C1327" t="s">
        <v>5318</v>
      </c>
      <c r="D1327" s="37" t="s">
        <v>8938</v>
      </c>
      <c r="E1327" s="37" t="s">
        <v>8966</v>
      </c>
      <c r="F1327" s="37" t="s">
        <v>8996</v>
      </c>
      <c r="G1327" s="37" t="s">
        <v>9026</v>
      </c>
      <c r="H1327" s="37" t="s">
        <v>9056</v>
      </c>
      <c r="I1327" s="229" t="s">
        <v>10771</v>
      </c>
      <c r="J1327" s="229" t="s">
        <v>10772</v>
      </c>
    </row>
    <row r="1328" spans="1:10" ht="27" thickBot="1" x14ac:dyDescent="0.3">
      <c r="A1328" t="s">
        <v>4017</v>
      </c>
      <c r="B1328" t="s">
        <v>5408</v>
      </c>
      <c r="C1328" t="s">
        <v>5318</v>
      </c>
      <c r="D1328" s="37" t="s">
        <v>8939</v>
      </c>
      <c r="E1328" s="37" t="s">
        <v>8967</v>
      </c>
      <c r="F1328" s="37" t="s">
        <v>8997</v>
      </c>
      <c r="G1328" s="37" t="s">
        <v>9027</v>
      </c>
      <c r="H1328" s="37" t="s">
        <v>9057</v>
      </c>
      <c r="I1328" s="229" t="s">
        <v>10773</v>
      </c>
      <c r="J1328" s="229" t="s">
        <v>10774</v>
      </c>
    </row>
    <row r="1329" spans="1:10" ht="13.8" thickBot="1" x14ac:dyDescent="0.3">
      <c r="A1329" t="s">
        <v>4017</v>
      </c>
      <c r="B1329" t="s">
        <v>5637</v>
      </c>
      <c r="C1329" t="s">
        <v>5318</v>
      </c>
      <c r="D1329" s="37" t="s">
        <v>5638</v>
      </c>
      <c r="E1329" s="37" t="s">
        <v>8968</v>
      </c>
      <c r="F1329" s="37" t="s">
        <v>8998</v>
      </c>
      <c r="G1329" s="37" t="s">
        <v>9028</v>
      </c>
      <c r="H1329" s="37" t="s">
        <v>9058</v>
      </c>
      <c r="I1329" s="229" t="s">
        <v>10775</v>
      </c>
      <c r="J1329" s="229" t="s">
        <v>10776</v>
      </c>
    </row>
    <row r="1330" spans="1:10" ht="13.8" thickBot="1" x14ac:dyDescent="0.3">
      <c r="A1330" t="s">
        <v>4017</v>
      </c>
      <c r="B1330" t="s">
        <v>5639</v>
      </c>
      <c r="C1330" t="s">
        <v>5318</v>
      </c>
      <c r="D1330" s="37" t="s">
        <v>5640</v>
      </c>
      <c r="E1330" s="37" t="s">
        <v>8969</v>
      </c>
      <c r="F1330" s="37" t="s">
        <v>8999</v>
      </c>
      <c r="G1330" s="37" t="s">
        <v>9029</v>
      </c>
      <c r="H1330" s="37" t="s">
        <v>9059</v>
      </c>
      <c r="I1330" s="229" t="s">
        <v>10777</v>
      </c>
      <c r="J1330" s="229" t="s">
        <v>10778</v>
      </c>
    </row>
    <row r="1331" spans="1:10" ht="13.8" thickBot="1" x14ac:dyDescent="0.3">
      <c r="A1331" t="s">
        <v>9069</v>
      </c>
      <c r="B1331" t="s">
        <v>5311</v>
      </c>
      <c r="C1331" t="s">
        <v>5312</v>
      </c>
      <c r="D1331" s="37" t="s">
        <v>9070</v>
      </c>
      <c r="E1331" s="260" t="s">
        <v>9073</v>
      </c>
      <c r="F1331" s="261" t="s">
        <v>9074</v>
      </c>
      <c r="G1331" s="261" t="s">
        <v>9075</v>
      </c>
      <c r="H1331" s="261" t="s">
        <v>9076</v>
      </c>
      <c r="I1331" s="229" t="s">
        <v>10779</v>
      </c>
      <c r="J1331" s="229" t="s">
        <v>10780</v>
      </c>
    </row>
    <row r="1332" spans="1:10" ht="27" thickBot="1" x14ac:dyDescent="0.3">
      <c r="A1332" t="s">
        <v>9069</v>
      </c>
      <c r="B1332" t="s">
        <v>5313</v>
      </c>
      <c r="C1332" t="s">
        <v>5314</v>
      </c>
      <c r="D1332" s="59" t="s">
        <v>9071</v>
      </c>
      <c r="E1332" s="261" t="s">
        <v>9077</v>
      </c>
      <c r="F1332" s="260" t="s">
        <v>9078</v>
      </c>
      <c r="G1332" s="261" t="s">
        <v>9079</v>
      </c>
      <c r="H1332" s="261" t="s">
        <v>9080</v>
      </c>
      <c r="I1332" s="229" t="s">
        <v>10781</v>
      </c>
      <c r="J1332" s="229" t="s">
        <v>10782</v>
      </c>
    </row>
    <row r="1333" spans="1:10" x14ac:dyDescent="0.25">
      <c r="A1333" s="48" t="s">
        <v>10923</v>
      </c>
      <c r="B1333" t="s">
        <v>5311</v>
      </c>
      <c r="C1333" t="s">
        <v>5312</v>
      </c>
      <c r="D1333" s="37" t="s">
        <v>10925</v>
      </c>
      <c r="E1333" s="37" t="s">
        <v>11262</v>
      </c>
      <c r="F1333" s="37" t="s">
        <v>11348</v>
      </c>
      <c r="G1333" s="37" t="s">
        <v>11427</v>
      </c>
      <c r="H1333" s="37" t="s">
        <v>11528</v>
      </c>
      <c r="I1333" s="31" t="s">
        <v>11634</v>
      </c>
      <c r="J1333" s="31" t="s">
        <v>11731</v>
      </c>
    </row>
    <row r="1334" spans="1:10" x14ac:dyDescent="0.25">
      <c r="A1334" t="s">
        <v>10923</v>
      </c>
      <c r="B1334" t="s">
        <v>5313</v>
      </c>
      <c r="C1334" t="s">
        <v>5314</v>
      </c>
      <c r="D1334" s="37" t="s">
        <v>10925</v>
      </c>
      <c r="E1334" s="37" t="s">
        <v>11262</v>
      </c>
      <c r="F1334" s="37" t="s">
        <v>11348</v>
      </c>
      <c r="G1334" s="37" t="s">
        <v>11427</v>
      </c>
      <c r="H1334" s="37" t="s">
        <v>11528</v>
      </c>
      <c r="I1334" s="31" t="s">
        <v>11634</v>
      </c>
      <c r="J1334" s="31" t="s">
        <v>11731</v>
      </c>
    </row>
    <row r="1335" spans="1:10" x14ac:dyDescent="0.25">
      <c r="A1335" t="s">
        <v>10923</v>
      </c>
      <c r="B1335" t="s">
        <v>5317</v>
      </c>
      <c r="C1335" t="s">
        <v>5318</v>
      </c>
      <c r="D1335" s="37" t="s">
        <v>11260</v>
      </c>
      <c r="E1335" s="37" t="s">
        <v>11263</v>
      </c>
      <c r="F1335" s="37" t="s">
        <v>11349</v>
      </c>
      <c r="G1335" s="37" t="s">
        <v>11428</v>
      </c>
      <c r="H1335" s="37" t="s">
        <v>11529</v>
      </c>
      <c r="I1335" s="31" t="s">
        <v>11635</v>
      </c>
      <c r="J1335" s="31" t="s">
        <v>11732</v>
      </c>
    </row>
    <row r="1336" spans="1:10" x14ac:dyDescent="0.25">
      <c r="A1336" t="s">
        <v>10923</v>
      </c>
      <c r="B1336" t="s">
        <v>5319</v>
      </c>
      <c r="C1336" t="s">
        <v>5318</v>
      </c>
      <c r="D1336" s="37" t="s">
        <v>11261</v>
      </c>
      <c r="E1336" s="37" t="s">
        <v>11264</v>
      </c>
      <c r="F1336" s="37" t="s">
        <v>11350</v>
      </c>
      <c r="G1336" s="37" t="s">
        <v>11429</v>
      </c>
      <c r="H1336" s="37" t="s">
        <v>11530</v>
      </c>
      <c r="I1336" s="31" t="s">
        <v>11636</v>
      </c>
      <c r="J1336" s="31" t="s">
        <v>11733</v>
      </c>
    </row>
    <row r="1337" spans="1:10" x14ac:dyDescent="0.25">
      <c r="A1337" t="s">
        <v>10952</v>
      </c>
      <c r="B1337" t="s">
        <v>5311</v>
      </c>
      <c r="C1337" t="s">
        <v>5312</v>
      </c>
      <c r="D1337" s="37" t="s">
        <v>10951</v>
      </c>
      <c r="E1337" s="37" t="s">
        <v>11265</v>
      </c>
      <c r="F1337" s="37" t="s">
        <v>11351</v>
      </c>
      <c r="G1337" s="37" t="s">
        <v>11430</v>
      </c>
      <c r="H1337" s="37" t="s">
        <v>11531</v>
      </c>
      <c r="I1337" s="31" t="s">
        <v>11637</v>
      </c>
      <c r="J1337" s="31" t="s">
        <v>11734</v>
      </c>
    </row>
    <row r="1338" spans="1:10" x14ac:dyDescent="0.25">
      <c r="A1338" t="s">
        <v>10952</v>
      </c>
      <c r="B1338" t="s">
        <v>5313</v>
      </c>
      <c r="C1338" t="s">
        <v>5314</v>
      </c>
      <c r="D1338" s="37" t="s">
        <v>10951</v>
      </c>
      <c r="E1338" s="37" t="s">
        <v>11265</v>
      </c>
      <c r="F1338" s="37" t="s">
        <v>11351</v>
      </c>
      <c r="G1338" s="37" t="s">
        <v>11430</v>
      </c>
      <c r="H1338" s="37" t="s">
        <v>11531</v>
      </c>
      <c r="I1338" s="31" t="s">
        <v>11637</v>
      </c>
      <c r="J1338" s="31" t="s">
        <v>11734</v>
      </c>
    </row>
    <row r="1339" spans="1:10" x14ac:dyDescent="0.25">
      <c r="A1339" t="s">
        <v>10955</v>
      </c>
      <c r="B1339" t="s">
        <v>5311</v>
      </c>
      <c r="C1339" t="s">
        <v>5312</v>
      </c>
      <c r="D1339" s="37" t="s">
        <v>10954</v>
      </c>
      <c r="E1339" s="37" t="s">
        <v>10954</v>
      </c>
      <c r="F1339" s="37" t="s">
        <v>10954</v>
      </c>
      <c r="G1339" s="37" t="s">
        <v>11431</v>
      </c>
      <c r="H1339" s="37" t="s">
        <v>10954</v>
      </c>
      <c r="I1339" s="31" t="s">
        <v>10954</v>
      </c>
      <c r="J1339" s="31" t="s">
        <v>10954</v>
      </c>
    </row>
    <row r="1340" spans="1:10" x14ac:dyDescent="0.25">
      <c r="A1340" t="s">
        <v>10955</v>
      </c>
      <c r="B1340" t="s">
        <v>5313</v>
      </c>
      <c r="C1340" t="s">
        <v>5314</v>
      </c>
      <c r="D1340" s="37" t="s">
        <v>10954</v>
      </c>
      <c r="E1340" s="37" t="s">
        <v>10954</v>
      </c>
      <c r="F1340" s="37" t="s">
        <v>10954</v>
      </c>
      <c r="G1340" s="37" t="s">
        <v>11431</v>
      </c>
      <c r="H1340" s="37" t="s">
        <v>10954</v>
      </c>
      <c r="I1340" s="31" t="s">
        <v>10954</v>
      </c>
      <c r="J1340" s="31" t="s">
        <v>10954</v>
      </c>
    </row>
    <row r="1341" spans="1:10" x14ac:dyDescent="0.25">
      <c r="A1341" t="s">
        <v>10958</v>
      </c>
      <c r="B1341" t="s">
        <v>5311</v>
      </c>
      <c r="C1341" t="s">
        <v>5312</v>
      </c>
      <c r="D1341" s="37" t="s">
        <v>10957</v>
      </c>
      <c r="E1341" s="37" t="s">
        <v>11266</v>
      </c>
      <c r="F1341" s="37" t="s">
        <v>11352</v>
      </c>
      <c r="G1341" s="37" t="s">
        <v>11432</v>
      </c>
      <c r="H1341" s="37" t="s">
        <v>11532</v>
      </c>
      <c r="I1341" s="31" t="s">
        <v>11638</v>
      </c>
      <c r="J1341" s="31" t="s">
        <v>11735</v>
      </c>
    </row>
    <row r="1342" spans="1:10" x14ac:dyDescent="0.25">
      <c r="A1342" t="s">
        <v>10958</v>
      </c>
      <c r="B1342" t="s">
        <v>5313</v>
      </c>
      <c r="C1342" t="s">
        <v>5314</v>
      </c>
      <c r="D1342" s="37" t="s">
        <v>10957</v>
      </c>
      <c r="E1342" s="37" t="s">
        <v>11266</v>
      </c>
      <c r="F1342" s="37" t="s">
        <v>11352</v>
      </c>
      <c r="G1342" s="37" t="s">
        <v>11432</v>
      </c>
      <c r="H1342" s="37" t="s">
        <v>11532</v>
      </c>
      <c r="I1342" s="31" t="s">
        <v>11638</v>
      </c>
      <c r="J1342" s="31" t="s">
        <v>11735</v>
      </c>
    </row>
    <row r="1343" spans="1:10" x14ac:dyDescent="0.25">
      <c r="A1343" t="s">
        <v>10961</v>
      </c>
      <c r="B1343" t="s">
        <v>5311</v>
      </c>
      <c r="C1343" t="s">
        <v>5312</v>
      </c>
      <c r="D1343" s="37" t="s">
        <v>10960</v>
      </c>
      <c r="E1343" s="37" t="s">
        <v>11267</v>
      </c>
      <c r="F1343" s="37" t="s">
        <v>11353</v>
      </c>
      <c r="G1343" s="37" t="s">
        <v>11433</v>
      </c>
      <c r="H1343" s="37" t="s">
        <v>11533</v>
      </c>
      <c r="I1343" s="31" t="s">
        <v>11639</v>
      </c>
      <c r="J1343" s="31" t="s">
        <v>11736</v>
      </c>
    </row>
    <row r="1344" spans="1:10" x14ac:dyDescent="0.25">
      <c r="A1344" t="s">
        <v>10961</v>
      </c>
      <c r="B1344" t="s">
        <v>5313</v>
      </c>
      <c r="C1344" t="s">
        <v>5314</v>
      </c>
      <c r="D1344" s="37" t="s">
        <v>10960</v>
      </c>
      <c r="E1344" s="37" t="s">
        <v>11267</v>
      </c>
      <c r="F1344" s="37" t="s">
        <v>11353</v>
      </c>
      <c r="G1344" s="37" t="s">
        <v>11433</v>
      </c>
      <c r="H1344" s="37" t="s">
        <v>11533</v>
      </c>
      <c r="I1344" s="31" t="s">
        <v>11639</v>
      </c>
      <c r="J1344" s="31" t="s">
        <v>11736</v>
      </c>
    </row>
    <row r="1345" spans="1:10" x14ac:dyDescent="0.25">
      <c r="A1345" t="s">
        <v>10964</v>
      </c>
      <c r="B1345" t="s">
        <v>5311</v>
      </c>
      <c r="C1345" t="s">
        <v>5312</v>
      </c>
      <c r="D1345" s="37" t="s">
        <v>10963</v>
      </c>
      <c r="E1345" s="37" t="s">
        <v>11268</v>
      </c>
      <c r="F1345" s="37" t="s">
        <v>11354</v>
      </c>
      <c r="G1345" s="37" t="s">
        <v>11434</v>
      </c>
      <c r="H1345" s="37" t="s">
        <v>11534</v>
      </c>
      <c r="I1345" s="31" t="s">
        <v>11640</v>
      </c>
      <c r="J1345" s="31" t="s">
        <v>11737</v>
      </c>
    </row>
    <row r="1346" spans="1:10" x14ac:dyDescent="0.25">
      <c r="A1346" t="s">
        <v>10964</v>
      </c>
      <c r="B1346" t="s">
        <v>5313</v>
      </c>
      <c r="C1346" t="s">
        <v>5314</v>
      </c>
      <c r="D1346" s="37" t="s">
        <v>10963</v>
      </c>
      <c r="E1346" s="37" t="s">
        <v>11268</v>
      </c>
      <c r="F1346" s="37" t="s">
        <v>11354</v>
      </c>
      <c r="G1346" s="37" t="s">
        <v>11434</v>
      </c>
      <c r="H1346" s="37" t="s">
        <v>11534</v>
      </c>
      <c r="I1346" s="31" t="s">
        <v>11640</v>
      </c>
      <c r="J1346" s="31" t="s">
        <v>11737</v>
      </c>
    </row>
    <row r="1347" spans="1:10" x14ac:dyDescent="0.25">
      <c r="A1347" t="s">
        <v>10966</v>
      </c>
      <c r="B1347" t="s">
        <v>5311</v>
      </c>
      <c r="C1347" t="s">
        <v>5312</v>
      </c>
      <c r="D1347" s="37" t="s">
        <v>10965</v>
      </c>
      <c r="E1347" s="37" t="s">
        <v>11269</v>
      </c>
      <c r="F1347" s="37" t="s">
        <v>10965</v>
      </c>
      <c r="G1347" s="37" t="s">
        <v>11435</v>
      </c>
      <c r="H1347" s="37" t="s">
        <v>11535</v>
      </c>
      <c r="I1347" s="31" t="s">
        <v>11641</v>
      </c>
      <c r="J1347" s="31" t="s">
        <v>11738</v>
      </c>
    </row>
    <row r="1348" spans="1:10" x14ac:dyDescent="0.25">
      <c r="A1348" t="s">
        <v>10966</v>
      </c>
      <c r="B1348" t="s">
        <v>5313</v>
      </c>
      <c r="C1348" t="s">
        <v>5314</v>
      </c>
      <c r="D1348" s="37" t="s">
        <v>10965</v>
      </c>
      <c r="E1348" s="37" t="s">
        <v>11269</v>
      </c>
      <c r="F1348" s="37" t="s">
        <v>10965</v>
      </c>
      <c r="G1348" s="37" t="s">
        <v>11435</v>
      </c>
      <c r="H1348" s="37" t="s">
        <v>11535</v>
      </c>
      <c r="I1348" s="31" t="s">
        <v>11641</v>
      </c>
      <c r="J1348" s="31" t="s">
        <v>11738</v>
      </c>
    </row>
    <row r="1349" spans="1:10" x14ac:dyDescent="0.25">
      <c r="A1349" t="s">
        <v>10968</v>
      </c>
      <c r="B1349" t="s">
        <v>5311</v>
      </c>
      <c r="C1349" t="s">
        <v>5312</v>
      </c>
      <c r="D1349" s="37" t="s">
        <v>10967</v>
      </c>
      <c r="E1349" s="37" t="s">
        <v>11270</v>
      </c>
      <c r="F1349" s="37" t="s">
        <v>11355</v>
      </c>
      <c r="G1349" s="37" t="s">
        <v>11436</v>
      </c>
      <c r="H1349" s="37" t="s">
        <v>11536</v>
      </c>
      <c r="I1349" s="31" t="s">
        <v>11642</v>
      </c>
      <c r="J1349" s="31" t="s">
        <v>11739</v>
      </c>
    </row>
    <row r="1350" spans="1:10" x14ac:dyDescent="0.25">
      <c r="A1350" t="s">
        <v>10968</v>
      </c>
      <c r="B1350" t="s">
        <v>5313</v>
      </c>
      <c r="C1350" t="s">
        <v>5314</v>
      </c>
      <c r="D1350" s="37" t="s">
        <v>10967</v>
      </c>
      <c r="E1350" s="37" t="s">
        <v>11270</v>
      </c>
      <c r="F1350" s="37" t="s">
        <v>11355</v>
      </c>
      <c r="G1350" s="37" t="s">
        <v>11436</v>
      </c>
      <c r="H1350" s="37" t="s">
        <v>11536</v>
      </c>
      <c r="I1350" s="31" t="s">
        <v>11642</v>
      </c>
      <c r="J1350" s="31" t="s">
        <v>11739</v>
      </c>
    </row>
    <row r="1351" spans="1:10" x14ac:dyDescent="0.25">
      <c r="A1351" t="s">
        <v>10970</v>
      </c>
      <c r="B1351" t="s">
        <v>5311</v>
      </c>
      <c r="C1351" t="s">
        <v>5312</v>
      </c>
      <c r="D1351" s="37" t="s">
        <v>10969</v>
      </c>
      <c r="E1351" s="37" t="s">
        <v>10969</v>
      </c>
      <c r="F1351" s="37" t="s">
        <v>10969</v>
      </c>
      <c r="G1351" s="37" t="s">
        <v>10969</v>
      </c>
      <c r="H1351" s="37" t="s">
        <v>10969</v>
      </c>
      <c r="I1351" s="31" t="s">
        <v>10969</v>
      </c>
      <c r="J1351" s="31" t="s">
        <v>10969</v>
      </c>
    </row>
    <row r="1352" spans="1:10" x14ac:dyDescent="0.25">
      <c r="A1352" t="s">
        <v>10970</v>
      </c>
      <c r="B1352" t="s">
        <v>5313</v>
      </c>
      <c r="C1352" t="s">
        <v>5314</v>
      </c>
      <c r="D1352" s="37" t="s">
        <v>10969</v>
      </c>
      <c r="E1352" s="37" t="s">
        <v>10969</v>
      </c>
      <c r="F1352" s="37" t="s">
        <v>10969</v>
      </c>
      <c r="G1352" s="37" t="s">
        <v>10969</v>
      </c>
      <c r="H1352" s="37" t="s">
        <v>10969</v>
      </c>
      <c r="I1352" s="31" t="s">
        <v>10969</v>
      </c>
      <c r="J1352" s="31" t="s">
        <v>10969</v>
      </c>
    </row>
    <row r="1353" spans="1:10" x14ac:dyDescent="0.25">
      <c r="A1353" t="s">
        <v>10972</v>
      </c>
      <c r="B1353" t="s">
        <v>5311</v>
      </c>
      <c r="C1353" t="s">
        <v>5312</v>
      </c>
      <c r="D1353" s="37" t="s">
        <v>10971</v>
      </c>
      <c r="E1353" s="37" t="s">
        <v>10971</v>
      </c>
      <c r="F1353" s="37" t="s">
        <v>10971</v>
      </c>
      <c r="G1353" s="37" t="s">
        <v>11437</v>
      </c>
      <c r="H1353" s="37" t="s">
        <v>11537</v>
      </c>
      <c r="I1353" s="31" t="s">
        <v>11643</v>
      </c>
      <c r="J1353" s="31" t="s">
        <v>11740</v>
      </c>
    </row>
    <row r="1354" spans="1:10" x14ac:dyDescent="0.25">
      <c r="A1354" t="s">
        <v>10972</v>
      </c>
      <c r="B1354" t="s">
        <v>5313</v>
      </c>
      <c r="C1354" t="s">
        <v>5314</v>
      </c>
      <c r="D1354" s="37" t="s">
        <v>10971</v>
      </c>
      <c r="E1354" s="37" t="s">
        <v>10971</v>
      </c>
      <c r="F1354" s="37" t="s">
        <v>10971</v>
      </c>
      <c r="G1354" s="37" t="s">
        <v>11437</v>
      </c>
      <c r="H1354" s="37" t="s">
        <v>11537</v>
      </c>
      <c r="I1354" s="31" t="s">
        <v>11643</v>
      </c>
      <c r="J1354" s="31" t="s">
        <v>11740</v>
      </c>
    </row>
    <row r="1355" spans="1:10" x14ac:dyDescent="0.25">
      <c r="A1355" t="s">
        <v>10974</v>
      </c>
      <c r="B1355" t="s">
        <v>5311</v>
      </c>
      <c r="C1355" t="s">
        <v>5312</v>
      </c>
      <c r="D1355" s="37" t="s">
        <v>10973</v>
      </c>
      <c r="E1355" s="37" t="s">
        <v>10973</v>
      </c>
      <c r="F1355" s="37" t="s">
        <v>10973</v>
      </c>
      <c r="G1355" s="37" t="s">
        <v>11438</v>
      </c>
      <c r="H1355" s="37" t="s">
        <v>11538</v>
      </c>
      <c r="I1355" s="31" t="s">
        <v>11644</v>
      </c>
      <c r="J1355" s="31" t="s">
        <v>11741</v>
      </c>
    </row>
    <row r="1356" spans="1:10" x14ac:dyDescent="0.25">
      <c r="A1356" t="s">
        <v>10974</v>
      </c>
      <c r="B1356" t="s">
        <v>5313</v>
      </c>
      <c r="C1356" t="s">
        <v>5314</v>
      </c>
      <c r="D1356" s="37" t="s">
        <v>10973</v>
      </c>
      <c r="E1356" s="37" t="s">
        <v>10973</v>
      </c>
      <c r="F1356" s="37" t="s">
        <v>10973</v>
      </c>
      <c r="G1356" s="37" t="s">
        <v>11438</v>
      </c>
      <c r="H1356" s="37" t="s">
        <v>11538</v>
      </c>
      <c r="I1356" s="31" t="s">
        <v>11644</v>
      </c>
      <c r="J1356" s="31" t="s">
        <v>11741</v>
      </c>
    </row>
    <row r="1357" spans="1:10" x14ac:dyDescent="0.25">
      <c r="A1357" t="s">
        <v>10976</v>
      </c>
      <c r="B1357" t="s">
        <v>5311</v>
      </c>
      <c r="C1357" t="s">
        <v>5312</v>
      </c>
      <c r="D1357" s="37" t="s">
        <v>10975</v>
      </c>
      <c r="E1357" s="37" t="s">
        <v>11271</v>
      </c>
      <c r="F1357" s="37" t="s">
        <v>11356</v>
      </c>
      <c r="G1357" s="37" t="s">
        <v>11439</v>
      </c>
      <c r="H1357" s="37" t="s">
        <v>11539</v>
      </c>
      <c r="I1357" s="31" t="s">
        <v>11645</v>
      </c>
      <c r="J1357" s="31" t="s">
        <v>11742</v>
      </c>
    </row>
    <row r="1358" spans="1:10" x14ac:dyDescent="0.25">
      <c r="A1358" t="s">
        <v>10976</v>
      </c>
      <c r="B1358" t="s">
        <v>5313</v>
      </c>
      <c r="C1358" t="s">
        <v>5314</v>
      </c>
      <c r="D1358" s="37" t="s">
        <v>10975</v>
      </c>
      <c r="E1358" s="37" t="s">
        <v>11271</v>
      </c>
      <c r="F1358" s="37" t="s">
        <v>11356</v>
      </c>
      <c r="G1358" s="37" t="s">
        <v>11439</v>
      </c>
      <c r="H1358" s="37" t="s">
        <v>11539</v>
      </c>
      <c r="I1358" s="31" t="s">
        <v>11645</v>
      </c>
      <c r="J1358" s="31" t="s">
        <v>11742</v>
      </c>
    </row>
    <row r="1359" spans="1:10" x14ac:dyDescent="0.25">
      <c r="A1359" t="s">
        <v>10980</v>
      </c>
      <c r="B1359" t="s">
        <v>5311</v>
      </c>
      <c r="C1359" t="s">
        <v>5312</v>
      </c>
      <c r="D1359" s="37" t="s">
        <v>10979</v>
      </c>
      <c r="E1359" s="37" t="s">
        <v>11272</v>
      </c>
      <c r="F1359" s="37" t="s">
        <v>11357</v>
      </c>
      <c r="G1359" s="37" t="s">
        <v>11440</v>
      </c>
      <c r="H1359" s="37" t="s">
        <v>11540</v>
      </c>
      <c r="I1359" s="31" t="s">
        <v>11646</v>
      </c>
      <c r="J1359" s="31" t="s">
        <v>11743</v>
      </c>
    </row>
    <row r="1360" spans="1:10" x14ac:dyDescent="0.25">
      <c r="A1360" t="s">
        <v>10980</v>
      </c>
      <c r="B1360" t="s">
        <v>5313</v>
      </c>
      <c r="C1360" t="s">
        <v>5314</v>
      </c>
      <c r="D1360" s="37" t="s">
        <v>10979</v>
      </c>
      <c r="E1360" s="37" t="s">
        <v>11272</v>
      </c>
      <c r="F1360" s="37" t="s">
        <v>11357</v>
      </c>
      <c r="G1360" s="37" t="s">
        <v>11440</v>
      </c>
      <c r="H1360" s="37" t="s">
        <v>11540</v>
      </c>
      <c r="I1360" s="31" t="s">
        <v>11646</v>
      </c>
      <c r="J1360" s="31" t="s">
        <v>11743</v>
      </c>
    </row>
    <row r="1361" spans="1:10" x14ac:dyDescent="0.25">
      <c r="A1361" t="s">
        <v>10982</v>
      </c>
      <c r="B1361" t="s">
        <v>5311</v>
      </c>
      <c r="C1361" t="s">
        <v>5312</v>
      </c>
      <c r="D1361" s="37" t="s">
        <v>10981</v>
      </c>
      <c r="E1361" s="37" t="s">
        <v>11273</v>
      </c>
      <c r="F1361" s="37" t="s">
        <v>11358</v>
      </c>
      <c r="G1361" s="37" t="s">
        <v>11441</v>
      </c>
      <c r="H1361" s="37" t="s">
        <v>11541</v>
      </c>
      <c r="I1361" s="31" t="s">
        <v>11647</v>
      </c>
      <c r="J1361" s="31" t="s">
        <v>11744</v>
      </c>
    </row>
    <row r="1362" spans="1:10" x14ac:dyDescent="0.25">
      <c r="A1362" t="s">
        <v>10982</v>
      </c>
      <c r="B1362" t="s">
        <v>5313</v>
      </c>
      <c r="C1362" t="s">
        <v>5314</v>
      </c>
      <c r="D1362" s="37" t="s">
        <v>10981</v>
      </c>
      <c r="E1362" s="37" t="s">
        <v>11273</v>
      </c>
      <c r="F1362" s="37" t="s">
        <v>11358</v>
      </c>
      <c r="G1362" s="37" t="s">
        <v>11441</v>
      </c>
      <c r="H1362" s="37" t="s">
        <v>11541</v>
      </c>
      <c r="I1362" s="31" t="s">
        <v>11647</v>
      </c>
      <c r="J1362" s="31" t="s">
        <v>11744</v>
      </c>
    </row>
    <row r="1363" spans="1:10" x14ac:dyDescent="0.25">
      <c r="A1363" t="s">
        <v>10984</v>
      </c>
      <c r="B1363" t="s">
        <v>5311</v>
      </c>
      <c r="C1363" t="s">
        <v>5312</v>
      </c>
      <c r="D1363" s="37" t="s">
        <v>10983</v>
      </c>
      <c r="E1363" s="37" t="s">
        <v>11274</v>
      </c>
      <c r="F1363" s="37" t="s">
        <v>11359</v>
      </c>
      <c r="G1363" s="37" t="s">
        <v>11442</v>
      </c>
      <c r="H1363" s="37" t="s">
        <v>11542</v>
      </c>
      <c r="I1363" s="31" t="s">
        <v>11648</v>
      </c>
      <c r="J1363" s="31" t="s">
        <v>11745</v>
      </c>
    </row>
    <row r="1364" spans="1:10" x14ac:dyDescent="0.25">
      <c r="A1364" t="s">
        <v>10984</v>
      </c>
      <c r="B1364" t="s">
        <v>5313</v>
      </c>
      <c r="C1364" t="s">
        <v>5314</v>
      </c>
      <c r="D1364" s="37" t="s">
        <v>10983</v>
      </c>
      <c r="E1364" s="37" t="s">
        <v>11274</v>
      </c>
      <c r="F1364" s="37" t="s">
        <v>11359</v>
      </c>
      <c r="G1364" s="37" t="s">
        <v>11442</v>
      </c>
      <c r="H1364" s="37" t="s">
        <v>11542</v>
      </c>
      <c r="I1364" s="31" t="s">
        <v>11648</v>
      </c>
      <c r="J1364" s="31" t="s">
        <v>11745</v>
      </c>
    </row>
    <row r="1365" spans="1:10" x14ac:dyDescent="0.25">
      <c r="A1365" t="s">
        <v>10988</v>
      </c>
      <c r="B1365" t="s">
        <v>5311</v>
      </c>
      <c r="C1365" t="s">
        <v>5312</v>
      </c>
      <c r="D1365" s="37" t="s">
        <v>10987</v>
      </c>
      <c r="E1365" s="37" t="s">
        <v>11275</v>
      </c>
      <c r="F1365" s="37" t="s">
        <v>11360</v>
      </c>
      <c r="G1365" s="37" t="s">
        <v>11443</v>
      </c>
      <c r="H1365" s="37" t="s">
        <v>11543</v>
      </c>
      <c r="I1365" s="31" t="s">
        <v>11649</v>
      </c>
      <c r="J1365" s="31" t="s">
        <v>11746</v>
      </c>
    </row>
    <row r="1366" spans="1:10" x14ac:dyDescent="0.25">
      <c r="A1366" t="s">
        <v>10988</v>
      </c>
      <c r="B1366" t="s">
        <v>5313</v>
      </c>
      <c r="C1366" t="s">
        <v>5314</v>
      </c>
      <c r="D1366" s="37" t="s">
        <v>10987</v>
      </c>
      <c r="E1366" s="37" t="s">
        <v>11275</v>
      </c>
      <c r="F1366" s="37" t="s">
        <v>11360</v>
      </c>
      <c r="G1366" s="37" t="s">
        <v>11443</v>
      </c>
      <c r="H1366" s="37" t="s">
        <v>11543</v>
      </c>
      <c r="I1366" s="31" t="s">
        <v>11649</v>
      </c>
      <c r="J1366" s="31" t="s">
        <v>11746</v>
      </c>
    </row>
    <row r="1367" spans="1:10" x14ac:dyDescent="0.25">
      <c r="A1367" t="s">
        <v>10990</v>
      </c>
      <c r="B1367" t="s">
        <v>5311</v>
      </c>
      <c r="C1367" t="s">
        <v>5312</v>
      </c>
      <c r="D1367" s="37" t="s">
        <v>10989</v>
      </c>
      <c r="E1367" s="37" t="s">
        <v>11276</v>
      </c>
      <c r="F1367" s="37" t="s">
        <v>11361</v>
      </c>
      <c r="G1367" s="37" t="s">
        <v>11444</v>
      </c>
      <c r="H1367" s="37" t="s">
        <v>11544</v>
      </c>
      <c r="I1367" s="31" t="s">
        <v>11650</v>
      </c>
      <c r="J1367" s="31" t="s">
        <v>11747</v>
      </c>
    </row>
    <row r="1368" spans="1:10" x14ac:dyDescent="0.25">
      <c r="A1368" t="s">
        <v>10990</v>
      </c>
      <c r="B1368" t="s">
        <v>5313</v>
      </c>
      <c r="C1368" t="s">
        <v>5314</v>
      </c>
      <c r="D1368" s="37" t="s">
        <v>10989</v>
      </c>
      <c r="E1368" s="37" t="s">
        <v>11276</v>
      </c>
      <c r="F1368" s="37" t="s">
        <v>11361</v>
      </c>
      <c r="G1368" s="37" t="s">
        <v>11444</v>
      </c>
      <c r="H1368" s="37" t="s">
        <v>11544</v>
      </c>
      <c r="I1368" s="31" t="s">
        <v>11650</v>
      </c>
      <c r="J1368" s="31" t="s">
        <v>11747</v>
      </c>
    </row>
    <row r="1369" spans="1:10" x14ac:dyDescent="0.25">
      <c r="A1369" t="s">
        <v>10992</v>
      </c>
      <c r="B1369" t="s">
        <v>5311</v>
      </c>
      <c r="C1369" t="s">
        <v>5312</v>
      </c>
      <c r="D1369" s="37" t="s">
        <v>10991</v>
      </c>
      <c r="E1369" s="37" t="s">
        <v>11277</v>
      </c>
      <c r="F1369" s="37" t="s">
        <v>11362</v>
      </c>
      <c r="G1369" s="37" t="s">
        <v>11445</v>
      </c>
      <c r="H1369" s="37" t="s">
        <v>11545</v>
      </c>
      <c r="I1369" s="31" t="s">
        <v>11651</v>
      </c>
      <c r="J1369" s="31" t="s">
        <v>11748</v>
      </c>
    </row>
    <row r="1370" spans="1:10" x14ac:dyDescent="0.25">
      <c r="A1370" t="s">
        <v>10992</v>
      </c>
      <c r="B1370" t="s">
        <v>5313</v>
      </c>
      <c r="C1370" t="s">
        <v>5314</v>
      </c>
      <c r="D1370" s="37" t="s">
        <v>10991</v>
      </c>
      <c r="E1370" s="37" t="s">
        <v>11277</v>
      </c>
      <c r="F1370" s="37" t="s">
        <v>11362</v>
      </c>
      <c r="G1370" s="37" t="s">
        <v>11445</v>
      </c>
      <c r="H1370" s="37" t="s">
        <v>11545</v>
      </c>
      <c r="I1370" s="31" t="s">
        <v>11651</v>
      </c>
      <c r="J1370" s="31" t="s">
        <v>11748</v>
      </c>
    </row>
    <row r="1371" spans="1:10" x14ac:dyDescent="0.25">
      <c r="A1371" t="s">
        <v>10996</v>
      </c>
      <c r="B1371" t="s">
        <v>5311</v>
      </c>
      <c r="C1371" t="s">
        <v>5312</v>
      </c>
      <c r="D1371" s="37" t="s">
        <v>10951</v>
      </c>
      <c r="E1371" s="37" t="s">
        <v>11265</v>
      </c>
      <c r="F1371" s="37" t="s">
        <v>11351</v>
      </c>
      <c r="G1371" s="37" t="s">
        <v>11430</v>
      </c>
      <c r="H1371" s="37" t="s">
        <v>11531</v>
      </c>
      <c r="I1371" s="31" t="s">
        <v>11637</v>
      </c>
      <c r="J1371" s="31" t="s">
        <v>11734</v>
      </c>
    </row>
    <row r="1372" spans="1:10" x14ac:dyDescent="0.25">
      <c r="A1372" t="s">
        <v>10996</v>
      </c>
      <c r="B1372" t="s">
        <v>5313</v>
      </c>
      <c r="C1372" t="s">
        <v>5314</v>
      </c>
      <c r="D1372" s="37" t="s">
        <v>10951</v>
      </c>
      <c r="E1372" s="37" t="s">
        <v>11265</v>
      </c>
      <c r="F1372" s="37" t="s">
        <v>11351</v>
      </c>
      <c r="G1372" s="37" t="s">
        <v>11430</v>
      </c>
      <c r="H1372" s="37" t="s">
        <v>11531</v>
      </c>
      <c r="I1372" s="31" t="s">
        <v>11637</v>
      </c>
      <c r="J1372" s="31" t="s">
        <v>11734</v>
      </c>
    </row>
    <row r="1373" spans="1:10" x14ac:dyDescent="0.25">
      <c r="A1373" t="s">
        <v>10997</v>
      </c>
      <c r="B1373" t="s">
        <v>5311</v>
      </c>
      <c r="C1373" t="s">
        <v>5312</v>
      </c>
      <c r="D1373" s="37" t="s">
        <v>10954</v>
      </c>
      <c r="E1373" s="37" t="s">
        <v>10954</v>
      </c>
      <c r="F1373" s="37" t="s">
        <v>10954</v>
      </c>
      <c r="G1373" s="37" t="s">
        <v>11431</v>
      </c>
      <c r="H1373" s="37" t="s">
        <v>10954</v>
      </c>
      <c r="I1373" s="31" t="s">
        <v>10954</v>
      </c>
      <c r="J1373" s="31" t="s">
        <v>10954</v>
      </c>
    </row>
    <row r="1374" spans="1:10" x14ac:dyDescent="0.25">
      <c r="A1374" t="s">
        <v>10997</v>
      </c>
      <c r="B1374" t="s">
        <v>5313</v>
      </c>
      <c r="C1374" t="s">
        <v>5314</v>
      </c>
      <c r="D1374" s="37" t="s">
        <v>10954</v>
      </c>
      <c r="E1374" s="37" t="s">
        <v>10954</v>
      </c>
      <c r="F1374" s="37" t="s">
        <v>10954</v>
      </c>
      <c r="G1374" s="37" t="s">
        <v>11431</v>
      </c>
      <c r="H1374" s="37" t="s">
        <v>10954</v>
      </c>
      <c r="I1374" s="31" t="s">
        <v>10954</v>
      </c>
      <c r="J1374" s="31" t="s">
        <v>10954</v>
      </c>
    </row>
    <row r="1375" spans="1:10" x14ac:dyDescent="0.25">
      <c r="A1375" t="s">
        <v>10998</v>
      </c>
      <c r="B1375" t="s">
        <v>5311</v>
      </c>
      <c r="C1375" t="s">
        <v>5312</v>
      </c>
      <c r="D1375" s="37" t="s">
        <v>10957</v>
      </c>
      <c r="E1375" s="37" t="s">
        <v>11266</v>
      </c>
      <c r="F1375" s="37" t="s">
        <v>11352</v>
      </c>
      <c r="G1375" s="37" t="s">
        <v>11432</v>
      </c>
      <c r="H1375" s="37" t="s">
        <v>11532</v>
      </c>
      <c r="I1375" s="31" t="s">
        <v>11638</v>
      </c>
      <c r="J1375" s="31" t="s">
        <v>11735</v>
      </c>
    </row>
    <row r="1376" spans="1:10" x14ac:dyDescent="0.25">
      <c r="A1376" t="s">
        <v>10998</v>
      </c>
      <c r="B1376" t="s">
        <v>5313</v>
      </c>
      <c r="C1376" t="s">
        <v>5314</v>
      </c>
      <c r="D1376" s="37" t="s">
        <v>10957</v>
      </c>
      <c r="E1376" s="37" t="s">
        <v>11266</v>
      </c>
      <c r="F1376" s="37" t="s">
        <v>11352</v>
      </c>
      <c r="G1376" s="37" t="s">
        <v>11432</v>
      </c>
      <c r="H1376" s="37" t="s">
        <v>11532</v>
      </c>
      <c r="I1376" s="31" t="s">
        <v>11638</v>
      </c>
      <c r="J1376" s="31" t="s">
        <v>11735</v>
      </c>
    </row>
    <row r="1377" spans="1:10" x14ac:dyDescent="0.25">
      <c r="A1377" t="s">
        <v>11000</v>
      </c>
      <c r="B1377" t="s">
        <v>5311</v>
      </c>
      <c r="C1377" t="s">
        <v>5312</v>
      </c>
      <c r="D1377" s="37" t="s">
        <v>10999</v>
      </c>
      <c r="E1377" s="37" t="s">
        <v>11278</v>
      </c>
      <c r="F1377" s="37" t="s">
        <v>11363</v>
      </c>
      <c r="G1377" s="37" t="s">
        <v>11446</v>
      </c>
      <c r="H1377" s="37" t="s">
        <v>11546</v>
      </c>
      <c r="I1377" s="31" t="s">
        <v>11652</v>
      </c>
      <c r="J1377" s="31" t="s">
        <v>11749</v>
      </c>
    </row>
    <row r="1378" spans="1:10" x14ac:dyDescent="0.25">
      <c r="A1378" t="s">
        <v>11000</v>
      </c>
      <c r="B1378" t="s">
        <v>5313</v>
      </c>
      <c r="C1378" t="s">
        <v>5314</v>
      </c>
      <c r="D1378" s="37" t="s">
        <v>10999</v>
      </c>
      <c r="E1378" s="37" t="s">
        <v>11278</v>
      </c>
      <c r="F1378" s="37" t="s">
        <v>11363</v>
      </c>
      <c r="G1378" s="37" t="s">
        <v>11446</v>
      </c>
      <c r="H1378" s="37" t="s">
        <v>11546</v>
      </c>
      <c r="I1378" s="31" t="s">
        <v>11652</v>
      </c>
      <c r="J1378" s="31" t="s">
        <v>11749</v>
      </c>
    </row>
    <row r="1379" spans="1:10" x14ac:dyDescent="0.25">
      <c r="A1379" t="s">
        <v>11002</v>
      </c>
      <c r="B1379" t="s">
        <v>5311</v>
      </c>
      <c r="C1379" t="s">
        <v>5312</v>
      </c>
      <c r="D1379" s="37" t="s">
        <v>11001</v>
      </c>
      <c r="E1379" s="37" t="s">
        <v>11279</v>
      </c>
      <c r="F1379" s="37" t="s">
        <v>11364</v>
      </c>
      <c r="G1379" s="37" t="s">
        <v>11447</v>
      </c>
      <c r="H1379" s="37" t="s">
        <v>11547</v>
      </c>
      <c r="I1379" s="31" t="s">
        <v>11653</v>
      </c>
      <c r="J1379" s="31" t="s">
        <v>11750</v>
      </c>
    </row>
    <row r="1380" spans="1:10" x14ac:dyDescent="0.25">
      <c r="A1380" t="s">
        <v>11002</v>
      </c>
      <c r="B1380" t="s">
        <v>5313</v>
      </c>
      <c r="C1380" t="s">
        <v>5314</v>
      </c>
      <c r="D1380" s="37" t="s">
        <v>11001</v>
      </c>
      <c r="E1380" s="37" t="s">
        <v>11279</v>
      </c>
      <c r="F1380" s="37" t="s">
        <v>11364</v>
      </c>
      <c r="G1380" s="37" t="s">
        <v>11447</v>
      </c>
      <c r="H1380" s="37" t="s">
        <v>11547</v>
      </c>
      <c r="I1380" s="31" t="s">
        <v>11653</v>
      </c>
      <c r="J1380" s="31" t="s">
        <v>11750</v>
      </c>
    </row>
    <row r="1381" spans="1:10" x14ac:dyDescent="0.25">
      <c r="A1381" t="s">
        <v>11004</v>
      </c>
      <c r="B1381" t="s">
        <v>5311</v>
      </c>
      <c r="C1381" t="s">
        <v>5312</v>
      </c>
      <c r="D1381" s="37" t="s">
        <v>11003</v>
      </c>
      <c r="E1381" s="37" t="s">
        <v>11280</v>
      </c>
      <c r="F1381" s="37" t="s">
        <v>11003</v>
      </c>
      <c r="G1381" s="37" t="s">
        <v>11448</v>
      </c>
      <c r="H1381" s="37" t="s">
        <v>11548</v>
      </c>
      <c r="I1381" s="31" t="s">
        <v>11654</v>
      </c>
      <c r="J1381" s="31" t="s">
        <v>11751</v>
      </c>
    </row>
    <row r="1382" spans="1:10" x14ac:dyDescent="0.25">
      <c r="A1382" t="s">
        <v>11004</v>
      </c>
      <c r="B1382" t="s">
        <v>5313</v>
      </c>
      <c r="C1382" t="s">
        <v>5314</v>
      </c>
      <c r="D1382" s="37" t="s">
        <v>11003</v>
      </c>
      <c r="E1382" s="37" t="s">
        <v>11280</v>
      </c>
      <c r="F1382" s="37" t="s">
        <v>11003</v>
      </c>
      <c r="G1382" s="37" t="s">
        <v>11448</v>
      </c>
      <c r="H1382" s="37" t="s">
        <v>11548</v>
      </c>
      <c r="I1382" s="31" t="s">
        <v>11654</v>
      </c>
      <c r="J1382" s="31" t="s">
        <v>11751</v>
      </c>
    </row>
    <row r="1383" spans="1:10" x14ac:dyDescent="0.25">
      <c r="A1383" t="s">
        <v>11006</v>
      </c>
      <c r="B1383" t="s">
        <v>5311</v>
      </c>
      <c r="C1383" t="s">
        <v>5312</v>
      </c>
      <c r="D1383" s="37" t="s">
        <v>11005</v>
      </c>
      <c r="E1383" s="37" t="s">
        <v>11281</v>
      </c>
      <c r="F1383" s="37" t="s">
        <v>11365</v>
      </c>
      <c r="G1383" s="37" t="s">
        <v>11449</v>
      </c>
      <c r="H1383" s="37" t="s">
        <v>11549</v>
      </c>
      <c r="I1383" s="31" t="s">
        <v>11655</v>
      </c>
      <c r="J1383" s="31" t="s">
        <v>11752</v>
      </c>
    </row>
    <row r="1384" spans="1:10" x14ac:dyDescent="0.25">
      <c r="A1384" t="s">
        <v>11006</v>
      </c>
      <c r="B1384" t="s">
        <v>5313</v>
      </c>
      <c r="C1384" t="s">
        <v>5314</v>
      </c>
      <c r="D1384" s="37" t="s">
        <v>11005</v>
      </c>
      <c r="E1384" s="37" t="s">
        <v>11281</v>
      </c>
      <c r="F1384" s="37" t="s">
        <v>11365</v>
      </c>
      <c r="G1384" s="37" t="s">
        <v>11449</v>
      </c>
      <c r="H1384" s="37" t="s">
        <v>11549</v>
      </c>
      <c r="I1384" s="31" t="s">
        <v>11655</v>
      </c>
      <c r="J1384" s="31" t="s">
        <v>11752</v>
      </c>
    </row>
    <row r="1385" spans="1:10" x14ac:dyDescent="0.25">
      <c r="A1385" t="s">
        <v>11008</v>
      </c>
      <c r="B1385" t="s">
        <v>5311</v>
      </c>
      <c r="C1385" t="s">
        <v>5312</v>
      </c>
      <c r="D1385" s="37" t="s">
        <v>11007</v>
      </c>
      <c r="E1385" s="37" t="s">
        <v>11007</v>
      </c>
      <c r="F1385" s="37" t="s">
        <v>11007</v>
      </c>
      <c r="G1385" s="37" t="s">
        <v>11007</v>
      </c>
      <c r="H1385" s="37" t="s">
        <v>11007</v>
      </c>
      <c r="I1385" s="31" t="s">
        <v>11007</v>
      </c>
      <c r="J1385" s="31" t="s">
        <v>11007</v>
      </c>
    </row>
    <row r="1386" spans="1:10" x14ac:dyDescent="0.25">
      <c r="A1386" t="s">
        <v>11008</v>
      </c>
      <c r="B1386" t="s">
        <v>5313</v>
      </c>
      <c r="C1386" t="s">
        <v>5314</v>
      </c>
      <c r="D1386" s="37" t="s">
        <v>11007</v>
      </c>
      <c r="E1386" s="37" t="s">
        <v>11007</v>
      </c>
      <c r="F1386" s="37" t="s">
        <v>11007</v>
      </c>
      <c r="G1386" s="37" t="s">
        <v>11007</v>
      </c>
      <c r="H1386" s="37" t="s">
        <v>11007</v>
      </c>
      <c r="I1386" s="31" t="s">
        <v>11007</v>
      </c>
      <c r="J1386" s="31" t="s">
        <v>11007</v>
      </c>
    </row>
    <row r="1387" spans="1:10" x14ac:dyDescent="0.25">
      <c r="A1387" t="s">
        <v>11010</v>
      </c>
      <c r="B1387" t="s">
        <v>5311</v>
      </c>
      <c r="C1387" t="s">
        <v>5312</v>
      </c>
      <c r="D1387" s="37" t="s">
        <v>11009</v>
      </c>
      <c r="E1387" s="37" t="s">
        <v>11009</v>
      </c>
      <c r="F1387" s="37" t="s">
        <v>11009</v>
      </c>
      <c r="G1387" s="37" t="s">
        <v>11450</v>
      </c>
      <c r="H1387" s="37" t="s">
        <v>11550</v>
      </c>
      <c r="I1387" s="31" t="s">
        <v>11656</v>
      </c>
      <c r="J1387" s="31" t="s">
        <v>11009</v>
      </c>
    </row>
    <row r="1388" spans="1:10" x14ac:dyDescent="0.25">
      <c r="A1388" t="s">
        <v>11010</v>
      </c>
      <c r="B1388" t="s">
        <v>5313</v>
      </c>
      <c r="C1388" t="s">
        <v>5314</v>
      </c>
      <c r="D1388" s="37" t="s">
        <v>11009</v>
      </c>
      <c r="E1388" s="37" t="s">
        <v>11009</v>
      </c>
      <c r="F1388" s="37" t="s">
        <v>11009</v>
      </c>
      <c r="G1388" s="37" t="s">
        <v>11450</v>
      </c>
      <c r="H1388" s="37" t="s">
        <v>11550</v>
      </c>
      <c r="I1388" s="31" t="s">
        <v>11656</v>
      </c>
      <c r="J1388" s="31" t="s">
        <v>11009</v>
      </c>
    </row>
    <row r="1389" spans="1:10" x14ac:dyDescent="0.25">
      <c r="A1389" t="s">
        <v>11012</v>
      </c>
      <c r="B1389" t="s">
        <v>5311</v>
      </c>
      <c r="C1389" t="s">
        <v>5312</v>
      </c>
      <c r="D1389" s="37" t="s">
        <v>11011</v>
      </c>
      <c r="E1389" s="37" t="s">
        <v>11011</v>
      </c>
      <c r="F1389" s="37" t="s">
        <v>11011</v>
      </c>
      <c r="G1389" s="37" t="s">
        <v>11451</v>
      </c>
      <c r="H1389" s="37" t="s">
        <v>11551</v>
      </c>
      <c r="I1389" s="31" t="s">
        <v>11657</v>
      </c>
      <c r="J1389" s="31" t="s">
        <v>11753</v>
      </c>
    </row>
    <row r="1390" spans="1:10" x14ac:dyDescent="0.25">
      <c r="A1390" t="s">
        <v>11012</v>
      </c>
      <c r="B1390" t="s">
        <v>5313</v>
      </c>
      <c r="C1390" t="s">
        <v>5314</v>
      </c>
      <c r="D1390" s="37" t="s">
        <v>11011</v>
      </c>
      <c r="E1390" s="37" t="s">
        <v>11011</v>
      </c>
      <c r="F1390" s="37" t="s">
        <v>11011</v>
      </c>
      <c r="G1390" s="37" t="s">
        <v>11451</v>
      </c>
      <c r="H1390" s="37" t="s">
        <v>11551</v>
      </c>
      <c r="I1390" s="31" t="s">
        <v>11657</v>
      </c>
      <c r="J1390" s="31" t="s">
        <v>11753</v>
      </c>
    </row>
    <row r="1391" spans="1:10" x14ac:dyDescent="0.25">
      <c r="A1391" t="s">
        <v>11014</v>
      </c>
      <c r="B1391" t="s">
        <v>5311</v>
      </c>
      <c r="C1391" t="s">
        <v>5312</v>
      </c>
      <c r="D1391" s="37" t="s">
        <v>11013</v>
      </c>
      <c r="E1391" s="37" t="s">
        <v>11282</v>
      </c>
      <c r="F1391" s="37" t="s">
        <v>11366</v>
      </c>
      <c r="G1391" s="37" t="s">
        <v>11452</v>
      </c>
      <c r="H1391" s="37" t="s">
        <v>11552</v>
      </c>
      <c r="I1391" s="31" t="s">
        <v>11658</v>
      </c>
      <c r="J1391" s="31" t="s">
        <v>11754</v>
      </c>
    </row>
    <row r="1392" spans="1:10" x14ac:dyDescent="0.25">
      <c r="A1392" t="s">
        <v>11014</v>
      </c>
      <c r="B1392" t="s">
        <v>5313</v>
      </c>
      <c r="C1392" t="s">
        <v>5314</v>
      </c>
      <c r="D1392" s="37" t="s">
        <v>11013</v>
      </c>
      <c r="E1392" s="37" t="s">
        <v>11282</v>
      </c>
      <c r="F1392" s="37" t="s">
        <v>11366</v>
      </c>
      <c r="G1392" s="37" t="s">
        <v>11452</v>
      </c>
      <c r="H1392" s="37" t="s">
        <v>11552</v>
      </c>
      <c r="I1392" s="31" t="s">
        <v>11658</v>
      </c>
      <c r="J1392" s="31" t="s">
        <v>11754</v>
      </c>
    </row>
    <row r="1393" spans="1:10" x14ac:dyDescent="0.25">
      <c r="A1393" t="s">
        <v>11017</v>
      </c>
      <c r="B1393" t="s">
        <v>5311</v>
      </c>
      <c r="C1393" t="s">
        <v>5312</v>
      </c>
      <c r="D1393" s="37" t="s">
        <v>11016</v>
      </c>
      <c r="E1393" s="37" t="s">
        <v>11283</v>
      </c>
      <c r="F1393" s="37" t="s">
        <v>11367</v>
      </c>
      <c r="G1393" s="37" t="s">
        <v>11453</v>
      </c>
      <c r="H1393" s="37" t="s">
        <v>11553</v>
      </c>
      <c r="I1393" s="31" t="s">
        <v>11659</v>
      </c>
      <c r="J1393" s="31" t="s">
        <v>11755</v>
      </c>
    </row>
    <row r="1394" spans="1:10" x14ac:dyDescent="0.25">
      <c r="A1394" t="s">
        <v>11017</v>
      </c>
      <c r="B1394" t="s">
        <v>5313</v>
      </c>
      <c r="C1394" t="s">
        <v>5314</v>
      </c>
      <c r="D1394" s="37" t="s">
        <v>11016</v>
      </c>
      <c r="E1394" s="37" t="s">
        <v>11283</v>
      </c>
      <c r="F1394" s="37" t="s">
        <v>11367</v>
      </c>
      <c r="G1394" s="37" t="s">
        <v>11453</v>
      </c>
      <c r="H1394" s="37" t="s">
        <v>11553</v>
      </c>
      <c r="I1394" s="31" t="s">
        <v>11659</v>
      </c>
      <c r="J1394" s="31" t="s">
        <v>11755</v>
      </c>
    </row>
    <row r="1395" spans="1:10" x14ac:dyDescent="0.25">
      <c r="A1395" t="s">
        <v>11019</v>
      </c>
      <c r="B1395" t="s">
        <v>5311</v>
      </c>
      <c r="C1395" t="s">
        <v>5312</v>
      </c>
      <c r="D1395" s="37" t="s">
        <v>11018</v>
      </c>
      <c r="E1395" s="37" t="s">
        <v>11284</v>
      </c>
      <c r="F1395" s="37" t="s">
        <v>11368</v>
      </c>
      <c r="G1395" s="37" t="s">
        <v>11454</v>
      </c>
      <c r="H1395" s="37" t="s">
        <v>11554</v>
      </c>
      <c r="I1395" s="31" t="s">
        <v>11660</v>
      </c>
      <c r="J1395" s="31" t="s">
        <v>11756</v>
      </c>
    </row>
    <row r="1396" spans="1:10" x14ac:dyDescent="0.25">
      <c r="A1396" t="s">
        <v>11019</v>
      </c>
      <c r="B1396" t="s">
        <v>5313</v>
      </c>
      <c r="C1396" t="s">
        <v>5314</v>
      </c>
      <c r="D1396" s="37" t="s">
        <v>11018</v>
      </c>
      <c r="E1396" s="37" t="s">
        <v>11284</v>
      </c>
      <c r="F1396" s="37" t="s">
        <v>11368</v>
      </c>
      <c r="G1396" s="37" t="s">
        <v>11454</v>
      </c>
      <c r="H1396" s="37" t="s">
        <v>11554</v>
      </c>
      <c r="I1396" s="31" t="s">
        <v>11660</v>
      </c>
      <c r="J1396" s="31" t="s">
        <v>11756</v>
      </c>
    </row>
    <row r="1397" spans="1:10" x14ac:dyDescent="0.25">
      <c r="A1397" t="s">
        <v>11021</v>
      </c>
      <c r="B1397" t="s">
        <v>5311</v>
      </c>
      <c r="C1397" t="s">
        <v>5312</v>
      </c>
      <c r="D1397" s="37" t="s">
        <v>11020</v>
      </c>
      <c r="E1397" s="37" t="s">
        <v>11285</v>
      </c>
      <c r="F1397" s="37" t="s">
        <v>11369</v>
      </c>
      <c r="G1397" s="37" t="s">
        <v>11455</v>
      </c>
      <c r="H1397" s="37" t="s">
        <v>11555</v>
      </c>
      <c r="I1397" s="31" t="s">
        <v>11661</v>
      </c>
      <c r="J1397" s="31" t="s">
        <v>11757</v>
      </c>
    </row>
    <row r="1398" spans="1:10" x14ac:dyDescent="0.25">
      <c r="A1398" t="s">
        <v>11021</v>
      </c>
      <c r="B1398" t="s">
        <v>5313</v>
      </c>
      <c r="C1398" t="s">
        <v>5314</v>
      </c>
      <c r="D1398" s="37" t="s">
        <v>11020</v>
      </c>
      <c r="E1398" s="37" t="s">
        <v>11285</v>
      </c>
      <c r="F1398" s="37" t="s">
        <v>11369</v>
      </c>
      <c r="G1398" s="37" t="s">
        <v>11455</v>
      </c>
      <c r="H1398" s="37" t="s">
        <v>11555</v>
      </c>
      <c r="I1398" s="31" t="s">
        <v>11661</v>
      </c>
      <c r="J1398" s="31" t="s">
        <v>11757</v>
      </c>
    </row>
    <row r="1399" spans="1:10" x14ac:dyDescent="0.25">
      <c r="A1399" t="s">
        <v>11024</v>
      </c>
      <c r="B1399" t="s">
        <v>5311</v>
      </c>
      <c r="C1399" t="s">
        <v>5312</v>
      </c>
      <c r="D1399" s="37" t="s">
        <v>11023</v>
      </c>
      <c r="E1399" s="37" t="s">
        <v>11286</v>
      </c>
      <c r="F1399" s="37" t="s">
        <v>11370</v>
      </c>
      <c r="G1399" s="37" t="s">
        <v>11456</v>
      </c>
      <c r="H1399" s="37" t="s">
        <v>11556</v>
      </c>
      <c r="I1399" s="31" t="s">
        <v>11662</v>
      </c>
      <c r="J1399" s="31" t="s">
        <v>11758</v>
      </c>
    </row>
    <row r="1400" spans="1:10" x14ac:dyDescent="0.25">
      <c r="A1400" t="s">
        <v>11024</v>
      </c>
      <c r="B1400" t="s">
        <v>5313</v>
      </c>
      <c r="C1400" t="s">
        <v>5314</v>
      </c>
      <c r="D1400" s="37" t="s">
        <v>11023</v>
      </c>
      <c r="E1400" s="37" t="s">
        <v>11286</v>
      </c>
      <c r="F1400" s="37" t="s">
        <v>11370</v>
      </c>
      <c r="G1400" s="37" t="s">
        <v>11456</v>
      </c>
      <c r="H1400" s="37" t="s">
        <v>11556</v>
      </c>
      <c r="I1400" s="31" t="s">
        <v>11662</v>
      </c>
      <c r="J1400" s="31" t="s">
        <v>11758</v>
      </c>
    </row>
    <row r="1401" spans="1:10" x14ac:dyDescent="0.25">
      <c r="A1401" t="s">
        <v>11026</v>
      </c>
      <c r="B1401" t="s">
        <v>5311</v>
      </c>
      <c r="C1401" t="s">
        <v>5312</v>
      </c>
      <c r="D1401" s="37" t="s">
        <v>11025</v>
      </c>
      <c r="E1401" s="37" t="s">
        <v>11287</v>
      </c>
      <c r="F1401" s="37" t="s">
        <v>11371</v>
      </c>
      <c r="G1401" s="37" t="s">
        <v>11457</v>
      </c>
      <c r="H1401" s="37" t="s">
        <v>11557</v>
      </c>
      <c r="I1401" s="31" t="s">
        <v>11663</v>
      </c>
      <c r="J1401" s="31" t="s">
        <v>11759</v>
      </c>
    </row>
    <row r="1402" spans="1:10" x14ac:dyDescent="0.25">
      <c r="A1402" t="s">
        <v>11026</v>
      </c>
      <c r="B1402" t="s">
        <v>5313</v>
      </c>
      <c r="C1402" t="s">
        <v>5314</v>
      </c>
      <c r="D1402" s="37" t="s">
        <v>11025</v>
      </c>
      <c r="E1402" s="37" t="s">
        <v>11287</v>
      </c>
      <c r="F1402" s="37" t="s">
        <v>11371</v>
      </c>
      <c r="G1402" s="37" t="s">
        <v>11457</v>
      </c>
      <c r="H1402" s="37" t="s">
        <v>11557</v>
      </c>
      <c r="I1402" s="31" t="s">
        <v>11663</v>
      </c>
      <c r="J1402" s="31" t="s">
        <v>11759</v>
      </c>
    </row>
    <row r="1403" spans="1:10" x14ac:dyDescent="0.25">
      <c r="A1403" t="s">
        <v>11028</v>
      </c>
      <c r="B1403" t="s">
        <v>5311</v>
      </c>
      <c r="C1403" t="s">
        <v>5312</v>
      </c>
      <c r="D1403" s="37" t="s">
        <v>11027</v>
      </c>
      <c r="E1403" s="37" t="s">
        <v>11288</v>
      </c>
      <c r="F1403" s="37" t="s">
        <v>11372</v>
      </c>
      <c r="G1403" s="37" t="s">
        <v>11458</v>
      </c>
      <c r="H1403" s="37" t="s">
        <v>11558</v>
      </c>
      <c r="I1403" s="31" t="s">
        <v>11664</v>
      </c>
      <c r="J1403" s="31" t="s">
        <v>11760</v>
      </c>
    </row>
    <row r="1404" spans="1:10" x14ac:dyDescent="0.25">
      <c r="A1404" t="s">
        <v>11028</v>
      </c>
      <c r="B1404" t="s">
        <v>5313</v>
      </c>
      <c r="C1404" t="s">
        <v>5314</v>
      </c>
      <c r="D1404" s="37" t="s">
        <v>11027</v>
      </c>
      <c r="E1404" s="37" t="s">
        <v>11288</v>
      </c>
      <c r="F1404" s="37" t="s">
        <v>11372</v>
      </c>
      <c r="G1404" s="37" t="s">
        <v>11458</v>
      </c>
      <c r="H1404" s="37" t="s">
        <v>11558</v>
      </c>
      <c r="I1404" s="31" t="s">
        <v>11664</v>
      </c>
      <c r="J1404" s="31" t="s">
        <v>11760</v>
      </c>
    </row>
    <row r="1405" spans="1:10" x14ac:dyDescent="0.25">
      <c r="A1405" t="s">
        <v>11032</v>
      </c>
      <c r="B1405" t="s">
        <v>5311</v>
      </c>
      <c r="C1405" t="s">
        <v>5312</v>
      </c>
      <c r="D1405" s="37" t="s">
        <v>11031</v>
      </c>
      <c r="E1405" s="37" t="s">
        <v>11289</v>
      </c>
      <c r="F1405" s="37" t="s">
        <v>11373</v>
      </c>
      <c r="G1405" s="37" t="s">
        <v>11459</v>
      </c>
      <c r="H1405" s="37" t="s">
        <v>11559</v>
      </c>
      <c r="I1405" s="31" t="s">
        <v>11665</v>
      </c>
      <c r="J1405" s="31" t="s">
        <v>11761</v>
      </c>
    </row>
    <row r="1406" spans="1:10" x14ac:dyDescent="0.25">
      <c r="A1406" t="s">
        <v>11032</v>
      </c>
      <c r="B1406" t="s">
        <v>5313</v>
      </c>
      <c r="C1406" t="s">
        <v>5314</v>
      </c>
      <c r="D1406" s="37" t="s">
        <v>11031</v>
      </c>
      <c r="E1406" s="37" t="s">
        <v>11289</v>
      </c>
      <c r="F1406" s="37" t="s">
        <v>11373</v>
      </c>
      <c r="G1406" s="37" t="s">
        <v>11459</v>
      </c>
      <c r="H1406" s="37" t="s">
        <v>11559</v>
      </c>
      <c r="I1406" s="31" t="s">
        <v>11665</v>
      </c>
      <c r="J1406" s="31" t="s">
        <v>11761</v>
      </c>
    </row>
    <row r="1407" spans="1:10" x14ac:dyDescent="0.25">
      <c r="A1407" t="s">
        <v>11034</v>
      </c>
      <c r="B1407" t="s">
        <v>5311</v>
      </c>
      <c r="C1407" t="s">
        <v>5312</v>
      </c>
      <c r="D1407" s="37" t="s">
        <v>11033</v>
      </c>
      <c r="E1407" s="37" t="s">
        <v>11033</v>
      </c>
      <c r="F1407" s="37" t="s">
        <v>11033</v>
      </c>
      <c r="G1407" s="37" t="s">
        <v>11033</v>
      </c>
      <c r="H1407" s="37" t="s">
        <v>11033</v>
      </c>
      <c r="I1407" s="31" t="s">
        <v>11033</v>
      </c>
      <c r="J1407" s="31" t="s">
        <v>11033</v>
      </c>
    </row>
    <row r="1408" spans="1:10" x14ac:dyDescent="0.25">
      <c r="A1408" t="s">
        <v>11034</v>
      </c>
      <c r="B1408" t="s">
        <v>5313</v>
      </c>
      <c r="C1408" t="s">
        <v>5314</v>
      </c>
      <c r="D1408" s="37" t="s">
        <v>11033</v>
      </c>
      <c r="E1408" s="37" t="s">
        <v>11033</v>
      </c>
      <c r="F1408" s="37" t="s">
        <v>11033</v>
      </c>
      <c r="G1408" s="37" t="s">
        <v>11033</v>
      </c>
      <c r="H1408" s="37" t="s">
        <v>11033</v>
      </c>
      <c r="I1408" s="31" t="s">
        <v>11033</v>
      </c>
      <c r="J1408" s="31" t="s">
        <v>11033</v>
      </c>
    </row>
    <row r="1409" spans="1:10" x14ac:dyDescent="0.25">
      <c r="A1409" t="s">
        <v>11036</v>
      </c>
      <c r="B1409" t="s">
        <v>5311</v>
      </c>
      <c r="C1409" t="s">
        <v>5312</v>
      </c>
      <c r="D1409" s="37" t="s">
        <v>11035</v>
      </c>
      <c r="E1409" s="37" t="s">
        <v>11290</v>
      </c>
      <c r="F1409" s="37" t="s">
        <v>11374</v>
      </c>
      <c r="G1409" s="37" t="s">
        <v>11460</v>
      </c>
      <c r="H1409" s="37" t="s">
        <v>11560</v>
      </c>
      <c r="I1409" s="31" t="s">
        <v>11666</v>
      </c>
      <c r="J1409" s="31" t="s">
        <v>11762</v>
      </c>
    </row>
    <row r="1410" spans="1:10" x14ac:dyDescent="0.25">
      <c r="A1410" t="s">
        <v>11036</v>
      </c>
      <c r="B1410" t="s">
        <v>5313</v>
      </c>
      <c r="C1410" t="s">
        <v>5314</v>
      </c>
      <c r="D1410" s="37" t="s">
        <v>11035</v>
      </c>
      <c r="E1410" s="37" t="s">
        <v>11290</v>
      </c>
      <c r="F1410" s="37" t="s">
        <v>11374</v>
      </c>
      <c r="G1410" s="37" t="s">
        <v>11460</v>
      </c>
      <c r="H1410" s="37" t="s">
        <v>11560</v>
      </c>
      <c r="I1410" s="31" t="s">
        <v>11666</v>
      </c>
      <c r="J1410" s="31" t="s">
        <v>11762</v>
      </c>
    </row>
    <row r="1411" spans="1:10" x14ac:dyDescent="0.25">
      <c r="A1411" t="s">
        <v>11038</v>
      </c>
      <c r="B1411" t="s">
        <v>5311</v>
      </c>
      <c r="C1411" t="s">
        <v>5312</v>
      </c>
      <c r="D1411" s="37" t="s">
        <v>11037</v>
      </c>
      <c r="E1411" s="37" t="s">
        <v>11291</v>
      </c>
      <c r="F1411" s="37" t="s">
        <v>11375</v>
      </c>
      <c r="G1411" s="37" t="s">
        <v>11461</v>
      </c>
      <c r="H1411" s="37" t="s">
        <v>11561</v>
      </c>
      <c r="I1411" s="31" t="s">
        <v>11667</v>
      </c>
      <c r="J1411" s="31" t="s">
        <v>11763</v>
      </c>
    </row>
    <row r="1412" spans="1:10" x14ac:dyDescent="0.25">
      <c r="A1412" t="s">
        <v>11038</v>
      </c>
      <c r="B1412" t="s">
        <v>5313</v>
      </c>
      <c r="C1412" t="s">
        <v>5314</v>
      </c>
      <c r="D1412" s="37" t="s">
        <v>11037</v>
      </c>
      <c r="E1412" s="37" t="s">
        <v>11291</v>
      </c>
      <c r="F1412" s="37" t="s">
        <v>11375</v>
      </c>
      <c r="G1412" s="37" t="s">
        <v>11461</v>
      </c>
      <c r="H1412" s="37" t="s">
        <v>11561</v>
      </c>
      <c r="I1412" s="31" t="s">
        <v>11667</v>
      </c>
      <c r="J1412" s="31" t="s">
        <v>11763</v>
      </c>
    </row>
    <row r="1413" spans="1:10" x14ac:dyDescent="0.25">
      <c r="A1413" t="s">
        <v>11040</v>
      </c>
      <c r="B1413" t="s">
        <v>5311</v>
      </c>
      <c r="C1413" t="s">
        <v>5312</v>
      </c>
      <c r="D1413" s="37" t="s">
        <v>11039</v>
      </c>
      <c r="E1413" s="37" t="s">
        <v>11292</v>
      </c>
      <c r="F1413" s="37" t="s">
        <v>11376</v>
      </c>
      <c r="G1413" s="37" t="s">
        <v>11462</v>
      </c>
      <c r="H1413" s="37" t="s">
        <v>11562</v>
      </c>
      <c r="I1413" s="31" t="s">
        <v>11668</v>
      </c>
      <c r="J1413" s="31" t="s">
        <v>11764</v>
      </c>
    </row>
    <row r="1414" spans="1:10" x14ac:dyDescent="0.25">
      <c r="A1414" t="s">
        <v>11040</v>
      </c>
      <c r="B1414" t="s">
        <v>5313</v>
      </c>
      <c r="C1414" t="s">
        <v>5314</v>
      </c>
      <c r="D1414" s="37" t="s">
        <v>11039</v>
      </c>
      <c r="E1414" s="37" t="s">
        <v>11292</v>
      </c>
      <c r="F1414" s="37" t="s">
        <v>11376</v>
      </c>
      <c r="G1414" s="37" t="s">
        <v>11462</v>
      </c>
      <c r="H1414" s="37" t="s">
        <v>11562</v>
      </c>
      <c r="I1414" s="31" t="s">
        <v>11668</v>
      </c>
      <c r="J1414" s="31" t="s">
        <v>11764</v>
      </c>
    </row>
    <row r="1415" spans="1:10" x14ac:dyDescent="0.25">
      <c r="A1415" t="s">
        <v>11042</v>
      </c>
      <c r="B1415" t="s">
        <v>5311</v>
      </c>
      <c r="C1415" t="s">
        <v>5312</v>
      </c>
      <c r="D1415" s="37" t="s">
        <v>11041</v>
      </c>
      <c r="E1415" s="37" t="s">
        <v>11293</v>
      </c>
      <c r="F1415" s="37" t="s">
        <v>11041</v>
      </c>
      <c r="G1415" s="37" t="s">
        <v>11463</v>
      </c>
      <c r="H1415" s="37" t="s">
        <v>11563</v>
      </c>
      <c r="I1415" s="31" t="s">
        <v>11669</v>
      </c>
      <c r="J1415" s="31" t="s">
        <v>11765</v>
      </c>
    </row>
    <row r="1416" spans="1:10" x14ac:dyDescent="0.25">
      <c r="A1416" t="s">
        <v>11042</v>
      </c>
      <c r="B1416" t="s">
        <v>5313</v>
      </c>
      <c r="C1416" t="s">
        <v>5314</v>
      </c>
      <c r="D1416" s="37" t="s">
        <v>11041</v>
      </c>
      <c r="E1416" s="37" t="s">
        <v>11293</v>
      </c>
      <c r="F1416" s="37" t="s">
        <v>11041</v>
      </c>
      <c r="G1416" s="37" t="s">
        <v>11463</v>
      </c>
      <c r="H1416" s="37" t="s">
        <v>11563</v>
      </c>
      <c r="I1416" s="31" t="s">
        <v>11669</v>
      </c>
      <c r="J1416" s="31" t="s">
        <v>11765</v>
      </c>
    </row>
    <row r="1417" spans="1:10" x14ac:dyDescent="0.25">
      <c r="A1417" t="s">
        <v>11044</v>
      </c>
      <c r="B1417" t="s">
        <v>5311</v>
      </c>
      <c r="C1417" t="s">
        <v>5312</v>
      </c>
      <c r="D1417" s="37" t="s">
        <v>11043</v>
      </c>
      <c r="E1417" s="37" t="s">
        <v>11294</v>
      </c>
      <c r="F1417" s="37" t="s">
        <v>11377</v>
      </c>
      <c r="G1417" s="37" t="s">
        <v>11464</v>
      </c>
      <c r="H1417" s="37" t="s">
        <v>11564</v>
      </c>
      <c r="I1417" s="31" t="s">
        <v>11670</v>
      </c>
      <c r="J1417" s="31" t="s">
        <v>11766</v>
      </c>
    </row>
    <row r="1418" spans="1:10" x14ac:dyDescent="0.25">
      <c r="A1418" t="s">
        <v>11044</v>
      </c>
      <c r="B1418" t="s">
        <v>5313</v>
      </c>
      <c r="C1418" t="s">
        <v>5314</v>
      </c>
      <c r="D1418" s="37" t="s">
        <v>11043</v>
      </c>
      <c r="E1418" s="37" t="s">
        <v>11294</v>
      </c>
      <c r="F1418" s="37" t="s">
        <v>11377</v>
      </c>
      <c r="G1418" s="37" t="s">
        <v>11464</v>
      </c>
      <c r="H1418" s="37" t="s">
        <v>11564</v>
      </c>
      <c r="I1418" s="31" t="s">
        <v>11670</v>
      </c>
      <c r="J1418" s="31" t="s">
        <v>11766</v>
      </c>
    </row>
    <row r="1419" spans="1:10" x14ac:dyDescent="0.25">
      <c r="A1419" t="s">
        <v>11046</v>
      </c>
      <c r="B1419" t="s">
        <v>5311</v>
      </c>
      <c r="C1419" t="s">
        <v>5312</v>
      </c>
      <c r="D1419" s="37" t="s">
        <v>11045</v>
      </c>
      <c r="E1419" s="37" t="s">
        <v>11045</v>
      </c>
      <c r="F1419" s="37" t="s">
        <v>11045</v>
      </c>
      <c r="G1419" s="37" t="s">
        <v>11045</v>
      </c>
      <c r="H1419" s="37" t="s">
        <v>11045</v>
      </c>
      <c r="I1419" s="31" t="s">
        <v>11045</v>
      </c>
      <c r="J1419" s="31" t="s">
        <v>11045</v>
      </c>
    </row>
    <row r="1420" spans="1:10" x14ac:dyDescent="0.25">
      <c r="A1420" t="s">
        <v>11046</v>
      </c>
      <c r="B1420" t="s">
        <v>5313</v>
      </c>
      <c r="C1420" t="s">
        <v>5314</v>
      </c>
      <c r="D1420" s="37" t="s">
        <v>11045</v>
      </c>
      <c r="E1420" s="37" t="s">
        <v>11045</v>
      </c>
      <c r="F1420" s="37" t="s">
        <v>11045</v>
      </c>
      <c r="G1420" s="37" t="s">
        <v>11045</v>
      </c>
      <c r="H1420" s="37" t="s">
        <v>11045</v>
      </c>
      <c r="I1420" s="31" t="s">
        <v>11045</v>
      </c>
      <c r="J1420" s="31" t="s">
        <v>11045</v>
      </c>
    </row>
    <row r="1421" spans="1:10" x14ac:dyDescent="0.25">
      <c r="A1421" t="s">
        <v>11048</v>
      </c>
      <c r="B1421" t="s">
        <v>5311</v>
      </c>
      <c r="C1421" t="s">
        <v>5312</v>
      </c>
      <c r="D1421" s="37" t="s">
        <v>11047</v>
      </c>
      <c r="E1421" s="37" t="s">
        <v>11047</v>
      </c>
      <c r="F1421" s="37" t="s">
        <v>11047</v>
      </c>
      <c r="G1421" s="37" t="s">
        <v>11465</v>
      </c>
      <c r="H1421" s="37" t="s">
        <v>11565</v>
      </c>
      <c r="I1421" s="31" t="s">
        <v>11671</v>
      </c>
      <c r="J1421" s="31" t="s">
        <v>11047</v>
      </c>
    </row>
    <row r="1422" spans="1:10" x14ac:dyDescent="0.25">
      <c r="A1422" t="s">
        <v>11048</v>
      </c>
      <c r="B1422" t="s">
        <v>5313</v>
      </c>
      <c r="C1422" t="s">
        <v>5314</v>
      </c>
      <c r="D1422" s="37" t="s">
        <v>11047</v>
      </c>
      <c r="E1422" s="37" t="s">
        <v>11047</v>
      </c>
      <c r="F1422" s="37" t="s">
        <v>11047</v>
      </c>
      <c r="G1422" s="37" t="s">
        <v>11465</v>
      </c>
      <c r="H1422" s="37" t="s">
        <v>11565</v>
      </c>
      <c r="I1422" s="31" t="s">
        <v>11671</v>
      </c>
      <c r="J1422" s="31" t="s">
        <v>11047</v>
      </c>
    </row>
    <row r="1423" spans="1:10" x14ac:dyDescent="0.25">
      <c r="A1423" t="s">
        <v>11050</v>
      </c>
      <c r="B1423" t="s">
        <v>5311</v>
      </c>
      <c r="C1423" t="s">
        <v>5312</v>
      </c>
      <c r="D1423" s="37" t="s">
        <v>11049</v>
      </c>
      <c r="E1423" s="37" t="s">
        <v>11049</v>
      </c>
      <c r="F1423" s="37" t="s">
        <v>11049</v>
      </c>
      <c r="G1423" s="37" t="s">
        <v>11466</v>
      </c>
      <c r="H1423" s="37" t="s">
        <v>11566</v>
      </c>
      <c r="I1423" s="31" t="s">
        <v>11672</v>
      </c>
      <c r="J1423" s="31" t="s">
        <v>11767</v>
      </c>
    </row>
    <row r="1424" spans="1:10" x14ac:dyDescent="0.25">
      <c r="A1424" t="s">
        <v>11050</v>
      </c>
      <c r="B1424" t="s">
        <v>5313</v>
      </c>
      <c r="C1424" t="s">
        <v>5314</v>
      </c>
      <c r="D1424" s="37" t="s">
        <v>11049</v>
      </c>
      <c r="E1424" s="37" t="s">
        <v>11049</v>
      </c>
      <c r="F1424" s="37" t="s">
        <v>11049</v>
      </c>
      <c r="G1424" s="37" t="s">
        <v>11466</v>
      </c>
      <c r="H1424" s="37" t="s">
        <v>11566</v>
      </c>
      <c r="I1424" s="31" t="s">
        <v>11672</v>
      </c>
      <c r="J1424" s="31" t="s">
        <v>11767</v>
      </c>
    </row>
    <row r="1425" spans="1:10" x14ac:dyDescent="0.25">
      <c r="A1425" t="s">
        <v>11052</v>
      </c>
      <c r="B1425" t="s">
        <v>5311</v>
      </c>
      <c r="C1425" t="s">
        <v>5312</v>
      </c>
      <c r="D1425" s="37" t="s">
        <v>11051</v>
      </c>
      <c r="E1425" s="37" t="s">
        <v>11295</v>
      </c>
      <c r="F1425" s="37" t="s">
        <v>11378</v>
      </c>
      <c r="G1425" s="37" t="s">
        <v>11467</v>
      </c>
      <c r="H1425" s="37" t="s">
        <v>11567</v>
      </c>
      <c r="I1425" s="31" t="s">
        <v>11673</v>
      </c>
      <c r="J1425" s="31" t="s">
        <v>11768</v>
      </c>
    </row>
    <row r="1426" spans="1:10" x14ac:dyDescent="0.25">
      <c r="A1426" t="s">
        <v>11052</v>
      </c>
      <c r="B1426" t="s">
        <v>5313</v>
      </c>
      <c r="C1426" t="s">
        <v>5314</v>
      </c>
      <c r="D1426" s="37" t="s">
        <v>11051</v>
      </c>
      <c r="E1426" s="37" t="s">
        <v>11295</v>
      </c>
      <c r="F1426" s="37" t="s">
        <v>11378</v>
      </c>
      <c r="G1426" s="37" t="s">
        <v>11467</v>
      </c>
      <c r="H1426" s="37" t="s">
        <v>11567</v>
      </c>
      <c r="I1426" s="31" t="s">
        <v>11673</v>
      </c>
      <c r="J1426" s="31" t="s">
        <v>11768</v>
      </c>
    </row>
    <row r="1427" spans="1:10" x14ac:dyDescent="0.25">
      <c r="A1427" t="s">
        <v>11055</v>
      </c>
      <c r="B1427" t="s">
        <v>5311</v>
      </c>
      <c r="C1427" t="s">
        <v>5312</v>
      </c>
      <c r="D1427" s="37" t="s">
        <v>11054</v>
      </c>
      <c r="E1427" s="37" t="s">
        <v>11296</v>
      </c>
      <c r="F1427" s="37" t="s">
        <v>11379</v>
      </c>
      <c r="G1427" s="37" t="s">
        <v>11468</v>
      </c>
      <c r="H1427" s="37" t="s">
        <v>11568</v>
      </c>
      <c r="I1427" s="31" t="s">
        <v>11674</v>
      </c>
      <c r="J1427" s="31" t="s">
        <v>11769</v>
      </c>
    </row>
    <row r="1428" spans="1:10" x14ac:dyDescent="0.25">
      <c r="A1428" t="s">
        <v>11055</v>
      </c>
      <c r="B1428" t="s">
        <v>5313</v>
      </c>
      <c r="C1428" t="s">
        <v>5314</v>
      </c>
      <c r="D1428" s="37" t="s">
        <v>11054</v>
      </c>
      <c r="E1428" s="37" t="s">
        <v>11296</v>
      </c>
      <c r="F1428" s="37" t="s">
        <v>11379</v>
      </c>
      <c r="G1428" s="37" t="s">
        <v>11468</v>
      </c>
      <c r="H1428" s="37" t="s">
        <v>11568</v>
      </c>
      <c r="I1428" s="31" t="s">
        <v>11674</v>
      </c>
      <c r="J1428" s="31" t="s">
        <v>11769</v>
      </c>
    </row>
    <row r="1429" spans="1:10" x14ac:dyDescent="0.25">
      <c r="A1429" t="s">
        <v>11057</v>
      </c>
      <c r="B1429" t="s">
        <v>5311</v>
      </c>
      <c r="C1429" t="s">
        <v>5312</v>
      </c>
      <c r="D1429" s="37" t="s">
        <v>11056</v>
      </c>
      <c r="E1429" s="37" t="s">
        <v>11297</v>
      </c>
      <c r="F1429" s="37" t="s">
        <v>11380</v>
      </c>
      <c r="G1429" s="37" t="s">
        <v>11469</v>
      </c>
      <c r="H1429" s="37" t="s">
        <v>11569</v>
      </c>
      <c r="I1429" s="31" t="s">
        <v>11675</v>
      </c>
      <c r="J1429" s="31" t="s">
        <v>11770</v>
      </c>
    </row>
    <row r="1430" spans="1:10" x14ac:dyDescent="0.25">
      <c r="A1430" t="s">
        <v>11057</v>
      </c>
      <c r="B1430" t="s">
        <v>5313</v>
      </c>
      <c r="C1430" t="s">
        <v>5314</v>
      </c>
      <c r="D1430" s="37" t="s">
        <v>11056</v>
      </c>
      <c r="E1430" s="37" t="s">
        <v>11297</v>
      </c>
      <c r="F1430" s="37" t="s">
        <v>11380</v>
      </c>
      <c r="G1430" s="37" t="s">
        <v>11469</v>
      </c>
      <c r="H1430" s="37" t="s">
        <v>11569</v>
      </c>
      <c r="I1430" s="31" t="s">
        <v>11675</v>
      </c>
      <c r="J1430" s="31" t="s">
        <v>11770</v>
      </c>
    </row>
    <row r="1431" spans="1:10" x14ac:dyDescent="0.25">
      <c r="A1431" t="s">
        <v>11059</v>
      </c>
      <c r="B1431" t="s">
        <v>5311</v>
      </c>
      <c r="C1431" t="s">
        <v>5312</v>
      </c>
      <c r="D1431" s="37" t="s">
        <v>11058</v>
      </c>
      <c r="E1431" s="37" t="s">
        <v>11298</v>
      </c>
      <c r="F1431" s="37" t="s">
        <v>11381</v>
      </c>
      <c r="G1431" s="37" t="s">
        <v>11470</v>
      </c>
      <c r="H1431" s="37" t="s">
        <v>11570</v>
      </c>
      <c r="I1431" s="31" t="s">
        <v>11676</v>
      </c>
      <c r="J1431" s="31" t="s">
        <v>11771</v>
      </c>
    </row>
    <row r="1432" spans="1:10" x14ac:dyDescent="0.25">
      <c r="A1432" t="s">
        <v>11059</v>
      </c>
      <c r="B1432" t="s">
        <v>5313</v>
      </c>
      <c r="C1432" t="s">
        <v>5314</v>
      </c>
      <c r="D1432" s="37" t="s">
        <v>11058</v>
      </c>
      <c r="E1432" s="37" t="s">
        <v>11298</v>
      </c>
      <c r="F1432" s="37" t="s">
        <v>11381</v>
      </c>
      <c r="G1432" s="37" t="s">
        <v>11470</v>
      </c>
      <c r="H1432" s="37" t="s">
        <v>11570</v>
      </c>
      <c r="I1432" s="31" t="s">
        <v>11676</v>
      </c>
      <c r="J1432" s="31" t="s">
        <v>11771</v>
      </c>
    </row>
    <row r="1433" spans="1:10" x14ac:dyDescent="0.25">
      <c r="A1433" t="s">
        <v>11062</v>
      </c>
      <c r="B1433" t="s">
        <v>5311</v>
      </c>
      <c r="C1433" t="s">
        <v>5312</v>
      </c>
      <c r="D1433" s="37" t="s">
        <v>11061</v>
      </c>
      <c r="E1433" s="37" t="s">
        <v>11299</v>
      </c>
      <c r="F1433" s="37" t="s">
        <v>11382</v>
      </c>
      <c r="G1433" s="37" t="s">
        <v>11471</v>
      </c>
      <c r="H1433" s="37" t="s">
        <v>11571</v>
      </c>
      <c r="I1433" s="31" t="s">
        <v>11677</v>
      </c>
      <c r="J1433" s="31" t="s">
        <v>11772</v>
      </c>
    </row>
    <row r="1434" spans="1:10" x14ac:dyDescent="0.25">
      <c r="A1434" t="s">
        <v>11062</v>
      </c>
      <c r="B1434" t="s">
        <v>5313</v>
      </c>
      <c r="C1434" t="s">
        <v>5314</v>
      </c>
      <c r="D1434" s="37" t="s">
        <v>11061</v>
      </c>
      <c r="E1434" s="37" t="s">
        <v>11299</v>
      </c>
      <c r="F1434" s="37" t="s">
        <v>11382</v>
      </c>
      <c r="G1434" s="37" t="s">
        <v>11471</v>
      </c>
      <c r="H1434" s="37" t="s">
        <v>11571</v>
      </c>
      <c r="I1434" s="31" t="s">
        <v>11677</v>
      </c>
      <c r="J1434" s="31" t="s">
        <v>11772</v>
      </c>
    </row>
    <row r="1435" spans="1:10" x14ac:dyDescent="0.25">
      <c r="A1435" t="s">
        <v>11064</v>
      </c>
      <c r="B1435" t="s">
        <v>5311</v>
      </c>
      <c r="C1435" t="s">
        <v>5312</v>
      </c>
      <c r="D1435" s="37" t="s">
        <v>11063</v>
      </c>
      <c r="E1435" s="37" t="s">
        <v>11300</v>
      </c>
      <c r="F1435" s="37" t="s">
        <v>11383</v>
      </c>
      <c r="G1435" s="37" t="s">
        <v>11472</v>
      </c>
      <c r="H1435" s="37" t="s">
        <v>11572</v>
      </c>
      <c r="I1435" s="31" t="s">
        <v>11678</v>
      </c>
      <c r="J1435" s="31" t="s">
        <v>11773</v>
      </c>
    </row>
    <row r="1436" spans="1:10" x14ac:dyDescent="0.25">
      <c r="A1436" t="s">
        <v>11064</v>
      </c>
      <c r="B1436" t="s">
        <v>5313</v>
      </c>
      <c r="C1436" t="s">
        <v>5314</v>
      </c>
      <c r="D1436" s="37" t="s">
        <v>11063</v>
      </c>
      <c r="E1436" s="37" t="s">
        <v>11300</v>
      </c>
      <c r="F1436" s="37" t="s">
        <v>11383</v>
      </c>
      <c r="G1436" s="37" t="s">
        <v>11472</v>
      </c>
      <c r="H1436" s="37" t="s">
        <v>11572</v>
      </c>
      <c r="I1436" s="31" t="s">
        <v>11678</v>
      </c>
      <c r="J1436" s="31" t="s">
        <v>11773</v>
      </c>
    </row>
    <row r="1437" spans="1:10" x14ac:dyDescent="0.25">
      <c r="A1437" t="s">
        <v>11066</v>
      </c>
      <c r="B1437" t="s">
        <v>5311</v>
      </c>
      <c r="C1437" t="s">
        <v>5312</v>
      </c>
      <c r="D1437" s="37" t="s">
        <v>11065</v>
      </c>
      <c r="E1437" s="37" t="s">
        <v>11301</v>
      </c>
      <c r="F1437" s="37" t="s">
        <v>11384</v>
      </c>
      <c r="G1437" s="37" t="s">
        <v>11473</v>
      </c>
      <c r="H1437" s="37" t="s">
        <v>11573</v>
      </c>
      <c r="I1437" s="31" t="s">
        <v>11679</v>
      </c>
      <c r="J1437" s="31" t="s">
        <v>11774</v>
      </c>
    </row>
    <row r="1438" spans="1:10" x14ac:dyDescent="0.25">
      <c r="A1438" t="s">
        <v>11066</v>
      </c>
      <c r="B1438" t="s">
        <v>5313</v>
      </c>
      <c r="C1438" t="s">
        <v>5314</v>
      </c>
      <c r="D1438" s="37" t="s">
        <v>11065</v>
      </c>
      <c r="E1438" s="37" t="s">
        <v>11301</v>
      </c>
      <c r="F1438" s="37" t="s">
        <v>11384</v>
      </c>
      <c r="G1438" s="37" t="s">
        <v>11473</v>
      </c>
      <c r="H1438" s="37" t="s">
        <v>11573</v>
      </c>
      <c r="I1438" s="31" t="s">
        <v>11679</v>
      </c>
      <c r="J1438" s="31" t="s">
        <v>11774</v>
      </c>
    </row>
    <row r="1439" spans="1:10" x14ac:dyDescent="0.25">
      <c r="A1439" t="s">
        <v>11070</v>
      </c>
      <c r="B1439" t="s">
        <v>5311</v>
      </c>
      <c r="C1439" t="s">
        <v>5312</v>
      </c>
      <c r="D1439" s="37" t="s">
        <v>11069</v>
      </c>
      <c r="E1439" s="37" t="s">
        <v>11302</v>
      </c>
      <c r="F1439" s="37" t="s">
        <v>11385</v>
      </c>
      <c r="G1439" s="37" t="s">
        <v>11474</v>
      </c>
      <c r="H1439" s="37" t="s">
        <v>11574</v>
      </c>
      <c r="I1439" s="31" t="s">
        <v>11680</v>
      </c>
      <c r="J1439" s="31" t="s">
        <v>11775</v>
      </c>
    </row>
    <row r="1440" spans="1:10" x14ac:dyDescent="0.25">
      <c r="A1440" t="s">
        <v>11070</v>
      </c>
      <c r="B1440" t="s">
        <v>5313</v>
      </c>
      <c r="C1440" t="s">
        <v>5314</v>
      </c>
      <c r="D1440" s="37" t="s">
        <v>11069</v>
      </c>
      <c r="E1440" s="37" t="s">
        <v>11302</v>
      </c>
      <c r="F1440" s="37" t="s">
        <v>11385</v>
      </c>
      <c r="G1440" s="37" t="s">
        <v>11474</v>
      </c>
      <c r="H1440" s="37" t="s">
        <v>11574</v>
      </c>
      <c r="I1440" s="31" t="s">
        <v>11680</v>
      </c>
      <c r="J1440" s="31" t="s">
        <v>11775</v>
      </c>
    </row>
    <row r="1441" spans="1:10" x14ac:dyDescent="0.25">
      <c r="A1441" t="s">
        <v>11072</v>
      </c>
      <c r="B1441" t="s">
        <v>5311</v>
      </c>
      <c r="C1441" t="s">
        <v>5312</v>
      </c>
      <c r="D1441" s="37" t="s">
        <v>11071</v>
      </c>
      <c r="E1441" s="37" t="s">
        <v>11071</v>
      </c>
      <c r="F1441" s="37" t="s">
        <v>11071</v>
      </c>
      <c r="G1441" s="37" t="s">
        <v>11071</v>
      </c>
      <c r="H1441" s="37" t="s">
        <v>11071</v>
      </c>
      <c r="I1441" s="31" t="s">
        <v>11071</v>
      </c>
      <c r="J1441" s="31" t="s">
        <v>11071</v>
      </c>
    </row>
    <row r="1442" spans="1:10" x14ac:dyDescent="0.25">
      <c r="A1442" t="s">
        <v>11072</v>
      </c>
      <c r="B1442" t="s">
        <v>5313</v>
      </c>
      <c r="C1442" t="s">
        <v>5314</v>
      </c>
      <c r="D1442" s="37" t="s">
        <v>11071</v>
      </c>
      <c r="E1442" s="37" t="s">
        <v>11071</v>
      </c>
      <c r="F1442" s="37" t="s">
        <v>11071</v>
      </c>
      <c r="G1442" s="37" t="s">
        <v>11071</v>
      </c>
      <c r="H1442" s="37" t="s">
        <v>11071</v>
      </c>
      <c r="I1442" s="31" t="s">
        <v>11071</v>
      </c>
      <c r="J1442" s="31" t="s">
        <v>11071</v>
      </c>
    </row>
    <row r="1443" spans="1:10" x14ac:dyDescent="0.25">
      <c r="A1443" t="s">
        <v>11074</v>
      </c>
      <c r="B1443" t="s">
        <v>5311</v>
      </c>
      <c r="C1443" t="s">
        <v>5312</v>
      </c>
      <c r="D1443" s="37" t="s">
        <v>11073</v>
      </c>
      <c r="E1443" s="37" t="s">
        <v>11303</v>
      </c>
      <c r="F1443" s="37" t="s">
        <v>11386</v>
      </c>
      <c r="G1443" s="37" t="s">
        <v>11475</v>
      </c>
      <c r="H1443" s="37" t="s">
        <v>11575</v>
      </c>
      <c r="I1443" s="31" t="s">
        <v>11681</v>
      </c>
      <c r="J1443" s="31" t="s">
        <v>11776</v>
      </c>
    </row>
    <row r="1444" spans="1:10" x14ac:dyDescent="0.25">
      <c r="A1444" t="s">
        <v>11074</v>
      </c>
      <c r="B1444" t="s">
        <v>5313</v>
      </c>
      <c r="C1444" t="s">
        <v>5314</v>
      </c>
      <c r="D1444" s="37" t="s">
        <v>11073</v>
      </c>
      <c r="E1444" s="37" t="s">
        <v>11303</v>
      </c>
      <c r="F1444" s="37" t="s">
        <v>11386</v>
      </c>
      <c r="G1444" s="37" t="s">
        <v>11475</v>
      </c>
      <c r="H1444" s="37" t="s">
        <v>11575</v>
      </c>
      <c r="I1444" s="31" t="s">
        <v>11681</v>
      </c>
      <c r="J1444" s="31" t="s">
        <v>11776</v>
      </c>
    </row>
    <row r="1445" spans="1:10" x14ac:dyDescent="0.25">
      <c r="A1445" t="s">
        <v>11076</v>
      </c>
      <c r="B1445" t="s">
        <v>5311</v>
      </c>
      <c r="C1445" t="s">
        <v>5312</v>
      </c>
      <c r="D1445" s="37" t="s">
        <v>11075</v>
      </c>
      <c r="E1445" s="37" t="s">
        <v>11304</v>
      </c>
      <c r="F1445" s="37" t="s">
        <v>11387</v>
      </c>
      <c r="G1445" s="37" t="s">
        <v>11476</v>
      </c>
      <c r="H1445" s="37" t="s">
        <v>11576</v>
      </c>
      <c r="I1445" s="31" t="s">
        <v>11682</v>
      </c>
      <c r="J1445" s="31" t="s">
        <v>11777</v>
      </c>
    </row>
    <row r="1446" spans="1:10" x14ac:dyDescent="0.25">
      <c r="A1446" t="s">
        <v>11076</v>
      </c>
      <c r="B1446" t="s">
        <v>5313</v>
      </c>
      <c r="C1446" t="s">
        <v>5314</v>
      </c>
      <c r="D1446" s="37" t="s">
        <v>11075</v>
      </c>
      <c r="E1446" s="37" t="s">
        <v>11304</v>
      </c>
      <c r="F1446" s="37" t="s">
        <v>11387</v>
      </c>
      <c r="G1446" s="37" t="s">
        <v>11476</v>
      </c>
      <c r="H1446" s="37" t="s">
        <v>11576</v>
      </c>
      <c r="I1446" s="31" t="s">
        <v>11682</v>
      </c>
      <c r="J1446" s="31" t="s">
        <v>11777</v>
      </c>
    </row>
    <row r="1447" spans="1:10" x14ac:dyDescent="0.25">
      <c r="A1447" t="s">
        <v>11078</v>
      </c>
      <c r="B1447" t="s">
        <v>5311</v>
      </c>
      <c r="C1447" t="s">
        <v>5312</v>
      </c>
      <c r="D1447" s="37" t="s">
        <v>11077</v>
      </c>
      <c r="E1447" s="37" t="s">
        <v>11305</v>
      </c>
      <c r="F1447" s="37" t="s">
        <v>11388</v>
      </c>
      <c r="G1447" s="37" t="s">
        <v>11477</v>
      </c>
      <c r="H1447" s="37" t="s">
        <v>11577</v>
      </c>
      <c r="I1447" s="31" t="s">
        <v>11683</v>
      </c>
      <c r="J1447" s="31" t="s">
        <v>11778</v>
      </c>
    </row>
    <row r="1448" spans="1:10" x14ac:dyDescent="0.25">
      <c r="A1448" t="s">
        <v>11078</v>
      </c>
      <c r="B1448" t="s">
        <v>5313</v>
      </c>
      <c r="C1448" t="s">
        <v>5314</v>
      </c>
      <c r="D1448" s="37" t="s">
        <v>11077</v>
      </c>
      <c r="E1448" s="37" t="s">
        <v>11305</v>
      </c>
      <c r="F1448" s="37" t="s">
        <v>11388</v>
      </c>
      <c r="G1448" s="37" t="s">
        <v>11477</v>
      </c>
      <c r="H1448" s="37" t="s">
        <v>11577</v>
      </c>
      <c r="I1448" s="31" t="s">
        <v>11683</v>
      </c>
      <c r="J1448" s="31" t="s">
        <v>11778</v>
      </c>
    </row>
    <row r="1449" spans="1:10" x14ac:dyDescent="0.25">
      <c r="A1449" t="s">
        <v>11080</v>
      </c>
      <c r="B1449" t="s">
        <v>5311</v>
      </c>
      <c r="C1449" t="s">
        <v>5312</v>
      </c>
      <c r="D1449" s="37" t="s">
        <v>11079</v>
      </c>
      <c r="E1449" s="37" t="s">
        <v>11306</v>
      </c>
      <c r="F1449" s="37" t="s">
        <v>11079</v>
      </c>
      <c r="G1449" s="37" t="s">
        <v>11478</v>
      </c>
      <c r="H1449" s="37" t="s">
        <v>11578</v>
      </c>
      <c r="I1449" s="31" t="s">
        <v>11684</v>
      </c>
      <c r="J1449" s="31" t="s">
        <v>11779</v>
      </c>
    </row>
    <row r="1450" spans="1:10" x14ac:dyDescent="0.25">
      <c r="A1450" t="s">
        <v>11080</v>
      </c>
      <c r="B1450" t="s">
        <v>5313</v>
      </c>
      <c r="C1450" t="s">
        <v>5314</v>
      </c>
      <c r="D1450" s="37" t="s">
        <v>11079</v>
      </c>
      <c r="E1450" s="37" t="s">
        <v>11306</v>
      </c>
      <c r="F1450" s="37" t="s">
        <v>11079</v>
      </c>
      <c r="G1450" s="37" t="s">
        <v>11478</v>
      </c>
      <c r="H1450" s="37" t="s">
        <v>11578</v>
      </c>
      <c r="I1450" s="31" t="s">
        <v>11684</v>
      </c>
      <c r="J1450" s="31" t="s">
        <v>11779</v>
      </c>
    </row>
    <row r="1451" spans="1:10" x14ac:dyDescent="0.25">
      <c r="A1451" t="s">
        <v>11082</v>
      </c>
      <c r="B1451" t="s">
        <v>5311</v>
      </c>
      <c r="C1451" t="s">
        <v>5312</v>
      </c>
      <c r="D1451" s="37" t="s">
        <v>11081</v>
      </c>
      <c r="E1451" s="37" t="s">
        <v>11307</v>
      </c>
      <c r="F1451" s="37" t="s">
        <v>11389</v>
      </c>
      <c r="G1451" s="37" t="s">
        <v>11479</v>
      </c>
      <c r="H1451" s="37" t="s">
        <v>11579</v>
      </c>
      <c r="I1451" s="31" t="s">
        <v>11685</v>
      </c>
      <c r="J1451" s="31" t="s">
        <v>11780</v>
      </c>
    </row>
    <row r="1452" spans="1:10" x14ac:dyDescent="0.25">
      <c r="A1452" t="s">
        <v>11082</v>
      </c>
      <c r="B1452" t="s">
        <v>5313</v>
      </c>
      <c r="C1452" t="s">
        <v>5314</v>
      </c>
      <c r="D1452" s="37" t="s">
        <v>11081</v>
      </c>
      <c r="E1452" s="37" t="s">
        <v>11307</v>
      </c>
      <c r="F1452" s="37" t="s">
        <v>11389</v>
      </c>
      <c r="G1452" s="37" t="s">
        <v>11479</v>
      </c>
      <c r="H1452" s="37" t="s">
        <v>11579</v>
      </c>
      <c r="I1452" s="31" t="s">
        <v>11685</v>
      </c>
      <c r="J1452" s="31" t="s">
        <v>11780</v>
      </c>
    </row>
    <row r="1453" spans="1:10" x14ac:dyDescent="0.25">
      <c r="A1453" t="s">
        <v>11084</v>
      </c>
      <c r="B1453" t="s">
        <v>5311</v>
      </c>
      <c r="C1453" t="s">
        <v>5312</v>
      </c>
      <c r="D1453" s="37" t="s">
        <v>11083</v>
      </c>
      <c r="E1453" s="37" t="s">
        <v>11083</v>
      </c>
      <c r="F1453" s="37" t="s">
        <v>11083</v>
      </c>
      <c r="G1453" s="37" t="s">
        <v>11083</v>
      </c>
      <c r="H1453" s="37" t="s">
        <v>11083</v>
      </c>
      <c r="I1453" s="31" t="s">
        <v>11083</v>
      </c>
      <c r="J1453" s="31" t="s">
        <v>11083</v>
      </c>
    </row>
    <row r="1454" spans="1:10" x14ac:dyDescent="0.25">
      <c r="A1454" t="s">
        <v>11084</v>
      </c>
      <c r="B1454" t="s">
        <v>5313</v>
      </c>
      <c r="C1454" t="s">
        <v>5314</v>
      </c>
      <c r="D1454" s="37" t="s">
        <v>11083</v>
      </c>
      <c r="E1454" s="37" t="s">
        <v>11083</v>
      </c>
      <c r="F1454" s="37" t="s">
        <v>11083</v>
      </c>
      <c r="G1454" s="37" t="s">
        <v>11083</v>
      </c>
      <c r="H1454" s="37" t="s">
        <v>11083</v>
      </c>
      <c r="I1454" s="31" t="s">
        <v>11083</v>
      </c>
      <c r="J1454" s="31" t="s">
        <v>11083</v>
      </c>
    </row>
    <row r="1455" spans="1:10" x14ac:dyDescent="0.25">
      <c r="A1455" t="s">
        <v>11086</v>
      </c>
      <c r="B1455" t="s">
        <v>5311</v>
      </c>
      <c r="C1455" t="s">
        <v>5312</v>
      </c>
      <c r="D1455" s="37" t="s">
        <v>11085</v>
      </c>
      <c r="E1455" s="37" t="s">
        <v>11085</v>
      </c>
      <c r="F1455" s="37" t="s">
        <v>11085</v>
      </c>
      <c r="G1455" s="37" t="s">
        <v>11480</v>
      </c>
      <c r="H1455" s="37" t="s">
        <v>11580</v>
      </c>
      <c r="I1455" s="31" t="s">
        <v>11686</v>
      </c>
      <c r="J1455" s="31" t="s">
        <v>11085</v>
      </c>
    </row>
    <row r="1456" spans="1:10" x14ac:dyDescent="0.25">
      <c r="A1456" t="s">
        <v>11086</v>
      </c>
      <c r="B1456" t="s">
        <v>5313</v>
      </c>
      <c r="C1456" t="s">
        <v>5314</v>
      </c>
      <c r="D1456" s="37" t="s">
        <v>11085</v>
      </c>
      <c r="E1456" s="37" t="s">
        <v>11085</v>
      </c>
      <c r="F1456" s="37" t="s">
        <v>11085</v>
      </c>
      <c r="G1456" s="37" t="s">
        <v>11480</v>
      </c>
      <c r="H1456" s="37" t="s">
        <v>11580</v>
      </c>
      <c r="I1456" s="31" t="s">
        <v>11687</v>
      </c>
      <c r="J1456" s="31" t="s">
        <v>11085</v>
      </c>
    </row>
    <row r="1457" spans="1:10" x14ac:dyDescent="0.25">
      <c r="A1457" t="s">
        <v>11088</v>
      </c>
      <c r="B1457" t="s">
        <v>5311</v>
      </c>
      <c r="C1457" t="s">
        <v>5312</v>
      </c>
      <c r="D1457" s="37" t="s">
        <v>11087</v>
      </c>
      <c r="E1457" s="37" t="s">
        <v>11087</v>
      </c>
      <c r="F1457" s="37" t="s">
        <v>11087</v>
      </c>
      <c r="G1457" s="37" t="s">
        <v>11481</v>
      </c>
      <c r="H1457" s="37" t="s">
        <v>11581</v>
      </c>
      <c r="I1457" s="31" t="s">
        <v>11688</v>
      </c>
      <c r="J1457" s="31" t="s">
        <v>11781</v>
      </c>
    </row>
    <row r="1458" spans="1:10" x14ac:dyDescent="0.25">
      <c r="A1458" t="s">
        <v>11088</v>
      </c>
      <c r="B1458" t="s">
        <v>5313</v>
      </c>
      <c r="C1458" t="s">
        <v>5314</v>
      </c>
      <c r="D1458" s="37" t="s">
        <v>11087</v>
      </c>
      <c r="E1458" s="37" t="s">
        <v>11087</v>
      </c>
      <c r="F1458" s="37" t="s">
        <v>11087</v>
      </c>
      <c r="G1458" s="37" t="s">
        <v>11481</v>
      </c>
      <c r="H1458" s="37" t="s">
        <v>11581</v>
      </c>
      <c r="I1458" s="31" t="s">
        <v>11688</v>
      </c>
      <c r="J1458" s="31" t="s">
        <v>11781</v>
      </c>
    </row>
    <row r="1459" spans="1:10" x14ac:dyDescent="0.25">
      <c r="A1459" t="s">
        <v>11090</v>
      </c>
      <c r="B1459" t="s">
        <v>5311</v>
      </c>
      <c r="C1459" t="s">
        <v>5312</v>
      </c>
      <c r="D1459" s="37" t="s">
        <v>11089</v>
      </c>
      <c r="E1459" s="37" t="s">
        <v>11308</v>
      </c>
      <c r="F1459" s="37" t="s">
        <v>11390</v>
      </c>
      <c r="G1459" s="37" t="s">
        <v>11482</v>
      </c>
      <c r="H1459" s="37" t="s">
        <v>11582</v>
      </c>
      <c r="I1459" s="31" t="s">
        <v>11689</v>
      </c>
      <c r="J1459" s="31" t="s">
        <v>11782</v>
      </c>
    </row>
    <row r="1460" spans="1:10" x14ac:dyDescent="0.25">
      <c r="A1460" t="s">
        <v>11090</v>
      </c>
      <c r="B1460" t="s">
        <v>5313</v>
      </c>
      <c r="C1460" t="s">
        <v>5314</v>
      </c>
      <c r="D1460" s="37" t="s">
        <v>11089</v>
      </c>
      <c r="E1460" s="37" t="s">
        <v>11308</v>
      </c>
      <c r="F1460" s="37" t="s">
        <v>11390</v>
      </c>
      <c r="G1460" s="37" t="s">
        <v>11482</v>
      </c>
      <c r="H1460" s="37" t="s">
        <v>11582</v>
      </c>
      <c r="I1460" s="31" t="s">
        <v>11689</v>
      </c>
      <c r="J1460" s="31" t="s">
        <v>11782</v>
      </c>
    </row>
    <row r="1461" spans="1:10" x14ac:dyDescent="0.25">
      <c r="A1461" t="s">
        <v>11092</v>
      </c>
      <c r="B1461" t="s">
        <v>5311</v>
      </c>
      <c r="C1461" t="s">
        <v>5312</v>
      </c>
      <c r="D1461" s="37" t="s">
        <v>11091</v>
      </c>
      <c r="E1461" s="37" t="s">
        <v>11309</v>
      </c>
      <c r="F1461" s="37" t="s">
        <v>11391</v>
      </c>
      <c r="G1461" s="37" t="s">
        <v>11483</v>
      </c>
      <c r="H1461" s="37" t="s">
        <v>11583</v>
      </c>
      <c r="I1461" s="31" t="s">
        <v>11690</v>
      </c>
      <c r="J1461" s="31" t="s">
        <v>11783</v>
      </c>
    </row>
    <row r="1462" spans="1:10" x14ac:dyDescent="0.25">
      <c r="A1462" t="s">
        <v>11092</v>
      </c>
      <c r="B1462" t="s">
        <v>5313</v>
      </c>
      <c r="C1462" t="s">
        <v>5314</v>
      </c>
      <c r="D1462" s="37" t="s">
        <v>11091</v>
      </c>
      <c r="E1462" s="37" t="s">
        <v>11309</v>
      </c>
      <c r="F1462" s="37" t="s">
        <v>11391</v>
      </c>
      <c r="G1462" s="37" t="s">
        <v>11483</v>
      </c>
      <c r="H1462" s="37" t="s">
        <v>11583</v>
      </c>
      <c r="I1462" s="31" t="s">
        <v>11690</v>
      </c>
      <c r="J1462" s="31" t="s">
        <v>11783</v>
      </c>
    </row>
    <row r="1463" spans="1:10" x14ac:dyDescent="0.25">
      <c r="A1463" t="s">
        <v>11094</v>
      </c>
      <c r="B1463" t="s">
        <v>5311</v>
      </c>
      <c r="C1463" t="s">
        <v>5312</v>
      </c>
      <c r="D1463" s="37" t="s">
        <v>11093</v>
      </c>
      <c r="E1463" s="37" t="s">
        <v>11310</v>
      </c>
      <c r="F1463" s="37" t="s">
        <v>11392</v>
      </c>
      <c r="G1463" s="37" t="s">
        <v>11484</v>
      </c>
      <c r="H1463" s="37" t="s">
        <v>11584</v>
      </c>
      <c r="I1463" s="31" t="s">
        <v>11691</v>
      </c>
      <c r="J1463" s="31" t="s">
        <v>11784</v>
      </c>
    </row>
    <row r="1464" spans="1:10" x14ac:dyDescent="0.25">
      <c r="A1464" t="s">
        <v>11094</v>
      </c>
      <c r="B1464" t="s">
        <v>5313</v>
      </c>
      <c r="C1464" t="s">
        <v>5314</v>
      </c>
      <c r="D1464" s="37" t="s">
        <v>11093</v>
      </c>
      <c r="E1464" s="37" t="s">
        <v>11310</v>
      </c>
      <c r="F1464" s="37" t="s">
        <v>11392</v>
      </c>
      <c r="G1464" s="37" t="s">
        <v>11484</v>
      </c>
      <c r="H1464" s="37" t="s">
        <v>11584</v>
      </c>
      <c r="I1464" s="31" t="s">
        <v>11691</v>
      </c>
      <c r="J1464" s="31" t="s">
        <v>11784</v>
      </c>
    </row>
    <row r="1465" spans="1:10" x14ac:dyDescent="0.25">
      <c r="A1465" t="s">
        <v>11096</v>
      </c>
      <c r="B1465" t="s">
        <v>5311</v>
      </c>
      <c r="C1465" t="s">
        <v>5312</v>
      </c>
      <c r="D1465" s="37" t="s">
        <v>11095</v>
      </c>
      <c r="E1465" s="37" t="s">
        <v>11311</v>
      </c>
      <c r="F1465" s="37" t="s">
        <v>11393</v>
      </c>
      <c r="G1465" s="37" t="s">
        <v>11485</v>
      </c>
      <c r="H1465" s="37" t="s">
        <v>11585</v>
      </c>
      <c r="I1465" s="31" t="s">
        <v>11692</v>
      </c>
      <c r="J1465" s="31" t="s">
        <v>11785</v>
      </c>
    </row>
    <row r="1466" spans="1:10" x14ac:dyDescent="0.25">
      <c r="A1466" t="s">
        <v>11096</v>
      </c>
      <c r="B1466" t="s">
        <v>5313</v>
      </c>
      <c r="C1466" t="s">
        <v>5314</v>
      </c>
      <c r="D1466" s="37" t="s">
        <v>11095</v>
      </c>
      <c r="E1466" s="37" t="s">
        <v>11311</v>
      </c>
      <c r="F1466" s="37" t="s">
        <v>11393</v>
      </c>
      <c r="G1466" s="37" t="s">
        <v>11485</v>
      </c>
      <c r="H1466" s="37" t="s">
        <v>11585</v>
      </c>
      <c r="I1466" s="31" t="s">
        <v>11692</v>
      </c>
      <c r="J1466" s="31" t="s">
        <v>11785</v>
      </c>
    </row>
    <row r="1467" spans="1:10" x14ac:dyDescent="0.25">
      <c r="A1467" t="s">
        <v>11098</v>
      </c>
      <c r="B1467" t="s">
        <v>5311</v>
      </c>
      <c r="C1467" t="s">
        <v>5312</v>
      </c>
      <c r="D1467" s="37" t="s">
        <v>11097</v>
      </c>
      <c r="E1467" s="37" t="s">
        <v>11312</v>
      </c>
      <c r="F1467" s="37" t="s">
        <v>11394</v>
      </c>
      <c r="G1467" s="37" t="s">
        <v>11486</v>
      </c>
      <c r="H1467" s="37" t="s">
        <v>11586</v>
      </c>
      <c r="I1467" s="31" t="s">
        <v>11693</v>
      </c>
      <c r="J1467" s="31" t="s">
        <v>11786</v>
      </c>
    </row>
    <row r="1468" spans="1:10" x14ac:dyDescent="0.25">
      <c r="A1468" t="s">
        <v>11098</v>
      </c>
      <c r="B1468" t="s">
        <v>5313</v>
      </c>
      <c r="C1468" t="s">
        <v>5314</v>
      </c>
      <c r="D1468" s="37" t="s">
        <v>11097</v>
      </c>
      <c r="E1468" s="37" t="s">
        <v>11312</v>
      </c>
      <c r="F1468" s="37" t="s">
        <v>11394</v>
      </c>
      <c r="G1468" s="37" t="s">
        <v>11486</v>
      </c>
      <c r="H1468" s="37" t="s">
        <v>11586</v>
      </c>
      <c r="I1468" s="31" t="s">
        <v>11693</v>
      </c>
      <c r="J1468" s="31" t="s">
        <v>11786</v>
      </c>
    </row>
    <row r="1469" spans="1:10" x14ac:dyDescent="0.25">
      <c r="A1469" t="s">
        <v>11100</v>
      </c>
      <c r="B1469" t="s">
        <v>5311</v>
      </c>
      <c r="C1469" t="s">
        <v>5312</v>
      </c>
      <c r="D1469" s="37" t="s">
        <v>11099</v>
      </c>
      <c r="E1469" s="37" t="s">
        <v>11313</v>
      </c>
      <c r="F1469" s="37" t="s">
        <v>11395</v>
      </c>
      <c r="G1469" s="37" t="s">
        <v>11487</v>
      </c>
      <c r="H1469" s="37" t="s">
        <v>11587</v>
      </c>
      <c r="I1469" s="31" t="s">
        <v>11694</v>
      </c>
      <c r="J1469" s="31" t="s">
        <v>11787</v>
      </c>
    </row>
    <row r="1470" spans="1:10" x14ac:dyDescent="0.25">
      <c r="A1470" t="s">
        <v>11100</v>
      </c>
      <c r="B1470" t="s">
        <v>5313</v>
      </c>
      <c r="C1470" t="s">
        <v>5314</v>
      </c>
      <c r="D1470" s="37" t="s">
        <v>11099</v>
      </c>
      <c r="E1470" s="37" t="s">
        <v>11313</v>
      </c>
      <c r="F1470" s="37" t="s">
        <v>11395</v>
      </c>
      <c r="G1470" s="37" t="s">
        <v>11487</v>
      </c>
      <c r="H1470" s="37" t="s">
        <v>11587</v>
      </c>
      <c r="I1470" s="31" t="s">
        <v>11694</v>
      </c>
      <c r="J1470" s="31" t="s">
        <v>11787</v>
      </c>
    </row>
    <row r="1471" spans="1:10" x14ac:dyDescent="0.25">
      <c r="A1471" t="s">
        <v>11102</v>
      </c>
      <c r="B1471" t="s">
        <v>5311</v>
      </c>
      <c r="C1471" t="s">
        <v>5312</v>
      </c>
      <c r="D1471" s="37" t="s">
        <v>11101</v>
      </c>
      <c r="E1471" s="37" t="s">
        <v>11314</v>
      </c>
      <c r="F1471" s="37" t="s">
        <v>11396</v>
      </c>
      <c r="G1471" s="37" t="s">
        <v>11488</v>
      </c>
      <c r="H1471" s="37" t="s">
        <v>11588</v>
      </c>
      <c r="I1471" s="31" t="s">
        <v>11695</v>
      </c>
      <c r="J1471" s="31" t="s">
        <v>11788</v>
      </c>
    </row>
    <row r="1472" spans="1:10" x14ac:dyDescent="0.25">
      <c r="A1472" t="s">
        <v>11102</v>
      </c>
      <c r="B1472" t="s">
        <v>5313</v>
      </c>
      <c r="C1472" t="s">
        <v>5314</v>
      </c>
      <c r="D1472" s="37" t="s">
        <v>11101</v>
      </c>
      <c r="E1472" s="37" t="s">
        <v>11314</v>
      </c>
      <c r="F1472" s="37" t="s">
        <v>11396</v>
      </c>
      <c r="G1472" s="37" t="s">
        <v>11488</v>
      </c>
      <c r="H1472" s="37" t="s">
        <v>11588</v>
      </c>
      <c r="I1472" s="31" t="s">
        <v>11695</v>
      </c>
      <c r="J1472" s="31" t="s">
        <v>11788</v>
      </c>
    </row>
    <row r="1473" spans="1:10" x14ac:dyDescent="0.25">
      <c r="A1473" t="s">
        <v>11108</v>
      </c>
      <c r="B1473" t="s">
        <v>5311</v>
      </c>
      <c r="C1473" t="s">
        <v>5312</v>
      </c>
      <c r="D1473" s="37" t="s">
        <v>11107</v>
      </c>
      <c r="E1473" s="37" t="s">
        <v>11315</v>
      </c>
      <c r="F1473" s="37" t="s">
        <v>11397</v>
      </c>
      <c r="G1473" s="37" t="s">
        <v>11489</v>
      </c>
      <c r="H1473" s="37" t="s">
        <v>11589</v>
      </c>
      <c r="I1473" s="31" t="s">
        <v>11696</v>
      </c>
      <c r="J1473" s="31" t="s">
        <v>11789</v>
      </c>
    </row>
    <row r="1474" spans="1:10" x14ac:dyDescent="0.25">
      <c r="A1474" t="s">
        <v>11108</v>
      </c>
      <c r="B1474" t="s">
        <v>5313</v>
      </c>
      <c r="C1474" t="s">
        <v>5314</v>
      </c>
      <c r="D1474" s="37" t="s">
        <v>11107</v>
      </c>
      <c r="E1474" s="37" t="s">
        <v>11315</v>
      </c>
      <c r="F1474" s="37" t="s">
        <v>11397</v>
      </c>
      <c r="G1474" s="37" t="s">
        <v>11489</v>
      </c>
      <c r="H1474" s="37" t="s">
        <v>11589</v>
      </c>
      <c r="I1474" s="31" t="s">
        <v>11696</v>
      </c>
      <c r="J1474" s="31" t="s">
        <v>11789</v>
      </c>
    </row>
    <row r="1475" spans="1:10" x14ac:dyDescent="0.25">
      <c r="A1475" t="s">
        <v>11110</v>
      </c>
      <c r="B1475" t="s">
        <v>5311</v>
      </c>
      <c r="C1475" t="s">
        <v>5312</v>
      </c>
      <c r="D1475" s="37" t="s">
        <v>11109</v>
      </c>
      <c r="E1475" s="37" t="s">
        <v>11109</v>
      </c>
      <c r="F1475" s="37" t="s">
        <v>11109</v>
      </c>
      <c r="G1475" s="37" t="s">
        <v>11109</v>
      </c>
      <c r="H1475" s="37" t="s">
        <v>11109</v>
      </c>
      <c r="I1475" s="31" t="s">
        <v>11109</v>
      </c>
      <c r="J1475" s="31" t="s">
        <v>11109</v>
      </c>
    </row>
    <row r="1476" spans="1:10" x14ac:dyDescent="0.25">
      <c r="A1476" t="s">
        <v>11110</v>
      </c>
      <c r="B1476" t="s">
        <v>5313</v>
      </c>
      <c r="C1476" t="s">
        <v>5314</v>
      </c>
      <c r="D1476" s="37" t="s">
        <v>11109</v>
      </c>
      <c r="E1476" s="37" t="s">
        <v>11109</v>
      </c>
      <c r="F1476" s="37" t="s">
        <v>11109</v>
      </c>
      <c r="G1476" s="37" t="s">
        <v>11109</v>
      </c>
      <c r="H1476" s="37" t="s">
        <v>11109</v>
      </c>
      <c r="I1476" s="31" t="s">
        <v>11109</v>
      </c>
      <c r="J1476" s="31" t="s">
        <v>11109</v>
      </c>
    </row>
    <row r="1477" spans="1:10" x14ac:dyDescent="0.25">
      <c r="A1477" t="s">
        <v>11112</v>
      </c>
      <c r="B1477" t="s">
        <v>5311</v>
      </c>
      <c r="C1477" t="s">
        <v>5312</v>
      </c>
      <c r="D1477" s="37" t="s">
        <v>11111</v>
      </c>
      <c r="E1477" s="37" t="s">
        <v>11316</v>
      </c>
      <c r="F1477" s="37" t="s">
        <v>11398</v>
      </c>
      <c r="G1477" s="37" t="s">
        <v>11490</v>
      </c>
      <c r="H1477" s="37" t="s">
        <v>11590</v>
      </c>
      <c r="I1477" s="31" t="s">
        <v>11697</v>
      </c>
      <c r="J1477" s="31" t="s">
        <v>11790</v>
      </c>
    </row>
    <row r="1478" spans="1:10" x14ac:dyDescent="0.25">
      <c r="A1478" t="s">
        <v>11112</v>
      </c>
      <c r="B1478" t="s">
        <v>5313</v>
      </c>
      <c r="C1478" t="s">
        <v>5314</v>
      </c>
      <c r="D1478" s="37" t="s">
        <v>11111</v>
      </c>
      <c r="E1478" s="37" t="s">
        <v>11316</v>
      </c>
      <c r="F1478" s="37" t="s">
        <v>11398</v>
      </c>
      <c r="G1478" s="37" t="s">
        <v>11490</v>
      </c>
      <c r="H1478" s="37" t="s">
        <v>11590</v>
      </c>
      <c r="I1478" s="31" t="s">
        <v>11697</v>
      </c>
      <c r="J1478" s="31" t="s">
        <v>11790</v>
      </c>
    </row>
    <row r="1479" spans="1:10" x14ac:dyDescent="0.25">
      <c r="A1479" t="s">
        <v>11114</v>
      </c>
      <c r="B1479" t="s">
        <v>5311</v>
      </c>
      <c r="C1479" t="s">
        <v>5312</v>
      </c>
      <c r="D1479" s="37" t="s">
        <v>11113</v>
      </c>
      <c r="E1479" s="37" t="s">
        <v>11317</v>
      </c>
      <c r="F1479" s="37" t="s">
        <v>11399</v>
      </c>
      <c r="G1479" s="37" t="s">
        <v>11491</v>
      </c>
      <c r="H1479" s="37" t="s">
        <v>11591</v>
      </c>
      <c r="I1479" s="31" t="s">
        <v>11698</v>
      </c>
      <c r="J1479" s="31" t="s">
        <v>11791</v>
      </c>
    </row>
    <row r="1480" spans="1:10" x14ac:dyDescent="0.25">
      <c r="A1480" t="s">
        <v>11114</v>
      </c>
      <c r="B1480" t="s">
        <v>5313</v>
      </c>
      <c r="C1480" t="s">
        <v>5314</v>
      </c>
      <c r="D1480" s="37" t="s">
        <v>11113</v>
      </c>
      <c r="E1480" s="37" t="s">
        <v>11317</v>
      </c>
      <c r="F1480" s="37" t="s">
        <v>11399</v>
      </c>
      <c r="G1480" s="37" t="s">
        <v>11491</v>
      </c>
      <c r="H1480" s="37" t="s">
        <v>11591</v>
      </c>
      <c r="I1480" s="31" t="s">
        <v>11698</v>
      </c>
      <c r="J1480" s="31" t="s">
        <v>11791</v>
      </c>
    </row>
    <row r="1481" spans="1:10" x14ac:dyDescent="0.25">
      <c r="A1481" t="s">
        <v>11116</v>
      </c>
      <c r="B1481" t="s">
        <v>5311</v>
      </c>
      <c r="C1481" t="s">
        <v>5312</v>
      </c>
      <c r="D1481" s="37" t="s">
        <v>11115</v>
      </c>
      <c r="E1481" s="37" t="s">
        <v>11318</v>
      </c>
      <c r="F1481" s="37" t="s">
        <v>11115</v>
      </c>
      <c r="G1481" s="37" t="s">
        <v>11115</v>
      </c>
      <c r="H1481" s="37" t="s">
        <v>11115</v>
      </c>
      <c r="I1481" s="31" t="s">
        <v>11699</v>
      </c>
      <c r="J1481" s="31" t="s">
        <v>11792</v>
      </c>
    </row>
    <row r="1482" spans="1:10" x14ac:dyDescent="0.25">
      <c r="A1482" t="s">
        <v>11116</v>
      </c>
      <c r="B1482" t="s">
        <v>5313</v>
      </c>
      <c r="C1482" t="s">
        <v>5314</v>
      </c>
      <c r="D1482" s="37" t="s">
        <v>11115</v>
      </c>
      <c r="E1482" s="37" t="s">
        <v>11318</v>
      </c>
      <c r="F1482" s="37" t="s">
        <v>11115</v>
      </c>
      <c r="G1482" s="37" t="s">
        <v>11115</v>
      </c>
      <c r="H1482" s="37" t="s">
        <v>11115</v>
      </c>
      <c r="I1482" s="31" t="s">
        <v>11699</v>
      </c>
      <c r="J1482" s="31" t="s">
        <v>11792</v>
      </c>
    </row>
    <row r="1483" spans="1:10" x14ac:dyDescent="0.25">
      <c r="A1483" t="s">
        <v>11118</v>
      </c>
      <c r="B1483" t="s">
        <v>5311</v>
      </c>
      <c r="C1483" t="s">
        <v>5312</v>
      </c>
      <c r="D1483" s="37" t="s">
        <v>11117</v>
      </c>
      <c r="E1483" s="37" t="s">
        <v>11319</v>
      </c>
      <c r="F1483" s="37" t="s">
        <v>11117</v>
      </c>
      <c r="G1483" s="37" t="s">
        <v>11492</v>
      </c>
      <c r="H1483" s="37" t="s">
        <v>11592</v>
      </c>
      <c r="I1483" s="31" t="s">
        <v>11700</v>
      </c>
      <c r="J1483" s="31" t="s">
        <v>11793</v>
      </c>
    </row>
    <row r="1484" spans="1:10" x14ac:dyDescent="0.25">
      <c r="A1484" t="s">
        <v>11118</v>
      </c>
      <c r="B1484" t="s">
        <v>5313</v>
      </c>
      <c r="C1484" t="s">
        <v>5314</v>
      </c>
      <c r="D1484" s="37" t="s">
        <v>11117</v>
      </c>
      <c r="E1484" s="37" t="s">
        <v>11319</v>
      </c>
      <c r="F1484" s="37" t="s">
        <v>11117</v>
      </c>
      <c r="G1484" s="37" t="s">
        <v>11492</v>
      </c>
      <c r="H1484" s="37" t="s">
        <v>11592</v>
      </c>
      <c r="I1484" s="31" t="s">
        <v>11700</v>
      </c>
      <c r="J1484" s="31" t="s">
        <v>11793</v>
      </c>
    </row>
    <row r="1485" spans="1:10" x14ac:dyDescent="0.25">
      <c r="A1485" t="s">
        <v>11120</v>
      </c>
      <c r="B1485" t="s">
        <v>5311</v>
      </c>
      <c r="C1485" t="s">
        <v>5312</v>
      </c>
      <c r="D1485" s="37" t="s">
        <v>11119</v>
      </c>
      <c r="E1485" s="37" t="s">
        <v>11320</v>
      </c>
      <c r="F1485" s="37" t="s">
        <v>11400</v>
      </c>
      <c r="G1485" s="37" t="s">
        <v>11493</v>
      </c>
      <c r="H1485" s="37" t="s">
        <v>11593</v>
      </c>
      <c r="I1485" s="31" t="s">
        <v>11701</v>
      </c>
      <c r="J1485" s="31" t="s">
        <v>11794</v>
      </c>
    </row>
    <row r="1486" spans="1:10" x14ac:dyDescent="0.25">
      <c r="A1486" t="s">
        <v>11120</v>
      </c>
      <c r="B1486" t="s">
        <v>5313</v>
      </c>
      <c r="C1486" t="s">
        <v>5314</v>
      </c>
      <c r="D1486" s="37" t="s">
        <v>11119</v>
      </c>
      <c r="E1486" s="37" t="s">
        <v>11320</v>
      </c>
      <c r="F1486" s="37" t="s">
        <v>11400</v>
      </c>
      <c r="G1486" s="37" t="s">
        <v>11493</v>
      </c>
      <c r="H1486" s="37" t="s">
        <v>11593</v>
      </c>
      <c r="I1486" s="31" t="s">
        <v>11701</v>
      </c>
      <c r="J1486" s="31" t="s">
        <v>11794</v>
      </c>
    </row>
    <row r="1487" spans="1:10" x14ac:dyDescent="0.25">
      <c r="A1487" t="s">
        <v>11122</v>
      </c>
      <c r="B1487" t="s">
        <v>5311</v>
      </c>
      <c r="C1487" t="s">
        <v>5312</v>
      </c>
      <c r="D1487" s="37" t="s">
        <v>11121</v>
      </c>
      <c r="E1487" s="37" t="s">
        <v>11121</v>
      </c>
      <c r="F1487" s="37" t="s">
        <v>11121</v>
      </c>
      <c r="G1487" s="37" t="s">
        <v>11121</v>
      </c>
      <c r="H1487" s="37" t="s">
        <v>11121</v>
      </c>
      <c r="I1487" s="31" t="s">
        <v>11121</v>
      </c>
      <c r="J1487" s="31" t="s">
        <v>11121</v>
      </c>
    </row>
    <row r="1488" spans="1:10" x14ac:dyDescent="0.25">
      <c r="A1488" t="s">
        <v>11122</v>
      </c>
      <c r="B1488" t="s">
        <v>5313</v>
      </c>
      <c r="C1488" t="s">
        <v>5314</v>
      </c>
      <c r="D1488" s="37" t="s">
        <v>11121</v>
      </c>
      <c r="E1488" s="37" t="s">
        <v>11121</v>
      </c>
      <c r="F1488" s="37" t="s">
        <v>11121</v>
      </c>
      <c r="G1488" s="37" t="s">
        <v>11121</v>
      </c>
      <c r="H1488" s="37" t="s">
        <v>11121</v>
      </c>
      <c r="I1488" s="31" t="s">
        <v>11121</v>
      </c>
      <c r="J1488" s="31" t="s">
        <v>11121</v>
      </c>
    </row>
    <row r="1489" spans="1:10" x14ac:dyDescent="0.25">
      <c r="A1489" t="s">
        <v>11124</v>
      </c>
      <c r="B1489" t="s">
        <v>5311</v>
      </c>
      <c r="C1489" t="s">
        <v>5312</v>
      </c>
      <c r="D1489" s="37" t="s">
        <v>11123</v>
      </c>
      <c r="E1489" s="37" t="s">
        <v>11123</v>
      </c>
      <c r="F1489" s="37" t="s">
        <v>11123</v>
      </c>
      <c r="G1489" s="37" t="s">
        <v>11123</v>
      </c>
      <c r="H1489" s="37" t="s">
        <v>11123</v>
      </c>
      <c r="I1489" s="31" t="s">
        <v>11123</v>
      </c>
      <c r="J1489" s="31" t="s">
        <v>11795</v>
      </c>
    </row>
    <row r="1490" spans="1:10" x14ac:dyDescent="0.25">
      <c r="A1490" t="s">
        <v>11124</v>
      </c>
      <c r="B1490" t="s">
        <v>5313</v>
      </c>
      <c r="C1490" t="s">
        <v>5314</v>
      </c>
      <c r="D1490" s="37" t="s">
        <v>11123</v>
      </c>
      <c r="E1490" s="37" t="s">
        <v>11123</v>
      </c>
      <c r="F1490" s="37" t="s">
        <v>11123</v>
      </c>
      <c r="G1490" s="37" t="s">
        <v>11123</v>
      </c>
      <c r="H1490" s="37" t="s">
        <v>11123</v>
      </c>
      <c r="I1490" s="31" t="s">
        <v>11123</v>
      </c>
      <c r="J1490" s="31" t="s">
        <v>11795</v>
      </c>
    </row>
    <row r="1491" spans="1:10" x14ac:dyDescent="0.25">
      <c r="A1491" t="s">
        <v>11126</v>
      </c>
      <c r="B1491" t="s">
        <v>5311</v>
      </c>
      <c r="C1491" t="s">
        <v>5312</v>
      </c>
      <c r="D1491" s="37" t="s">
        <v>11125</v>
      </c>
      <c r="E1491" s="37" t="s">
        <v>11125</v>
      </c>
      <c r="F1491" s="37" t="s">
        <v>11125</v>
      </c>
      <c r="G1491" s="37" t="s">
        <v>11125</v>
      </c>
      <c r="H1491" s="37" t="s">
        <v>11594</v>
      </c>
      <c r="I1491" s="31" t="s">
        <v>11702</v>
      </c>
      <c r="J1491" s="31" t="s">
        <v>11796</v>
      </c>
    </row>
    <row r="1492" spans="1:10" x14ac:dyDescent="0.25">
      <c r="A1492" t="s">
        <v>11126</v>
      </c>
      <c r="B1492" t="s">
        <v>5313</v>
      </c>
      <c r="C1492" t="s">
        <v>5314</v>
      </c>
      <c r="D1492" s="37" t="s">
        <v>11125</v>
      </c>
      <c r="E1492" s="37" t="s">
        <v>11125</v>
      </c>
      <c r="F1492" s="37" t="s">
        <v>11125</v>
      </c>
      <c r="G1492" s="37" t="s">
        <v>11125</v>
      </c>
      <c r="H1492" s="37" t="s">
        <v>11594</v>
      </c>
      <c r="I1492" s="31" t="s">
        <v>11702</v>
      </c>
      <c r="J1492" s="31" t="s">
        <v>11796</v>
      </c>
    </row>
    <row r="1493" spans="1:10" x14ac:dyDescent="0.25">
      <c r="A1493" t="s">
        <v>11128</v>
      </c>
      <c r="B1493" t="s">
        <v>5311</v>
      </c>
      <c r="C1493" t="s">
        <v>5312</v>
      </c>
      <c r="D1493" s="37" t="s">
        <v>11127</v>
      </c>
      <c r="E1493" s="37" t="s">
        <v>11127</v>
      </c>
      <c r="F1493" s="37" t="s">
        <v>11401</v>
      </c>
      <c r="G1493" s="37" t="s">
        <v>11494</v>
      </c>
      <c r="H1493" s="37" t="s">
        <v>11595</v>
      </c>
      <c r="I1493" s="31" t="s">
        <v>11703</v>
      </c>
      <c r="J1493" s="31" t="s">
        <v>11797</v>
      </c>
    </row>
    <row r="1494" spans="1:10" x14ac:dyDescent="0.25">
      <c r="A1494" t="s">
        <v>11128</v>
      </c>
      <c r="B1494" t="s">
        <v>5313</v>
      </c>
      <c r="C1494" t="s">
        <v>5314</v>
      </c>
      <c r="D1494" s="37" t="s">
        <v>11127</v>
      </c>
      <c r="E1494" s="37" t="s">
        <v>11127</v>
      </c>
      <c r="F1494" s="37" t="s">
        <v>11401</v>
      </c>
      <c r="G1494" s="37" t="s">
        <v>11494</v>
      </c>
      <c r="H1494" s="37" t="s">
        <v>11595</v>
      </c>
      <c r="I1494" s="31" t="s">
        <v>11703</v>
      </c>
      <c r="J1494" s="31" t="s">
        <v>11797</v>
      </c>
    </row>
    <row r="1495" spans="1:10" x14ac:dyDescent="0.25">
      <c r="A1495" t="s">
        <v>11130</v>
      </c>
      <c r="B1495" t="s">
        <v>5311</v>
      </c>
      <c r="C1495" t="s">
        <v>5312</v>
      </c>
      <c r="D1495" s="37" t="s">
        <v>11129</v>
      </c>
      <c r="E1495" s="37" t="s">
        <v>11321</v>
      </c>
      <c r="F1495" s="37" t="s">
        <v>11402</v>
      </c>
      <c r="G1495" s="37" t="s">
        <v>11495</v>
      </c>
      <c r="H1495" s="37" t="s">
        <v>11596</v>
      </c>
      <c r="I1495" s="31" t="s">
        <v>11704</v>
      </c>
      <c r="J1495" s="31" t="s">
        <v>11798</v>
      </c>
    </row>
    <row r="1496" spans="1:10" x14ac:dyDescent="0.25">
      <c r="A1496" t="s">
        <v>11130</v>
      </c>
      <c r="B1496" t="s">
        <v>5313</v>
      </c>
      <c r="C1496" t="s">
        <v>5314</v>
      </c>
      <c r="D1496" s="37" t="s">
        <v>11129</v>
      </c>
      <c r="E1496" s="37" t="s">
        <v>11321</v>
      </c>
      <c r="F1496" s="37" t="s">
        <v>11402</v>
      </c>
      <c r="G1496" s="37" t="s">
        <v>11495</v>
      </c>
      <c r="H1496" s="37" t="s">
        <v>11596</v>
      </c>
      <c r="I1496" s="31" t="s">
        <v>11704</v>
      </c>
      <c r="J1496" s="31" t="s">
        <v>11798</v>
      </c>
    </row>
    <row r="1497" spans="1:10" x14ac:dyDescent="0.25">
      <c r="A1497" t="s">
        <v>11132</v>
      </c>
      <c r="B1497" t="s">
        <v>5311</v>
      </c>
      <c r="C1497" t="s">
        <v>5312</v>
      </c>
      <c r="D1497" s="37" t="s">
        <v>11131</v>
      </c>
      <c r="E1497" s="37" t="s">
        <v>11131</v>
      </c>
      <c r="F1497" s="37" t="s">
        <v>11131</v>
      </c>
      <c r="G1497" s="37" t="s">
        <v>11131</v>
      </c>
      <c r="H1497" s="37" t="s">
        <v>11131</v>
      </c>
      <c r="I1497" s="31" t="s">
        <v>11131</v>
      </c>
      <c r="J1497" s="31" t="s">
        <v>11131</v>
      </c>
    </row>
    <row r="1498" spans="1:10" x14ac:dyDescent="0.25">
      <c r="A1498" t="s">
        <v>11132</v>
      </c>
      <c r="B1498" t="s">
        <v>5313</v>
      </c>
      <c r="C1498" t="s">
        <v>5314</v>
      </c>
      <c r="D1498" s="37" t="s">
        <v>11131</v>
      </c>
      <c r="E1498" s="37" t="s">
        <v>11131</v>
      </c>
      <c r="F1498" s="37" t="s">
        <v>11131</v>
      </c>
      <c r="G1498" s="37" t="s">
        <v>11131</v>
      </c>
      <c r="H1498" s="37" t="s">
        <v>11131</v>
      </c>
      <c r="I1498" s="31" t="s">
        <v>11131</v>
      </c>
      <c r="J1498" s="31" t="s">
        <v>11131</v>
      </c>
    </row>
    <row r="1499" spans="1:10" x14ac:dyDescent="0.25">
      <c r="A1499" t="s">
        <v>11134</v>
      </c>
      <c r="B1499" t="s">
        <v>5311</v>
      </c>
      <c r="C1499" t="s">
        <v>5312</v>
      </c>
      <c r="D1499" s="37" t="s">
        <v>11133</v>
      </c>
      <c r="E1499" s="37" t="s">
        <v>11322</v>
      </c>
      <c r="F1499" s="37" t="s">
        <v>11403</v>
      </c>
      <c r="G1499" s="37" t="s">
        <v>11133</v>
      </c>
      <c r="H1499" s="37" t="s">
        <v>11597</v>
      </c>
      <c r="I1499" s="31" t="s">
        <v>11705</v>
      </c>
      <c r="J1499" s="31" t="s">
        <v>11799</v>
      </c>
    </row>
    <row r="1500" spans="1:10" x14ac:dyDescent="0.25">
      <c r="A1500" t="s">
        <v>11134</v>
      </c>
      <c r="B1500" t="s">
        <v>5313</v>
      </c>
      <c r="C1500" t="s">
        <v>5314</v>
      </c>
      <c r="D1500" s="37" t="s">
        <v>11133</v>
      </c>
      <c r="E1500" s="37" t="s">
        <v>11322</v>
      </c>
      <c r="F1500" s="37" t="s">
        <v>11403</v>
      </c>
      <c r="G1500" s="37" t="s">
        <v>11133</v>
      </c>
      <c r="H1500" s="37" t="s">
        <v>11597</v>
      </c>
      <c r="I1500" s="31" t="s">
        <v>11705</v>
      </c>
      <c r="J1500" s="31" t="s">
        <v>11799</v>
      </c>
    </row>
    <row r="1501" spans="1:10" x14ac:dyDescent="0.25">
      <c r="A1501" t="s">
        <v>11137</v>
      </c>
      <c r="B1501" t="s">
        <v>5311</v>
      </c>
      <c r="C1501" t="s">
        <v>5312</v>
      </c>
      <c r="D1501" s="37" t="s">
        <v>11136</v>
      </c>
      <c r="E1501" s="37" t="s">
        <v>11136</v>
      </c>
      <c r="F1501" s="37" t="s">
        <v>11136</v>
      </c>
      <c r="G1501" s="37" t="s">
        <v>11136</v>
      </c>
      <c r="H1501" s="37" t="s">
        <v>11598</v>
      </c>
      <c r="I1501" s="31" t="s">
        <v>11706</v>
      </c>
      <c r="J1501" s="31" t="s">
        <v>11800</v>
      </c>
    </row>
    <row r="1502" spans="1:10" x14ac:dyDescent="0.25">
      <c r="A1502" t="s">
        <v>11137</v>
      </c>
      <c r="B1502" t="s">
        <v>5313</v>
      </c>
      <c r="C1502" t="s">
        <v>5314</v>
      </c>
      <c r="D1502" s="37" t="s">
        <v>11136</v>
      </c>
      <c r="E1502" s="37" t="s">
        <v>11136</v>
      </c>
      <c r="F1502" s="37" t="s">
        <v>11136</v>
      </c>
      <c r="G1502" s="37" t="s">
        <v>11136</v>
      </c>
      <c r="H1502" s="37" t="s">
        <v>11598</v>
      </c>
      <c r="I1502" s="31" t="s">
        <v>11706</v>
      </c>
      <c r="J1502" s="31" t="s">
        <v>11800</v>
      </c>
    </row>
    <row r="1503" spans="1:10" x14ac:dyDescent="0.25">
      <c r="A1503" t="s">
        <v>11139</v>
      </c>
      <c r="B1503" t="s">
        <v>5311</v>
      </c>
      <c r="C1503" t="s">
        <v>5312</v>
      </c>
      <c r="D1503" s="37" t="s">
        <v>11138</v>
      </c>
      <c r="E1503" s="37" t="s">
        <v>11323</v>
      </c>
      <c r="F1503" s="37" t="s">
        <v>11404</v>
      </c>
      <c r="G1503" s="37" t="s">
        <v>11496</v>
      </c>
      <c r="H1503" s="37" t="s">
        <v>11599</v>
      </c>
      <c r="I1503" s="31" t="s">
        <v>11138</v>
      </c>
      <c r="J1503" s="31" t="s">
        <v>11801</v>
      </c>
    </row>
    <row r="1504" spans="1:10" x14ac:dyDescent="0.25">
      <c r="A1504" t="s">
        <v>11139</v>
      </c>
      <c r="B1504" t="s">
        <v>5313</v>
      </c>
      <c r="C1504" t="s">
        <v>5314</v>
      </c>
      <c r="D1504" s="37" t="s">
        <v>11138</v>
      </c>
      <c r="E1504" s="37" t="s">
        <v>11323</v>
      </c>
      <c r="F1504" s="37" t="s">
        <v>11404</v>
      </c>
      <c r="G1504" s="37" t="s">
        <v>11496</v>
      </c>
      <c r="H1504" s="37" t="s">
        <v>11599</v>
      </c>
      <c r="I1504" s="31" t="s">
        <v>11138</v>
      </c>
      <c r="J1504" s="31" t="s">
        <v>11801</v>
      </c>
    </row>
    <row r="1505" spans="1:10" x14ac:dyDescent="0.25">
      <c r="A1505" t="s">
        <v>11142</v>
      </c>
      <c r="B1505" t="s">
        <v>5311</v>
      </c>
      <c r="C1505" t="s">
        <v>5312</v>
      </c>
      <c r="D1505" s="37" t="s">
        <v>11141</v>
      </c>
      <c r="E1505" s="37" t="s">
        <v>11141</v>
      </c>
      <c r="F1505" s="37" t="s">
        <v>11141</v>
      </c>
      <c r="G1505" s="37" t="s">
        <v>11141</v>
      </c>
      <c r="H1505" s="37" t="s">
        <v>11600</v>
      </c>
      <c r="I1505" s="31" t="s">
        <v>11141</v>
      </c>
      <c r="J1505" s="31" t="s">
        <v>11802</v>
      </c>
    </row>
    <row r="1506" spans="1:10" x14ac:dyDescent="0.25">
      <c r="A1506" t="s">
        <v>11142</v>
      </c>
      <c r="B1506" t="s">
        <v>5313</v>
      </c>
      <c r="C1506" t="s">
        <v>5314</v>
      </c>
      <c r="D1506" s="37" t="s">
        <v>11141</v>
      </c>
      <c r="E1506" s="37" t="s">
        <v>11141</v>
      </c>
      <c r="F1506" s="37" t="s">
        <v>11141</v>
      </c>
      <c r="G1506" s="37" t="s">
        <v>11141</v>
      </c>
      <c r="H1506" s="37" t="s">
        <v>11600</v>
      </c>
      <c r="I1506" s="31" t="s">
        <v>11141</v>
      </c>
      <c r="J1506" s="31" t="s">
        <v>11802</v>
      </c>
    </row>
    <row r="1507" spans="1:10" x14ac:dyDescent="0.25">
      <c r="A1507" t="s">
        <v>11144</v>
      </c>
      <c r="B1507" t="s">
        <v>5311</v>
      </c>
      <c r="C1507" t="s">
        <v>5312</v>
      </c>
      <c r="D1507" s="37" t="s">
        <v>11143</v>
      </c>
      <c r="E1507" s="37" t="s">
        <v>11324</v>
      </c>
      <c r="F1507" s="37" t="s">
        <v>11405</v>
      </c>
      <c r="G1507" s="37" t="s">
        <v>11497</v>
      </c>
      <c r="H1507" s="37" t="s">
        <v>11601</v>
      </c>
      <c r="I1507" s="31" t="s">
        <v>11143</v>
      </c>
      <c r="J1507" s="31" t="s">
        <v>11803</v>
      </c>
    </row>
    <row r="1508" spans="1:10" x14ac:dyDescent="0.25">
      <c r="A1508" t="s">
        <v>11144</v>
      </c>
      <c r="B1508" t="s">
        <v>5313</v>
      </c>
      <c r="C1508" t="s">
        <v>5314</v>
      </c>
      <c r="D1508" s="37" t="s">
        <v>11143</v>
      </c>
      <c r="E1508" s="37" t="s">
        <v>11324</v>
      </c>
      <c r="F1508" s="37" t="s">
        <v>11405</v>
      </c>
      <c r="G1508" s="37" t="s">
        <v>11497</v>
      </c>
      <c r="H1508" s="37" t="s">
        <v>11601</v>
      </c>
      <c r="I1508" s="31" t="s">
        <v>11143</v>
      </c>
      <c r="J1508" s="31" t="s">
        <v>11803</v>
      </c>
    </row>
    <row r="1509" spans="1:10" x14ac:dyDescent="0.25">
      <c r="A1509" t="s">
        <v>11147</v>
      </c>
      <c r="B1509" t="s">
        <v>5311</v>
      </c>
      <c r="C1509" t="s">
        <v>5312</v>
      </c>
      <c r="D1509" s="37" t="s">
        <v>11146</v>
      </c>
      <c r="E1509" s="37" t="s">
        <v>11146</v>
      </c>
      <c r="F1509" s="37" t="s">
        <v>11146</v>
      </c>
      <c r="G1509" s="37" t="s">
        <v>11498</v>
      </c>
      <c r="H1509" s="37" t="s">
        <v>11602</v>
      </c>
      <c r="I1509" s="31" t="s">
        <v>11146</v>
      </c>
      <c r="J1509" s="31" t="s">
        <v>11804</v>
      </c>
    </row>
    <row r="1510" spans="1:10" x14ac:dyDescent="0.25">
      <c r="A1510" t="s">
        <v>11147</v>
      </c>
      <c r="B1510" t="s">
        <v>5313</v>
      </c>
      <c r="C1510" t="s">
        <v>5314</v>
      </c>
      <c r="D1510" s="37" t="s">
        <v>11146</v>
      </c>
      <c r="E1510" s="37" t="s">
        <v>11146</v>
      </c>
      <c r="F1510" s="37" t="s">
        <v>11146</v>
      </c>
      <c r="G1510" s="37" t="s">
        <v>11498</v>
      </c>
      <c r="H1510" s="37" t="s">
        <v>11602</v>
      </c>
      <c r="I1510" s="31" t="s">
        <v>11146</v>
      </c>
      <c r="J1510" s="31" t="s">
        <v>11804</v>
      </c>
    </row>
    <row r="1511" spans="1:10" x14ac:dyDescent="0.25">
      <c r="A1511" t="s">
        <v>11149</v>
      </c>
      <c r="B1511" t="s">
        <v>5311</v>
      </c>
      <c r="C1511" t="s">
        <v>5312</v>
      </c>
      <c r="D1511" s="37" t="s">
        <v>11148</v>
      </c>
      <c r="E1511" s="37" t="s">
        <v>11325</v>
      </c>
      <c r="F1511" s="37" t="s">
        <v>11406</v>
      </c>
      <c r="G1511" s="37" t="s">
        <v>11499</v>
      </c>
      <c r="H1511" s="37" t="s">
        <v>11603</v>
      </c>
      <c r="I1511" s="31" t="s">
        <v>11148</v>
      </c>
      <c r="J1511" s="31" t="s">
        <v>11805</v>
      </c>
    </row>
    <row r="1512" spans="1:10" x14ac:dyDescent="0.25">
      <c r="A1512" t="s">
        <v>11149</v>
      </c>
      <c r="B1512" t="s">
        <v>5313</v>
      </c>
      <c r="C1512" t="s">
        <v>5314</v>
      </c>
      <c r="D1512" s="37" t="s">
        <v>11148</v>
      </c>
      <c r="E1512" s="37" t="s">
        <v>11325</v>
      </c>
      <c r="F1512" s="37" t="s">
        <v>11406</v>
      </c>
      <c r="G1512" s="37" t="s">
        <v>11499</v>
      </c>
      <c r="H1512" s="37" t="s">
        <v>11603</v>
      </c>
      <c r="I1512" s="31" t="s">
        <v>11148</v>
      </c>
      <c r="J1512" s="31" t="s">
        <v>11805</v>
      </c>
    </row>
    <row r="1513" spans="1:10" x14ac:dyDescent="0.25">
      <c r="A1513" t="s">
        <v>11152</v>
      </c>
      <c r="B1513" t="s">
        <v>5311</v>
      </c>
      <c r="C1513" t="s">
        <v>5312</v>
      </c>
      <c r="D1513" s="37" t="s">
        <v>11151</v>
      </c>
      <c r="E1513" s="37" t="s">
        <v>11151</v>
      </c>
      <c r="F1513" s="37" t="s">
        <v>11151</v>
      </c>
      <c r="G1513" s="37" t="s">
        <v>11151</v>
      </c>
      <c r="H1513" s="37" t="s">
        <v>11604</v>
      </c>
      <c r="I1513" s="31" t="s">
        <v>11151</v>
      </c>
      <c r="J1513" s="31" t="s">
        <v>11806</v>
      </c>
    </row>
    <row r="1514" spans="1:10" x14ac:dyDescent="0.25">
      <c r="A1514" t="s">
        <v>11152</v>
      </c>
      <c r="B1514" t="s">
        <v>5313</v>
      </c>
      <c r="C1514" t="s">
        <v>5314</v>
      </c>
      <c r="D1514" s="37" t="s">
        <v>11151</v>
      </c>
      <c r="E1514" s="37" t="s">
        <v>11151</v>
      </c>
      <c r="F1514" s="37" t="s">
        <v>11151</v>
      </c>
      <c r="G1514" s="37" t="s">
        <v>11151</v>
      </c>
      <c r="H1514" s="37" t="s">
        <v>11604</v>
      </c>
      <c r="I1514" s="31" t="s">
        <v>11151</v>
      </c>
      <c r="J1514" s="31" t="s">
        <v>11806</v>
      </c>
    </row>
    <row r="1515" spans="1:10" x14ac:dyDescent="0.25">
      <c r="A1515" t="s">
        <v>11154</v>
      </c>
      <c r="B1515" t="s">
        <v>5311</v>
      </c>
      <c r="C1515" t="s">
        <v>5312</v>
      </c>
      <c r="D1515" s="37" t="s">
        <v>11153</v>
      </c>
      <c r="E1515" s="37" t="s">
        <v>11326</v>
      </c>
      <c r="F1515" s="37" t="s">
        <v>11407</v>
      </c>
      <c r="G1515" s="37" t="s">
        <v>11500</v>
      </c>
      <c r="H1515" s="37" t="s">
        <v>11605</v>
      </c>
      <c r="I1515" s="31" t="s">
        <v>11153</v>
      </c>
      <c r="J1515" s="31" t="s">
        <v>11807</v>
      </c>
    </row>
    <row r="1516" spans="1:10" x14ac:dyDescent="0.25">
      <c r="A1516" t="s">
        <v>11154</v>
      </c>
      <c r="B1516" t="s">
        <v>5313</v>
      </c>
      <c r="C1516" t="s">
        <v>5314</v>
      </c>
      <c r="D1516" s="37" t="s">
        <v>11153</v>
      </c>
      <c r="E1516" s="37" t="s">
        <v>11326</v>
      </c>
      <c r="F1516" s="37" t="s">
        <v>11407</v>
      </c>
      <c r="G1516" s="37" t="s">
        <v>11500</v>
      </c>
      <c r="H1516" s="37" t="s">
        <v>11605</v>
      </c>
      <c r="I1516" s="31" t="s">
        <v>11153</v>
      </c>
      <c r="J1516" s="31" t="s">
        <v>11807</v>
      </c>
    </row>
    <row r="1517" spans="1:10" x14ac:dyDescent="0.25">
      <c r="A1517" t="s">
        <v>11157</v>
      </c>
      <c r="B1517" t="s">
        <v>5311</v>
      </c>
      <c r="C1517" t="s">
        <v>5312</v>
      </c>
      <c r="D1517" s="37" t="s">
        <v>11156</v>
      </c>
      <c r="E1517" s="37" t="s">
        <v>11156</v>
      </c>
      <c r="F1517" s="37" t="s">
        <v>11156</v>
      </c>
      <c r="G1517" s="37" t="s">
        <v>11501</v>
      </c>
      <c r="H1517" s="37" t="s">
        <v>11606</v>
      </c>
      <c r="I1517" s="31" t="s">
        <v>11156</v>
      </c>
      <c r="J1517" s="31" t="s">
        <v>11808</v>
      </c>
    </row>
    <row r="1518" spans="1:10" x14ac:dyDescent="0.25">
      <c r="A1518" t="s">
        <v>11157</v>
      </c>
      <c r="B1518" t="s">
        <v>5313</v>
      </c>
      <c r="C1518" t="s">
        <v>5314</v>
      </c>
      <c r="D1518" s="37" t="s">
        <v>11156</v>
      </c>
      <c r="E1518" s="37" t="s">
        <v>11156</v>
      </c>
      <c r="F1518" s="37" t="s">
        <v>11156</v>
      </c>
      <c r="G1518" s="37" t="s">
        <v>11501</v>
      </c>
      <c r="H1518" s="37" t="s">
        <v>11606</v>
      </c>
      <c r="I1518" s="31" t="s">
        <v>11156</v>
      </c>
      <c r="J1518" s="31" t="s">
        <v>11808</v>
      </c>
    </row>
    <row r="1519" spans="1:10" x14ac:dyDescent="0.25">
      <c r="A1519" t="s">
        <v>11159</v>
      </c>
      <c r="B1519" t="s">
        <v>5311</v>
      </c>
      <c r="C1519" t="s">
        <v>5312</v>
      </c>
      <c r="D1519" s="37" t="s">
        <v>11158</v>
      </c>
      <c r="E1519" s="37" t="s">
        <v>11327</v>
      </c>
      <c r="F1519" s="37" t="s">
        <v>11408</v>
      </c>
      <c r="G1519" s="37" t="s">
        <v>11502</v>
      </c>
      <c r="H1519" s="37" t="s">
        <v>11607</v>
      </c>
      <c r="I1519" s="31" t="s">
        <v>11707</v>
      </c>
      <c r="J1519" s="31" t="s">
        <v>11809</v>
      </c>
    </row>
    <row r="1520" spans="1:10" x14ac:dyDescent="0.25">
      <c r="A1520" t="s">
        <v>11159</v>
      </c>
      <c r="B1520" t="s">
        <v>5313</v>
      </c>
      <c r="C1520" t="s">
        <v>5314</v>
      </c>
      <c r="D1520" s="37" t="s">
        <v>11158</v>
      </c>
      <c r="E1520" s="37" t="s">
        <v>11327</v>
      </c>
      <c r="F1520" s="37" t="s">
        <v>11408</v>
      </c>
      <c r="G1520" s="37" t="s">
        <v>11502</v>
      </c>
      <c r="H1520" s="37" t="s">
        <v>11607</v>
      </c>
      <c r="I1520" s="31" t="s">
        <v>11707</v>
      </c>
      <c r="J1520" s="31" t="s">
        <v>11809</v>
      </c>
    </row>
    <row r="1521" spans="1:10" x14ac:dyDescent="0.25">
      <c r="A1521" t="s">
        <v>11162</v>
      </c>
      <c r="B1521" t="s">
        <v>5311</v>
      </c>
      <c r="C1521" t="s">
        <v>5312</v>
      </c>
      <c r="D1521" s="37" t="s">
        <v>11161</v>
      </c>
      <c r="E1521" s="37" t="s">
        <v>11161</v>
      </c>
      <c r="F1521" s="37" t="s">
        <v>11161</v>
      </c>
      <c r="G1521" s="37" t="s">
        <v>11503</v>
      </c>
      <c r="H1521" s="37" t="s">
        <v>11608</v>
      </c>
      <c r="I1521" s="31" t="s">
        <v>11161</v>
      </c>
      <c r="J1521" s="31" t="s">
        <v>11810</v>
      </c>
    </row>
    <row r="1522" spans="1:10" x14ac:dyDescent="0.25">
      <c r="A1522" t="s">
        <v>11162</v>
      </c>
      <c r="B1522" t="s">
        <v>5313</v>
      </c>
      <c r="C1522" t="s">
        <v>5314</v>
      </c>
      <c r="D1522" s="37" t="s">
        <v>11161</v>
      </c>
      <c r="E1522" s="37" t="s">
        <v>11161</v>
      </c>
      <c r="F1522" s="37" t="s">
        <v>11161</v>
      </c>
      <c r="G1522" s="37" t="s">
        <v>11503</v>
      </c>
      <c r="H1522" s="37" t="s">
        <v>11608</v>
      </c>
      <c r="I1522" s="31" t="s">
        <v>11161</v>
      </c>
      <c r="J1522" s="31" t="s">
        <v>11810</v>
      </c>
    </row>
    <row r="1523" spans="1:10" x14ac:dyDescent="0.25">
      <c r="A1523" t="s">
        <v>11164</v>
      </c>
      <c r="B1523" t="s">
        <v>5311</v>
      </c>
      <c r="C1523" t="s">
        <v>5312</v>
      </c>
      <c r="D1523" s="37" t="s">
        <v>11163</v>
      </c>
      <c r="E1523" s="37" t="s">
        <v>11328</v>
      </c>
      <c r="F1523" s="37" t="s">
        <v>11409</v>
      </c>
      <c r="G1523" s="37" t="s">
        <v>11504</v>
      </c>
      <c r="H1523" s="37" t="s">
        <v>11609</v>
      </c>
      <c r="I1523" s="31" t="s">
        <v>11708</v>
      </c>
      <c r="J1523" s="31" t="s">
        <v>11811</v>
      </c>
    </row>
    <row r="1524" spans="1:10" x14ac:dyDescent="0.25">
      <c r="A1524" t="s">
        <v>11164</v>
      </c>
      <c r="B1524" t="s">
        <v>5313</v>
      </c>
      <c r="C1524" t="s">
        <v>5314</v>
      </c>
      <c r="D1524" s="37" t="s">
        <v>11163</v>
      </c>
      <c r="E1524" s="37" t="s">
        <v>11328</v>
      </c>
      <c r="F1524" s="37" t="s">
        <v>11409</v>
      </c>
      <c r="G1524" s="37" t="s">
        <v>11504</v>
      </c>
      <c r="H1524" s="37" t="s">
        <v>11609</v>
      </c>
      <c r="I1524" s="31" t="s">
        <v>11708</v>
      </c>
      <c r="J1524" s="31" t="s">
        <v>11811</v>
      </c>
    </row>
    <row r="1525" spans="1:10" x14ac:dyDescent="0.25">
      <c r="A1525" t="s">
        <v>11167</v>
      </c>
      <c r="B1525" t="s">
        <v>5311</v>
      </c>
      <c r="C1525" t="s">
        <v>5312</v>
      </c>
      <c r="D1525" s="37" t="s">
        <v>11166</v>
      </c>
      <c r="E1525" s="37" t="s">
        <v>11166</v>
      </c>
      <c r="F1525" s="37" t="s">
        <v>11166</v>
      </c>
      <c r="G1525" s="37" t="s">
        <v>11505</v>
      </c>
      <c r="H1525" s="37" t="s">
        <v>11610</v>
      </c>
      <c r="I1525" s="31" t="s">
        <v>11709</v>
      </c>
      <c r="J1525" s="31" t="s">
        <v>11812</v>
      </c>
    </row>
    <row r="1526" spans="1:10" x14ac:dyDescent="0.25">
      <c r="A1526" t="s">
        <v>11167</v>
      </c>
      <c r="B1526" t="s">
        <v>5313</v>
      </c>
      <c r="C1526" t="s">
        <v>5314</v>
      </c>
      <c r="D1526" s="37" t="s">
        <v>11166</v>
      </c>
      <c r="E1526" s="37" t="s">
        <v>11166</v>
      </c>
      <c r="F1526" s="37" t="s">
        <v>11166</v>
      </c>
      <c r="G1526" s="37" t="s">
        <v>11505</v>
      </c>
      <c r="H1526" s="37" t="s">
        <v>11610</v>
      </c>
      <c r="I1526" s="31" t="s">
        <v>11709</v>
      </c>
      <c r="J1526" s="31" t="s">
        <v>11812</v>
      </c>
    </row>
    <row r="1527" spans="1:10" x14ac:dyDescent="0.25">
      <c r="A1527" t="s">
        <v>11169</v>
      </c>
      <c r="B1527" t="s">
        <v>5311</v>
      </c>
      <c r="C1527" t="s">
        <v>5312</v>
      </c>
      <c r="D1527" s="37" t="s">
        <v>11168</v>
      </c>
      <c r="E1527" s="37" t="s">
        <v>11329</v>
      </c>
      <c r="F1527" s="37" t="s">
        <v>11410</v>
      </c>
      <c r="G1527" s="37" t="s">
        <v>11506</v>
      </c>
      <c r="H1527" s="37" t="s">
        <v>11611</v>
      </c>
      <c r="I1527" s="31" t="s">
        <v>11710</v>
      </c>
      <c r="J1527" s="31" t="s">
        <v>11813</v>
      </c>
    </row>
    <row r="1528" spans="1:10" x14ac:dyDescent="0.25">
      <c r="A1528" t="s">
        <v>11169</v>
      </c>
      <c r="B1528" t="s">
        <v>5313</v>
      </c>
      <c r="C1528" t="s">
        <v>5314</v>
      </c>
      <c r="D1528" s="37" t="s">
        <v>11168</v>
      </c>
      <c r="E1528" s="37" t="s">
        <v>11329</v>
      </c>
      <c r="F1528" s="37" t="s">
        <v>11410</v>
      </c>
      <c r="G1528" s="37" t="s">
        <v>11506</v>
      </c>
      <c r="H1528" s="37" t="s">
        <v>11611</v>
      </c>
      <c r="I1528" s="31" t="s">
        <v>11710</v>
      </c>
      <c r="J1528" s="31" t="s">
        <v>11813</v>
      </c>
    </row>
    <row r="1529" spans="1:10" x14ac:dyDescent="0.25">
      <c r="A1529" t="s">
        <v>11172</v>
      </c>
      <c r="B1529" t="s">
        <v>5311</v>
      </c>
      <c r="C1529" t="s">
        <v>5312</v>
      </c>
      <c r="D1529" s="37" t="s">
        <v>11171</v>
      </c>
      <c r="E1529" s="37" t="s">
        <v>11171</v>
      </c>
      <c r="F1529" s="37" t="s">
        <v>11171</v>
      </c>
      <c r="G1529" s="37" t="s">
        <v>11507</v>
      </c>
      <c r="H1529" s="37" t="s">
        <v>11171</v>
      </c>
      <c r="I1529" s="31" t="s">
        <v>11171</v>
      </c>
      <c r="J1529" s="31" t="s">
        <v>11814</v>
      </c>
    </row>
    <row r="1530" spans="1:10" x14ac:dyDescent="0.25">
      <c r="A1530" t="s">
        <v>11172</v>
      </c>
      <c r="B1530" t="s">
        <v>5313</v>
      </c>
      <c r="C1530" t="s">
        <v>5314</v>
      </c>
      <c r="D1530" s="37" t="s">
        <v>11171</v>
      </c>
      <c r="E1530" s="37" t="s">
        <v>11171</v>
      </c>
      <c r="F1530" s="37" t="s">
        <v>11171</v>
      </c>
      <c r="G1530" s="37" t="s">
        <v>11507</v>
      </c>
      <c r="H1530" s="37" t="s">
        <v>11171</v>
      </c>
      <c r="I1530" s="31" t="s">
        <v>11171</v>
      </c>
      <c r="J1530" s="31" t="s">
        <v>11814</v>
      </c>
    </row>
    <row r="1531" spans="1:10" x14ac:dyDescent="0.25">
      <c r="A1531" t="s">
        <v>11174</v>
      </c>
      <c r="B1531" t="s">
        <v>5311</v>
      </c>
      <c r="C1531" t="s">
        <v>5312</v>
      </c>
      <c r="D1531" s="37" t="s">
        <v>11173</v>
      </c>
      <c r="E1531" s="37" t="s">
        <v>11330</v>
      </c>
      <c r="F1531" s="37" t="s">
        <v>11411</v>
      </c>
      <c r="G1531" s="37" t="s">
        <v>11508</v>
      </c>
      <c r="H1531" s="37" t="s">
        <v>11612</v>
      </c>
      <c r="I1531" s="31" t="s">
        <v>11711</v>
      </c>
      <c r="J1531" s="31" t="s">
        <v>11815</v>
      </c>
    </row>
    <row r="1532" spans="1:10" x14ac:dyDescent="0.25">
      <c r="A1532" t="s">
        <v>11174</v>
      </c>
      <c r="B1532" t="s">
        <v>5313</v>
      </c>
      <c r="C1532" t="s">
        <v>5314</v>
      </c>
      <c r="D1532" s="37" t="s">
        <v>11173</v>
      </c>
      <c r="E1532" s="37" t="s">
        <v>11330</v>
      </c>
      <c r="F1532" s="37" t="s">
        <v>11411</v>
      </c>
      <c r="G1532" s="37" t="s">
        <v>11508</v>
      </c>
      <c r="H1532" s="37" t="s">
        <v>11612</v>
      </c>
      <c r="I1532" s="31" t="s">
        <v>11711</v>
      </c>
      <c r="J1532" s="31" t="s">
        <v>11815</v>
      </c>
    </row>
    <row r="1533" spans="1:10" x14ac:dyDescent="0.25">
      <c r="A1533" t="s">
        <v>11177</v>
      </c>
      <c r="B1533" t="s">
        <v>5311</v>
      </c>
      <c r="C1533" t="s">
        <v>5312</v>
      </c>
      <c r="D1533" s="37" t="s">
        <v>11176</v>
      </c>
      <c r="E1533" s="37" t="s">
        <v>11331</v>
      </c>
      <c r="F1533" s="37" t="s">
        <v>11412</v>
      </c>
      <c r="G1533" s="37" t="s">
        <v>11509</v>
      </c>
      <c r="H1533" s="37" t="s">
        <v>11613</v>
      </c>
      <c r="I1533" s="31" t="s">
        <v>11712</v>
      </c>
      <c r="J1533" s="31" t="s">
        <v>11816</v>
      </c>
    </row>
    <row r="1534" spans="1:10" x14ac:dyDescent="0.25">
      <c r="A1534" t="s">
        <v>11177</v>
      </c>
      <c r="B1534" t="s">
        <v>5313</v>
      </c>
      <c r="C1534" t="s">
        <v>5314</v>
      </c>
      <c r="D1534" s="37" t="s">
        <v>11176</v>
      </c>
      <c r="E1534" s="37" t="s">
        <v>11331</v>
      </c>
      <c r="F1534" s="37" t="s">
        <v>11412</v>
      </c>
      <c r="G1534" s="37" t="s">
        <v>11509</v>
      </c>
      <c r="H1534" s="37" t="s">
        <v>11613</v>
      </c>
      <c r="I1534" s="31" t="s">
        <v>11712</v>
      </c>
      <c r="J1534" s="31" t="s">
        <v>11816</v>
      </c>
    </row>
    <row r="1535" spans="1:10" x14ac:dyDescent="0.25">
      <c r="A1535" t="s">
        <v>11179</v>
      </c>
      <c r="B1535" t="s">
        <v>5311</v>
      </c>
      <c r="C1535" t="s">
        <v>5312</v>
      </c>
      <c r="D1535" s="37" t="s">
        <v>11178</v>
      </c>
      <c r="E1535" s="37" t="s">
        <v>11178</v>
      </c>
      <c r="F1535" s="37" t="s">
        <v>11178</v>
      </c>
      <c r="G1535" s="37" t="s">
        <v>11178</v>
      </c>
      <c r="H1535" s="37" t="s">
        <v>11178</v>
      </c>
      <c r="I1535" s="31" t="s">
        <v>11178</v>
      </c>
      <c r="J1535" s="31" t="s">
        <v>11178</v>
      </c>
    </row>
    <row r="1536" spans="1:10" x14ac:dyDescent="0.25">
      <c r="A1536" t="s">
        <v>11179</v>
      </c>
      <c r="B1536" t="s">
        <v>5313</v>
      </c>
      <c r="C1536" t="s">
        <v>5314</v>
      </c>
      <c r="D1536" s="37" t="s">
        <v>11178</v>
      </c>
      <c r="E1536" s="37" t="s">
        <v>11178</v>
      </c>
      <c r="F1536" s="37" t="s">
        <v>11178</v>
      </c>
      <c r="G1536" s="37" t="s">
        <v>11178</v>
      </c>
      <c r="H1536" s="37" t="s">
        <v>11178</v>
      </c>
      <c r="I1536" s="31" t="s">
        <v>11178</v>
      </c>
      <c r="J1536" s="31" t="s">
        <v>11178</v>
      </c>
    </row>
    <row r="1537" spans="1:10" x14ac:dyDescent="0.25">
      <c r="A1537" t="s">
        <v>11181</v>
      </c>
      <c r="B1537" t="s">
        <v>5311</v>
      </c>
      <c r="C1537" t="s">
        <v>5312</v>
      </c>
      <c r="D1537" s="37" t="s">
        <v>11180</v>
      </c>
      <c r="E1537" s="37" t="s">
        <v>11332</v>
      </c>
      <c r="F1537" s="37" t="s">
        <v>11413</v>
      </c>
      <c r="G1537" s="37" t="s">
        <v>11510</v>
      </c>
      <c r="H1537" s="37" t="s">
        <v>11614</v>
      </c>
      <c r="I1537" s="31" t="s">
        <v>11713</v>
      </c>
      <c r="J1537" s="31" t="s">
        <v>11817</v>
      </c>
    </row>
    <row r="1538" spans="1:10" x14ac:dyDescent="0.25">
      <c r="A1538" t="s">
        <v>11181</v>
      </c>
      <c r="B1538" t="s">
        <v>5313</v>
      </c>
      <c r="C1538" t="s">
        <v>5314</v>
      </c>
      <c r="D1538" s="37" t="s">
        <v>11180</v>
      </c>
      <c r="E1538" s="37" t="s">
        <v>11332</v>
      </c>
      <c r="F1538" s="37" t="s">
        <v>11413</v>
      </c>
      <c r="G1538" s="37" t="s">
        <v>11510</v>
      </c>
      <c r="H1538" s="37" t="s">
        <v>11614</v>
      </c>
      <c r="I1538" s="31" t="s">
        <v>11713</v>
      </c>
      <c r="J1538" s="31" t="s">
        <v>11817</v>
      </c>
    </row>
    <row r="1539" spans="1:10" x14ac:dyDescent="0.25">
      <c r="A1539" t="s">
        <v>11183</v>
      </c>
      <c r="B1539" t="s">
        <v>5311</v>
      </c>
      <c r="C1539" t="s">
        <v>5312</v>
      </c>
      <c r="D1539" s="37" t="s">
        <v>11182</v>
      </c>
      <c r="E1539" s="37" t="s">
        <v>11333</v>
      </c>
      <c r="F1539" s="37" t="s">
        <v>11414</v>
      </c>
      <c r="G1539" s="37" t="s">
        <v>11511</v>
      </c>
      <c r="H1539" s="37" t="s">
        <v>11615</v>
      </c>
      <c r="I1539" s="31" t="s">
        <v>11714</v>
      </c>
      <c r="J1539" s="31" t="s">
        <v>11818</v>
      </c>
    </row>
    <row r="1540" spans="1:10" x14ac:dyDescent="0.25">
      <c r="A1540" t="s">
        <v>11183</v>
      </c>
      <c r="B1540" t="s">
        <v>5313</v>
      </c>
      <c r="C1540" t="s">
        <v>5314</v>
      </c>
      <c r="D1540" s="37" t="s">
        <v>11182</v>
      </c>
      <c r="E1540" s="37" t="s">
        <v>11333</v>
      </c>
      <c r="F1540" s="37" t="s">
        <v>11414</v>
      </c>
      <c r="G1540" s="37" t="s">
        <v>11511</v>
      </c>
      <c r="H1540" s="37" t="s">
        <v>11615</v>
      </c>
      <c r="I1540" s="31" t="s">
        <v>11714</v>
      </c>
      <c r="J1540" s="31" t="s">
        <v>11818</v>
      </c>
    </row>
    <row r="1541" spans="1:10" x14ac:dyDescent="0.25">
      <c r="A1541" t="s">
        <v>11185</v>
      </c>
      <c r="B1541" t="s">
        <v>5311</v>
      </c>
      <c r="C1541" t="s">
        <v>5312</v>
      </c>
      <c r="D1541" s="37" t="s">
        <v>11184</v>
      </c>
      <c r="E1541" s="37" t="s">
        <v>11334</v>
      </c>
      <c r="F1541" s="37" t="s">
        <v>11184</v>
      </c>
      <c r="G1541" s="37" t="s">
        <v>11184</v>
      </c>
      <c r="H1541" s="37" t="s">
        <v>11184</v>
      </c>
      <c r="I1541" s="31" t="s">
        <v>11715</v>
      </c>
      <c r="J1541" s="31" t="s">
        <v>11819</v>
      </c>
    </row>
    <row r="1542" spans="1:10" x14ac:dyDescent="0.25">
      <c r="A1542" t="s">
        <v>11185</v>
      </c>
      <c r="B1542" t="s">
        <v>5313</v>
      </c>
      <c r="C1542" t="s">
        <v>5314</v>
      </c>
      <c r="D1542" s="37" t="s">
        <v>11184</v>
      </c>
      <c r="E1542" s="37" t="s">
        <v>11334</v>
      </c>
      <c r="F1542" s="37" t="s">
        <v>11184</v>
      </c>
      <c r="G1542" s="37" t="s">
        <v>11184</v>
      </c>
      <c r="H1542" s="37" t="s">
        <v>11184</v>
      </c>
      <c r="I1542" s="31" t="s">
        <v>11715</v>
      </c>
      <c r="J1542" s="31" t="s">
        <v>11819</v>
      </c>
    </row>
    <row r="1543" spans="1:10" x14ac:dyDescent="0.25">
      <c r="A1543" t="s">
        <v>11187</v>
      </c>
      <c r="B1543" t="s">
        <v>5311</v>
      </c>
      <c r="C1543" t="s">
        <v>5312</v>
      </c>
      <c r="D1543" s="37" t="s">
        <v>11186</v>
      </c>
      <c r="E1543" s="37" t="s">
        <v>11335</v>
      </c>
      <c r="F1543" s="37" t="s">
        <v>11186</v>
      </c>
      <c r="G1543" s="37" t="s">
        <v>11512</v>
      </c>
      <c r="H1543" s="37" t="s">
        <v>11616</v>
      </c>
      <c r="I1543" s="31" t="s">
        <v>11716</v>
      </c>
      <c r="J1543" s="31" t="s">
        <v>11820</v>
      </c>
    </row>
    <row r="1544" spans="1:10" x14ac:dyDescent="0.25">
      <c r="A1544" t="s">
        <v>11187</v>
      </c>
      <c r="B1544" t="s">
        <v>5313</v>
      </c>
      <c r="C1544" t="s">
        <v>5314</v>
      </c>
      <c r="D1544" s="37" t="s">
        <v>11186</v>
      </c>
      <c r="E1544" s="37" t="s">
        <v>11335</v>
      </c>
      <c r="F1544" s="37" t="s">
        <v>11186</v>
      </c>
      <c r="G1544" s="37" t="s">
        <v>11512</v>
      </c>
      <c r="H1544" s="37" t="s">
        <v>11616</v>
      </c>
      <c r="I1544" s="31" t="s">
        <v>11716</v>
      </c>
      <c r="J1544" s="31" t="s">
        <v>11820</v>
      </c>
    </row>
    <row r="1545" spans="1:10" x14ac:dyDescent="0.25">
      <c r="A1545" t="s">
        <v>11189</v>
      </c>
      <c r="B1545" t="s">
        <v>5311</v>
      </c>
      <c r="C1545" t="s">
        <v>5312</v>
      </c>
      <c r="D1545" s="37" t="s">
        <v>11188</v>
      </c>
      <c r="E1545" s="37" t="s">
        <v>11336</v>
      </c>
      <c r="F1545" s="37" t="s">
        <v>11415</v>
      </c>
      <c r="G1545" s="37" t="s">
        <v>11513</v>
      </c>
      <c r="H1545" s="37" t="s">
        <v>11617</v>
      </c>
      <c r="I1545" s="31" t="s">
        <v>11717</v>
      </c>
      <c r="J1545" s="31" t="s">
        <v>11821</v>
      </c>
    </row>
    <row r="1546" spans="1:10" x14ac:dyDescent="0.25">
      <c r="A1546" t="s">
        <v>11189</v>
      </c>
      <c r="B1546" t="s">
        <v>5313</v>
      </c>
      <c r="C1546" t="s">
        <v>5314</v>
      </c>
      <c r="D1546" s="37" t="s">
        <v>11188</v>
      </c>
      <c r="E1546" s="37" t="s">
        <v>11336</v>
      </c>
      <c r="F1546" s="37" t="s">
        <v>11415</v>
      </c>
      <c r="G1546" s="37" t="s">
        <v>11513</v>
      </c>
      <c r="H1546" s="37" t="s">
        <v>11617</v>
      </c>
      <c r="I1546" s="31" t="s">
        <v>11717</v>
      </c>
      <c r="J1546" s="31" t="s">
        <v>11821</v>
      </c>
    </row>
    <row r="1547" spans="1:10" x14ac:dyDescent="0.25">
      <c r="A1547" t="s">
        <v>11191</v>
      </c>
      <c r="B1547" t="s">
        <v>5311</v>
      </c>
      <c r="C1547" t="s">
        <v>5312</v>
      </c>
      <c r="D1547" s="37" t="s">
        <v>11190</v>
      </c>
      <c r="E1547" s="37" t="s">
        <v>11190</v>
      </c>
      <c r="F1547" s="37" t="s">
        <v>11190</v>
      </c>
      <c r="G1547" s="37" t="s">
        <v>11190</v>
      </c>
      <c r="H1547" s="37" t="s">
        <v>11190</v>
      </c>
      <c r="I1547" s="31" t="s">
        <v>11718</v>
      </c>
      <c r="J1547" s="31" t="s">
        <v>11190</v>
      </c>
    </row>
    <row r="1548" spans="1:10" x14ac:dyDescent="0.25">
      <c r="A1548" t="s">
        <v>11191</v>
      </c>
      <c r="B1548" t="s">
        <v>5313</v>
      </c>
      <c r="C1548" t="s">
        <v>5314</v>
      </c>
      <c r="D1548" s="37" t="s">
        <v>11190</v>
      </c>
      <c r="E1548" s="37" t="s">
        <v>11190</v>
      </c>
      <c r="F1548" s="37" t="s">
        <v>11190</v>
      </c>
      <c r="G1548" s="37" t="s">
        <v>11190</v>
      </c>
      <c r="H1548" s="37" t="s">
        <v>11190</v>
      </c>
      <c r="I1548" s="31" t="s">
        <v>11718</v>
      </c>
      <c r="J1548" s="31" t="s">
        <v>11190</v>
      </c>
    </row>
    <row r="1549" spans="1:10" x14ac:dyDescent="0.25">
      <c r="A1549" t="s">
        <v>11193</v>
      </c>
      <c r="B1549" t="s">
        <v>5311</v>
      </c>
      <c r="C1549" t="s">
        <v>5312</v>
      </c>
      <c r="D1549" s="37" t="s">
        <v>11192</v>
      </c>
      <c r="E1549" s="37" t="s">
        <v>11192</v>
      </c>
      <c r="F1549" s="37" t="s">
        <v>11192</v>
      </c>
      <c r="G1549" s="37" t="s">
        <v>11192</v>
      </c>
      <c r="H1549" s="37" t="s">
        <v>11192</v>
      </c>
      <c r="I1549" s="31" t="s">
        <v>11192</v>
      </c>
      <c r="J1549" s="31" t="s">
        <v>11822</v>
      </c>
    </row>
    <row r="1550" spans="1:10" x14ac:dyDescent="0.25">
      <c r="A1550" t="s">
        <v>11193</v>
      </c>
      <c r="B1550" t="s">
        <v>5313</v>
      </c>
      <c r="C1550" t="s">
        <v>5314</v>
      </c>
      <c r="D1550" s="37" t="s">
        <v>11192</v>
      </c>
      <c r="E1550" s="37" t="s">
        <v>11192</v>
      </c>
      <c r="F1550" s="37" t="s">
        <v>11192</v>
      </c>
      <c r="G1550" s="37" t="s">
        <v>11192</v>
      </c>
      <c r="H1550" s="37" t="s">
        <v>11192</v>
      </c>
      <c r="I1550" s="31" t="s">
        <v>11192</v>
      </c>
      <c r="J1550" s="31" t="s">
        <v>11822</v>
      </c>
    </row>
    <row r="1551" spans="1:10" x14ac:dyDescent="0.25">
      <c r="A1551" t="s">
        <v>11195</v>
      </c>
      <c r="B1551" t="s">
        <v>5311</v>
      </c>
      <c r="C1551" t="s">
        <v>5312</v>
      </c>
      <c r="D1551" s="37" t="s">
        <v>11194</v>
      </c>
      <c r="E1551" s="37" t="s">
        <v>11194</v>
      </c>
      <c r="F1551" s="37" t="s">
        <v>11194</v>
      </c>
      <c r="G1551" s="37" t="s">
        <v>11194</v>
      </c>
      <c r="H1551" s="37" t="s">
        <v>11618</v>
      </c>
      <c r="I1551" s="31" t="s">
        <v>11719</v>
      </c>
      <c r="J1551" s="31" t="s">
        <v>11823</v>
      </c>
    </row>
    <row r="1552" spans="1:10" x14ac:dyDescent="0.25">
      <c r="A1552" t="s">
        <v>11195</v>
      </c>
      <c r="B1552" t="s">
        <v>5313</v>
      </c>
      <c r="C1552" t="s">
        <v>5314</v>
      </c>
      <c r="D1552" s="37" t="s">
        <v>11194</v>
      </c>
      <c r="E1552" s="37" t="s">
        <v>11194</v>
      </c>
      <c r="F1552" s="37" t="s">
        <v>11194</v>
      </c>
      <c r="G1552" s="37" t="s">
        <v>11194</v>
      </c>
      <c r="H1552" s="37" t="s">
        <v>11618</v>
      </c>
      <c r="I1552" s="31" t="s">
        <v>11719</v>
      </c>
      <c r="J1552" s="31" t="s">
        <v>11823</v>
      </c>
    </row>
    <row r="1553" spans="1:10" x14ac:dyDescent="0.25">
      <c r="A1553" t="s">
        <v>11197</v>
      </c>
      <c r="B1553" t="s">
        <v>5311</v>
      </c>
      <c r="C1553" t="s">
        <v>5312</v>
      </c>
      <c r="D1553" s="37" t="s">
        <v>11196</v>
      </c>
      <c r="E1553" s="37" t="s">
        <v>11196</v>
      </c>
      <c r="F1553" s="37" t="s">
        <v>11416</v>
      </c>
      <c r="G1553" s="37" t="s">
        <v>11514</v>
      </c>
      <c r="H1553" s="37" t="s">
        <v>11619</v>
      </c>
      <c r="I1553" s="31" t="s">
        <v>11720</v>
      </c>
      <c r="J1553" s="31" t="s">
        <v>11824</v>
      </c>
    </row>
    <row r="1554" spans="1:10" x14ac:dyDescent="0.25">
      <c r="A1554" t="s">
        <v>11197</v>
      </c>
      <c r="B1554" t="s">
        <v>5313</v>
      </c>
      <c r="C1554" t="s">
        <v>5314</v>
      </c>
      <c r="D1554" s="37" t="s">
        <v>11196</v>
      </c>
      <c r="E1554" s="37" t="s">
        <v>11196</v>
      </c>
      <c r="F1554" s="37" t="s">
        <v>11416</v>
      </c>
      <c r="G1554" s="37" t="s">
        <v>11514</v>
      </c>
      <c r="H1554" s="37" t="s">
        <v>11619</v>
      </c>
      <c r="I1554" s="31" t="s">
        <v>11720</v>
      </c>
      <c r="J1554" s="31" t="s">
        <v>11824</v>
      </c>
    </row>
    <row r="1555" spans="1:10" x14ac:dyDescent="0.25">
      <c r="A1555" t="s">
        <v>11199</v>
      </c>
      <c r="B1555" t="s">
        <v>5311</v>
      </c>
      <c r="C1555" t="s">
        <v>5312</v>
      </c>
      <c r="D1555" s="37" t="s">
        <v>11198</v>
      </c>
      <c r="E1555" s="37" t="s">
        <v>11337</v>
      </c>
      <c r="F1555" s="37" t="s">
        <v>11417</v>
      </c>
      <c r="G1555" s="37" t="s">
        <v>11515</v>
      </c>
      <c r="H1555" s="37" t="s">
        <v>11620</v>
      </c>
      <c r="I1555" s="31" t="s">
        <v>11721</v>
      </c>
      <c r="J1555" s="31" t="s">
        <v>11825</v>
      </c>
    </row>
    <row r="1556" spans="1:10" x14ac:dyDescent="0.25">
      <c r="A1556" t="s">
        <v>11199</v>
      </c>
      <c r="B1556" t="s">
        <v>5313</v>
      </c>
      <c r="C1556" t="s">
        <v>5314</v>
      </c>
      <c r="D1556" s="37" t="s">
        <v>11198</v>
      </c>
      <c r="E1556" s="37" t="s">
        <v>11337</v>
      </c>
      <c r="F1556" s="37" t="s">
        <v>11417</v>
      </c>
      <c r="G1556" s="37" t="s">
        <v>11515</v>
      </c>
      <c r="H1556" s="37" t="s">
        <v>11620</v>
      </c>
      <c r="I1556" s="31" t="s">
        <v>11721</v>
      </c>
      <c r="J1556" s="31" t="s">
        <v>11825</v>
      </c>
    </row>
    <row r="1557" spans="1:10" x14ac:dyDescent="0.25">
      <c r="A1557" t="s">
        <v>11201</v>
      </c>
      <c r="B1557" t="s">
        <v>5311</v>
      </c>
      <c r="C1557" t="s">
        <v>5312</v>
      </c>
      <c r="D1557" s="37" t="s">
        <v>11200</v>
      </c>
      <c r="E1557" s="37" t="s">
        <v>11200</v>
      </c>
      <c r="F1557" s="37" t="s">
        <v>11200</v>
      </c>
      <c r="G1557" s="37" t="s">
        <v>11200</v>
      </c>
      <c r="H1557" s="37" t="s">
        <v>11200</v>
      </c>
      <c r="I1557" s="31" t="s">
        <v>11200</v>
      </c>
      <c r="J1557" s="31" t="s">
        <v>11200</v>
      </c>
    </row>
    <row r="1558" spans="1:10" x14ac:dyDescent="0.25">
      <c r="A1558" t="s">
        <v>11201</v>
      </c>
      <c r="B1558" t="s">
        <v>5313</v>
      </c>
      <c r="C1558" t="s">
        <v>5314</v>
      </c>
      <c r="D1558" s="37" t="s">
        <v>11200</v>
      </c>
      <c r="E1558" s="37" t="s">
        <v>11200</v>
      </c>
      <c r="F1558" s="37" t="s">
        <v>11200</v>
      </c>
      <c r="G1558" s="37" t="s">
        <v>11200</v>
      </c>
      <c r="H1558" s="37" t="s">
        <v>11200</v>
      </c>
      <c r="I1558" s="31" t="s">
        <v>11200</v>
      </c>
      <c r="J1558" s="31" t="s">
        <v>11200</v>
      </c>
    </row>
    <row r="1559" spans="1:10" x14ac:dyDescent="0.25">
      <c r="A1559" t="s">
        <v>11203</v>
      </c>
      <c r="B1559" t="s">
        <v>5311</v>
      </c>
      <c r="C1559" t="s">
        <v>5312</v>
      </c>
      <c r="D1559" s="37" t="s">
        <v>11202</v>
      </c>
      <c r="E1559" s="37" t="s">
        <v>11338</v>
      </c>
      <c r="F1559" s="37" t="s">
        <v>11418</v>
      </c>
      <c r="G1559" s="37" t="s">
        <v>11202</v>
      </c>
      <c r="H1559" s="37" t="s">
        <v>11621</v>
      </c>
      <c r="I1559" s="31" t="s">
        <v>11722</v>
      </c>
      <c r="J1559" s="31" t="s">
        <v>11826</v>
      </c>
    </row>
    <row r="1560" spans="1:10" x14ac:dyDescent="0.25">
      <c r="A1560" t="s">
        <v>11203</v>
      </c>
      <c r="B1560" t="s">
        <v>5313</v>
      </c>
      <c r="C1560" t="s">
        <v>5314</v>
      </c>
      <c r="D1560" s="37" t="s">
        <v>11202</v>
      </c>
      <c r="E1560" s="37" t="s">
        <v>11338</v>
      </c>
      <c r="F1560" s="37" t="s">
        <v>11418</v>
      </c>
      <c r="G1560" s="37" t="s">
        <v>11202</v>
      </c>
      <c r="H1560" s="37" t="s">
        <v>11621</v>
      </c>
      <c r="I1560" s="31" t="s">
        <v>11722</v>
      </c>
      <c r="J1560" s="31" t="s">
        <v>11826</v>
      </c>
    </row>
    <row r="1561" spans="1:10" x14ac:dyDescent="0.25">
      <c r="A1561" t="s">
        <v>11205</v>
      </c>
      <c r="B1561" t="s">
        <v>5311</v>
      </c>
      <c r="C1561" t="s">
        <v>5312</v>
      </c>
      <c r="D1561" s="37" t="s">
        <v>11204</v>
      </c>
      <c r="E1561" s="37" t="s">
        <v>11204</v>
      </c>
      <c r="F1561" s="37" t="s">
        <v>11204</v>
      </c>
      <c r="G1561" s="37" t="s">
        <v>11204</v>
      </c>
      <c r="H1561" s="37" t="s">
        <v>11204</v>
      </c>
      <c r="I1561" s="31" t="s">
        <v>11204</v>
      </c>
      <c r="J1561" s="31" t="s">
        <v>11204</v>
      </c>
    </row>
    <row r="1562" spans="1:10" x14ac:dyDescent="0.25">
      <c r="A1562" t="s">
        <v>11205</v>
      </c>
      <c r="B1562" t="s">
        <v>5313</v>
      </c>
      <c r="C1562" t="s">
        <v>5314</v>
      </c>
      <c r="D1562" s="37" t="s">
        <v>11204</v>
      </c>
      <c r="E1562" s="37" t="s">
        <v>11204</v>
      </c>
      <c r="F1562" s="37" t="s">
        <v>11204</v>
      </c>
      <c r="G1562" s="37" t="s">
        <v>11204</v>
      </c>
      <c r="H1562" s="37" t="s">
        <v>11204</v>
      </c>
      <c r="I1562" s="31" t="s">
        <v>11204</v>
      </c>
      <c r="J1562" s="31" t="s">
        <v>11204</v>
      </c>
    </row>
    <row r="1563" spans="1:10" x14ac:dyDescent="0.25">
      <c r="A1563" t="s">
        <v>11207</v>
      </c>
      <c r="B1563" t="s">
        <v>5311</v>
      </c>
      <c r="C1563" t="s">
        <v>5312</v>
      </c>
      <c r="D1563" s="37" t="s">
        <v>11206</v>
      </c>
      <c r="E1563" s="37" t="s">
        <v>11339</v>
      </c>
      <c r="F1563" s="37" t="s">
        <v>11419</v>
      </c>
      <c r="G1563" s="37" t="s">
        <v>11516</v>
      </c>
      <c r="H1563" s="37" t="s">
        <v>11622</v>
      </c>
      <c r="I1563" s="31" t="s">
        <v>11723</v>
      </c>
      <c r="J1563" s="31" t="s">
        <v>11827</v>
      </c>
    </row>
    <row r="1564" spans="1:10" x14ac:dyDescent="0.25">
      <c r="A1564" t="s">
        <v>11207</v>
      </c>
      <c r="B1564" t="s">
        <v>5313</v>
      </c>
      <c r="C1564" t="s">
        <v>5314</v>
      </c>
      <c r="D1564" s="37" t="s">
        <v>11206</v>
      </c>
      <c r="E1564" s="37" t="s">
        <v>11339</v>
      </c>
      <c r="F1564" s="37" t="s">
        <v>11419</v>
      </c>
      <c r="G1564" s="37" t="s">
        <v>11516</v>
      </c>
      <c r="H1564" s="37" t="s">
        <v>11622</v>
      </c>
      <c r="I1564" s="31" t="s">
        <v>11723</v>
      </c>
      <c r="J1564" s="31" t="s">
        <v>11827</v>
      </c>
    </row>
    <row r="1565" spans="1:10" x14ac:dyDescent="0.25">
      <c r="A1565" t="s">
        <v>11209</v>
      </c>
      <c r="B1565" t="s">
        <v>5311</v>
      </c>
      <c r="C1565" t="s">
        <v>5312</v>
      </c>
      <c r="D1565" s="37" t="s">
        <v>11208</v>
      </c>
      <c r="E1565" s="37" t="s">
        <v>11340</v>
      </c>
      <c r="F1565" s="37" t="s">
        <v>11340</v>
      </c>
      <c r="G1565" s="37" t="s">
        <v>11340</v>
      </c>
      <c r="H1565" s="37" t="s">
        <v>11623</v>
      </c>
      <c r="I1565" s="31" t="s">
        <v>11340</v>
      </c>
      <c r="J1565" s="31" t="s">
        <v>11828</v>
      </c>
    </row>
    <row r="1566" spans="1:10" x14ac:dyDescent="0.25">
      <c r="A1566" t="s">
        <v>11209</v>
      </c>
      <c r="B1566" t="s">
        <v>5313</v>
      </c>
      <c r="C1566" t="s">
        <v>5314</v>
      </c>
      <c r="D1566" s="37" t="s">
        <v>11208</v>
      </c>
      <c r="E1566" s="37" t="s">
        <v>11340</v>
      </c>
      <c r="F1566" s="37" t="s">
        <v>11340</v>
      </c>
      <c r="G1566" s="37" t="s">
        <v>11340</v>
      </c>
      <c r="H1566" s="37" t="s">
        <v>11623</v>
      </c>
      <c r="I1566" s="31" t="s">
        <v>11340</v>
      </c>
      <c r="J1566" s="31" t="s">
        <v>11828</v>
      </c>
    </row>
    <row r="1567" spans="1:10" x14ac:dyDescent="0.25">
      <c r="A1567" t="s">
        <v>11211</v>
      </c>
      <c r="B1567" t="s">
        <v>5311</v>
      </c>
      <c r="C1567" t="s">
        <v>5312</v>
      </c>
      <c r="D1567" s="37" t="s">
        <v>11210</v>
      </c>
      <c r="E1567" s="37" t="s">
        <v>11341</v>
      </c>
      <c r="F1567" s="37" t="s">
        <v>11420</v>
      </c>
      <c r="G1567" s="37" t="s">
        <v>11517</v>
      </c>
      <c r="H1567" s="37" t="s">
        <v>11624</v>
      </c>
      <c r="I1567" s="31" t="s">
        <v>11210</v>
      </c>
      <c r="J1567" s="31" t="s">
        <v>11829</v>
      </c>
    </row>
    <row r="1568" spans="1:10" x14ac:dyDescent="0.25">
      <c r="A1568" t="s">
        <v>11211</v>
      </c>
      <c r="B1568" t="s">
        <v>5313</v>
      </c>
      <c r="C1568" t="s">
        <v>5314</v>
      </c>
      <c r="D1568" s="37" t="s">
        <v>11210</v>
      </c>
      <c r="E1568" s="37" t="s">
        <v>11341</v>
      </c>
      <c r="F1568" s="37" t="s">
        <v>11420</v>
      </c>
      <c r="G1568" s="37" t="s">
        <v>11517</v>
      </c>
      <c r="H1568" s="37" t="s">
        <v>11624</v>
      </c>
      <c r="I1568" s="31" t="s">
        <v>11210</v>
      </c>
      <c r="J1568" s="31" t="s">
        <v>11829</v>
      </c>
    </row>
    <row r="1569" spans="1:10" x14ac:dyDescent="0.25">
      <c r="A1569" t="s">
        <v>11213</v>
      </c>
      <c r="B1569" t="s">
        <v>5311</v>
      </c>
      <c r="C1569" t="s">
        <v>5312</v>
      </c>
      <c r="D1569" s="37" t="s">
        <v>11212</v>
      </c>
      <c r="E1569" s="37" t="s">
        <v>11212</v>
      </c>
      <c r="F1569" s="37" t="s">
        <v>11212</v>
      </c>
      <c r="G1569" s="37" t="s">
        <v>11518</v>
      </c>
      <c r="H1569" s="37" t="s">
        <v>11625</v>
      </c>
      <c r="I1569" s="31" t="s">
        <v>11212</v>
      </c>
      <c r="J1569" s="31" t="s">
        <v>11830</v>
      </c>
    </row>
    <row r="1570" spans="1:10" x14ac:dyDescent="0.25">
      <c r="A1570" t="s">
        <v>11213</v>
      </c>
      <c r="B1570" t="s">
        <v>5313</v>
      </c>
      <c r="C1570" t="s">
        <v>5314</v>
      </c>
      <c r="D1570" s="37" t="s">
        <v>11212</v>
      </c>
      <c r="E1570" s="37" t="s">
        <v>11212</v>
      </c>
      <c r="F1570" s="37" t="s">
        <v>11212</v>
      </c>
      <c r="G1570" s="37" t="s">
        <v>11518</v>
      </c>
      <c r="H1570" s="37" t="s">
        <v>11625</v>
      </c>
      <c r="I1570" s="31" t="s">
        <v>11212</v>
      </c>
      <c r="J1570" s="31" t="s">
        <v>11830</v>
      </c>
    </row>
    <row r="1571" spans="1:10" x14ac:dyDescent="0.25">
      <c r="A1571" t="s">
        <v>11215</v>
      </c>
      <c r="B1571" t="s">
        <v>5311</v>
      </c>
      <c r="C1571" t="s">
        <v>5312</v>
      </c>
      <c r="D1571" s="37" t="s">
        <v>11214</v>
      </c>
      <c r="E1571" s="37" t="s">
        <v>11342</v>
      </c>
      <c r="F1571" s="37" t="s">
        <v>11421</v>
      </c>
      <c r="G1571" s="37" t="s">
        <v>11519</v>
      </c>
      <c r="H1571" s="37" t="s">
        <v>11626</v>
      </c>
      <c r="I1571" s="31" t="s">
        <v>11724</v>
      </c>
      <c r="J1571" s="31" t="s">
        <v>11831</v>
      </c>
    </row>
    <row r="1572" spans="1:10" x14ac:dyDescent="0.25">
      <c r="A1572" t="s">
        <v>11215</v>
      </c>
      <c r="B1572" t="s">
        <v>5313</v>
      </c>
      <c r="C1572" t="s">
        <v>5314</v>
      </c>
      <c r="D1572" s="37" t="s">
        <v>11214</v>
      </c>
      <c r="E1572" s="37" t="s">
        <v>11342</v>
      </c>
      <c r="F1572" s="37" t="s">
        <v>11421</v>
      </c>
      <c r="G1572" s="37" t="s">
        <v>11519</v>
      </c>
      <c r="H1572" s="37" t="s">
        <v>11626</v>
      </c>
      <c r="I1572" s="31" t="s">
        <v>11724</v>
      </c>
      <c r="J1572" s="31" t="s">
        <v>11831</v>
      </c>
    </row>
    <row r="1573" spans="1:10" x14ac:dyDescent="0.25">
      <c r="A1573" t="s">
        <v>11217</v>
      </c>
      <c r="B1573" t="s">
        <v>5311</v>
      </c>
      <c r="C1573" t="s">
        <v>5312</v>
      </c>
      <c r="D1573" s="37" t="s">
        <v>11216</v>
      </c>
      <c r="E1573" s="37" t="s">
        <v>11216</v>
      </c>
      <c r="F1573" s="37" t="s">
        <v>11216</v>
      </c>
      <c r="G1573" s="37" t="s">
        <v>11216</v>
      </c>
      <c r="H1573" s="37" t="s">
        <v>11627</v>
      </c>
      <c r="I1573" s="31" t="s">
        <v>11216</v>
      </c>
      <c r="J1573" s="31" t="s">
        <v>11832</v>
      </c>
    </row>
    <row r="1574" spans="1:10" x14ac:dyDescent="0.25">
      <c r="A1574" t="s">
        <v>11217</v>
      </c>
      <c r="B1574" t="s">
        <v>5313</v>
      </c>
      <c r="C1574" t="s">
        <v>5314</v>
      </c>
      <c r="D1574" s="37" t="s">
        <v>11216</v>
      </c>
      <c r="E1574" s="37" t="s">
        <v>11216</v>
      </c>
      <c r="F1574" s="37" t="s">
        <v>11216</v>
      </c>
      <c r="G1574" s="37" t="s">
        <v>11216</v>
      </c>
      <c r="H1574" s="37" t="s">
        <v>11627</v>
      </c>
      <c r="I1574" s="31" t="s">
        <v>11216</v>
      </c>
      <c r="J1574" s="31" t="s">
        <v>11832</v>
      </c>
    </row>
    <row r="1575" spans="1:10" x14ac:dyDescent="0.25">
      <c r="A1575" t="s">
        <v>11219</v>
      </c>
      <c r="B1575" t="s">
        <v>5311</v>
      </c>
      <c r="C1575" t="s">
        <v>5312</v>
      </c>
      <c r="D1575" s="37" t="s">
        <v>11218</v>
      </c>
      <c r="E1575" s="37" t="s">
        <v>11343</v>
      </c>
      <c r="F1575" s="37" t="s">
        <v>11422</v>
      </c>
      <c r="G1575" s="37" t="s">
        <v>11520</v>
      </c>
      <c r="H1575" s="37" t="s">
        <v>11628</v>
      </c>
      <c r="I1575" s="31" t="s">
        <v>11725</v>
      </c>
      <c r="J1575" s="31" t="s">
        <v>11833</v>
      </c>
    </row>
    <row r="1576" spans="1:10" x14ac:dyDescent="0.25">
      <c r="A1576" t="s">
        <v>11219</v>
      </c>
      <c r="B1576" t="s">
        <v>5313</v>
      </c>
      <c r="C1576" t="s">
        <v>5314</v>
      </c>
      <c r="D1576" s="37" t="s">
        <v>11218</v>
      </c>
      <c r="E1576" s="37" t="s">
        <v>11343</v>
      </c>
      <c r="F1576" s="37" t="s">
        <v>11422</v>
      </c>
      <c r="G1576" s="37" t="s">
        <v>11520</v>
      </c>
      <c r="H1576" s="37" t="s">
        <v>11628</v>
      </c>
      <c r="I1576" s="31" t="s">
        <v>11725</v>
      </c>
      <c r="J1576" s="31" t="s">
        <v>11833</v>
      </c>
    </row>
    <row r="1577" spans="1:10" x14ac:dyDescent="0.25">
      <c r="A1577" t="s">
        <v>11221</v>
      </c>
      <c r="B1577" t="s">
        <v>5311</v>
      </c>
      <c r="C1577" t="s">
        <v>5312</v>
      </c>
      <c r="D1577" s="37" t="s">
        <v>11220</v>
      </c>
      <c r="E1577" s="37" t="s">
        <v>11220</v>
      </c>
      <c r="F1577" s="37" t="s">
        <v>11220</v>
      </c>
      <c r="G1577" s="37" t="s">
        <v>11521</v>
      </c>
      <c r="H1577" s="37" t="s">
        <v>11220</v>
      </c>
      <c r="I1577" s="31" t="s">
        <v>11220</v>
      </c>
      <c r="J1577" s="31" t="s">
        <v>11834</v>
      </c>
    </row>
    <row r="1578" spans="1:10" x14ac:dyDescent="0.25">
      <c r="A1578" t="s">
        <v>11221</v>
      </c>
      <c r="B1578" t="s">
        <v>5313</v>
      </c>
      <c r="C1578" t="s">
        <v>5314</v>
      </c>
      <c r="D1578" s="37" t="s">
        <v>11220</v>
      </c>
      <c r="E1578" s="37" t="s">
        <v>11220</v>
      </c>
      <c r="F1578" s="37" t="s">
        <v>11220</v>
      </c>
      <c r="G1578" s="37" t="s">
        <v>11521</v>
      </c>
      <c r="H1578" s="37" t="s">
        <v>11220</v>
      </c>
      <c r="I1578" s="31" t="s">
        <v>11220</v>
      </c>
      <c r="J1578" s="31" t="s">
        <v>11834</v>
      </c>
    </row>
    <row r="1579" spans="1:10" x14ac:dyDescent="0.25">
      <c r="A1579" t="s">
        <v>11223</v>
      </c>
      <c r="B1579" t="s">
        <v>5311</v>
      </c>
      <c r="C1579" t="s">
        <v>5312</v>
      </c>
      <c r="D1579" s="37" t="s">
        <v>11222</v>
      </c>
      <c r="E1579" s="37" t="s">
        <v>11344</v>
      </c>
      <c r="F1579" s="37" t="s">
        <v>11423</v>
      </c>
      <c r="G1579" s="37" t="s">
        <v>11522</v>
      </c>
      <c r="H1579" s="37" t="s">
        <v>11629</v>
      </c>
      <c r="I1579" s="31" t="s">
        <v>11726</v>
      </c>
      <c r="J1579" s="31" t="s">
        <v>11835</v>
      </c>
    </row>
    <row r="1580" spans="1:10" x14ac:dyDescent="0.25">
      <c r="A1580" t="s">
        <v>11223</v>
      </c>
      <c r="B1580" t="s">
        <v>5313</v>
      </c>
      <c r="C1580" t="s">
        <v>5314</v>
      </c>
      <c r="D1580" s="37" t="s">
        <v>11222</v>
      </c>
      <c r="E1580" s="37" t="s">
        <v>11344</v>
      </c>
      <c r="F1580" s="37" t="s">
        <v>11423</v>
      </c>
      <c r="G1580" s="37" t="s">
        <v>11522</v>
      </c>
      <c r="H1580" s="37" t="s">
        <v>11629</v>
      </c>
      <c r="I1580" s="31" t="s">
        <v>11726</v>
      </c>
      <c r="J1580" s="31" t="s">
        <v>11835</v>
      </c>
    </row>
    <row r="1581" spans="1:10" x14ac:dyDescent="0.25">
      <c r="A1581" t="s">
        <v>11225</v>
      </c>
      <c r="B1581" t="s">
        <v>5311</v>
      </c>
      <c r="C1581" t="s">
        <v>5312</v>
      </c>
      <c r="D1581" s="37" t="s">
        <v>11224</v>
      </c>
      <c r="E1581" s="37" t="s">
        <v>11224</v>
      </c>
      <c r="F1581" s="37" t="s">
        <v>11224</v>
      </c>
      <c r="G1581" s="37" t="s">
        <v>11523</v>
      </c>
      <c r="H1581" s="37" t="s">
        <v>11630</v>
      </c>
      <c r="I1581" s="31" t="s">
        <v>11224</v>
      </c>
      <c r="J1581" s="31" t="s">
        <v>11836</v>
      </c>
    </row>
    <row r="1582" spans="1:10" x14ac:dyDescent="0.25">
      <c r="A1582" t="s">
        <v>11225</v>
      </c>
      <c r="B1582" t="s">
        <v>5313</v>
      </c>
      <c r="C1582" t="s">
        <v>5314</v>
      </c>
      <c r="D1582" s="37" t="s">
        <v>11224</v>
      </c>
      <c r="E1582" s="37" t="s">
        <v>11224</v>
      </c>
      <c r="F1582" s="37" t="s">
        <v>11224</v>
      </c>
      <c r="G1582" s="37" t="s">
        <v>11523</v>
      </c>
      <c r="H1582" s="37" t="s">
        <v>11630</v>
      </c>
      <c r="I1582" s="31" t="s">
        <v>11224</v>
      </c>
      <c r="J1582" s="31" t="s">
        <v>11836</v>
      </c>
    </row>
    <row r="1583" spans="1:10" x14ac:dyDescent="0.25">
      <c r="A1583" t="s">
        <v>11227</v>
      </c>
      <c r="B1583" t="s">
        <v>5311</v>
      </c>
      <c r="C1583" t="s">
        <v>5312</v>
      </c>
      <c r="D1583" s="37" t="s">
        <v>11226</v>
      </c>
      <c r="E1583" s="37" t="s">
        <v>11345</v>
      </c>
      <c r="F1583" s="37" t="s">
        <v>11424</v>
      </c>
      <c r="G1583" s="37" t="s">
        <v>11524</v>
      </c>
      <c r="H1583" s="37" t="s">
        <v>11631</v>
      </c>
      <c r="I1583" s="31" t="s">
        <v>11727</v>
      </c>
      <c r="J1583" s="31" t="s">
        <v>11837</v>
      </c>
    </row>
    <row r="1584" spans="1:10" x14ac:dyDescent="0.25">
      <c r="A1584" t="s">
        <v>11227</v>
      </c>
      <c r="B1584" t="s">
        <v>5313</v>
      </c>
      <c r="C1584" t="s">
        <v>5314</v>
      </c>
      <c r="D1584" s="37" t="s">
        <v>11226</v>
      </c>
      <c r="E1584" s="37" t="s">
        <v>11345</v>
      </c>
      <c r="F1584" s="37" t="s">
        <v>11424</v>
      </c>
      <c r="G1584" s="37" t="s">
        <v>11524</v>
      </c>
      <c r="H1584" s="37" t="s">
        <v>11631</v>
      </c>
      <c r="I1584" s="31" t="s">
        <v>11727</v>
      </c>
      <c r="J1584" s="31" t="s">
        <v>11837</v>
      </c>
    </row>
    <row r="1585" spans="1:10" x14ac:dyDescent="0.25">
      <c r="A1585" t="s">
        <v>11229</v>
      </c>
      <c r="B1585" t="s">
        <v>5311</v>
      </c>
      <c r="C1585" t="s">
        <v>5312</v>
      </c>
      <c r="D1585" s="37" t="s">
        <v>11228</v>
      </c>
      <c r="E1585" s="37" t="s">
        <v>11228</v>
      </c>
      <c r="F1585" s="37" t="s">
        <v>11228</v>
      </c>
      <c r="G1585" s="37" t="s">
        <v>11525</v>
      </c>
      <c r="H1585" s="37" t="s">
        <v>11228</v>
      </c>
      <c r="I1585" s="31" t="s">
        <v>11728</v>
      </c>
      <c r="J1585" s="31" t="s">
        <v>11838</v>
      </c>
    </row>
    <row r="1586" spans="1:10" x14ac:dyDescent="0.25">
      <c r="A1586" t="s">
        <v>11229</v>
      </c>
      <c r="B1586" t="s">
        <v>5313</v>
      </c>
      <c r="C1586" t="s">
        <v>5314</v>
      </c>
      <c r="D1586" s="37" t="s">
        <v>11228</v>
      </c>
      <c r="E1586" s="37" t="s">
        <v>11228</v>
      </c>
      <c r="F1586" s="37" t="s">
        <v>11228</v>
      </c>
      <c r="G1586" s="37" t="s">
        <v>11525</v>
      </c>
      <c r="H1586" s="37" t="s">
        <v>11228</v>
      </c>
      <c r="I1586" s="31" t="s">
        <v>11728</v>
      </c>
      <c r="J1586" s="31" t="s">
        <v>11838</v>
      </c>
    </row>
    <row r="1587" spans="1:10" x14ac:dyDescent="0.25">
      <c r="A1587" t="s">
        <v>11231</v>
      </c>
      <c r="B1587" t="s">
        <v>5311</v>
      </c>
      <c r="C1587" t="s">
        <v>5312</v>
      </c>
      <c r="D1587" s="37" t="s">
        <v>11230</v>
      </c>
      <c r="E1587" s="37" t="s">
        <v>11346</v>
      </c>
      <c r="F1587" s="37" t="s">
        <v>11425</v>
      </c>
      <c r="G1587" s="37" t="s">
        <v>11526</v>
      </c>
      <c r="H1587" s="37" t="s">
        <v>11632</v>
      </c>
      <c r="I1587" s="31" t="s">
        <v>11729</v>
      </c>
      <c r="J1587" s="31" t="s">
        <v>11839</v>
      </c>
    </row>
    <row r="1588" spans="1:10" x14ac:dyDescent="0.25">
      <c r="A1588" t="s">
        <v>11231</v>
      </c>
      <c r="B1588" t="s">
        <v>5313</v>
      </c>
      <c r="C1588" t="s">
        <v>5314</v>
      </c>
      <c r="D1588" s="37" t="s">
        <v>11230</v>
      </c>
      <c r="E1588" s="37" t="s">
        <v>11346</v>
      </c>
      <c r="F1588" s="37" t="s">
        <v>11425</v>
      </c>
      <c r="G1588" s="37" t="s">
        <v>11526</v>
      </c>
      <c r="H1588" s="37" t="s">
        <v>11632</v>
      </c>
      <c r="I1588" s="31" t="s">
        <v>11729</v>
      </c>
      <c r="J1588" s="31" t="s">
        <v>11839</v>
      </c>
    </row>
    <row r="1589" spans="1:10" x14ac:dyDescent="0.25">
      <c r="A1589" t="s">
        <v>11233</v>
      </c>
      <c r="B1589" t="s">
        <v>5311</v>
      </c>
      <c r="C1589" t="s">
        <v>5312</v>
      </c>
      <c r="D1589" s="37" t="s">
        <v>11232</v>
      </c>
      <c r="E1589" s="37" t="s">
        <v>11232</v>
      </c>
      <c r="F1589" s="37" t="s">
        <v>11232</v>
      </c>
      <c r="G1589" s="37" t="s">
        <v>11232</v>
      </c>
      <c r="H1589" s="37" t="s">
        <v>11232</v>
      </c>
      <c r="I1589" s="31" t="s">
        <v>11232</v>
      </c>
      <c r="J1589" s="31" t="s">
        <v>11840</v>
      </c>
    </row>
    <row r="1590" spans="1:10" x14ac:dyDescent="0.25">
      <c r="A1590" t="s">
        <v>11233</v>
      </c>
      <c r="B1590" t="s">
        <v>5313</v>
      </c>
      <c r="C1590" t="s">
        <v>5314</v>
      </c>
      <c r="D1590" s="37" t="s">
        <v>11232</v>
      </c>
      <c r="E1590" s="37" t="s">
        <v>11232</v>
      </c>
      <c r="F1590" s="37" t="s">
        <v>11232</v>
      </c>
      <c r="G1590" s="37" t="s">
        <v>11232</v>
      </c>
      <c r="H1590" s="37" t="s">
        <v>11232</v>
      </c>
      <c r="I1590" s="31" t="s">
        <v>11232</v>
      </c>
      <c r="J1590" s="31" t="s">
        <v>11840</v>
      </c>
    </row>
    <row r="1591" spans="1:10" x14ac:dyDescent="0.25">
      <c r="A1591" t="s">
        <v>11235</v>
      </c>
      <c r="B1591" t="s">
        <v>5311</v>
      </c>
      <c r="C1591" t="s">
        <v>5312</v>
      </c>
      <c r="D1591" s="37" t="s">
        <v>11234</v>
      </c>
      <c r="E1591" s="37" t="s">
        <v>11347</v>
      </c>
      <c r="F1591" s="37" t="s">
        <v>11426</v>
      </c>
      <c r="G1591" s="37" t="s">
        <v>11527</v>
      </c>
      <c r="H1591" s="37" t="s">
        <v>11633</v>
      </c>
      <c r="I1591" s="31" t="s">
        <v>11730</v>
      </c>
      <c r="J1591" s="31" t="s">
        <v>11841</v>
      </c>
    </row>
    <row r="1592" spans="1:10" x14ac:dyDescent="0.25">
      <c r="A1592" t="s">
        <v>11235</v>
      </c>
      <c r="B1592" t="s">
        <v>5313</v>
      </c>
      <c r="C1592" t="s">
        <v>5314</v>
      </c>
      <c r="D1592" s="37" t="s">
        <v>11234</v>
      </c>
      <c r="E1592" s="37" t="s">
        <v>11347</v>
      </c>
      <c r="F1592" s="37" t="s">
        <v>11426</v>
      </c>
      <c r="G1592" s="37" t="s">
        <v>11527</v>
      </c>
      <c r="H1592" s="37" t="s">
        <v>11633</v>
      </c>
      <c r="I1592" s="31" t="s">
        <v>11730</v>
      </c>
      <c r="J1592" s="31" t="s">
        <v>11841</v>
      </c>
    </row>
    <row r="1593" spans="1:10" x14ac:dyDescent="0.25">
      <c r="A1593" t="s">
        <v>2282</v>
      </c>
      <c r="B1593" t="s">
        <v>5311</v>
      </c>
      <c r="C1593" t="s">
        <v>5312</v>
      </c>
      <c r="D1593" s="37" t="s">
        <v>2281</v>
      </c>
      <c r="E1593" s="37" t="s">
        <v>8098</v>
      </c>
      <c r="F1593" s="37" t="s">
        <v>8334</v>
      </c>
      <c r="G1593" s="37" t="s">
        <v>8458</v>
      </c>
      <c r="H1593" s="37" t="s">
        <v>12138</v>
      </c>
      <c r="I1593" t="s">
        <v>9203</v>
      </c>
      <c r="J1593" t="s">
        <v>9204</v>
      </c>
    </row>
    <row r="1594" spans="1:10" ht="118.8" x14ac:dyDescent="0.25">
      <c r="A1594" t="s">
        <v>2282</v>
      </c>
      <c r="B1594" t="s">
        <v>5313</v>
      </c>
      <c r="C1594" t="s">
        <v>5314</v>
      </c>
      <c r="D1594" s="37" t="s">
        <v>9</v>
      </c>
      <c r="E1594" s="59" t="s">
        <v>12336</v>
      </c>
      <c r="F1594" s="37" t="s">
        <v>12155</v>
      </c>
      <c r="G1594" s="59" t="s">
        <v>12337</v>
      </c>
      <c r="H1594" s="37" t="s">
        <v>12146</v>
      </c>
      <c r="I1594" s="37" t="s">
        <v>12137</v>
      </c>
      <c r="J1594" s="37" t="s">
        <v>12129</v>
      </c>
    </row>
    <row r="1595" spans="1:10" x14ac:dyDescent="0.25">
      <c r="A1595" t="s">
        <v>2282</v>
      </c>
      <c r="B1595" t="s">
        <v>5323</v>
      </c>
      <c r="C1595" t="s">
        <v>5324</v>
      </c>
      <c r="D1595" s="37" t="s">
        <v>11873</v>
      </c>
      <c r="E1595" s="37" t="s">
        <v>11941</v>
      </c>
      <c r="F1595" s="37" t="s">
        <v>12147</v>
      </c>
      <c r="G1595" s="37" t="s">
        <v>12156</v>
      </c>
      <c r="H1595" s="37" t="s">
        <v>12139</v>
      </c>
      <c r="I1595" t="s">
        <v>12130</v>
      </c>
      <c r="J1595" t="s">
        <v>12122</v>
      </c>
    </row>
    <row r="1596" spans="1:10" x14ac:dyDescent="0.25">
      <c r="A1596" t="s">
        <v>2282</v>
      </c>
      <c r="B1596" t="s">
        <v>5325</v>
      </c>
      <c r="C1596" t="s">
        <v>5324</v>
      </c>
      <c r="D1596" s="37" t="s">
        <v>11874</v>
      </c>
      <c r="E1596" s="37" t="s">
        <v>11942</v>
      </c>
      <c r="F1596" s="37" t="s">
        <v>12148</v>
      </c>
      <c r="G1596" s="37" t="s">
        <v>12157</v>
      </c>
      <c r="H1596" s="37" t="s">
        <v>12140</v>
      </c>
      <c r="I1596" t="s">
        <v>12131</v>
      </c>
      <c r="J1596" t="s">
        <v>12123</v>
      </c>
    </row>
    <row r="1597" spans="1:10" x14ac:dyDescent="0.25">
      <c r="A1597" t="s">
        <v>2282</v>
      </c>
      <c r="B1597" t="s">
        <v>5326</v>
      </c>
      <c r="C1597" t="s">
        <v>5324</v>
      </c>
      <c r="D1597" s="37" t="s">
        <v>11875</v>
      </c>
      <c r="E1597" s="37" t="s">
        <v>11943</v>
      </c>
      <c r="F1597" s="37" t="s">
        <v>12149</v>
      </c>
      <c r="G1597" s="37" t="s">
        <v>12158</v>
      </c>
      <c r="H1597" s="37" t="s">
        <v>12141</v>
      </c>
      <c r="I1597" t="s">
        <v>12132</v>
      </c>
      <c r="J1597" t="s">
        <v>12124</v>
      </c>
    </row>
    <row r="1598" spans="1:10" x14ac:dyDescent="0.25">
      <c r="A1598" t="s">
        <v>2282</v>
      </c>
      <c r="B1598" t="s">
        <v>5327</v>
      </c>
      <c r="C1598" t="s">
        <v>5324</v>
      </c>
      <c r="D1598" s="37" t="s">
        <v>11876</v>
      </c>
      <c r="E1598" s="37" t="s">
        <v>11944</v>
      </c>
      <c r="F1598" s="37" t="s">
        <v>12150</v>
      </c>
      <c r="G1598" s="37" t="s">
        <v>12159</v>
      </c>
      <c r="H1598" s="37" t="s">
        <v>12142</v>
      </c>
      <c r="I1598" t="s">
        <v>12133</v>
      </c>
      <c r="J1598" t="s">
        <v>12125</v>
      </c>
    </row>
    <row r="1599" spans="1:10" x14ac:dyDescent="0.25">
      <c r="A1599" t="s">
        <v>2282</v>
      </c>
      <c r="B1599" t="s">
        <v>5328</v>
      </c>
      <c r="C1599" t="s">
        <v>5324</v>
      </c>
      <c r="D1599" s="37" t="s">
        <v>11877</v>
      </c>
      <c r="E1599" s="37" t="s">
        <v>11945</v>
      </c>
      <c r="F1599" s="37" t="s">
        <v>12151</v>
      </c>
      <c r="G1599" s="37" t="s">
        <v>12160</v>
      </c>
      <c r="H1599" s="37" t="s">
        <v>12143</v>
      </c>
      <c r="I1599" t="s">
        <v>12134</v>
      </c>
      <c r="J1599" t="s">
        <v>12126</v>
      </c>
    </row>
    <row r="1600" spans="1:10" x14ac:dyDescent="0.25">
      <c r="A1600" t="s">
        <v>2282</v>
      </c>
      <c r="B1600" t="s">
        <v>5329</v>
      </c>
      <c r="C1600" t="s">
        <v>5324</v>
      </c>
      <c r="D1600" s="37" t="s">
        <v>11878</v>
      </c>
      <c r="E1600" s="37" t="s">
        <v>11946</v>
      </c>
      <c r="F1600" s="37" t="s">
        <v>12152</v>
      </c>
      <c r="G1600" s="37" t="s">
        <v>12161</v>
      </c>
      <c r="H1600" s="37" t="s">
        <v>12144</v>
      </c>
      <c r="I1600" t="s">
        <v>12135</v>
      </c>
      <c r="J1600" t="s">
        <v>12127</v>
      </c>
    </row>
    <row r="1601" spans="1:10" x14ac:dyDescent="0.25">
      <c r="A1601" t="s">
        <v>2282</v>
      </c>
      <c r="B1601" t="s">
        <v>5330</v>
      </c>
      <c r="C1601" t="s">
        <v>5324</v>
      </c>
      <c r="D1601" s="37" t="s">
        <v>11879</v>
      </c>
      <c r="E1601" s="37" t="s">
        <v>11947</v>
      </c>
      <c r="F1601" s="37" t="s">
        <v>12153</v>
      </c>
      <c r="G1601" s="37" t="s">
        <v>12162</v>
      </c>
      <c r="H1601" s="37" t="s">
        <v>12145</v>
      </c>
      <c r="I1601" t="s">
        <v>12136</v>
      </c>
      <c r="J1601" t="s">
        <v>12128</v>
      </c>
    </row>
    <row r="1602" spans="1:10" x14ac:dyDescent="0.25">
      <c r="A1602" t="s">
        <v>2771</v>
      </c>
      <c r="B1602" t="s">
        <v>5311</v>
      </c>
      <c r="C1602" t="s">
        <v>5312</v>
      </c>
      <c r="D1602" s="37" t="s">
        <v>2770</v>
      </c>
      <c r="E1602" s="37" t="s">
        <v>11948</v>
      </c>
      <c r="F1602" s="37" t="s">
        <v>12154</v>
      </c>
      <c r="G1602" s="37" t="s">
        <v>12163</v>
      </c>
      <c r="H1602" s="37" t="s">
        <v>7437</v>
      </c>
      <c r="I1602" t="s">
        <v>9562</v>
      </c>
      <c r="J1602" t="s">
        <v>9563</v>
      </c>
    </row>
    <row r="1603" spans="1:10" ht="343.2" x14ac:dyDescent="0.25">
      <c r="A1603" s="48" t="s">
        <v>2771</v>
      </c>
      <c r="B1603" t="s">
        <v>5313</v>
      </c>
      <c r="C1603" t="s">
        <v>5314</v>
      </c>
      <c r="D1603" s="37" t="s">
        <v>3386</v>
      </c>
      <c r="E1603" s="37" t="s">
        <v>11949</v>
      </c>
      <c r="F1603" s="37" t="s">
        <v>12165</v>
      </c>
      <c r="G1603" s="37" t="s">
        <v>12164</v>
      </c>
      <c r="H1603" s="37" t="s">
        <v>12166</v>
      </c>
      <c r="I1603" s="47" t="s">
        <v>12167</v>
      </c>
      <c r="J1603" s="47" t="s">
        <v>12168</v>
      </c>
    </row>
    <row r="1604" spans="1:10" x14ac:dyDescent="0.25">
      <c r="A1604" t="s">
        <v>2771</v>
      </c>
      <c r="B1604" t="s">
        <v>5323</v>
      </c>
      <c r="C1604" t="s">
        <v>5324</v>
      </c>
      <c r="D1604" s="37" t="s">
        <v>11880</v>
      </c>
      <c r="E1604" s="37" t="s">
        <v>11950</v>
      </c>
      <c r="F1604" s="37" t="s">
        <v>12169</v>
      </c>
      <c r="G1604" s="37" t="s">
        <v>12183</v>
      </c>
      <c r="H1604" s="37" t="s">
        <v>12205</v>
      </c>
      <c r="I1604" t="s">
        <v>12218</v>
      </c>
      <c r="J1604" t="s">
        <v>12229</v>
      </c>
    </row>
    <row r="1605" spans="1:10" x14ac:dyDescent="0.25">
      <c r="A1605" t="s">
        <v>2771</v>
      </c>
      <c r="B1605" t="s">
        <v>5325</v>
      </c>
      <c r="C1605" t="s">
        <v>5324</v>
      </c>
      <c r="D1605" s="37" t="s">
        <v>11881</v>
      </c>
      <c r="E1605" s="37" t="s">
        <v>11951</v>
      </c>
      <c r="F1605" s="37" t="s">
        <v>8353</v>
      </c>
      <c r="G1605" s="37" t="s">
        <v>12184</v>
      </c>
      <c r="H1605" s="37" t="s">
        <v>7442</v>
      </c>
      <c r="I1605" t="s">
        <v>12219</v>
      </c>
      <c r="J1605" t="s">
        <v>9573</v>
      </c>
    </row>
    <row r="1606" spans="1:10" x14ac:dyDescent="0.25">
      <c r="A1606" t="s">
        <v>2771</v>
      </c>
      <c r="B1606" t="s">
        <v>5326</v>
      </c>
      <c r="C1606" t="s">
        <v>5324</v>
      </c>
      <c r="D1606" s="37" t="s">
        <v>5377</v>
      </c>
      <c r="E1606" s="37" t="s">
        <v>8132</v>
      </c>
      <c r="F1606" s="37" t="s">
        <v>8354</v>
      </c>
      <c r="G1606" s="37" t="s">
        <v>8484</v>
      </c>
      <c r="H1606" s="37" t="s">
        <v>7443</v>
      </c>
      <c r="I1606" s="31" t="s">
        <v>9574</v>
      </c>
      <c r="J1606" s="31" t="s">
        <v>9575</v>
      </c>
    </row>
    <row r="1607" spans="1:10" x14ac:dyDescent="0.25">
      <c r="A1607" t="s">
        <v>2771</v>
      </c>
      <c r="B1607" t="s">
        <v>5327</v>
      </c>
      <c r="C1607" t="s">
        <v>5324</v>
      </c>
      <c r="D1607" s="37" t="s">
        <v>11882</v>
      </c>
      <c r="E1607" s="37" t="s">
        <v>8133</v>
      </c>
      <c r="F1607" s="37" t="s">
        <v>6392</v>
      </c>
      <c r="G1607" s="37" t="s">
        <v>6943</v>
      </c>
      <c r="H1607" s="37" t="s">
        <v>12206</v>
      </c>
      <c r="I1607" t="s">
        <v>9576</v>
      </c>
      <c r="J1607" s="31" t="s">
        <v>9577</v>
      </c>
    </row>
    <row r="1608" spans="1:10" x14ac:dyDescent="0.25">
      <c r="A1608" t="s">
        <v>2771</v>
      </c>
      <c r="B1608" t="s">
        <v>5328</v>
      </c>
      <c r="C1608" t="s">
        <v>5324</v>
      </c>
      <c r="D1608" s="37" t="s">
        <v>11883</v>
      </c>
      <c r="E1608" s="37" t="s">
        <v>11952</v>
      </c>
      <c r="F1608" s="37" t="s">
        <v>12170</v>
      </c>
      <c r="G1608" s="37" t="s">
        <v>12185</v>
      </c>
      <c r="H1608" s="37" t="s">
        <v>12207</v>
      </c>
      <c r="I1608" t="s">
        <v>9578</v>
      </c>
      <c r="J1608" t="s">
        <v>9579</v>
      </c>
    </row>
    <row r="1609" spans="1:10" x14ac:dyDescent="0.25">
      <c r="A1609" t="s">
        <v>2771</v>
      </c>
      <c r="B1609" t="s">
        <v>5329</v>
      </c>
      <c r="C1609" t="s">
        <v>5324</v>
      </c>
      <c r="D1609" s="37" t="s">
        <v>11884</v>
      </c>
      <c r="E1609" s="37" t="s">
        <v>11953</v>
      </c>
      <c r="F1609" s="37" t="s">
        <v>12171</v>
      </c>
      <c r="G1609" s="37" t="s">
        <v>12186</v>
      </c>
      <c r="H1609" s="37" t="s">
        <v>12208</v>
      </c>
      <c r="I1609" t="s">
        <v>9580</v>
      </c>
      <c r="J1609" t="s">
        <v>9581</v>
      </c>
    </row>
    <row r="1610" spans="1:10" x14ac:dyDescent="0.25">
      <c r="A1610" t="s">
        <v>2771</v>
      </c>
      <c r="B1610" t="s">
        <v>5330</v>
      </c>
      <c r="C1610" t="s">
        <v>5324</v>
      </c>
      <c r="D1610" s="37" t="s">
        <v>11885</v>
      </c>
      <c r="E1610" s="37" t="s">
        <v>11954</v>
      </c>
      <c r="F1610" s="37" t="s">
        <v>12172</v>
      </c>
      <c r="G1610" s="37" t="s">
        <v>12187</v>
      </c>
      <c r="H1610" s="37" t="s">
        <v>12209</v>
      </c>
      <c r="I1610" t="s">
        <v>9582</v>
      </c>
      <c r="J1610" t="s">
        <v>9583</v>
      </c>
    </row>
    <row r="1611" spans="1:10" x14ac:dyDescent="0.25">
      <c r="A1611" t="s">
        <v>2771</v>
      </c>
      <c r="B1611" t="s">
        <v>5358</v>
      </c>
      <c r="C1611" t="s">
        <v>5324</v>
      </c>
      <c r="D1611" s="37" t="s">
        <v>11886</v>
      </c>
      <c r="E1611" s="37" t="s">
        <v>5839</v>
      </c>
      <c r="F1611" s="37" t="s">
        <v>6393</v>
      </c>
      <c r="G1611" s="37" t="s">
        <v>12188</v>
      </c>
      <c r="H1611" s="37" t="s">
        <v>7448</v>
      </c>
      <c r="I1611" t="s">
        <v>9584</v>
      </c>
      <c r="J1611" t="s">
        <v>9585</v>
      </c>
    </row>
    <row r="1612" spans="1:10" x14ac:dyDescent="0.25">
      <c r="A1612" t="s">
        <v>2771</v>
      </c>
      <c r="B1612" t="s">
        <v>5359</v>
      </c>
      <c r="C1612" t="s">
        <v>5324</v>
      </c>
      <c r="D1612" s="37" t="s">
        <v>2933</v>
      </c>
      <c r="E1612" s="37" t="s">
        <v>11955</v>
      </c>
      <c r="F1612" s="37" t="s">
        <v>8358</v>
      </c>
      <c r="G1612" s="37" t="s">
        <v>12189</v>
      </c>
      <c r="H1612" s="37" t="s">
        <v>7449</v>
      </c>
      <c r="I1612" t="s">
        <v>12220</v>
      </c>
      <c r="J1612" t="s">
        <v>9587</v>
      </c>
    </row>
    <row r="1613" spans="1:10" x14ac:dyDescent="0.25">
      <c r="A1613" t="s">
        <v>2771</v>
      </c>
      <c r="B1613" t="s">
        <v>5360</v>
      </c>
      <c r="C1613" t="s">
        <v>5324</v>
      </c>
      <c r="D1613" s="37" t="s">
        <v>11887</v>
      </c>
      <c r="E1613" s="37" t="s">
        <v>11956</v>
      </c>
      <c r="F1613" s="37" t="s">
        <v>8359</v>
      </c>
      <c r="G1613" s="37" t="s">
        <v>12190</v>
      </c>
      <c r="H1613" s="37" t="s">
        <v>7450</v>
      </c>
      <c r="I1613" t="s">
        <v>9588</v>
      </c>
      <c r="J1613" t="s">
        <v>9589</v>
      </c>
    </row>
    <row r="1614" spans="1:10" x14ac:dyDescent="0.25">
      <c r="A1614" t="s">
        <v>2771</v>
      </c>
      <c r="B1614" t="s">
        <v>5361</v>
      </c>
      <c r="C1614" t="s">
        <v>5324</v>
      </c>
      <c r="D1614" s="37" t="s">
        <v>11888</v>
      </c>
      <c r="E1614" s="37" t="s">
        <v>11957</v>
      </c>
      <c r="F1614" s="37" t="s">
        <v>6394</v>
      </c>
      <c r="G1614" s="37" t="s">
        <v>12191</v>
      </c>
      <c r="H1614" s="37" t="s">
        <v>7451</v>
      </c>
      <c r="I1614" t="s">
        <v>9590</v>
      </c>
      <c r="J1614" t="s">
        <v>9591</v>
      </c>
    </row>
    <row r="1615" spans="1:10" x14ac:dyDescent="0.25">
      <c r="A1615" t="s">
        <v>2771</v>
      </c>
      <c r="B1615" t="s">
        <v>5362</v>
      </c>
      <c r="C1615" t="s">
        <v>5324</v>
      </c>
      <c r="D1615" s="37" t="s">
        <v>11889</v>
      </c>
      <c r="E1615" s="37" t="s">
        <v>11958</v>
      </c>
      <c r="F1615" s="37" t="s">
        <v>6395</v>
      </c>
      <c r="G1615" s="37" t="s">
        <v>12192</v>
      </c>
      <c r="H1615" s="37" t="s">
        <v>12210</v>
      </c>
      <c r="I1615" t="s">
        <v>12221</v>
      </c>
      <c r="J1615" t="s">
        <v>12230</v>
      </c>
    </row>
    <row r="1616" spans="1:10" x14ac:dyDescent="0.25">
      <c r="A1616" t="s">
        <v>2771</v>
      </c>
      <c r="B1616" t="s">
        <v>5363</v>
      </c>
      <c r="C1616" t="s">
        <v>5324</v>
      </c>
      <c r="D1616" s="37" t="s">
        <v>11890</v>
      </c>
      <c r="E1616" s="37" t="s">
        <v>11959</v>
      </c>
      <c r="F1616" s="37" t="s">
        <v>6396</v>
      </c>
      <c r="G1616" s="37" t="s">
        <v>12193</v>
      </c>
      <c r="H1616" s="37" t="s">
        <v>7453</v>
      </c>
      <c r="I1616" t="s">
        <v>12222</v>
      </c>
      <c r="J1616" t="s">
        <v>12231</v>
      </c>
    </row>
    <row r="1617" spans="1:10" x14ac:dyDescent="0.25">
      <c r="A1617" t="s">
        <v>2771</v>
      </c>
      <c r="B1617" t="s">
        <v>5364</v>
      </c>
      <c r="C1617" t="s">
        <v>5324</v>
      </c>
      <c r="D1617" s="37" t="s">
        <v>11891</v>
      </c>
      <c r="E1617" s="37" t="s">
        <v>11960</v>
      </c>
      <c r="F1617" s="37" t="s">
        <v>12173</v>
      </c>
      <c r="G1617" s="37" t="s">
        <v>12194</v>
      </c>
      <c r="H1617" s="37" t="s">
        <v>7454</v>
      </c>
      <c r="I1617" t="s">
        <v>9596</v>
      </c>
      <c r="J1617" t="s">
        <v>12232</v>
      </c>
    </row>
    <row r="1618" spans="1:10" x14ac:dyDescent="0.25">
      <c r="A1618" t="s">
        <v>2771</v>
      </c>
      <c r="B1618" t="s">
        <v>5365</v>
      </c>
      <c r="C1618" t="s">
        <v>5324</v>
      </c>
      <c r="D1618" s="37" t="s">
        <v>11892</v>
      </c>
      <c r="E1618" s="37" t="s">
        <v>11961</v>
      </c>
      <c r="F1618" s="37" t="s">
        <v>12174</v>
      </c>
      <c r="G1618" s="37" t="s">
        <v>6947</v>
      </c>
      <c r="H1618" s="37" t="s">
        <v>7455</v>
      </c>
      <c r="I1618" t="s">
        <v>9598</v>
      </c>
      <c r="J1618" t="s">
        <v>9599</v>
      </c>
    </row>
    <row r="1619" spans="1:10" x14ac:dyDescent="0.25">
      <c r="A1619" t="s">
        <v>2771</v>
      </c>
      <c r="B1619" t="s">
        <v>5366</v>
      </c>
      <c r="C1619" t="s">
        <v>5324</v>
      </c>
      <c r="D1619" s="37" t="s">
        <v>11893</v>
      </c>
      <c r="E1619" s="37" t="s">
        <v>11962</v>
      </c>
      <c r="F1619" s="37" t="s">
        <v>12175</v>
      </c>
      <c r="G1619" s="37" t="s">
        <v>12195</v>
      </c>
      <c r="H1619" s="37" t="s">
        <v>7456</v>
      </c>
      <c r="I1619" t="s">
        <v>9600</v>
      </c>
      <c r="J1619" t="s">
        <v>9601</v>
      </c>
    </row>
    <row r="1620" spans="1:10" x14ac:dyDescent="0.25">
      <c r="A1620" t="s">
        <v>2771</v>
      </c>
      <c r="B1620" t="s">
        <v>5367</v>
      </c>
      <c r="C1620" t="s">
        <v>5324</v>
      </c>
      <c r="D1620" s="37" t="s">
        <v>11894</v>
      </c>
      <c r="E1620" s="37" t="s">
        <v>11963</v>
      </c>
      <c r="F1620" s="37" t="s">
        <v>12176</v>
      </c>
      <c r="G1620" s="37" t="s">
        <v>12196</v>
      </c>
      <c r="H1620" s="37" t="s">
        <v>12211</v>
      </c>
      <c r="I1620" t="s">
        <v>12223</v>
      </c>
      <c r="J1620" t="s">
        <v>12233</v>
      </c>
    </row>
    <row r="1621" spans="1:10" x14ac:dyDescent="0.25">
      <c r="A1621" t="s">
        <v>2771</v>
      </c>
      <c r="B1621" t="s">
        <v>5368</v>
      </c>
      <c r="C1621" t="s">
        <v>5324</v>
      </c>
      <c r="D1621" s="37" t="s">
        <v>11895</v>
      </c>
      <c r="E1621" s="37" t="s">
        <v>11964</v>
      </c>
      <c r="F1621" s="37" t="s">
        <v>12177</v>
      </c>
      <c r="G1621" s="37" t="s">
        <v>12197</v>
      </c>
      <c r="H1621" s="37" t="s">
        <v>12212</v>
      </c>
      <c r="I1621" t="s">
        <v>12224</v>
      </c>
      <c r="J1621" t="s">
        <v>12234</v>
      </c>
    </row>
    <row r="1622" spans="1:10" x14ac:dyDescent="0.25">
      <c r="A1622" t="s">
        <v>2771</v>
      </c>
      <c r="B1622" t="s">
        <v>5369</v>
      </c>
      <c r="C1622" t="s">
        <v>5324</v>
      </c>
      <c r="D1622" s="37" t="s">
        <v>11896</v>
      </c>
      <c r="E1622" s="37" t="s">
        <v>11965</v>
      </c>
      <c r="F1622" s="37" t="s">
        <v>6401</v>
      </c>
      <c r="G1622" s="37" t="s">
        <v>12198</v>
      </c>
      <c r="H1622" s="37" t="s">
        <v>7459</v>
      </c>
      <c r="I1622" t="s">
        <v>9606</v>
      </c>
      <c r="J1622" t="s">
        <v>9607</v>
      </c>
    </row>
    <row r="1623" spans="1:10" x14ac:dyDescent="0.25">
      <c r="A1623" t="s">
        <v>2771</v>
      </c>
      <c r="B1623" t="s">
        <v>5370</v>
      </c>
      <c r="C1623" t="s">
        <v>5324</v>
      </c>
      <c r="D1623" s="37" t="s">
        <v>11897</v>
      </c>
      <c r="E1623" s="37" t="s">
        <v>11966</v>
      </c>
      <c r="F1623" s="37" t="s">
        <v>2944</v>
      </c>
      <c r="G1623" s="37" t="s">
        <v>12199</v>
      </c>
      <c r="H1623" s="37" t="s">
        <v>12213</v>
      </c>
      <c r="I1623" t="s">
        <v>9608</v>
      </c>
      <c r="J1623" t="s">
        <v>9609</v>
      </c>
    </row>
    <row r="1624" spans="1:10" x14ac:dyDescent="0.25">
      <c r="A1624" t="s">
        <v>2771</v>
      </c>
      <c r="B1624" t="s">
        <v>5371</v>
      </c>
      <c r="C1624" t="s">
        <v>5324</v>
      </c>
      <c r="D1624" s="37" t="s">
        <v>11898</v>
      </c>
      <c r="E1624" s="37" t="s">
        <v>11967</v>
      </c>
      <c r="F1624" s="37" t="s">
        <v>12178</v>
      </c>
      <c r="G1624" s="37" t="s">
        <v>12200</v>
      </c>
      <c r="H1624" s="37" t="s">
        <v>12214</v>
      </c>
      <c r="I1624" t="s">
        <v>12225</v>
      </c>
      <c r="J1624" t="s">
        <v>12235</v>
      </c>
    </row>
    <row r="1625" spans="1:10" x14ac:dyDescent="0.25">
      <c r="A1625" t="s">
        <v>2771</v>
      </c>
      <c r="B1625" t="s">
        <v>5372</v>
      </c>
      <c r="C1625" t="s">
        <v>5324</v>
      </c>
      <c r="D1625" s="37" t="s">
        <v>11899</v>
      </c>
      <c r="E1625" s="37" t="s">
        <v>11899</v>
      </c>
      <c r="F1625" s="37" t="s">
        <v>11899</v>
      </c>
      <c r="G1625" s="37" t="s">
        <v>11899</v>
      </c>
      <c r="H1625" s="37" t="s">
        <v>11899</v>
      </c>
      <c r="I1625" s="31" t="s">
        <v>11899</v>
      </c>
      <c r="J1625" s="31" t="s">
        <v>11899</v>
      </c>
    </row>
    <row r="1626" spans="1:10" x14ac:dyDescent="0.25">
      <c r="A1626" t="s">
        <v>2771</v>
      </c>
      <c r="B1626" t="s">
        <v>5373</v>
      </c>
      <c r="C1626" t="s">
        <v>5324</v>
      </c>
      <c r="D1626" s="37" t="s">
        <v>11900</v>
      </c>
      <c r="E1626" s="37" t="s">
        <v>11968</v>
      </c>
      <c r="F1626" s="37" t="s">
        <v>12179</v>
      </c>
      <c r="G1626" s="37" t="s">
        <v>12201</v>
      </c>
      <c r="H1626" s="37" t="s">
        <v>7463</v>
      </c>
      <c r="I1626" t="s">
        <v>9614</v>
      </c>
      <c r="J1626" t="s">
        <v>9615</v>
      </c>
    </row>
    <row r="1627" spans="1:10" x14ac:dyDescent="0.25">
      <c r="A1627" t="s">
        <v>2771</v>
      </c>
      <c r="B1627" t="s">
        <v>5374</v>
      </c>
      <c r="C1627" t="s">
        <v>5324</v>
      </c>
      <c r="D1627" s="37" t="s">
        <v>11901</v>
      </c>
      <c r="E1627" s="37" t="s">
        <v>11969</v>
      </c>
      <c r="F1627" s="37" t="s">
        <v>12180</v>
      </c>
      <c r="G1627" s="37" t="s">
        <v>12202</v>
      </c>
      <c r="H1627" s="37" t="s">
        <v>12215</v>
      </c>
      <c r="I1627" t="s">
        <v>12226</v>
      </c>
      <c r="J1627" t="s">
        <v>12236</v>
      </c>
    </row>
    <row r="1628" spans="1:10" x14ac:dyDescent="0.25">
      <c r="A1628" t="s">
        <v>2781</v>
      </c>
      <c r="B1628" t="s">
        <v>5311</v>
      </c>
      <c r="C1628" t="s">
        <v>5312</v>
      </c>
      <c r="D1628" s="37" t="s">
        <v>2984</v>
      </c>
      <c r="E1628" s="37" t="s">
        <v>8164</v>
      </c>
      <c r="F1628" s="37" t="s">
        <v>12181</v>
      </c>
      <c r="G1628" s="37" t="s">
        <v>12203</v>
      </c>
      <c r="H1628" s="37" t="s">
        <v>12216</v>
      </c>
      <c r="I1628" t="s">
        <v>12227</v>
      </c>
      <c r="J1628" t="s">
        <v>12237</v>
      </c>
    </row>
    <row r="1629" spans="1:10" ht="66" x14ac:dyDescent="0.25">
      <c r="A1629" t="s">
        <v>2781</v>
      </c>
      <c r="B1629" t="s">
        <v>5313</v>
      </c>
      <c r="C1629" t="s">
        <v>5314</v>
      </c>
      <c r="D1629" s="37" t="s">
        <v>2985</v>
      </c>
      <c r="E1629" s="37" t="s">
        <v>11970</v>
      </c>
      <c r="F1629" s="37" t="s">
        <v>12182</v>
      </c>
      <c r="G1629" s="37" t="s">
        <v>12204</v>
      </c>
      <c r="H1629" s="59" t="s">
        <v>12217</v>
      </c>
      <c r="I1629" s="59" t="s">
        <v>12228</v>
      </c>
      <c r="J1629" s="59" t="s">
        <v>12238</v>
      </c>
    </row>
    <row r="1630" spans="1:10" x14ac:dyDescent="0.25">
      <c r="A1630" t="s">
        <v>2781</v>
      </c>
      <c r="B1630" t="s">
        <v>5323</v>
      </c>
      <c r="C1630" t="s">
        <v>5324</v>
      </c>
      <c r="D1630" s="37" t="s">
        <v>6152</v>
      </c>
      <c r="E1630" s="37" t="s">
        <v>6192</v>
      </c>
      <c r="F1630" s="37" t="s">
        <v>6430</v>
      </c>
      <c r="G1630" s="37" t="s">
        <v>6950</v>
      </c>
      <c r="H1630" s="37" t="s">
        <v>12017</v>
      </c>
      <c r="I1630" t="s">
        <v>12051</v>
      </c>
      <c r="J1630" t="s">
        <v>9666</v>
      </c>
    </row>
    <row r="1631" spans="1:10" x14ac:dyDescent="0.25">
      <c r="A1631" t="s">
        <v>2781</v>
      </c>
      <c r="B1631" t="s">
        <v>5325</v>
      </c>
      <c r="C1631" t="s">
        <v>5324</v>
      </c>
      <c r="D1631" s="37" t="s">
        <v>3291</v>
      </c>
      <c r="E1631" s="37" t="s">
        <v>11971</v>
      </c>
      <c r="F1631" s="37" t="s">
        <v>6431</v>
      </c>
      <c r="G1631" s="37" t="s">
        <v>6951</v>
      </c>
      <c r="H1631" s="37" t="s">
        <v>12018</v>
      </c>
      <c r="I1631" t="s">
        <v>9667</v>
      </c>
      <c r="J1631" t="s">
        <v>9668</v>
      </c>
    </row>
    <row r="1632" spans="1:10" x14ac:dyDescent="0.25">
      <c r="A1632" t="s">
        <v>2781</v>
      </c>
      <c r="B1632" t="s">
        <v>5326</v>
      </c>
      <c r="C1632" t="s">
        <v>5324</v>
      </c>
      <c r="D1632" s="37" t="s">
        <v>5451</v>
      </c>
      <c r="E1632" s="37" t="s">
        <v>5853</v>
      </c>
      <c r="F1632" s="37" t="s">
        <v>6432</v>
      </c>
      <c r="G1632" s="37" t="s">
        <v>6952</v>
      </c>
      <c r="H1632" s="37" t="s">
        <v>7489</v>
      </c>
      <c r="I1632" t="s">
        <v>9669</v>
      </c>
      <c r="J1632" t="s">
        <v>9670</v>
      </c>
    </row>
    <row r="1633" spans="1:10" x14ac:dyDescent="0.25">
      <c r="A1633" t="s">
        <v>2781</v>
      </c>
      <c r="B1633" t="s">
        <v>5327</v>
      </c>
      <c r="C1633" t="s">
        <v>5324</v>
      </c>
      <c r="D1633" s="37" t="s">
        <v>5452</v>
      </c>
      <c r="E1633" s="37" t="s">
        <v>5854</v>
      </c>
      <c r="F1633" s="37" t="s">
        <v>6433</v>
      </c>
      <c r="G1633" s="37" t="s">
        <v>6953</v>
      </c>
      <c r="H1633" s="37" t="s">
        <v>12019</v>
      </c>
      <c r="I1633" t="s">
        <v>9671</v>
      </c>
      <c r="J1633" t="s">
        <v>9672</v>
      </c>
    </row>
    <row r="1634" spans="1:10" x14ac:dyDescent="0.25">
      <c r="A1634" t="s">
        <v>3947</v>
      </c>
      <c r="B1634" t="s">
        <v>5311</v>
      </c>
      <c r="C1634" t="s">
        <v>5312</v>
      </c>
      <c r="D1634" s="37" t="s">
        <v>3963</v>
      </c>
      <c r="E1634" s="37" t="s">
        <v>6030</v>
      </c>
      <c r="F1634" s="37" t="s">
        <v>6677</v>
      </c>
      <c r="G1634" s="37" t="s">
        <v>11974</v>
      </c>
      <c r="H1634" s="37" t="s">
        <v>7805</v>
      </c>
      <c r="I1634" t="s">
        <v>10365</v>
      </c>
      <c r="J1634" t="s">
        <v>10366</v>
      </c>
    </row>
    <row r="1635" spans="1:10" x14ac:dyDescent="0.25">
      <c r="A1635" t="s">
        <v>3947</v>
      </c>
      <c r="B1635" t="s">
        <v>5313</v>
      </c>
      <c r="C1635" t="s">
        <v>5314</v>
      </c>
      <c r="D1635" s="37" t="s">
        <v>3963</v>
      </c>
      <c r="E1635" s="37" t="s">
        <v>6030</v>
      </c>
      <c r="F1635" s="37" t="s">
        <v>6677</v>
      </c>
      <c r="G1635" s="37" t="s">
        <v>11974</v>
      </c>
      <c r="H1635" s="37" t="s">
        <v>7805</v>
      </c>
      <c r="I1635" t="s">
        <v>10365</v>
      </c>
      <c r="J1635" t="s">
        <v>10366</v>
      </c>
    </row>
    <row r="1636" spans="1:10" x14ac:dyDescent="0.25">
      <c r="A1636" t="s">
        <v>3947</v>
      </c>
      <c r="B1636" t="s">
        <v>5323</v>
      </c>
      <c r="C1636" t="s">
        <v>5324</v>
      </c>
      <c r="D1636" s="37" t="s">
        <v>11902</v>
      </c>
      <c r="E1636" s="37" t="s">
        <v>11902</v>
      </c>
      <c r="F1636" s="37" t="s">
        <v>11910</v>
      </c>
      <c r="G1636" s="37" t="s">
        <v>11995</v>
      </c>
      <c r="H1636" s="37" t="s">
        <v>12020</v>
      </c>
      <c r="I1636" t="s">
        <v>12052</v>
      </c>
      <c r="J1636" t="s">
        <v>12081</v>
      </c>
    </row>
    <row r="1637" spans="1:10" x14ac:dyDescent="0.25">
      <c r="A1637" t="s">
        <v>3947</v>
      </c>
      <c r="B1637" t="s">
        <v>5325</v>
      </c>
      <c r="C1637" t="s">
        <v>5324</v>
      </c>
      <c r="D1637" s="37" t="s">
        <v>11903</v>
      </c>
      <c r="E1637" s="37" t="s">
        <v>11903</v>
      </c>
      <c r="F1637" s="37" t="s">
        <v>11911</v>
      </c>
      <c r="G1637" s="37" t="s">
        <v>11996</v>
      </c>
      <c r="H1637" s="37" t="s">
        <v>12021</v>
      </c>
      <c r="I1637" t="s">
        <v>12053</v>
      </c>
      <c r="J1637" t="s">
        <v>12082</v>
      </c>
    </row>
    <row r="1638" spans="1:10" x14ac:dyDescent="0.25">
      <c r="A1638" t="s">
        <v>3947</v>
      </c>
      <c r="B1638" t="s">
        <v>5326</v>
      </c>
      <c r="C1638" t="s">
        <v>5324</v>
      </c>
      <c r="D1638" s="37" t="s">
        <v>11904</v>
      </c>
      <c r="E1638" s="37" t="s">
        <v>11904</v>
      </c>
      <c r="F1638" s="37" t="s">
        <v>11912</v>
      </c>
      <c r="G1638" s="37" t="s">
        <v>11997</v>
      </c>
      <c r="H1638" s="37" t="s">
        <v>12022</v>
      </c>
      <c r="I1638" t="s">
        <v>12054</v>
      </c>
      <c r="J1638" t="s">
        <v>12083</v>
      </c>
    </row>
    <row r="1639" spans="1:10" x14ac:dyDescent="0.25">
      <c r="A1639" t="s">
        <v>3947</v>
      </c>
      <c r="B1639" t="s">
        <v>5327</v>
      </c>
      <c r="C1639" t="s">
        <v>5324</v>
      </c>
      <c r="D1639" s="37" t="s">
        <v>11905</v>
      </c>
      <c r="E1639" s="37" t="s">
        <v>11905</v>
      </c>
      <c r="F1639" s="37" t="s">
        <v>7166</v>
      </c>
      <c r="G1639" s="37" t="s">
        <v>11998</v>
      </c>
      <c r="H1639" s="37" t="s">
        <v>12023</v>
      </c>
      <c r="I1639" t="s">
        <v>12055</v>
      </c>
      <c r="J1639" t="s">
        <v>12084</v>
      </c>
    </row>
    <row r="1640" spans="1:10" x14ac:dyDescent="0.25">
      <c r="A1640" t="s">
        <v>3947</v>
      </c>
      <c r="B1640" t="s">
        <v>5328</v>
      </c>
      <c r="C1640" t="s">
        <v>5324</v>
      </c>
      <c r="D1640" s="37" t="s">
        <v>11906</v>
      </c>
      <c r="E1640" s="37" t="s">
        <v>11906</v>
      </c>
      <c r="F1640" s="37" t="s">
        <v>11913</v>
      </c>
      <c r="G1640" s="37" t="s">
        <v>11999</v>
      </c>
      <c r="H1640" s="37" t="s">
        <v>12024</v>
      </c>
      <c r="I1640" t="s">
        <v>12056</v>
      </c>
      <c r="J1640" t="s">
        <v>12085</v>
      </c>
    </row>
    <row r="1641" spans="1:10" x14ac:dyDescent="0.25">
      <c r="A1641" t="s">
        <v>3947</v>
      </c>
      <c r="B1641" t="s">
        <v>5329</v>
      </c>
      <c r="C1641" t="s">
        <v>5324</v>
      </c>
      <c r="D1641" s="37" t="s">
        <v>11907</v>
      </c>
      <c r="E1641" s="37" t="s">
        <v>11907</v>
      </c>
      <c r="F1641" s="37" t="s">
        <v>11914</v>
      </c>
      <c r="G1641" s="37" t="s">
        <v>12000</v>
      </c>
      <c r="H1641" s="37" t="s">
        <v>12025</v>
      </c>
      <c r="I1641" t="s">
        <v>12057</v>
      </c>
      <c r="J1641" t="s">
        <v>12086</v>
      </c>
    </row>
    <row r="1642" spans="1:10" x14ac:dyDescent="0.25">
      <c r="A1642" t="s">
        <v>3947</v>
      </c>
      <c r="B1642" t="s">
        <v>5330</v>
      </c>
      <c r="C1642" t="s">
        <v>5324</v>
      </c>
      <c r="D1642" s="37" t="s">
        <v>11908</v>
      </c>
      <c r="E1642" s="37" t="s">
        <v>11908</v>
      </c>
      <c r="F1642" s="37" t="s">
        <v>11915</v>
      </c>
      <c r="G1642" s="37" t="s">
        <v>12001</v>
      </c>
      <c r="H1642" s="37" t="s">
        <v>12026</v>
      </c>
      <c r="I1642" t="s">
        <v>12058</v>
      </c>
      <c r="J1642" t="s">
        <v>12087</v>
      </c>
    </row>
    <row r="1643" spans="1:10" x14ac:dyDescent="0.25">
      <c r="A1643" t="s">
        <v>3947</v>
      </c>
      <c r="B1643" t="s">
        <v>5358</v>
      </c>
      <c r="C1643" t="s">
        <v>5324</v>
      </c>
      <c r="D1643" s="37" t="s">
        <v>11909</v>
      </c>
      <c r="E1643" s="37" t="s">
        <v>11909</v>
      </c>
      <c r="F1643" s="37" t="s">
        <v>11916</v>
      </c>
      <c r="G1643" s="37" t="s">
        <v>11975</v>
      </c>
      <c r="H1643" s="37" t="s">
        <v>12027</v>
      </c>
      <c r="I1643" t="s">
        <v>12059</v>
      </c>
      <c r="J1643" t="s">
        <v>12088</v>
      </c>
    </row>
    <row r="1644" spans="1:10" x14ac:dyDescent="0.25">
      <c r="A1644" t="s">
        <v>3948</v>
      </c>
      <c r="B1644" t="s">
        <v>5311</v>
      </c>
      <c r="C1644" t="s">
        <v>5312</v>
      </c>
      <c r="D1644" s="37" t="s">
        <v>3964</v>
      </c>
      <c r="E1644" s="37" t="s">
        <v>6034</v>
      </c>
      <c r="F1644" s="37" t="s">
        <v>11972</v>
      </c>
      <c r="G1644" s="37" t="s">
        <v>11976</v>
      </c>
      <c r="H1644" s="37" t="s">
        <v>12028</v>
      </c>
      <c r="I1644" t="s">
        <v>10372</v>
      </c>
      <c r="J1644" t="s">
        <v>10373</v>
      </c>
    </row>
    <row r="1645" spans="1:10" x14ac:dyDescent="0.25">
      <c r="A1645" t="s">
        <v>3948</v>
      </c>
      <c r="B1645" t="s">
        <v>5313</v>
      </c>
      <c r="C1645" t="s">
        <v>5314</v>
      </c>
      <c r="D1645" s="37" t="s">
        <v>3964</v>
      </c>
      <c r="E1645" s="37" t="s">
        <v>6034</v>
      </c>
      <c r="F1645" s="37" t="s">
        <v>11972</v>
      </c>
      <c r="G1645" s="37" t="s">
        <v>11976</v>
      </c>
      <c r="H1645" s="37" t="s">
        <v>12028</v>
      </c>
      <c r="I1645" t="s">
        <v>10372</v>
      </c>
      <c r="J1645" t="s">
        <v>10373</v>
      </c>
    </row>
    <row r="1646" spans="1:10" x14ac:dyDescent="0.25">
      <c r="A1646" t="s">
        <v>3948</v>
      </c>
      <c r="B1646" t="s">
        <v>5323</v>
      </c>
      <c r="C1646" t="s">
        <v>5324</v>
      </c>
      <c r="D1646" s="37" t="s">
        <v>11910</v>
      </c>
      <c r="E1646" s="37" t="s">
        <v>11910</v>
      </c>
      <c r="F1646" s="37" t="s">
        <v>11910</v>
      </c>
      <c r="G1646" s="37" t="s">
        <v>12002</v>
      </c>
      <c r="H1646" s="37" t="s">
        <v>12020</v>
      </c>
      <c r="I1646" t="s">
        <v>12052</v>
      </c>
      <c r="J1646" t="s">
        <v>12081</v>
      </c>
    </row>
    <row r="1647" spans="1:10" x14ac:dyDescent="0.25">
      <c r="A1647" t="s">
        <v>3948</v>
      </c>
      <c r="B1647" t="s">
        <v>5325</v>
      </c>
      <c r="C1647" t="s">
        <v>5324</v>
      </c>
      <c r="D1647" s="37" t="s">
        <v>11911</v>
      </c>
      <c r="E1647" s="37" t="s">
        <v>11911</v>
      </c>
      <c r="F1647" s="37" t="s">
        <v>11911</v>
      </c>
      <c r="G1647" s="37" t="s">
        <v>12003</v>
      </c>
      <c r="H1647" s="37" t="s">
        <v>12021</v>
      </c>
      <c r="I1647" t="s">
        <v>12053</v>
      </c>
      <c r="J1647" t="s">
        <v>12089</v>
      </c>
    </row>
    <row r="1648" spans="1:10" x14ac:dyDescent="0.25">
      <c r="A1648" t="s">
        <v>3948</v>
      </c>
      <c r="B1648" t="s">
        <v>5326</v>
      </c>
      <c r="C1648" t="s">
        <v>5324</v>
      </c>
      <c r="D1648" s="37" t="s">
        <v>11912</v>
      </c>
      <c r="E1648" s="37" t="s">
        <v>11912</v>
      </c>
      <c r="F1648" s="37" t="s">
        <v>11912</v>
      </c>
      <c r="G1648" s="37" t="s">
        <v>12004</v>
      </c>
      <c r="H1648" s="37" t="s">
        <v>12022</v>
      </c>
      <c r="I1648" t="s">
        <v>12054</v>
      </c>
      <c r="J1648" t="s">
        <v>12090</v>
      </c>
    </row>
    <row r="1649" spans="1:10" x14ac:dyDescent="0.25">
      <c r="A1649" t="s">
        <v>3948</v>
      </c>
      <c r="B1649" t="s">
        <v>5327</v>
      </c>
      <c r="C1649" t="s">
        <v>5324</v>
      </c>
      <c r="D1649" s="37" t="s">
        <v>7166</v>
      </c>
      <c r="E1649" s="37" t="s">
        <v>7166</v>
      </c>
      <c r="F1649" s="37" t="s">
        <v>7166</v>
      </c>
      <c r="G1649" s="37" t="s">
        <v>12005</v>
      </c>
      <c r="H1649" s="37" t="s">
        <v>12023</v>
      </c>
      <c r="I1649" t="s">
        <v>12055</v>
      </c>
      <c r="J1649" t="s">
        <v>12091</v>
      </c>
    </row>
    <row r="1650" spans="1:10" x14ac:dyDescent="0.25">
      <c r="A1650" t="s">
        <v>3948</v>
      </c>
      <c r="B1650" t="s">
        <v>5328</v>
      </c>
      <c r="C1650" t="s">
        <v>5324</v>
      </c>
      <c r="D1650" s="37" t="s">
        <v>11913</v>
      </c>
      <c r="E1650" s="37" t="s">
        <v>11913</v>
      </c>
      <c r="F1650" s="37" t="s">
        <v>11913</v>
      </c>
      <c r="G1650" s="37" t="s">
        <v>12006</v>
      </c>
      <c r="H1650" s="37" t="s">
        <v>12024</v>
      </c>
      <c r="I1650" t="s">
        <v>12056</v>
      </c>
      <c r="J1650" t="s">
        <v>12092</v>
      </c>
    </row>
    <row r="1651" spans="1:10" x14ac:dyDescent="0.25">
      <c r="A1651" t="s">
        <v>3948</v>
      </c>
      <c r="B1651" t="s">
        <v>5329</v>
      </c>
      <c r="C1651" t="s">
        <v>5324</v>
      </c>
      <c r="D1651" s="37" t="s">
        <v>11914</v>
      </c>
      <c r="E1651" s="37" t="s">
        <v>11914</v>
      </c>
      <c r="F1651" s="37" t="s">
        <v>11914</v>
      </c>
      <c r="G1651" s="37" t="s">
        <v>11977</v>
      </c>
      <c r="H1651" s="37" t="s">
        <v>12025</v>
      </c>
      <c r="I1651" t="s">
        <v>12057</v>
      </c>
      <c r="J1651" t="s">
        <v>12093</v>
      </c>
    </row>
    <row r="1652" spans="1:10" x14ac:dyDescent="0.25">
      <c r="A1652" t="s">
        <v>3948</v>
      </c>
      <c r="B1652" t="s">
        <v>5330</v>
      </c>
      <c r="C1652" t="s">
        <v>5324</v>
      </c>
      <c r="D1652" s="37" t="s">
        <v>11915</v>
      </c>
      <c r="E1652" s="37" t="s">
        <v>11915</v>
      </c>
      <c r="F1652" s="37" t="s">
        <v>11915</v>
      </c>
      <c r="G1652" s="37" t="s">
        <v>11978</v>
      </c>
      <c r="H1652" s="37" t="s">
        <v>12029</v>
      </c>
      <c r="I1652" t="s">
        <v>12058</v>
      </c>
      <c r="J1652" t="s">
        <v>12094</v>
      </c>
    </row>
    <row r="1653" spans="1:10" x14ac:dyDescent="0.25">
      <c r="A1653" t="s">
        <v>3948</v>
      </c>
      <c r="B1653" t="s">
        <v>5358</v>
      </c>
      <c r="C1653" t="s">
        <v>5324</v>
      </c>
      <c r="D1653" s="37" t="s">
        <v>11916</v>
      </c>
      <c r="E1653" s="37" t="s">
        <v>11916</v>
      </c>
      <c r="F1653" s="37" t="s">
        <v>11916</v>
      </c>
      <c r="G1653" s="37" t="s">
        <v>11979</v>
      </c>
      <c r="H1653" s="37" t="s">
        <v>12027</v>
      </c>
      <c r="I1653" t="s">
        <v>12059</v>
      </c>
      <c r="J1653" t="s">
        <v>12095</v>
      </c>
    </row>
    <row r="1654" spans="1:10" x14ac:dyDescent="0.25">
      <c r="A1654" t="s">
        <v>3948</v>
      </c>
      <c r="B1654" t="s">
        <v>5359</v>
      </c>
      <c r="C1654" t="s">
        <v>5324</v>
      </c>
      <c r="D1654" s="37" t="s">
        <v>11917</v>
      </c>
      <c r="E1654" s="37" t="s">
        <v>11917</v>
      </c>
      <c r="F1654" s="37" t="s">
        <v>11917</v>
      </c>
      <c r="G1654" s="37" t="s">
        <v>11980</v>
      </c>
      <c r="H1654" s="37" t="s">
        <v>12030</v>
      </c>
      <c r="I1654" t="s">
        <v>12060</v>
      </c>
      <c r="J1654" t="s">
        <v>12096</v>
      </c>
    </row>
    <row r="1655" spans="1:10" x14ac:dyDescent="0.25">
      <c r="A1655" t="s">
        <v>3948</v>
      </c>
      <c r="B1655" t="s">
        <v>5360</v>
      </c>
      <c r="C1655" t="s">
        <v>5324</v>
      </c>
      <c r="D1655" s="37" t="s">
        <v>11918</v>
      </c>
      <c r="E1655" s="37" t="s">
        <v>11918</v>
      </c>
      <c r="F1655" s="37" t="s">
        <v>11918</v>
      </c>
      <c r="G1655" s="37" t="s">
        <v>12007</v>
      </c>
      <c r="H1655" s="37" t="s">
        <v>12031</v>
      </c>
      <c r="I1655" t="s">
        <v>12061</v>
      </c>
      <c r="J1655" t="s">
        <v>12097</v>
      </c>
    </row>
    <row r="1656" spans="1:10" x14ac:dyDescent="0.25">
      <c r="A1656" t="s">
        <v>3948</v>
      </c>
      <c r="B1656" t="s">
        <v>5361</v>
      </c>
      <c r="C1656" t="s">
        <v>5324</v>
      </c>
      <c r="D1656" s="37" t="s">
        <v>11919</v>
      </c>
      <c r="E1656" s="37" t="s">
        <v>11919</v>
      </c>
      <c r="F1656" s="37" t="s">
        <v>11919</v>
      </c>
      <c r="G1656" s="37" t="s">
        <v>11981</v>
      </c>
      <c r="H1656" s="37" t="s">
        <v>12032</v>
      </c>
      <c r="I1656" t="s">
        <v>12062</v>
      </c>
      <c r="J1656" t="s">
        <v>12098</v>
      </c>
    </row>
    <row r="1657" spans="1:10" x14ac:dyDescent="0.25">
      <c r="A1657" t="s">
        <v>3948</v>
      </c>
      <c r="B1657" t="s">
        <v>5362</v>
      </c>
      <c r="C1657" t="s">
        <v>5324</v>
      </c>
      <c r="D1657" s="37" t="s">
        <v>11920</v>
      </c>
      <c r="E1657" s="37" t="s">
        <v>11920</v>
      </c>
      <c r="F1657" s="37" t="s">
        <v>11920</v>
      </c>
      <c r="G1657" s="37" t="s">
        <v>12008</v>
      </c>
      <c r="H1657" s="37" t="s">
        <v>12033</v>
      </c>
      <c r="I1657" t="s">
        <v>12063</v>
      </c>
      <c r="J1657" t="s">
        <v>12099</v>
      </c>
    </row>
    <row r="1658" spans="1:10" x14ac:dyDescent="0.25">
      <c r="A1658" t="s">
        <v>3948</v>
      </c>
      <c r="B1658" t="s">
        <v>5363</v>
      </c>
      <c r="C1658" t="s">
        <v>5324</v>
      </c>
      <c r="D1658" s="37" t="s">
        <v>11921</v>
      </c>
      <c r="E1658" s="37" t="s">
        <v>11921</v>
      </c>
      <c r="F1658" s="37" t="s">
        <v>11921</v>
      </c>
      <c r="G1658" s="37" t="s">
        <v>11982</v>
      </c>
      <c r="H1658" s="37" t="s">
        <v>12034</v>
      </c>
      <c r="I1658" t="s">
        <v>12064</v>
      </c>
      <c r="J1658" t="s">
        <v>12100</v>
      </c>
    </row>
    <row r="1659" spans="1:10" x14ac:dyDescent="0.25">
      <c r="A1659" t="s">
        <v>3948</v>
      </c>
      <c r="B1659" t="s">
        <v>5364</v>
      </c>
      <c r="C1659" t="s">
        <v>5324</v>
      </c>
      <c r="D1659" s="37" t="s">
        <v>11922</v>
      </c>
      <c r="E1659" s="37" t="s">
        <v>11922</v>
      </c>
      <c r="F1659" s="37" t="s">
        <v>11922</v>
      </c>
      <c r="G1659" s="37" t="s">
        <v>12009</v>
      </c>
      <c r="H1659" s="37" t="s">
        <v>12035</v>
      </c>
      <c r="I1659" t="s">
        <v>12065</v>
      </c>
      <c r="J1659" t="s">
        <v>12101</v>
      </c>
    </row>
    <row r="1660" spans="1:10" x14ac:dyDescent="0.25">
      <c r="A1660" t="s">
        <v>3948</v>
      </c>
      <c r="B1660" t="s">
        <v>5365</v>
      </c>
      <c r="C1660" t="s">
        <v>5324</v>
      </c>
      <c r="D1660" s="37" t="s">
        <v>11923</v>
      </c>
      <c r="E1660" s="37" t="s">
        <v>11923</v>
      </c>
      <c r="F1660" s="37" t="s">
        <v>11923</v>
      </c>
      <c r="G1660" s="37" t="s">
        <v>12010</v>
      </c>
      <c r="H1660" s="37" t="s">
        <v>12036</v>
      </c>
      <c r="I1660" t="s">
        <v>12066</v>
      </c>
      <c r="J1660" t="s">
        <v>12102</v>
      </c>
    </row>
    <row r="1661" spans="1:10" x14ac:dyDescent="0.25">
      <c r="A1661" t="s">
        <v>3948</v>
      </c>
      <c r="B1661" t="s">
        <v>5366</v>
      </c>
      <c r="C1661" t="s">
        <v>5324</v>
      </c>
      <c r="D1661" s="37" t="s">
        <v>11924</v>
      </c>
      <c r="E1661" s="37" t="s">
        <v>11924</v>
      </c>
      <c r="F1661" s="37" t="s">
        <v>11924</v>
      </c>
      <c r="G1661" s="37" t="s">
        <v>11983</v>
      </c>
      <c r="H1661" s="37" t="s">
        <v>12037</v>
      </c>
      <c r="I1661" t="s">
        <v>10374</v>
      </c>
      <c r="J1661" t="s">
        <v>12103</v>
      </c>
    </row>
    <row r="1662" spans="1:10" x14ac:dyDescent="0.25">
      <c r="A1662" t="s">
        <v>3949</v>
      </c>
      <c r="B1662" t="s">
        <v>5311</v>
      </c>
      <c r="C1662" t="s">
        <v>5312</v>
      </c>
      <c r="D1662" s="37" t="s">
        <v>3965</v>
      </c>
      <c r="E1662" s="37" t="s">
        <v>6035</v>
      </c>
      <c r="F1662" s="37" t="s">
        <v>11973</v>
      </c>
      <c r="G1662" s="37" t="s">
        <v>11984</v>
      </c>
      <c r="H1662" s="37" t="s">
        <v>12038</v>
      </c>
      <c r="I1662" t="s">
        <v>10375</v>
      </c>
      <c r="J1662" t="s">
        <v>12104</v>
      </c>
    </row>
    <row r="1663" spans="1:10" x14ac:dyDescent="0.25">
      <c r="A1663" t="s">
        <v>3949</v>
      </c>
      <c r="B1663" t="s">
        <v>5313</v>
      </c>
      <c r="C1663" t="s">
        <v>5314</v>
      </c>
      <c r="D1663" s="37" t="s">
        <v>3965</v>
      </c>
      <c r="E1663" s="37" t="s">
        <v>6035</v>
      </c>
      <c r="F1663" s="37" t="s">
        <v>11973</v>
      </c>
      <c r="G1663" s="37" t="s">
        <v>11984</v>
      </c>
      <c r="H1663" s="37" t="s">
        <v>12038</v>
      </c>
      <c r="I1663" t="s">
        <v>10375</v>
      </c>
      <c r="J1663" t="s">
        <v>12104</v>
      </c>
    </row>
    <row r="1664" spans="1:10" x14ac:dyDescent="0.25">
      <c r="A1664" t="s">
        <v>3949</v>
      </c>
      <c r="B1664" t="s">
        <v>5323</v>
      </c>
      <c r="C1664" t="s">
        <v>5324</v>
      </c>
      <c r="D1664" s="37" t="s">
        <v>11910</v>
      </c>
      <c r="E1664" s="37" t="s">
        <v>11910</v>
      </c>
      <c r="F1664" s="37" t="s">
        <v>11910</v>
      </c>
      <c r="G1664" s="37" t="s">
        <v>12002</v>
      </c>
      <c r="H1664" s="37" t="s">
        <v>12020</v>
      </c>
      <c r="I1664" t="s">
        <v>12052</v>
      </c>
      <c r="J1664" t="s">
        <v>12081</v>
      </c>
    </row>
    <row r="1665" spans="1:10" x14ac:dyDescent="0.25">
      <c r="A1665" t="s">
        <v>3949</v>
      </c>
      <c r="B1665" t="s">
        <v>5325</v>
      </c>
      <c r="C1665" t="s">
        <v>5324</v>
      </c>
      <c r="D1665" s="37" t="s">
        <v>11911</v>
      </c>
      <c r="E1665" s="37" t="s">
        <v>11911</v>
      </c>
      <c r="F1665" s="37" t="s">
        <v>11911</v>
      </c>
      <c r="G1665" s="37" t="s">
        <v>12003</v>
      </c>
      <c r="H1665" s="37" t="s">
        <v>12021</v>
      </c>
      <c r="I1665" t="s">
        <v>12053</v>
      </c>
      <c r="J1665" t="s">
        <v>12089</v>
      </c>
    </row>
    <row r="1666" spans="1:10" x14ac:dyDescent="0.25">
      <c r="A1666" t="s">
        <v>3949</v>
      </c>
      <c r="B1666" t="s">
        <v>5326</v>
      </c>
      <c r="C1666" t="s">
        <v>5324</v>
      </c>
      <c r="D1666" s="37" t="s">
        <v>11912</v>
      </c>
      <c r="E1666" s="37" t="s">
        <v>11912</v>
      </c>
      <c r="F1666" s="37" t="s">
        <v>11912</v>
      </c>
      <c r="G1666" s="37" t="s">
        <v>12004</v>
      </c>
      <c r="H1666" s="37" t="s">
        <v>12022</v>
      </c>
      <c r="I1666" t="s">
        <v>12054</v>
      </c>
      <c r="J1666" t="s">
        <v>12090</v>
      </c>
    </row>
    <row r="1667" spans="1:10" x14ac:dyDescent="0.25">
      <c r="A1667" t="s">
        <v>3949</v>
      </c>
      <c r="B1667" t="s">
        <v>5327</v>
      </c>
      <c r="C1667" t="s">
        <v>5324</v>
      </c>
      <c r="D1667" s="37" t="s">
        <v>7166</v>
      </c>
      <c r="E1667" s="37" t="s">
        <v>7166</v>
      </c>
      <c r="F1667" s="37" t="s">
        <v>7166</v>
      </c>
      <c r="G1667" s="37" t="s">
        <v>12005</v>
      </c>
      <c r="H1667" s="37" t="s">
        <v>12023</v>
      </c>
      <c r="I1667" t="s">
        <v>12055</v>
      </c>
      <c r="J1667" t="s">
        <v>12091</v>
      </c>
    </row>
    <row r="1668" spans="1:10" x14ac:dyDescent="0.25">
      <c r="A1668" t="s">
        <v>3949</v>
      </c>
      <c r="B1668" t="s">
        <v>5328</v>
      </c>
      <c r="C1668" t="s">
        <v>5324</v>
      </c>
      <c r="D1668" s="37" t="s">
        <v>11913</v>
      </c>
      <c r="E1668" s="37" t="s">
        <v>11913</v>
      </c>
      <c r="F1668" s="37" t="s">
        <v>11913</v>
      </c>
      <c r="G1668" s="37" t="s">
        <v>12006</v>
      </c>
      <c r="H1668" s="37" t="s">
        <v>12024</v>
      </c>
      <c r="I1668" t="s">
        <v>12056</v>
      </c>
      <c r="J1668" t="s">
        <v>12092</v>
      </c>
    </row>
    <row r="1669" spans="1:10" x14ac:dyDescent="0.25">
      <c r="A1669" t="s">
        <v>3949</v>
      </c>
      <c r="B1669" t="s">
        <v>5329</v>
      </c>
      <c r="C1669" t="s">
        <v>5324</v>
      </c>
      <c r="D1669" s="37" t="s">
        <v>11914</v>
      </c>
      <c r="E1669" s="37" t="s">
        <v>11914</v>
      </c>
      <c r="F1669" s="37" t="s">
        <v>11914</v>
      </c>
      <c r="G1669" s="37" t="s">
        <v>11977</v>
      </c>
      <c r="H1669" s="37" t="s">
        <v>12025</v>
      </c>
      <c r="I1669" t="s">
        <v>12057</v>
      </c>
      <c r="J1669" t="s">
        <v>12093</v>
      </c>
    </row>
    <row r="1670" spans="1:10" x14ac:dyDescent="0.25">
      <c r="A1670" t="s">
        <v>3949</v>
      </c>
      <c r="B1670" t="s">
        <v>5330</v>
      </c>
      <c r="C1670" t="s">
        <v>5324</v>
      </c>
      <c r="D1670" s="37" t="s">
        <v>11915</v>
      </c>
      <c r="E1670" s="37" t="s">
        <v>11915</v>
      </c>
      <c r="F1670" s="37" t="s">
        <v>11915</v>
      </c>
      <c r="G1670" s="37" t="s">
        <v>11978</v>
      </c>
      <c r="H1670" s="37" t="s">
        <v>12029</v>
      </c>
      <c r="I1670" t="s">
        <v>12058</v>
      </c>
      <c r="J1670" t="s">
        <v>12094</v>
      </c>
    </row>
    <row r="1671" spans="1:10" x14ac:dyDescent="0.25">
      <c r="A1671" t="s">
        <v>3949</v>
      </c>
      <c r="B1671" t="s">
        <v>5358</v>
      </c>
      <c r="C1671" t="s">
        <v>5324</v>
      </c>
      <c r="D1671" s="37" t="s">
        <v>11916</v>
      </c>
      <c r="E1671" s="37" t="s">
        <v>11916</v>
      </c>
      <c r="F1671" s="37" t="s">
        <v>11916</v>
      </c>
      <c r="G1671" s="37" t="s">
        <v>11979</v>
      </c>
      <c r="H1671" s="37" t="s">
        <v>12027</v>
      </c>
      <c r="I1671" t="s">
        <v>12059</v>
      </c>
      <c r="J1671" t="s">
        <v>12095</v>
      </c>
    </row>
    <row r="1672" spans="1:10" x14ac:dyDescent="0.25">
      <c r="A1672" t="s">
        <v>3949</v>
      </c>
      <c r="B1672" t="s">
        <v>5359</v>
      </c>
      <c r="C1672" t="s">
        <v>5324</v>
      </c>
      <c r="D1672" s="37" t="s">
        <v>11917</v>
      </c>
      <c r="E1672" s="37" t="s">
        <v>11917</v>
      </c>
      <c r="F1672" s="37" t="s">
        <v>11917</v>
      </c>
      <c r="G1672" s="37" t="s">
        <v>11980</v>
      </c>
      <c r="H1672" s="37" t="s">
        <v>12030</v>
      </c>
      <c r="I1672" t="s">
        <v>12060</v>
      </c>
      <c r="J1672" t="s">
        <v>12096</v>
      </c>
    </row>
    <row r="1673" spans="1:10" x14ac:dyDescent="0.25">
      <c r="A1673" t="s">
        <v>3949</v>
      </c>
      <c r="B1673" t="s">
        <v>5360</v>
      </c>
      <c r="C1673" t="s">
        <v>5324</v>
      </c>
      <c r="D1673" s="37" t="s">
        <v>11918</v>
      </c>
      <c r="E1673" s="37" t="s">
        <v>11918</v>
      </c>
      <c r="F1673" s="37" t="s">
        <v>11918</v>
      </c>
      <c r="G1673" s="37" t="s">
        <v>12007</v>
      </c>
      <c r="H1673" s="37" t="s">
        <v>12031</v>
      </c>
      <c r="I1673" t="s">
        <v>12061</v>
      </c>
      <c r="J1673" t="s">
        <v>12097</v>
      </c>
    </row>
    <row r="1674" spans="1:10" x14ac:dyDescent="0.25">
      <c r="A1674" t="s">
        <v>3949</v>
      </c>
      <c r="B1674" t="s">
        <v>5361</v>
      </c>
      <c r="C1674" t="s">
        <v>5324</v>
      </c>
      <c r="D1674" s="37" t="s">
        <v>11919</v>
      </c>
      <c r="E1674" s="37" t="s">
        <v>11919</v>
      </c>
      <c r="F1674" s="37" t="s">
        <v>11919</v>
      </c>
      <c r="G1674" s="37" t="s">
        <v>11981</v>
      </c>
      <c r="H1674" s="37" t="s">
        <v>12032</v>
      </c>
      <c r="I1674" t="s">
        <v>12062</v>
      </c>
      <c r="J1674" t="s">
        <v>12098</v>
      </c>
    </row>
    <row r="1675" spans="1:10" x14ac:dyDescent="0.25">
      <c r="A1675" t="s">
        <v>3949</v>
      </c>
      <c r="B1675" t="s">
        <v>5362</v>
      </c>
      <c r="C1675" t="s">
        <v>5324</v>
      </c>
      <c r="D1675" s="37" t="s">
        <v>11920</v>
      </c>
      <c r="E1675" s="37" t="s">
        <v>11920</v>
      </c>
      <c r="F1675" s="37" t="s">
        <v>11920</v>
      </c>
      <c r="G1675" s="37" t="s">
        <v>12008</v>
      </c>
      <c r="H1675" s="37" t="s">
        <v>12033</v>
      </c>
      <c r="I1675" t="s">
        <v>12063</v>
      </c>
      <c r="J1675" t="s">
        <v>12099</v>
      </c>
    </row>
    <row r="1676" spans="1:10" x14ac:dyDescent="0.25">
      <c r="A1676" t="s">
        <v>3949</v>
      </c>
      <c r="B1676" t="s">
        <v>5363</v>
      </c>
      <c r="C1676" t="s">
        <v>5324</v>
      </c>
      <c r="D1676" s="37" t="s">
        <v>11921</v>
      </c>
      <c r="E1676" s="37" t="s">
        <v>11921</v>
      </c>
      <c r="F1676" s="37" t="s">
        <v>11921</v>
      </c>
      <c r="G1676" s="37" t="s">
        <v>11982</v>
      </c>
      <c r="H1676" s="37" t="s">
        <v>12034</v>
      </c>
      <c r="I1676" t="s">
        <v>12064</v>
      </c>
      <c r="J1676" t="s">
        <v>12100</v>
      </c>
    </row>
    <row r="1677" spans="1:10" x14ac:dyDescent="0.25">
      <c r="A1677" t="s">
        <v>3949</v>
      </c>
      <c r="B1677" t="s">
        <v>5364</v>
      </c>
      <c r="C1677" t="s">
        <v>5324</v>
      </c>
      <c r="D1677" s="37" t="s">
        <v>11922</v>
      </c>
      <c r="E1677" s="37" t="s">
        <v>11922</v>
      </c>
      <c r="F1677" s="37" t="s">
        <v>11922</v>
      </c>
      <c r="G1677" s="37" t="s">
        <v>12009</v>
      </c>
      <c r="H1677" s="37" t="s">
        <v>12035</v>
      </c>
      <c r="I1677" t="s">
        <v>12065</v>
      </c>
      <c r="J1677" t="s">
        <v>12101</v>
      </c>
    </row>
    <row r="1678" spans="1:10" x14ac:dyDescent="0.25">
      <c r="A1678" t="s">
        <v>3949</v>
      </c>
      <c r="B1678" t="s">
        <v>5365</v>
      </c>
      <c r="C1678" t="s">
        <v>5324</v>
      </c>
      <c r="D1678" s="37" t="s">
        <v>11923</v>
      </c>
      <c r="E1678" s="37" t="s">
        <v>11923</v>
      </c>
      <c r="F1678" s="37" t="s">
        <v>11923</v>
      </c>
      <c r="G1678" s="37" t="s">
        <v>12010</v>
      </c>
      <c r="H1678" s="37" t="s">
        <v>12036</v>
      </c>
      <c r="I1678" t="s">
        <v>12066</v>
      </c>
      <c r="J1678" t="s">
        <v>12102</v>
      </c>
    </row>
    <row r="1679" spans="1:10" x14ac:dyDescent="0.25">
      <c r="A1679" t="s">
        <v>3949</v>
      </c>
      <c r="B1679" t="s">
        <v>5366</v>
      </c>
      <c r="C1679" t="s">
        <v>5324</v>
      </c>
      <c r="D1679" s="37" t="s">
        <v>11924</v>
      </c>
      <c r="E1679" s="37" t="s">
        <v>11924</v>
      </c>
      <c r="F1679" s="37" t="s">
        <v>11924</v>
      </c>
      <c r="G1679" s="37" t="s">
        <v>11983</v>
      </c>
      <c r="H1679" s="37" t="s">
        <v>12037</v>
      </c>
      <c r="I1679" t="s">
        <v>10374</v>
      </c>
      <c r="J1679" t="s">
        <v>12105</v>
      </c>
    </row>
    <row r="1680" spans="1:10" x14ac:dyDescent="0.25">
      <c r="A1680" t="s">
        <v>3949</v>
      </c>
      <c r="B1680" t="s">
        <v>5367</v>
      </c>
      <c r="C1680" t="s">
        <v>5324</v>
      </c>
      <c r="D1680" s="37" t="s">
        <v>11925</v>
      </c>
      <c r="E1680" s="37" t="s">
        <v>11925</v>
      </c>
      <c r="F1680" s="37" t="s">
        <v>11925</v>
      </c>
      <c r="G1680" s="37" t="s">
        <v>11985</v>
      </c>
      <c r="H1680" s="37" t="s">
        <v>12039</v>
      </c>
      <c r="I1680" t="s">
        <v>12067</v>
      </c>
      <c r="J1680" t="s">
        <v>12106</v>
      </c>
    </row>
    <row r="1681" spans="1:10" x14ac:dyDescent="0.25">
      <c r="A1681" t="s">
        <v>3949</v>
      </c>
      <c r="B1681" t="s">
        <v>5368</v>
      </c>
      <c r="C1681" t="s">
        <v>5324</v>
      </c>
      <c r="D1681" s="37" t="s">
        <v>11926</v>
      </c>
      <c r="E1681" s="37" t="s">
        <v>11926</v>
      </c>
      <c r="F1681" s="37" t="s">
        <v>11926</v>
      </c>
      <c r="G1681" s="37" t="s">
        <v>11986</v>
      </c>
      <c r="H1681" s="37" t="s">
        <v>12040</v>
      </c>
      <c r="I1681" t="s">
        <v>12068</v>
      </c>
      <c r="J1681" t="s">
        <v>12107</v>
      </c>
    </row>
    <row r="1682" spans="1:10" x14ac:dyDescent="0.25">
      <c r="A1682" t="s">
        <v>3949</v>
      </c>
      <c r="B1682" t="s">
        <v>5369</v>
      </c>
      <c r="C1682" t="s">
        <v>5324</v>
      </c>
      <c r="D1682" s="37" t="s">
        <v>11927</v>
      </c>
      <c r="E1682" s="37" t="s">
        <v>11927</v>
      </c>
      <c r="F1682" s="37" t="s">
        <v>11927</v>
      </c>
      <c r="G1682" s="37" t="s">
        <v>11987</v>
      </c>
      <c r="H1682" s="37" t="s">
        <v>12041</v>
      </c>
      <c r="I1682" t="s">
        <v>12069</v>
      </c>
      <c r="J1682" t="s">
        <v>12108</v>
      </c>
    </row>
    <row r="1683" spans="1:10" x14ac:dyDescent="0.25">
      <c r="A1683" t="s">
        <v>3949</v>
      </c>
      <c r="B1683" t="s">
        <v>5370</v>
      </c>
      <c r="C1683" t="s">
        <v>5324</v>
      </c>
      <c r="D1683" s="37" t="s">
        <v>11928</v>
      </c>
      <c r="E1683" s="37" t="s">
        <v>11928</v>
      </c>
      <c r="F1683" s="37" t="s">
        <v>11928</v>
      </c>
      <c r="G1683" s="37" t="s">
        <v>11988</v>
      </c>
      <c r="H1683" s="37" t="s">
        <v>12042</v>
      </c>
      <c r="I1683" t="s">
        <v>12070</v>
      </c>
      <c r="J1683" t="s">
        <v>12109</v>
      </c>
    </row>
    <row r="1684" spans="1:10" x14ac:dyDescent="0.25">
      <c r="A1684" t="s">
        <v>3949</v>
      </c>
      <c r="B1684" t="s">
        <v>5371</v>
      </c>
      <c r="C1684" t="s">
        <v>5324</v>
      </c>
      <c r="D1684" s="37" t="s">
        <v>11929</v>
      </c>
      <c r="E1684" s="37" t="s">
        <v>11929</v>
      </c>
      <c r="F1684" s="37" t="s">
        <v>11929</v>
      </c>
      <c r="G1684" s="37" t="s">
        <v>11989</v>
      </c>
      <c r="H1684" s="37" t="s">
        <v>12043</v>
      </c>
      <c r="I1684" t="s">
        <v>12071</v>
      </c>
      <c r="J1684" t="s">
        <v>12110</v>
      </c>
    </row>
    <row r="1685" spans="1:10" x14ac:dyDescent="0.25">
      <c r="A1685" t="s">
        <v>3949</v>
      </c>
      <c r="B1685" t="s">
        <v>5372</v>
      </c>
      <c r="C1685" t="s">
        <v>5324</v>
      </c>
      <c r="D1685" s="37" t="s">
        <v>11930</v>
      </c>
      <c r="E1685" s="37" t="s">
        <v>11930</v>
      </c>
      <c r="F1685" s="37" t="s">
        <v>11930</v>
      </c>
      <c r="G1685" s="37" t="s">
        <v>12011</v>
      </c>
      <c r="H1685" s="37" t="s">
        <v>12044</v>
      </c>
      <c r="I1685" t="s">
        <v>12072</v>
      </c>
      <c r="J1685" t="s">
        <v>12111</v>
      </c>
    </row>
    <row r="1686" spans="1:10" x14ac:dyDescent="0.25">
      <c r="A1686" t="s">
        <v>3949</v>
      </c>
      <c r="B1686" t="s">
        <v>5373</v>
      </c>
      <c r="C1686" t="s">
        <v>5324</v>
      </c>
      <c r="D1686" s="37" t="s">
        <v>11931</v>
      </c>
      <c r="E1686" s="37" t="s">
        <v>11931</v>
      </c>
      <c r="F1686" s="37" t="s">
        <v>11931</v>
      </c>
      <c r="G1686" s="37" t="s">
        <v>11990</v>
      </c>
      <c r="H1686" s="37" t="s">
        <v>12045</v>
      </c>
      <c r="I1686" t="s">
        <v>12073</v>
      </c>
      <c r="J1686" t="s">
        <v>12112</v>
      </c>
    </row>
    <row r="1687" spans="1:10" x14ac:dyDescent="0.25">
      <c r="A1687" t="s">
        <v>3949</v>
      </c>
      <c r="B1687" t="s">
        <v>5374</v>
      </c>
      <c r="C1687" t="s">
        <v>5324</v>
      </c>
      <c r="D1687" s="37" t="s">
        <v>11932</v>
      </c>
      <c r="E1687" s="37" t="s">
        <v>11932</v>
      </c>
      <c r="F1687" s="37" t="s">
        <v>11932</v>
      </c>
      <c r="G1687" s="37" t="s">
        <v>12012</v>
      </c>
      <c r="H1687" s="37" t="s">
        <v>12046</v>
      </c>
      <c r="I1687" t="s">
        <v>10376</v>
      </c>
      <c r="J1687" t="s">
        <v>12113</v>
      </c>
    </row>
    <row r="1688" spans="1:10" x14ac:dyDescent="0.25">
      <c r="A1688" t="s">
        <v>3949</v>
      </c>
      <c r="B1688" t="s">
        <v>5605</v>
      </c>
      <c r="C1688" t="s">
        <v>5324</v>
      </c>
      <c r="D1688" s="37" t="s">
        <v>11933</v>
      </c>
      <c r="E1688" s="37" t="s">
        <v>11933</v>
      </c>
      <c r="F1688" s="37" t="s">
        <v>11933</v>
      </c>
      <c r="G1688" s="37" t="s">
        <v>12013</v>
      </c>
      <c r="H1688" s="37" t="s">
        <v>12047</v>
      </c>
      <c r="I1688" t="s">
        <v>12074</v>
      </c>
      <c r="J1688" t="s">
        <v>12114</v>
      </c>
    </row>
    <row r="1689" spans="1:10" x14ac:dyDescent="0.25">
      <c r="A1689" t="s">
        <v>3949</v>
      </c>
      <c r="B1689" t="s">
        <v>5606</v>
      </c>
      <c r="C1689" t="s">
        <v>5324</v>
      </c>
      <c r="D1689" s="37" t="s">
        <v>11934</v>
      </c>
      <c r="E1689" s="37" t="s">
        <v>11934</v>
      </c>
      <c r="F1689" s="37" t="s">
        <v>11934</v>
      </c>
      <c r="G1689" s="37" t="s">
        <v>12014</v>
      </c>
      <c r="H1689" s="37" t="s">
        <v>12048</v>
      </c>
      <c r="I1689" t="s">
        <v>10377</v>
      </c>
      <c r="J1689" t="s">
        <v>12115</v>
      </c>
    </row>
    <row r="1690" spans="1:10" x14ac:dyDescent="0.25">
      <c r="A1690" t="s">
        <v>3949</v>
      </c>
      <c r="B1690" t="s">
        <v>5607</v>
      </c>
      <c r="C1690" t="s">
        <v>5324</v>
      </c>
      <c r="D1690" s="37" t="s">
        <v>11935</v>
      </c>
      <c r="E1690" s="37" t="s">
        <v>11935</v>
      </c>
      <c r="F1690" s="37" t="s">
        <v>11935</v>
      </c>
      <c r="G1690" s="37" t="s">
        <v>11991</v>
      </c>
      <c r="H1690" s="37" t="s">
        <v>8741</v>
      </c>
      <c r="I1690" t="s">
        <v>12075</v>
      </c>
      <c r="J1690" t="s">
        <v>12116</v>
      </c>
    </row>
    <row r="1691" spans="1:10" x14ac:dyDescent="0.25">
      <c r="A1691" t="s">
        <v>3949</v>
      </c>
      <c r="B1691" t="s">
        <v>5608</v>
      </c>
      <c r="C1691" t="s">
        <v>5324</v>
      </c>
      <c r="D1691" s="37" t="s">
        <v>11936</v>
      </c>
      <c r="E1691" s="37" t="s">
        <v>11936</v>
      </c>
      <c r="F1691" s="37" t="s">
        <v>11936</v>
      </c>
      <c r="G1691" s="37" t="s">
        <v>12015</v>
      </c>
      <c r="H1691" s="37" t="s">
        <v>8742</v>
      </c>
      <c r="I1691" t="s">
        <v>12076</v>
      </c>
      <c r="J1691" t="s">
        <v>12117</v>
      </c>
    </row>
    <row r="1692" spans="1:10" x14ac:dyDescent="0.25">
      <c r="A1692" t="s">
        <v>3949</v>
      </c>
      <c r="B1692" t="s">
        <v>5609</v>
      </c>
      <c r="C1692" t="s">
        <v>5324</v>
      </c>
      <c r="D1692" s="37" t="s">
        <v>11937</v>
      </c>
      <c r="E1692" s="37" t="s">
        <v>11937</v>
      </c>
      <c r="F1692" s="37" t="s">
        <v>11937</v>
      </c>
      <c r="G1692" s="37" t="s">
        <v>11992</v>
      </c>
      <c r="H1692" s="37" t="s">
        <v>8743</v>
      </c>
      <c r="I1692" t="s">
        <v>12077</v>
      </c>
      <c r="J1692" t="s">
        <v>12118</v>
      </c>
    </row>
    <row r="1693" spans="1:10" x14ac:dyDescent="0.25">
      <c r="A1693" s="48" t="s">
        <v>3949</v>
      </c>
      <c r="B1693" t="s">
        <v>5610</v>
      </c>
      <c r="C1693" t="s">
        <v>5324</v>
      </c>
      <c r="D1693" s="37" t="s">
        <v>11938</v>
      </c>
      <c r="E1693" s="37" t="s">
        <v>11938</v>
      </c>
      <c r="F1693" s="37" t="s">
        <v>11938</v>
      </c>
      <c r="G1693" s="37" t="s">
        <v>12016</v>
      </c>
      <c r="H1693" s="37" t="s">
        <v>7809</v>
      </c>
      <c r="I1693" t="s">
        <v>12078</v>
      </c>
      <c r="J1693" t="s">
        <v>12119</v>
      </c>
    </row>
    <row r="1694" spans="1:10" x14ac:dyDescent="0.25">
      <c r="A1694" t="s">
        <v>3949</v>
      </c>
      <c r="B1694" t="s">
        <v>5611</v>
      </c>
      <c r="C1694" t="s">
        <v>5324</v>
      </c>
      <c r="D1694" s="37" t="s">
        <v>11939</v>
      </c>
      <c r="E1694" s="37" t="s">
        <v>11939</v>
      </c>
      <c r="F1694" s="37" t="s">
        <v>11939</v>
      </c>
      <c r="G1694" s="37" t="s">
        <v>11993</v>
      </c>
      <c r="H1694" s="37" t="s">
        <v>12049</v>
      </c>
      <c r="I1694" t="s">
        <v>12079</v>
      </c>
      <c r="J1694" t="s">
        <v>12120</v>
      </c>
    </row>
    <row r="1695" spans="1:10" x14ac:dyDescent="0.25">
      <c r="A1695" t="s">
        <v>3949</v>
      </c>
      <c r="B1695" t="s">
        <v>5612</v>
      </c>
      <c r="C1695" t="s">
        <v>5324</v>
      </c>
      <c r="D1695" s="37" t="s">
        <v>11940</v>
      </c>
      <c r="E1695" s="37" t="s">
        <v>11940</v>
      </c>
      <c r="F1695" s="37" t="s">
        <v>11940</v>
      </c>
      <c r="G1695" s="37" t="s">
        <v>11994</v>
      </c>
      <c r="H1695" s="37" t="s">
        <v>12050</v>
      </c>
      <c r="I1695" t="s">
        <v>12080</v>
      </c>
      <c r="J1695" t="s">
        <v>12121</v>
      </c>
    </row>
    <row r="1696" spans="1:10" x14ac:dyDescent="0.25">
      <c r="A1696" t="s">
        <v>12341</v>
      </c>
      <c r="B1696" t="s">
        <v>5311</v>
      </c>
      <c r="C1696" t="s">
        <v>5312</v>
      </c>
      <c r="D1696" s="37" t="s">
        <v>12350</v>
      </c>
    </row>
    <row r="1697" spans="1:4" x14ac:dyDescent="0.25">
      <c r="A1697" t="s">
        <v>12341</v>
      </c>
      <c r="B1697" t="s">
        <v>5313</v>
      </c>
      <c r="C1697" t="s">
        <v>5314</v>
      </c>
      <c r="D1697" s="37" t="s">
        <v>12351</v>
      </c>
    </row>
    <row r="1698" spans="1:4" x14ac:dyDescent="0.25">
      <c r="A1698" t="s">
        <v>12341</v>
      </c>
      <c r="B1698" t="s">
        <v>5315</v>
      </c>
      <c r="C1698" t="s">
        <v>5316</v>
      </c>
      <c r="D1698" s="37" t="s">
        <v>2751</v>
      </c>
    </row>
    <row r="1699" spans="1:4" x14ac:dyDescent="0.25">
      <c r="A1699" t="s">
        <v>12341</v>
      </c>
      <c r="B1699" t="s">
        <v>12378</v>
      </c>
      <c r="C1699" t="s">
        <v>5318</v>
      </c>
      <c r="D1699" s="37" t="s">
        <v>12379</v>
      </c>
    </row>
    <row r="1700" spans="1:4" x14ac:dyDescent="0.25">
      <c r="A1700" t="s">
        <v>12341</v>
      </c>
      <c r="B1700" t="s">
        <v>5317</v>
      </c>
      <c r="C1700" t="s">
        <v>5318</v>
      </c>
      <c r="D1700" s="37" t="s">
        <v>12380</v>
      </c>
    </row>
    <row r="1701" spans="1:4" x14ac:dyDescent="0.25">
      <c r="A1701" t="s">
        <v>12341</v>
      </c>
      <c r="B1701" t="s">
        <v>12381</v>
      </c>
      <c r="C1701" t="s">
        <v>5318</v>
      </c>
      <c r="D1701" s="37" t="s">
        <v>12382</v>
      </c>
    </row>
    <row r="1702" spans="1:4" x14ac:dyDescent="0.25">
      <c r="A1702" t="s">
        <v>12341</v>
      </c>
      <c r="B1702" t="s">
        <v>12383</v>
      </c>
      <c r="C1702" t="s">
        <v>5318</v>
      </c>
      <c r="D1702" s="37" t="s">
        <v>12384</v>
      </c>
    </row>
    <row r="1703" spans="1:4" x14ac:dyDescent="0.25">
      <c r="A1703" t="s">
        <v>12341</v>
      </c>
      <c r="B1703" t="s">
        <v>12385</v>
      </c>
      <c r="C1703" t="s">
        <v>5318</v>
      </c>
      <c r="D1703" s="37" t="s">
        <v>12386</v>
      </c>
    </row>
    <row r="1704" spans="1:4" x14ac:dyDescent="0.25">
      <c r="A1704" t="s">
        <v>12341</v>
      </c>
      <c r="B1704" t="s">
        <v>12387</v>
      </c>
      <c r="C1704" t="s">
        <v>5318</v>
      </c>
      <c r="D1704" s="37" t="s">
        <v>12388</v>
      </c>
    </row>
    <row r="1705" spans="1:4" x14ac:dyDescent="0.25">
      <c r="A1705" t="s">
        <v>12341</v>
      </c>
      <c r="B1705" t="s">
        <v>12389</v>
      </c>
      <c r="C1705" t="s">
        <v>5318</v>
      </c>
      <c r="D1705" s="37" t="s">
        <v>12390</v>
      </c>
    </row>
    <row r="1706" spans="1:4" x14ac:dyDescent="0.25">
      <c r="A1706" t="s">
        <v>12361</v>
      </c>
      <c r="B1706" t="s">
        <v>5311</v>
      </c>
      <c r="C1706" t="s">
        <v>5312</v>
      </c>
      <c r="D1706" s="37" t="s">
        <v>12363</v>
      </c>
    </row>
    <row r="1707" spans="1:4" x14ac:dyDescent="0.25">
      <c r="A1707" t="s">
        <v>12361</v>
      </c>
      <c r="B1707" t="s">
        <v>5313</v>
      </c>
      <c r="C1707" t="s">
        <v>5314</v>
      </c>
      <c r="D1707" s="37" t="s">
        <v>12357</v>
      </c>
    </row>
    <row r="1708" spans="1:4" x14ac:dyDescent="0.25">
      <c r="A1708" t="s">
        <v>12361</v>
      </c>
      <c r="B1708" t="s">
        <v>5315</v>
      </c>
      <c r="C1708" t="s">
        <v>5316</v>
      </c>
      <c r="D1708" s="37" t="s">
        <v>2751</v>
      </c>
    </row>
    <row r="1709" spans="1:4" x14ac:dyDescent="0.25">
      <c r="A1709" t="s">
        <v>12362</v>
      </c>
      <c r="B1709" t="s">
        <v>5311</v>
      </c>
      <c r="C1709" t="s">
        <v>5312</v>
      </c>
      <c r="D1709" s="37" t="s">
        <v>12364</v>
      </c>
    </row>
    <row r="1710" spans="1:4" x14ac:dyDescent="0.25">
      <c r="A1710" t="s">
        <v>12362</v>
      </c>
      <c r="B1710" t="s">
        <v>5313</v>
      </c>
      <c r="C1710" t="s">
        <v>5314</v>
      </c>
      <c r="D1710" s="37" t="s">
        <v>12358</v>
      </c>
    </row>
    <row r="1711" spans="1:4" x14ac:dyDescent="0.25">
      <c r="A1711" t="s">
        <v>12362</v>
      </c>
      <c r="B1711" t="s">
        <v>5315</v>
      </c>
      <c r="C1711" t="s">
        <v>5316</v>
      </c>
      <c r="D1711" s="37" t="s">
        <v>12356</v>
      </c>
    </row>
  </sheetData>
  <mergeCells count="1">
    <mergeCell ref="C1:D1"/>
  </mergeCells>
  <phoneticPr fontId="42"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514" r:id="rId4" name="Button 2">
              <controlPr defaultSize="0" print="0" autoFill="0" autoPict="0" macro="[0]!Update_DCI_List_Btn">
                <anchor moveWithCells="1" sizeWithCells="1">
                  <from>
                    <xdr:col>0</xdr:col>
                    <xdr:colOff>678180</xdr:colOff>
                    <xdr:row>1</xdr:row>
                    <xdr:rowOff>30480</xdr:rowOff>
                  </from>
                  <to>
                    <xdr:col>0</xdr:col>
                    <xdr:colOff>1783080</xdr:colOff>
                    <xdr:row>2</xdr:row>
                    <xdr:rowOff>152400</xdr:rowOff>
                  </to>
                </anchor>
              </controlPr>
            </control>
          </mc:Choice>
        </mc:AlternateContent>
        <mc:AlternateContent xmlns:mc="http://schemas.openxmlformats.org/markup-compatibility/2006">
          <mc:Choice Requires="x14">
            <control shapeId="64542" r:id="rId5" name="Button 30">
              <controlPr defaultSize="0" print="0" autoFill="0" autoPict="0" macro="[0]!Verify_DCI_List_Btn">
                <anchor moveWithCells="1" sizeWithCells="1">
                  <from>
                    <xdr:col>0</xdr:col>
                    <xdr:colOff>647700</xdr:colOff>
                    <xdr:row>4</xdr:row>
                    <xdr:rowOff>38100</xdr:rowOff>
                  </from>
                  <to>
                    <xdr:col>0</xdr:col>
                    <xdr:colOff>1783080</xdr:colOff>
                    <xdr:row>5</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EE0E6-3035-4F74-8EAD-F52AE6454EC2}">
  <sheetPr codeName="Sheet16"/>
  <dimension ref="A1:U107"/>
  <sheetViews>
    <sheetView workbookViewId="0">
      <selection activeCell="I18" sqref="I18"/>
    </sheetView>
  </sheetViews>
  <sheetFormatPr defaultColWidth="9.21875" defaultRowHeight="13.2" x14ac:dyDescent="0.25"/>
  <cols>
    <col min="1" max="1" width="32.44140625" style="37" customWidth="1"/>
    <col min="2" max="2" width="39.44140625" bestFit="1" customWidth="1"/>
    <col min="3" max="3" width="16.21875" customWidth="1"/>
    <col min="4" max="4" width="13.77734375" customWidth="1"/>
    <col min="5" max="5" width="9.21875" style="56"/>
    <col min="6" max="6" width="28" style="37" customWidth="1"/>
    <col min="7" max="7" width="22" bestFit="1" customWidth="1"/>
    <col min="8" max="8" width="22.77734375" bestFit="1" customWidth="1"/>
    <col min="9" max="9" width="23" customWidth="1"/>
    <col min="21" max="21" width="26.21875" customWidth="1"/>
  </cols>
  <sheetData>
    <row r="1" spans="1:21" x14ac:dyDescent="0.25">
      <c r="U1" s="46" t="s">
        <v>10927</v>
      </c>
    </row>
    <row r="2" spans="1:21" x14ac:dyDescent="0.25">
      <c r="B2" s="31" t="s">
        <v>10928</v>
      </c>
      <c r="C2" t="s">
        <v>1122</v>
      </c>
      <c r="U2" t="s">
        <v>10929</v>
      </c>
    </row>
    <row r="3" spans="1:21" x14ac:dyDescent="0.25">
      <c r="B3" s="31" t="s">
        <v>1128</v>
      </c>
      <c r="C3" s="232" t="s">
        <v>10930</v>
      </c>
      <c r="U3" t="s">
        <v>10931</v>
      </c>
    </row>
    <row r="4" spans="1:21" x14ac:dyDescent="0.25">
      <c r="B4" s="31" t="s">
        <v>1129</v>
      </c>
      <c r="C4" t="str">
        <f>C2&amp;C3&amp;".cpp"</f>
        <v>..\Code\BFData\IEC61850_GOOSE_DCI_Data.cpp</v>
      </c>
      <c r="U4" t="s">
        <v>10932</v>
      </c>
    </row>
    <row r="5" spans="1:21" x14ac:dyDescent="0.25">
      <c r="B5" s="31" t="s">
        <v>1130</v>
      </c>
      <c r="C5" t="str">
        <f>C2&amp;C3&amp;".h"</f>
        <v>..\Code\BFData\IEC61850_GOOSE_DCI_Data.h</v>
      </c>
      <c r="U5" t="s">
        <v>10933</v>
      </c>
    </row>
    <row r="6" spans="1:21" x14ac:dyDescent="0.25">
      <c r="B6" s="31" t="s">
        <v>4152</v>
      </c>
      <c r="C6" t="str">
        <f>C2&amp;C3&amp;".Json_Tree"</f>
        <v>..\Code\BFData\IEC61850_GOOSE_DCI_Data.Json_Tree</v>
      </c>
      <c r="U6" t="s">
        <v>10934</v>
      </c>
    </row>
    <row r="7" spans="1:21" x14ac:dyDescent="0.25">
      <c r="B7" s="31"/>
      <c r="U7" t="s">
        <v>10935</v>
      </c>
    </row>
    <row r="8" spans="1:21" x14ac:dyDescent="0.25">
      <c r="B8" s="31"/>
      <c r="U8" t="s">
        <v>10936</v>
      </c>
    </row>
    <row r="9" spans="1:21" x14ac:dyDescent="0.25">
      <c r="U9" t="s">
        <v>10937</v>
      </c>
    </row>
    <row r="10" spans="1:21" x14ac:dyDescent="0.25">
      <c r="U10" t="s">
        <v>10938</v>
      </c>
    </row>
    <row r="11" spans="1:21" x14ac:dyDescent="0.25">
      <c r="B11" s="31"/>
      <c r="U11" t="s">
        <v>10939</v>
      </c>
    </row>
    <row r="12" spans="1:21" x14ac:dyDescent="0.25">
      <c r="U12" t="s">
        <v>10940</v>
      </c>
    </row>
    <row r="13" spans="1:21" x14ac:dyDescent="0.25">
      <c r="U13" t="s">
        <v>10941</v>
      </c>
    </row>
    <row r="14" spans="1:21" ht="44.25" customHeight="1" x14ac:dyDescent="0.25">
      <c r="A14" s="233" t="s">
        <v>1125</v>
      </c>
      <c r="B14" s="234" t="s">
        <v>1126</v>
      </c>
      <c r="C14" s="234" t="s">
        <v>2820</v>
      </c>
      <c r="D14" s="234" t="s">
        <v>10942</v>
      </c>
      <c r="E14" s="234" t="s">
        <v>2392</v>
      </c>
      <c r="F14" s="235" t="s">
        <v>10943</v>
      </c>
      <c r="G14" s="235" t="s">
        <v>10944</v>
      </c>
      <c r="H14" s="235" t="s">
        <v>10945</v>
      </c>
      <c r="U14" t="s">
        <v>10946</v>
      </c>
    </row>
    <row r="15" spans="1:21" x14ac:dyDescent="0.25">
      <c r="B15" s="165"/>
      <c r="C15" s="170" t="s">
        <v>10947</v>
      </c>
      <c r="D15" s="170">
        <v>1</v>
      </c>
      <c r="F15" s="59" t="s">
        <v>10948</v>
      </c>
      <c r="G15" t="s">
        <v>10949</v>
      </c>
      <c r="U15" s="48" t="s">
        <v>10950</v>
      </c>
    </row>
    <row r="16" spans="1:21" x14ac:dyDescent="0.25">
      <c r="A16" s="37" t="s">
        <v>10951</v>
      </c>
      <c r="B16" s="165" t="s">
        <v>10952</v>
      </c>
      <c r="C16" s="244" t="s">
        <v>4057</v>
      </c>
      <c r="D16" s="244"/>
      <c r="E16" s="245">
        <v>1</v>
      </c>
      <c r="H16" t="s">
        <v>10931</v>
      </c>
      <c r="U16" s="48" t="s">
        <v>10953</v>
      </c>
    </row>
    <row r="17" spans="1:21" x14ac:dyDescent="0.25">
      <c r="A17" s="37" t="s">
        <v>10954</v>
      </c>
      <c r="B17" s="165" t="s">
        <v>10955</v>
      </c>
      <c r="C17" s="244" t="s">
        <v>4057</v>
      </c>
      <c r="D17" s="244"/>
      <c r="E17" s="245">
        <v>2</v>
      </c>
      <c r="H17" t="s">
        <v>10933</v>
      </c>
      <c r="U17" s="48" t="s">
        <v>10956</v>
      </c>
    </row>
    <row r="18" spans="1:21" x14ac:dyDescent="0.25">
      <c r="A18" s="37" t="s">
        <v>10957</v>
      </c>
      <c r="B18" s="165" t="s">
        <v>10958</v>
      </c>
      <c r="C18" s="244" t="s">
        <v>4057</v>
      </c>
      <c r="D18" s="244"/>
      <c r="E18" s="245">
        <v>3</v>
      </c>
      <c r="H18" t="s">
        <v>10934</v>
      </c>
      <c r="U18" s="48" t="s">
        <v>10959</v>
      </c>
    </row>
    <row r="19" spans="1:21" x14ac:dyDescent="0.25">
      <c r="A19" s="37" t="s">
        <v>10960</v>
      </c>
      <c r="B19" s="165" t="s">
        <v>10961</v>
      </c>
      <c r="C19" s="244" t="s">
        <v>4057</v>
      </c>
      <c r="D19" s="244"/>
      <c r="E19" s="245">
        <v>4</v>
      </c>
      <c r="H19" t="s">
        <v>10931</v>
      </c>
      <c r="U19" s="48" t="s">
        <v>10962</v>
      </c>
    </row>
    <row r="20" spans="1:21" x14ac:dyDescent="0.25">
      <c r="A20" s="59" t="s">
        <v>10963</v>
      </c>
      <c r="B20" s="165" t="s">
        <v>10964</v>
      </c>
      <c r="C20" s="244" t="s">
        <v>4057</v>
      </c>
      <c r="D20" s="244"/>
      <c r="E20" s="245">
        <v>5</v>
      </c>
      <c r="H20" t="s">
        <v>10956</v>
      </c>
      <c r="U20" s="48"/>
    </row>
    <row r="21" spans="1:21" x14ac:dyDescent="0.25">
      <c r="A21" s="59" t="s">
        <v>10965</v>
      </c>
      <c r="B21" s="165" t="s">
        <v>10966</v>
      </c>
      <c r="C21" s="244" t="s">
        <v>4057</v>
      </c>
      <c r="D21" s="244"/>
      <c r="E21" s="245">
        <v>6</v>
      </c>
      <c r="H21" t="s">
        <v>10956</v>
      </c>
      <c r="U21" s="48"/>
    </row>
    <row r="22" spans="1:21" x14ac:dyDescent="0.25">
      <c r="A22" s="59" t="s">
        <v>10967</v>
      </c>
      <c r="B22" s="165" t="s">
        <v>10968</v>
      </c>
      <c r="C22" s="244" t="s">
        <v>4057</v>
      </c>
      <c r="D22" s="244"/>
      <c r="E22" s="245">
        <v>7</v>
      </c>
      <c r="H22" t="s">
        <v>10956</v>
      </c>
      <c r="U22" s="48"/>
    </row>
    <row r="23" spans="1:21" x14ac:dyDescent="0.25">
      <c r="A23" s="59" t="s">
        <v>10969</v>
      </c>
      <c r="B23" s="165" t="s">
        <v>10970</v>
      </c>
      <c r="C23" s="244" t="s">
        <v>4057</v>
      </c>
      <c r="D23" s="244"/>
      <c r="E23" s="245">
        <v>8</v>
      </c>
      <c r="H23" t="s">
        <v>10935</v>
      </c>
    </row>
    <row r="24" spans="1:21" x14ac:dyDescent="0.25">
      <c r="A24" s="59" t="s">
        <v>10971</v>
      </c>
      <c r="B24" s="165" t="s">
        <v>10972</v>
      </c>
      <c r="C24" s="244" t="s">
        <v>4057</v>
      </c>
      <c r="D24" s="244"/>
      <c r="E24" s="245">
        <v>9</v>
      </c>
      <c r="H24" t="s">
        <v>10931</v>
      </c>
    </row>
    <row r="25" spans="1:21" x14ac:dyDescent="0.25">
      <c r="A25" s="59" t="s">
        <v>10973</v>
      </c>
      <c r="B25" s="165" t="s">
        <v>10974</v>
      </c>
      <c r="C25" s="244" t="s">
        <v>4057</v>
      </c>
      <c r="D25" s="244"/>
      <c r="E25" s="245">
        <v>10</v>
      </c>
      <c r="H25" t="s">
        <v>10931</v>
      </c>
    </row>
    <row r="26" spans="1:21" x14ac:dyDescent="0.25">
      <c r="A26" s="59" t="s">
        <v>10975</v>
      </c>
      <c r="B26" s="165" t="s">
        <v>10976</v>
      </c>
      <c r="C26" s="244" t="s">
        <v>4057</v>
      </c>
      <c r="D26" s="244"/>
      <c r="E26" s="245">
        <v>11</v>
      </c>
      <c r="H26" t="s">
        <v>10931</v>
      </c>
    </row>
    <row r="27" spans="1:21" x14ac:dyDescent="0.25">
      <c r="B27" s="165"/>
      <c r="C27" s="170" t="s">
        <v>10977</v>
      </c>
      <c r="D27" s="170"/>
      <c r="E27" s="246"/>
      <c r="G27" t="s">
        <v>10978</v>
      </c>
    </row>
    <row r="28" spans="1:21" x14ac:dyDescent="0.25">
      <c r="A28" s="37" t="s">
        <v>10979</v>
      </c>
      <c r="B28" s="165" t="s">
        <v>10980</v>
      </c>
      <c r="C28" s="244" t="s">
        <v>4057</v>
      </c>
      <c r="D28" s="244"/>
      <c r="E28" s="245">
        <v>12</v>
      </c>
      <c r="H28" t="s">
        <v>10929</v>
      </c>
    </row>
    <row r="29" spans="1:21" x14ac:dyDescent="0.25">
      <c r="A29" s="37" t="s">
        <v>10981</v>
      </c>
      <c r="B29" s="165" t="s">
        <v>10982</v>
      </c>
      <c r="C29" s="244" t="s">
        <v>4057</v>
      </c>
      <c r="D29" s="244"/>
      <c r="E29" s="245">
        <v>13</v>
      </c>
      <c r="H29" t="s">
        <v>10959</v>
      </c>
    </row>
    <row r="30" spans="1:21" x14ac:dyDescent="0.25">
      <c r="A30" s="37" t="s">
        <v>10983</v>
      </c>
      <c r="B30" s="165" t="s">
        <v>10984</v>
      </c>
      <c r="C30" s="244" t="s">
        <v>4057</v>
      </c>
      <c r="D30" s="244"/>
      <c r="E30" s="245">
        <v>14</v>
      </c>
      <c r="H30" t="s">
        <v>10962</v>
      </c>
    </row>
    <row r="31" spans="1:21" x14ac:dyDescent="0.25">
      <c r="B31" s="165"/>
      <c r="C31" s="170" t="s">
        <v>10985</v>
      </c>
      <c r="D31" s="170"/>
      <c r="E31" s="246"/>
    </row>
    <row r="32" spans="1:21" x14ac:dyDescent="0.25">
      <c r="B32" s="165"/>
      <c r="C32" s="170" t="s">
        <v>10977</v>
      </c>
      <c r="D32" s="170"/>
      <c r="E32" s="246"/>
      <c r="G32" t="s">
        <v>10986</v>
      </c>
    </row>
    <row r="33" spans="1:8" x14ac:dyDescent="0.25">
      <c r="A33" s="37" t="s">
        <v>10987</v>
      </c>
      <c r="B33" s="165" t="s">
        <v>10988</v>
      </c>
      <c r="C33" s="244" t="s">
        <v>4057</v>
      </c>
      <c r="D33" s="244"/>
      <c r="E33" s="245">
        <v>15</v>
      </c>
      <c r="H33" t="s">
        <v>10929</v>
      </c>
    </row>
    <row r="34" spans="1:8" x14ac:dyDescent="0.25">
      <c r="A34" s="37" t="s">
        <v>10989</v>
      </c>
      <c r="B34" s="165" t="s">
        <v>10990</v>
      </c>
      <c r="C34" s="244" t="s">
        <v>4057</v>
      </c>
      <c r="D34" s="244"/>
      <c r="E34" s="245">
        <v>16</v>
      </c>
      <c r="H34" t="s">
        <v>10959</v>
      </c>
    </row>
    <row r="35" spans="1:8" x14ac:dyDescent="0.25">
      <c r="A35" s="37" t="s">
        <v>10991</v>
      </c>
      <c r="B35" s="165" t="s">
        <v>10992</v>
      </c>
      <c r="C35" s="244" t="s">
        <v>4057</v>
      </c>
      <c r="D35" s="244"/>
      <c r="E35" s="245">
        <v>17</v>
      </c>
      <c r="H35" t="s">
        <v>10962</v>
      </c>
    </row>
    <row r="36" spans="1:8" x14ac:dyDescent="0.25">
      <c r="B36" s="165"/>
      <c r="C36" s="170" t="s">
        <v>10985</v>
      </c>
      <c r="D36" s="170"/>
      <c r="E36" s="246"/>
    </row>
    <row r="37" spans="1:8" x14ac:dyDescent="0.25">
      <c r="B37" s="165"/>
      <c r="C37" s="170" t="s">
        <v>10993</v>
      </c>
      <c r="D37" s="170"/>
      <c r="E37" s="246"/>
    </row>
    <row r="38" spans="1:8" x14ac:dyDescent="0.25">
      <c r="B38" s="165"/>
      <c r="C38" s="170" t="s">
        <v>10947</v>
      </c>
      <c r="D38" s="170">
        <v>2</v>
      </c>
      <c r="E38" s="246"/>
      <c r="F38" s="59" t="s">
        <v>10994</v>
      </c>
      <c r="G38" t="s">
        <v>10995</v>
      </c>
    </row>
    <row r="39" spans="1:8" x14ac:dyDescent="0.25">
      <c r="A39" s="37" t="s">
        <v>10951</v>
      </c>
      <c r="B39" s="165" t="s">
        <v>10996</v>
      </c>
      <c r="C39" s="244" t="s">
        <v>4057</v>
      </c>
      <c r="D39" s="244"/>
      <c r="E39" s="245">
        <v>18</v>
      </c>
      <c r="H39" t="s">
        <v>10931</v>
      </c>
    </row>
    <row r="40" spans="1:8" x14ac:dyDescent="0.25">
      <c r="A40" s="37" t="s">
        <v>10954</v>
      </c>
      <c r="B40" s="165" t="s">
        <v>10997</v>
      </c>
      <c r="C40" s="244" t="s">
        <v>4057</v>
      </c>
      <c r="D40" s="244"/>
      <c r="E40" s="245">
        <v>19</v>
      </c>
      <c r="H40" t="s">
        <v>10933</v>
      </c>
    </row>
    <row r="41" spans="1:8" x14ac:dyDescent="0.25">
      <c r="A41" s="37" t="s">
        <v>10957</v>
      </c>
      <c r="B41" s="165" t="s">
        <v>10998</v>
      </c>
      <c r="C41" s="244" t="s">
        <v>4057</v>
      </c>
      <c r="D41" s="244"/>
      <c r="E41" s="245">
        <v>20</v>
      </c>
      <c r="H41" t="s">
        <v>10934</v>
      </c>
    </row>
    <row r="42" spans="1:8" x14ac:dyDescent="0.25">
      <c r="A42" s="37" t="s">
        <v>10999</v>
      </c>
      <c r="B42" s="165" t="s">
        <v>11000</v>
      </c>
      <c r="C42" s="244" t="s">
        <v>4057</v>
      </c>
      <c r="D42" s="244"/>
      <c r="E42" s="245">
        <v>21</v>
      </c>
      <c r="H42" t="s">
        <v>10931</v>
      </c>
    </row>
    <row r="43" spans="1:8" x14ac:dyDescent="0.25">
      <c r="A43" s="59" t="s">
        <v>11001</v>
      </c>
      <c r="B43" s="165" t="s">
        <v>11002</v>
      </c>
      <c r="C43" s="244" t="s">
        <v>4057</v>
      </c>
      <c r="D43" s="244"/>
      <c r="E43" s="245">
        <v>22</v>
      </c>
      <c r="H43" t="s">
        <v>10956</v>
      </c>
    </row>
    <row r="44" spans="1:8" x14ac:dyDescent="0.25">
      <c r="A44" s="59" t="s">
        <v>11003</v>
      </c>
      <c r="B44" s="165" t="s">
        <v>11004</v>
      </c>
      <c r="C44" s="244" t="s">
        <v>4057</v>
      </c>
      <c r="D44" s="244"/>
      <c r="E44" s="245">
        <v>23</v>
      </c>
      <c r="H44" t="s">
        <v>10956</v>
      </c>
    </row>
    <row r="45" spans="1:8" x14ac:dyDescent="0.25">
      <c r="A45" s="59" t="s">
        <v>11005</v>
      </c>
      <c r="B45" s="165" t="s">
        <v>11006</v>
      </c>
      <c r="C45" s="244" t="s">
        <v>4057</v>
      </c>
      <c r="D45" s="244"/>
      <c r="E45" s="245">
        <v>24</v>
      </c>
      <c r="H45" t="s">
        <v>10956</v>
      </c>
    </row>
    <row r="46" spans="1:8" x14ac:dyDescent="0.25">
      <c r="A46" s="59" t="s">
        <v>11007</v>
      </c>
      <c r="B46" s="165" t="s">
        <v>11008</v>
      </c>
      <c r="C46" s="244" t="s">
        <v>4057</v>
      </c>
      <c r="D46" s="244"/>
      <c r="E46" s="245">
        <v>25</v>
      </c>
      <c r="H46" t="s">
        <v>10935</v>
      </c>
    </row>
    <row r="47" spans="1:8" x14ac:dyDescent="0.25">
      <c r="A47" s="59" t="s">
        <v>11009</v>
      </c>
      <c r="B47" s="165" t="s">
        <v>11010</v>
      </c>
      <c r="C47" s="244" t="s">
        <v>4057</v>
      </c>
      <c r="D47" s="244"/>
      <c r="E47" s="245">
        <v>26</v>
      </c>
      <c r="H47" t="s">
        <v>10931</v>
      </c>
    </row>
    <row r="48" spans="1:8" x14ac:dyDescent="0.25">
      <c r="A48" s="59" t="s">
        <v>11011</v>
      </c>
      <c r="B48" s="165" t="s">
        <v>11012</v>
      </c>
      <c r="C48" s="244" t="s">
        <v>4057</v>
      </c>
      <c r="D48" s="244"/>
      <c r="E48" s="245">
        <v>27</v>
      </c>
      <c r="H48" t="s">
        <v>10931</v>
      </c>
    </row>
    <row r="49" spans="1:8" x14ac:dyDescent="0.25">
      <c r="A49" s="59" t="s">
        <v>11013</v>
      </c>
      <c r="B49" s="165" t="s">
        <v>11014</v>
      </c>
      <c r="C49" s="244" t="s">
        <v>4057</v>
      </c>
      <c r="D49" s="244"/>
      <c r="E49" s="245">
        <v>28</v>
      </c>
      <c r="H49" t="s">
        <v>10931</v>
      </c>
    </row>
    <row r="50" spans="1:8" x14ac:dyDescent="0.25">
      <c r="B50" s="165"/>
      <c r="C50" s="170" t="s">
        <v>10977</v>
      </c>
      <c r="D50" s="170"/>
      <c r="E50" s="246"/>
      <c r="G50" t="s">
        <v>11015</v>
      </c>
    </row>
    <row r="51" spans="1:8" x14ac:dyDescent="0.25">
      <c r="A51" s="37" t="s">
        <v>11016</v>
      </c>
      <c r="B51" s="165" t="s">
        <v>11017</v>
      </c>
      <c r="C51" s="244" t="s">
        <v>4057</v>
      </c>
      <c r="D51" s="244"/>
      <c r="E51" s="245">
        <v>29</v>
      </c>
      <c r="H51" t="s">
        <v>10929</v>
      </c>
    </row>
    <row r="52" spans="1:8" x14ac:dyDescent="0.25">
      <c r="A52" s="37" t="s">
        <v>11018</v>
      </c>
      <c r="B52" s="165" t="s">
        <v>11019</v>
      </c>
      <c r="C52" s="244" t="s">
        <v>4057</v>
      </c>
      <c r="D52" s="244"/>
      <c r="E52" s="245">
        <v>30</v>
      </c>
      <c r="H52" t="s">
        <v>10959</v>
      </c>
    </row>
    <row r="53" spans="1:8" x14ac:dyDescent="0.25">
      <c r="A53" s="37" t="s">
        <v>11020</v>
      </c>
      <c r="B53" s="165" t="s">
        <v>11021</v>
      </c>
      <c r="C53" s="244" t="s">
        <v>4057</v>
      </c>
      <c r="D53" s="244"/>
      <c r="E53" s="245">
        <v>31</v>
      </c>
      <c r="H53" t="s">
        <v>10962</v>
      </c>
    </row>
    <row r="54" spans="1:8" x14ac:dyDescent="0.25">
      <c r="B54" s="165"/>
      <c r="C54" s="170" t="s">
        <v>10985</v>
      </c>
      <c r="D54" s="170"/>
      <c r="E54" s="246"/>
    </row>
    <row r="55" spans="1:8" x14ac:dyDescent="0.25">
      <c r="B55" s="165"/>
      <c r="C55" s="170" t="s">
        <v>10977</v>
      </c>
      <c r="D55" s="170"/>
      <c r="E55" s="246"/>
      <c r="G55" t="s">
        <v>11022</v>
      </c>
    </row>
    <row r="56" spans="1:8" x14ac:dyDescent="0.25">
      <c r="A56" s="37" t="s">
        <v>11023</v>
      </c>
      <c r="B56" s="165" t="s">
        <v>11024</v>
      </c>
      <c r="C56" s="244" t="s">
        <v>4057</v>
      </c>
      <c r="D56" s="244"/>
      <c r="E56" s="245">
        <v>32</v>
      </c>
      <c r="H56" t="s">
        <v>10929</v>
      </c>
    </row>
    <row r="57" spans="1:8" x14ac:dyDescent="0.25">
      <c r="A57" s="37" t="s">
        <v>11025</v>
      </c>
      <c r="B57" s="165" t="s">
        <v>11026</v>
      </c>
      <c r="C57" s="244" t="s">
        <v>4057</v>
      </c>
      <c r="D57" s="244"/>
      <c r="E57" s="245">
        <v>33</v>
      </c>
      <c r="H57" t="s">
        <v>10959</v>
      </c>
    </row>
    <row r="58" spans="1:8" x14ac:dyDescent="0.25">
      <c r="A58" s="37" t="s">
        <v>11027</v>
      </c>
      <c r="B58" s="165" t="s">
        <v>11028</v>
      </c>
      <c r="C58" s="244" t="s">
        <v>4057</v>
      </c>
      <c r="D58" s="244"/>
      <c r="E58" s="245">
        <v>34</v>
      </c>
      <c r="H58" t="s">
        <v>10962</v>
      </c>
    </row>
    <row r="59" spans="1:8" x14ac:dyDescent="0.25">
      <c r="B59" s="165"/>
      <c r="C59" s="170" t="s">
        <v>10985</v>
      </c>
      <c r="D59" s="170"/>
      <c r="E59" s="246"/>
    </row>
    <row r="60" spans="1:8" x14ac:dyDescent="0.25">
      <c r="B60" s="165"/>
      <c r="C60" s="170" t="s">
        <v>10993</v>
      </c>
      <c r="D60" s="170"/>
      <c r="E60" s="246"/>
    </row>
    <row r="61" spans="1:8" x14ac:dyDescent="0.25">
      <c r="B61" s="165"/>
      <c r="C61" s="170" t="s">
        <v>11029</v>
      </c>
      <c r="D61" s="170">
        <v>1</v>
      </c>
      <c r="E61" s="246"/>
      <c r="F61" s="59" t="s">
        <v>11030</v>
      </c>
      <c r="G61" t="s">
        <v>10949</v>
      </c>
    </row>
    <row r="62" spans="1:8" x14ac:dyDescent="0.25">
      <c r="A62" s="37" t="s">
        <v>11031</v>
      </c>
      <c r="B62" s="165" t="s">
        <v>11032</v>
      </c>
      <c r="C62" s="244" t="s">
        <v>4057</v>
      </c>
      <c r="D62" s="244"/>
      <c r="E62" s="245">
        <v>35</v>
      </c>
      <c r="H62" t="s">
        <v>10931</v>
      </c>
    </row>
    <row r="63" spans="1:8" x14ac:dyDescent="0.25">
      <c r="A63" s="37" t="s">
        <v>11033</v>
      </c>
      <c r="B63" s="165" t="s">
        <v>11034</v>
      </c>
      <c r="C63" s="244" t="s">
        <v>4057</v>
      </c>
      <c r="D63" s="244"/>
      <c r="E63" s="245">
        <v>36</v>
      </c>
      <c r="H63" t="s">
        <v>10933</v>
      </c>
    </row>
    <row r="64" spans="1:8" x14ac:dyDescent="0.25">
      <c r="A64" s="37" t="s">
        <v>11035</v>
      </c>
      <c r="B64" s="165" t="s">
        <v>11036</v>
      </c>
      <c r="C64" s="244" t="s">
        <v>4057</v>
      </c>
      <c r="D64" s="244"/>
      <c r="E64" s="245">
        <v>37</v>
      </c>
      <c r="H64" t="s">
        <v>10934</v>
      </c>
    </row>
    <row r="65" spans="1:8" x14ac:dyDescent="0.25">
      <c r="A65" s="37" t="s">
        <v>11037</v>
      </c>
      <c r="B65" s="165" t="s">
        <v>11038</v>
      </c>
      <c r="C65" s="244" t="s">
        <v>4057</v>
      </c>
      <c r="D65" s="244"/>
      <c r="E65" s="245">
        <v>38</v>
      </c>
      <c r="H65" t="s">
        <v>10931</v>
      </c>
    </row>
    <row r="66" spans="1:8" x14ac:dyDescent="0.25">
      <c r="A66" s="59" t="s">
        <v>11039</v>
      </c>
      <c r="B66" s="165" t="s">
        <v>11040</v>
      </c>
      <c r="C66" s="244" t="s">
        <v>4057</v>
      </c>
      <c r="D66" s="244"/>
      <c r="E66" s="245">
        <v>39</v>
      </c>
      <c r="H66" t="s">
        <v>10956</v>
      </c>
    </row>
    <row r="67" spans="1:8" x14ac:dyDescent="0.25">
      <c r="A67" s="59" t="s">
        <v>11041</v>
      </c>
      <c r="B67" s="165" t="s">
        <v>11042</v>
      </c>
      <c r="C67" s="244" t="s">
        <v>4057</v>
      </c>
      <c r="D67" s="244"/>
      <c r="E67" s="245">
        <v>40</v>
      </c>
      <c r="H67" t="s">
        <v>10956</v>
      </c>
    </row>
    <row r="68" spans="1:8" x14ac:dyDescent="0.25">
      <c r="A68" s="59" t="s">
        <v>11043</v>
      </c>
      <c r="B68" s="165" t="s">
        <v>11044</v>
      </c>
      <c r="C68" s="244" t="s">
        <v>4057</v>
      </c>
      <c r="D68" s="244"/>
      <c r="E68" s="245">
        <v>41</v>
      </c>
      <c r="H68" t="s">
        <v>10956</v>
      </c>
    </row>
    <row r="69" spans="1:8" x14ac:dyDescent="0.25">
      <c r="A69" s="59" t="s">
        <v>11045</v>
      </c>
      <c r="B69" s="165" t="s">
        <v>11046</v>
      </c>
      <c r="C69" s="244" t="s">
        <v>4057</v>
      </c>
      <c r="D69" s="244"/>
      <c r="E69" s="245">
        <v>42</v>
      </c>
      <c r="H69" t="s">
        <v>10935</v>
      </c>
    </row>
    <row r="70" spans="1:8" x14ac:dyDescent="0.25">
      <c r="A70" s="59" t="s">
        <v>11047</v>
      </c>
      <c r="B70" s="165" t="s">
        <v>11048</v>
      </c>
      <c r="C70" s="244" t="s">
        <v>4057</v>
      </c>
      <c r="D70" s="244"/>
      <c r="E70" s="245">
        <v>43</v>
      </c>
      <c r="H70" t="s">
        <v>10931</v>
      </c>
    </row>
    <row r="71" spans="1:8" x14ac:dyDescent="0.25">
      <c r="A71" s="59" t="s">
        <v>11049</v>
      </c>
      <c r="B71" s="165" t="s">
        <v>11050</v>
      </c>
      <c r="C71" s="244" t="s">
        <v>4057</v>
      </c>
      <c r="D71" s="244"/>
      <c r="E71" s="245">
        <v>44</v>
      </c>
      <c r="H71" t="s">
        <v>10931</v>
      </c>
    </row>
    <row r="72" spans="1:8" x14ac:dyDescent="0.25">
      <c r="A72" s="59" t="s">
        <v>11051</v>
      </c>
      <c r="B72" s="165" t="s">
        <v>11052</v>
      </c>
      <c r="C72" s="244" t="s">
        <v>4057</v>
      </c>
      <c r="D72" s="244"/>
      <c r="E72" s="245">
        <v>45</v>
      </c>
      <c r="H72" t="s">
        <v>10931</v>
      </c>
    </row>
    <row r="73" spans="1:8" x14ac:dyDescent="0.25">
      <c r="B73" s="165"/>
      <c r="C73" s="170" t="s">
        <v>10977</v>
      </c>
      <c r="D73" s="170"/>
      <c r="E73" s="246"/>
      <c r="G73" t="s">
        <v>11053</v>
      </c>
    </row>
    <row r="74" spans="1:8" x14ac:dyDescent="0.25">
      <c r="A74" s="37" t="s">
        <v>11054</v>
      </c>
      <c r="B74" s="165" t="s">
        <v>11055</v>
      </c>
      <c r="C74" s="244" t="s">
        <v>4057</v>
      </c>
      <c r="D74" s="244"/>
      <c r="E74" s="245">
        <v>46</v>
      </c>
      <c r="H74" t="s">
        <v>10929</v>
      </c>
    </row>
    <row r="75" spans="1:8" x14ac:dyDescent="0.25">
      <c r="A75" s="37" t="s">
        <v>11056</v>
      </c>
      <c r="B75" s="165" t="s">
        <v>11057</v>
      </c>
      <c r="C75" s="244" t="s">
        <v>4057</v>
      </c>
      <c r="D75" s="244"/>
      <c r="E75" s="245">
        <v>47</v>
      </c>
      <c r="H75" t="s">
        <v>10959</v>
      </c>
    </row>
    <row r="76" spans="1:8" x14ac:dyDescent="0.25">
      <c r="A76" s="59" t="s">
        <v>11058</v>
      </c>
      <c r="B76" s="165" t="s">
        <v>11059</v>
      </c>
      <c r="C76" s="244" t="s">
        <v>4057</v>
      </c>
      <c r="D76" s="244"/>
      <c r="E76" s="245">
        <v>48</v>
      </c>
      <c r="H76" t="s">
        <v>10962</v>
      </c>
    </row>
    <row r="77" spans="1:8" x14ac:dyDescent="0.25">
      <c r="B77" s="165"/>
      <c r="C77" s="170" t="s">
        <v>10985</v>
      </c>
      <c r="D77" s="170"/>
      <c r="E77" s="246"/>
    </row>
    <row r="78" spans="1:8" x14ac:dyDescent="0.25">
      <c r="B78" s="165"/>
      <c r="C78" s="170" t="s">
        <v>10977</v>
      </c>
      <c r="D78" s="170"/>
      <c r="E78" s="246"/>
      <c r="G78" t="s">
        <v>11060</v>
      </c>
    </row>
    <row r="79" spans="1:8" x14ac:dyDescent="0.25">
      <c r="A79" s="59" t="s">
        <v>11061</v>
      </c>
      <c r="B79" s="165" t="s">
        <v>11062</v>
      </c>
      <c r="C79" s="244" t="s">
        <v>4057</v>
      </c>
      <c r="D79" s="244"/>
      <c r="E79" s="245">
        <v>49</v>
      </c>
      <c r="H79" t="s">
        <v>10929</v>
      </c>
    </row>
    <row r="80" spans="1:8" x14ac:dyDescent="0.25">
      <c r="A80" s="59" t="s">
        <v>11063</v>
      </c>
      <c r="B80" s="165" t="s">
        <v>11064</v>
      </c>
      <c r="C80" s="244" t="s">
        <v>4057</v>
      </c>
      <c r="D80" s="244"/>
      <c r="E80" s="245">
        <v>50</v>
      </c>
      <c r="H80" t="s">
        <v>10959</v>
      </c>
    </row>
    <row r="81" spans="1:8" x14ac:dyDescent="0.25">
      <c r="A81" s="59" t="s">
        <v>11065</v>
      </c>
      <c r="B81" s="165" t="s">
        <v>11066</v>
      </c>
      <c r="C81" s="244" t="s">
        <v>4057</v>
      </c>
      <c r="D81" s="244"/>
      <c r="E81" s="245">
        <v>51</v>
      </c>
      <c r="H81" t="s">
        <v>10962</v>
      </c>
    </row>
    <row r="82" spans="1:8" x14ac:dyDescent="0.25">
      <c r="B82" s="165"/>
      <c r="C82" s="170" t="s">
        <v>10985</v>
      </c>
      <c r="D82" s="170"/>
      <c r="E82" s="246"/>
    </row>
    <row r="83" spans="1:8" x14ac:dyDescent="0.25">
      <c r="B83" s="165"/>
      <c r="C83" s="170" t="s">
        <v>11067</v>
      </c>
      <c r="D83" s="170"/>
      <c r="E83" s="246"/>
    </row>
    <row r="84" spans="1:8" x14ac:dyDescent="0.25">
      <c r="B84" s="165"/>
      <c r="C84" s="170" t="s">
        <v>11029</v>
      </c>
      <c r="D84" s="170">
        <v>2</v>
      </c>
      <c r="E84" s="246"/>
      <c r="F84" s="59" t="s">
        <v>11068</v>
      </c>
      <c r="G84" t="s">
        <v>10995</v>
      </c>
    </row>
    <row r="85" spans="1:8" x14ac:dyDescent="0.25">
      <c r="A85" s="37" t="s">
        <v>11069</v>
      </c>
      <c r="B85" s="165" t="s">
        <v>11070</v>
      </c>
      <c r="C85" s="244" t="s">
        <v>4057</v>
      </c>
      <c r="D85" s="244"/>
      <c r="E85" s="245">
        <v>52</v>
      </c>
      <c r="H85" t="s">
        <v>10931</v>
      </c>
    </row>
    <row r="86" spans="1:8" x14ac:dyDescent="0.25">
      <c r="A86" s="37" t="s">
        <v>11071</v>
      </c>
      <c r="B86" s="165" t="s">
        <v>11072</v>
      </c>
      <c r="C86" s="244" t="s">
        <v>4057</v>
      </c>
      <c r="D86" s="244"/>
      <c r="E86" s="245">
        <v>53</v>
      </c>
      <c r="H86" t="s">
        <v>10933</v>
      </c>
    </row>
    <row r="87" spans="1:8" x14ac:dyDescent="0.25">
      <c r="A87" s="37" t="s">
        <v>11073</v>
      </c>
      <c r="B87" s="165" t="s">
        <v>11074</v>
      </c>
      <c r="C87" s="244" t="s">
        <v>4057</v>
      </c>
      <c r="D87" s="244"/>
      <c r="E87" s="245">
        <v>54</v>
      </c>
      <c r="H87" t="s">
        <v>10934</v>
      </c>
    </row>
    <row r="88" spans="1:8" x14ac:dyDescent="0.25">
      <c r="A88" s="37" t="s">
        <v>11075</v>
      </c>
      <c r="B88" s="165" t="s">
        <v>11076</v>
      </c>
      <c r="C88" s="244" t="s">
        <v>4057</v>
      </c>
      <c r="D88" s="244"/>
      <c r="E88" s="245">
        <v>55</v>
      </c>
      <c r="H88" t="s">
        <v>10931</v>
      </c>
    </row>
    <row r="89" spans="1:8" x14ac:dyDescent="0.25">
      <c r="A89" s="59" t="s">
        <v>11077</v>
      </c>
      <c r="B89" s="165" t="s">
        <v>11078</v>
      </c>
      <c r="C89" s="244" t="s">
        <v>4057</v>
      </c>
      <c r="D89" s="244"/>
      <c r="E89" s="245">
        <v>56</v>
      </c>
      <c r="H89" t="s">
        <v>10956</v>
      </c>
    </row>
    <row r="90" spans="1:8" x14ac:dyDescent="0.25">
      <c r="A90" s="59" t="s">
        <v>11079</v>
      </c>
      <c r="B90" s="165" t="s">
        <v>11080</v>
      </c>
      <c r="C90" s="244" t="s">
        <v>4057</v>
      </c>
      <c r="D90" s="244"/>
      <c r="E90" s="245">
        <v>57</v>
      </c>
      <c r="H90" t="s">
        <v>10956</v>
      </c>
    </row>
    <row r="91" spans="1:8" x14ac:dyDescent="0.25">
      <c r="A91" s="59" t="s">
        <v>11081</v>
      </c>
      <c r="B91" s="165" t="s">
        <v>11082</v>
      </c>
      <c r="C91" s="244" t="s">
        <v>4057</v>
      </c>
      <c r="D91" s="244"/>
      <c r="E91" s="245">
        <v>58</v>
      </c>
      <c r="H91" t="s">
        <v>10956</v>
      </c>
    </row>
    <row r="92" spans="1:8" x14ac:dyDescent="0.25">
      <c r="A92" s="59" t="s">
        <v>11083</v>
      </c>
      <c r="B92" s="165" t="s">
        <v>11084</v>
      </c>
      <c r="C92" s="244" t="s">
        <v>4057</v>
      </c>
      <c r="D92" s="244"/>
      <c r="E92" s="245">
        <v>59</v>
      </c>
      <c r="H92" t="s">
        <v>10935</v>
      </c>
    </row>
    <row r="93" spans="1:8" x14ac:dyDescent="0.25">
      <c r="A93" s="59" t="s">
        <v>11085</v>
      </c>
      <c r="B93" s="165" t="s">
        <v>11086</v>
      </c>
      <c r="C93" s="244" t="s">
        <v>4057</v>
      </c>
      <c r="D93" s="244"/>
      <c r="E93" s="245">
        <v>60</v>
      </c>
      <c r="H93" t="s">
        <v>10931</v>
      </c>
    </row>
    <row r="94" spans="1:8" x14ac:dyDescent="0.25">
      <c r="A94" s="59" t="s">
        <v>11087</v>
      </c>
      <c r="B94" s="165" t="s">
        <v>11088</v>
      </c>
      <c r="C94" s="244" t="s">
        <v>4057</v>
      </c>
      <c r="D94" s="244"/>
      <c r="E94" s="245">
        <v>61</v>
      </c>
      <c r="H94" t="s">
        <v>10931</v>
      </c>
    </row>
    <row r="95" spans="1:8" x14ac:dyDescent="0.25">
      <c r="A95" s="59" t="s">
        <v>11089</v>
      </c>
      <c r="B95" s="165" t="s">
        <v>11090</v>
      </c>
      <c r="C95" s="244" t="s">
        <v>4057</v>
      </c>
      <c r="D95" s="244"/>
      <c r="E95" s="245">
        <v>62</v>
      </c>
      <c r="H95" t="s">
        <v>10931</v>
      </c>
    </row>
    <row r="96" spans="1:8" x14ac:dyDescent="0.25">
      <c r="B96" s="165"/>
      <c r="C96" s="170" t="s">
        <v>10977</v>
      </c>
      <c r="D96" s="170"/>
      <c r="E96" s="246"/>
      <c r="G96" t="s">
        <v>11053</v>
      </c>
    </row>
    <row r="97" spans="1:8" x14ac:dyDescent="0.25">
      <c r="A97" s="59" t="s">
        <v>11091</v>
      </c>
      <c r="B97" s="165" t="s">
        <v>11092</v>
      </c>
      <c r="C97" s="244" t="s">
        <v>4057</v>
      </c>
      <c r="D97" s="244"/>
      <c r="E97" s="245">
        <v>63</v>
      </c>
      <c r="H97" t="s">
        <v>10929</v>
      </c>
    </row>
    <row r="98" spans="1:8" x14ac:dyDescent="0.25">
      <c r="A98" s="59" t="s">
        <v>11093</v>
      </c>
      <c r="B98" s="165" t="s">
        <v>11094</v>
      </c>
      <c r="C98" s="244" t="s">
        <v>4057</v>
      </c>
      <c r="D98" s="244"/>
      <c r="E98" s="245">
        <v>64</v>
      </c>
      <c r="H98" t="s">
        <v>10959</v>
      </c>
    </row>
    <row r="99" spans="1:8" x14ac:dyDescent="0.25">
      <c r="A99" s="59" t="s">
        <v>11095</v>
      </c>
      <c r="B99" s="165" t="s">
        <v>11096</v>
      </c>
      <c r="C99" s="244" t="s">
        <v>4057</v>
      </c>
      <c r="D99" s="244"/>
      <c r="E99" s="245">
        <v>65</v>
      </c>
      <c r="H99" t="s">
        <v>10962</v>
      </c>
    </row>
    <row r="100" spans="1:8" x14ac:dyDescent="0.25">
      <c r="B100" s="165"/>
      <c r="C100" s="170" t="s">
        <v>10985</v>
      </c>
      <c r="D100" s="170"/>
      <c r="E100" s="246"/>
    </row>
    <row r="101" spans="1:8" x14ac:dyDescent="0.25">
      <c r="B101" s="165"/>
      <c r="C101" s="170" t="s">
        <v>10977</v>
      </c>
      <c r="D101" s="170"/>
      <c r="E101" s="246"/>
      <c r="G101" t="s">
        <v>11060</v>
      </c>
    </row>
    <row r="102" spans="1:8" x14ac:dyDescent="0.25">
      <c r="A102" s="59" t="s">
        <v>11097</v>
      </c>
      <c r="B102" s="165" t="s">
        <v>11098</v>
      </c>
      <c r="C102" s="244" t="s">
        <v>4057</v>
      </c>
      <c r="D102" s="244"/>
      <c r="E102" s="245">
        <v>66</v>
      </c>
      <c r="H102" t="s">
        <v>10929</v>
      </c>
    </row>
    <row r="103" spans="1:8" x14ac:dyDescent="0.25">
      <c r="A103" s="59" t="s">
        <v>11099</v>
      </c>
      <c r="B103" s="165" t="s">
        <v>11100</v>
      </c>
      <c r="C103" s="244" t="s">
        <v>4057</v>
      </c>
      <c r="D103" s="244"/>
      <c r="E103" s="245">
        <v>67</v>
      </c>
      <c r="H103" t="s">
        <v>10959</v>
      </c>
    </row>
    <row r="104" spans="1:8" x14ac:dyDescent="0.25">
      <c r="A104" s="59" t="s">
        <v>11101</v>
      </c>
      <c r="B104" s="165" t="s">
        <v>11102</v>
      </c>
      <c r="C104" s="244" t="s">
        <v>4057</v>
      </c>
      <c r="D104" s="244"/>
      <c r="E104" s="245">
        <v>68</v>
      </c>
      <c r="H104" t="s">
        <v>10962</v>
      </c>
    </row>
    <row r="105" spans="1:8" x14ac:dyDescent="0.25">
      <c r="B105" s="165"/>
      <c r="C105" s="170" t="s">
        <v>10985</v>
      </c>
      <c r="D105" s="170"/>
      <c r="E105" s="246"/>
    </row>
    <row r="106" spans="1:8" x14ac:dyDescent="0.25">
      <c r="B106" s="165"/>
      <c r="C106" s="170" t="s">
        <v>11067</v>
      </c>
      <c r="D106" s="170"/>
      <c r="E106" s="246"/>
    </row>
    <row r="107" spans="1:8" x14ac:dyDescent="0.25">
      <c r="B107" t="s">
        <v>2191</v>
      </c>
      <c r="E107" s="56">
        <v>99</v>
      </c>
    </row>
  </sheetData>
  <dataValidations count="1">
    <dataValidation type="list" allowBlank="1" showInputMessage="1" showErrorMessage="1" sqref="H79:H110 H16:H77" xr:uid="{32EE27D7-38B1-4C17-98F6-E23C6EFF50B2}">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Links.IEC61850_GOOSE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745D6736-C8AE-4342-80C8-253393EFF597}">
          <x14:formula1>
            <xm:f>'C:\Users\20100258\Desktop\[RTK DCI DB Creator4.xlsm]Defines'!#REF!</xm:f>
          </x14:formula1>
          <xm:sqref>C10:C21 C23:C27 C29:C40 C42:C53 C58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CA707-FB25-4217-90A3-4E5496BD548D}">
  <sheetPr codeName="Sheet17"/>
  <dimension ref="A1:U111"/>
  <sheetViews>
    <sheetView workbookViewId="0">
      <selection activeCell="B7" sqref="B7"/>
    </sheetView>
  </sheetViews>
  <sheetFormatPr defaultColWidth="9.21875" defaultRowHeight="13.2" x14ac:dyDescent="0.25"/>
  <cols>
    <col min="1" max="1" width="32.44140625" style="236" customWidth="1"/>
    <col min="2" max="2" width="44.44140625" style="177" bestFit="1" customWidth="1"/>
    <col min="3" max="3" width="16.21875" style="177" customWidth="1"/>
    <col min="4" max="4" width="13.77734375" style="177" customWidth="1"/>
    <col min="5" max="5" width="9.21875" style="237"/>
    <col min="6" max="6" width="11.77734375" style="177" customWidth="1"/>
    <col min="7" max="7" width="22" style="177" bestFit="1" customWidth="1"/>
    <col min="8" max="8" width="22.77734375" style="177" bestFit="1" customWidth="1"/>
    <col min="9" max="20" width="9.21875" style="177"/>
    <col min="21" max="21" width="26.21875" style="177" customWidth="1"/>
    <col min="22" max="16384" width="9.21875" style="177"/>
  </cols>
  <sheetData>
    <row r="1" spans="1:21" x14ac:dyDescent="0.25">
      <c r="U1" s="238" t="s">
        <v>10927</v>
      </c>
    </row>
    <row r="2" spans="1:21" x14ac:dyDescent="0.25">
      <c r="B2" s="239" t="s">
        <v>10928</v>
      </c>
      <c r="C2" s="177" t="s">
        <v>1122</v>
      </c>
      <c r="U2" s="177" t="s">
        <v>10929</v>
      </c>
    </row>
    <row r="3" spans="1:21" x14ac:dyDescent="0.25">
      <c r="B3" s="239" t="s">
        <v>1128</v>
      </c>
      <c r="C3" s="240" t="s">
        <v>11103</v>
      </c>
      <c r="U3" s="177" t="s">
        <v>10931</v>
      </c>
    </row>
    <row r="4" spans="1:21" x14ac:dyDescent="0.25">
      <c r="B4" s="239" t="s">
        <v>1129</v>
      </c>
      <c r="C4" s="177" t="str">
        <f>C2&amp;C3&amp;".cpp"</f>
        <v>..\Code\BFData\IEC61850_SAV_DCI_Data.cpp</v>
      </c>
      <c r="U4" s="177" t="s">
        <v>10932</v>
      </c>
    </row>
    <row r="5" spans="1:21" x14ac:dyDescent="0.25">
      <c r="B5" s="239" t="s">
        <v>1130</v>
      </c>
      <c r="C5" s="177" t="str">
        <f>C2&amp;C3&amp;".h"</f>
        <v>..\Code\BFData\IEC61850_SAV_DCI_Data.h</v>
      </c>
      <c r="U5" s="177" t="s">
        <v>10933</v>
      </c>
    </row>
    <row r="6" spans="1:21" x14ac:dyDescent="0.25">
      <c r="B6" s="239" t="s">
        <v>4152</v>
      </c>
      <c r="C6" s="177" t="str">
        <f>C2&amp;C3&amp;".Json_Tree"</f>
        <v>..\Code\BFData\IEC61850_SAV_DCI_Data.Json_Tree</v>
      </c>
      <c r="U6" s="177" t="s">
        <v>10934</v>
      </c>
    </row>
    <row r="7" spans="1:21" x14ac:dyDescent="0.25">
      <c r="B7" s="239"/>
      <c r="U7" s="177" t="s">
        <v>10935</v>
      </c>
    </row>
    <row r="8" spans="1:21" x14ac:dyDescent="0.25">
      <c r="B8" s="239"/>
      <c r="U8" s="177" t="s">
        <v>10936</v>
      </c>
    </row>
    <row r="9" spans="1:21" x14ac:dyDescent="0.25">
      <c r="U9" s="177" t="s">
        <v>10937</v>
      </c>
    </row>
    <row r="10" spans="1:21" x14ac:dyDescent="0.25">
      <c r="U10" s="177" t="s">
        <v>10938</v>
      </c>
    </row>
    <row r="11" spans="1:21" x14ac:dyDescent="0.25">
      <c r="B11" s="239"/>
      <c r="U11" s="177" t="s">
        <v>10939</v>
      </c>
    </row>
    <row r="12" spans="1:21" x14ac:dyDescent="0.25">
      <c r="U12" s="177" t="s">
        <v>10940</v>
      </c>
    </row>
    <row r="13" spans="1:21" x14ac:dyDescent="0.25">
      <c r="U13" s="177" t="s">
        <v>10941</v>
      </c>
    </row>
    <row r="14" spans="1:21" ht="44.25" customHeight="1" x14ac:dyDescent="0.25">
      <c r="A14" s="241" t="s">
        <v>1125</v>
      </c>
      <c r="B14" s="242" t="s">
        <v>1126</v>
      </c>
      <c r="C14" s="242" t="s">
        <v>2820</v>
      </c>
      <c r="D14" s="242" t="s">
        <v>10942</v>
      </c>
      <c r="E14" s="242" t="s">
        <v>2392</v>
      </c>
      <c r="F14" s="243" t="s">
        <v>11104</v>
      </c>
      <c r="G14" s="243" t="s">
        <v>10944</v>
      </c>
      <c r="H14" s="243" t="s">
        <v>10945</v>
      </c>
      <c r="U14" s="177" t="s">
        <v>10946</v>
      </c>
    </row>
    <row r="15" spans="1:21" ht="39.6" x14ac:dyDescent="0.25">
      <c r="B15" s="173"/>
      <c r="C15" s="247" t="s">
        <v>10947</v>
      </c>
      <c r="D15" s="247">
        <v>1</v>
      </c>
      <c r="F15" s="59" t="s">
        <v>11105</v>
      </c>
      <c r="G15" s="177" t="s">
        <v>11106</v>
      </c>
      <c r="U15" s="177" t="s">
        <v>10950</v>
      </c>
    </row>
    <row r="16" spans="1:21" x14ac:dyDescent="0.25">
      <c r="A16" s="59" t="s">
        <v>11107</v>
      </c>
      <c r="B16" s="165" t="s">
        <v>11108</v>
      </c>
      <c r="C16" s="244" t="s">
        <v>4057</v>
      </c>
      <c r="D16" s="244"/>
      <c r="E16" s="248">
        <v>1</v>
      </c>
      <c r="H16" s="177" t="s">
        <v>10931</v>
      </c>
      <c r="U16" s="177" t="s">
        <v>10953</v>
      </c>
    </row>
    <row r="17" spans="1:21" x14ac:dyDescent="0.25">
      <c r="A17" s="59" t="s">
        <v>11109</v>
      </c>
      <c r="B17" s="165" t="s">
        <v>11110</v>
      </c>
      <c r="C17" s="244" t="s">
        <v>4057</v>
      </c>
      <c r="D17" s="244"/>
      <c r="E17" s="248">
        <v>2</v>
      </c>
      <c r="H17" s="177" t="s">
        <v>10933</v>
      </c>
      <c r="U17" s="177" t="s">
        <v>10956</v>
      </c>
    </row>
    <row r="18" spans="1:21" x14ac:dyDescent="0.25">
      <c r="A18" s="59" t="s">
        <v>11111</v>
      </c>
      <c r="B18" s="165" t="s">
        <v>11112</v>
      </c>
      <c r="C18" s="244" t="s">
        <v>4057</v>
      </c>
      <c r="D18" s="244"/>
      <c r="E18" s="248">
        <v>3</v>
      </c>
      <c r="H18" s="177" t="s">
        <v>10934</v>
      </c>
      <c r="U18" s="177" t="s">
        <v>10959</v>
      </c>
    </row>
    <row r="19" spans="1:21" x14ac:dyDescent="0.25">
      <c r="A19" s="59" t="s">
        <v>11113</v>
      </c>
      <c r="B19" s="165" t="s">
        <v>11114</v>
      </c>
      <c r="C19" s="244" t="s">
        <v>4057</v>
      </c>
      <c r="D19" s="244"/>
      <c r="E19" s="248">
        <v>4</v>
      </c>
      <c r="H19" s="177" t="s">
        <v>10931</v>
      </c>
      <c r="U19" s="177" t="s">
        <v>10962</v>
      </c>
    </row>
    <row r="20" spans="1:21" x14ac:dyDescent="0.25">
      <c r="A20" s="59" t="s">
        <v>11115</v>
      </c>
      <c r="B20" s="165" t="s">
        <v>11116</v>
      </c>
      <c r="C20" s="244" t="s">
        <v>4057</v>
      </c>
      <c r="D20" s="244"/>
      <c r="E20" s="248">
        <v>5</v>
      </c>
      <c r="H20" s="177" t="s">
        <v>10956</v>
      </c>
    </row>
    <row r="21" spans="1:21" customFormat="1" x14ac:dyDescent="0.25">
      <c r="A21" s="59" t="s">
        <v>11117</v>
      </c>
      <c r="B21" s="165" t="s">
        <v>11118</v>
      </c>
      <c r="C21" s="244" t="s">
        <v>4057</v>
      </c>
      <c r="D21" s="244"/>
      <c r="E21" s="248">
        <v>6</v>
      </c>
      <c r="F21" s="37"/>
      <c r="H21" t="s">
        <v>10956</v>
      </c>
      <c r="U21" s="48"/>
    </row>
    <row r="22" spans="1:21" x14ac:dyDescent="0.25">
      <c r="A22" s="59" t="s">
        <v>11119</v>
      </c>
      <c r="B22" s="165" t="s">
        <v>11120</v>
      </c>
      <c r="C22" s="244" t="s">
        <v>4057</v>
      </c>
      <c r="D22" s="244"/>
      <c r="E22" s="248">
        <v>7</v>
      </c>
      <c r="H22" s="177" t="s">
        <v>10956</v>
      </c>
    </row>
    <row r="23" spans="1:21" x14ac:dyDescent="0.25">
      <c r="A23" s="59" t="s">
        <v>11121</v>
      </c>
      <c r="B23" s="165" t="s">
        <v>11122</v>
      </c>
      <c r="C23" s="244" t="s">
        <v>4057</v>
      </c>
      <c r="D23" s="244"/>
      <c r="E23" s="248">
        <v>8</v>
      </c>
      <c r="H23" s="177" t="s">
        <v>10935</v>
      </c>
    </row>
    <row r="24" spans="1:21" x14ac:dyDescent="0.25">
      <c r="A24" s="59" t="s">
        <v>11123</v>
      </c>
      <c r="B24" s="165" t="s">
        <v>11124</v>
      </c>
      <c r="C24" s="244" t="s">
        <v>4057</v>
      </c>
      <c r="D24" s="244"/>
      <c r="E24" s="248">
        <v>9</v>
      </c>
      <c r="H24" s="177" t="s">
        <v>10931</v>
      </c>
    </row>
    <row r="25" spans="1:21" x14ac:dyDescent="0.25">
      <c r="A25" s="59" t="s">
        <v>11125</v>
      </c>
      <c r="B25" s="165" t="s">
        <v>11126</v>
      </c>
      <c r="C25" s="244" t="s">
        <v>4057</v>
      </c>
      <c r="D25" s="244"/>
      <c r="E25" s="248">
        <v>10</v>
      </c>
      <c r="H25" s="177" t="s">
        <v>10933</v>
      </c>
    </row>
    <row r="26" spans="1:21" x14ac:dyDescent="0.25">
      <c r="A26" s="59" t="s">
        <v>11127</v>
      </c>
      <c r="B26" s="165" t="s">
        <v>11128</v>
      </c>
      <c r="C26" s="244" t="s">
        <v>4057</v>
      </c>
      <c r="D26" s="244"/>
      <c r="E26" s="248">
        <v>11</v>
      </c>
      <c r="H26" s="177" t="s">
        <v>10933</v>
      </c>
    </row>
    <row r="27" spans="1:21" x14ac:dyDescent="0.25">
      <c r="A27" s="59" t="s">
        <v>11129</v>
      </c>
      <c r="B27" s="165" t="s">
        <v>11130</v>
      </c>
      <c r="C27" s="244" t="s">
        <v>4057</v>
      </c>
      <c r="D27" s="244"/>
      <c r="E27" s="248">
        <v>12</v>
      </c>
      <c r="H27" s="177" t="s">
        <v>10934</v>
      </c>
    </row>
    <row r="28" spans="1:21" x14ac:dyDescent="0.25">
      <c r="A28" s="59" t="s">
        <v>11131</v>
      </c>
      <c r="B28" s="165" t="s">
        <v>11132</v>
      </c>
      <c r="C28" s="244" t="s">
        <v>4057</v>
      </c>
      <c r="D28" s="244"/>
      <c r="E28" s="248">
        <v>13</v>
      </c>
      <c r="H28" s="177" t="s">
        <v>10934</v>
      </c>
    </row>
    <row r="29" spans="1:21" x14ac:dyDescent="0.25">
      <c r="A29" s="59" t="s">
        <v>11133</v>
      </c>
      <c r="B29" s="165" t="s">
        <v>11134</v>
      </c>
      <c r="C29" s="244" t="s">
        <v>4057</v>
      </c>
      <c r="D29" s="244"/>
      <c r="E29" s="248">
        <v>14</v>
      </c>
      <c r="H29" s="177" t="s">
        <v>10934</v>
      </c>
    </row>
    <row r="30" spans="1:21" x14ac:dyDescent="0.25">
      <c r="B30" s="173"/>
      <c r="C30" s="247" t="s">
        <v>10977</v>
      </c>
      <c r="D30" s="247"/>
      <c r="E30" s="249"/>
      <c r="G30" s="177" t="s">
        <v>11135</v>
      </c>
    </row>
    <row r="31" spans="1:21" x14ac:dyDescent="0.25">
      <c r="A31" s="59" t="s">
        <v>11136</v>
      </c>
      <c r="B31" s="165" t="s">
        <v>11137</v>
      </c>
      <c r="C31" s="244" t="s">
        <v>4057</v>
      </c>
      <c r="D31" s="244"/>
      <c r="E31" s="248">
        <v>15</v>
      </c>
      <c r="H31" s="177" t="s">
        <v>10935</v>
      </c>
    </row>
    <row r="32" spans="1:21" x14ac:dyDescent="0.25">
      <c r="A32" s="59" t="s">
        <v>11138</v>
      </c>
      <c r="B32" s="165" t="s">
        <v>11139</v>
      </c>
      <c r="C32" s="244" t="s">
        <v>4057</v>
      </c>
      <c r="D32" s="244"/>
      <c r="E32" s="248">
        <v>16</v>
      </c>
      <c r="H32" s="177" t="s">
        <v>10959</v>
      </c>
    </row>
    <row r="33" spans="1:8" x14ac:dyDescent="0.25">
      <c r="B33" s="173"/>
      <c r="C33" s="247" t="s">
        <v>10985</v>
      </c>
      <c r="D33" s="247"/>
      <c r="E33" s="249"/>
    </row>
    <row r="34" spans="1:8" x14ac:dyDescent="0.25">
      <c r="B34" s="173"/>
      <c r="C34" s="247" t="s">
        <v>10977</v>
      </c>
      <c r="D34" s="247"/>
      <c r="E34" s="249"/>
      <c r="G34" s="177" t="s">
        <v>11140</v>
      </c>
    </row>
    <row r="35" spans="1:8" x14ac:dyDescent="0.25">
      <c r="A35" s="59" t="s">
        <v>11141</v>
      </c>
      <c r="B35" s="165" t="s">
        <v>11142</v>
      </c>
      <c r="C35" s="244" t="s">
        <v>4057</v>
      </c>
      <c r="D35" s="244"/>
      <c r="E35" s="248">
        <v>17</v>
      </c>
      <c r="H35" s="177" t="s">
        <v>10935</v>
      </c>
    </row>
    <row r="36" spans="1:8" x14ac:dyDescent="0.25">
      <c r="A36" s="59" t="s">
        <v>11143</v>
      </c>
      <c r="B36" s="165" t="s">
        <v>11144</v>
      </c>
      <c r="C36" s="244" t="s">
        <v>4057</v>
      </c>
      <c r="D36" s="244"/>
      <c r="E36" s="248">
        <v>18</v>
      </c>
      <c r="H36" s="177" t="s">
        <v>10959</v>
      </c>
    </row>
    <row r="37" spans="1:8" x14ac:dyDescent="0.25">
      <c r="B37" s="173"/>
      <c r="C37" s="247" t="s">
        <v>10985</v>
      </c>
      <c r="D37" s="247"/>
      <c r="E37" s="249"/>
    </row>
    <row r="38" spans="1:8" x14ac:dyDescent="0.25">
      <c r="B38" s="173"/>
      <c r="C38" s="247" t="s">
        <v>10977</v>
      </c>
      <c r="D38" s="247"/>
      <c r="E38" s="249"/>
      <c r="G38" s="177" t="s">
        <v>11145</v>
      </c>
    </row>
    <row r="39" spans="1:8" x14ac:dyDescent="0.25">
      <c r="A39" s="59" t="s">
        <v>11146</v>
      </c>
      <c r="B39" s="165" t="s">
        <v>11147</v>
      </c>
      <c r="C39" s="244" t="s">
        <v>4057</v>
      </c>
      <c r="D39" s="244"/>
      <c r="E39" s="248">
        <v>19</v>
      </c>
      <c r="H39" s="177" t="s">
        <v>10935</v>
      </c>
    </row>
    <row r="40" spans="1:8" x14ac:dyDescent="0.25">
      <c r="A40" s="59" t="s">
        <v>11148</v>
      </c>
      <c r="B40" s="165" t="s">
        <v>11149</v>
      </c>
      <c r="C40" s="244" t="s">
        <v>4057</v>
      </c>
      <c r="D40" s="244"/>
      <c r="E40" s="248">
        <v>20</v>
      </c>
      <c r="H40" s="177" t="s">
        <v>10959</v>
      </c>
    </row>
    <row r="41" spans="1:8" x14ac:dyDescent="0.25">
      <c r="B41" s="173"/>
      <c r="C41" s="247" t="s">
        <v>10985</v>
      </c>
      <c r="D41" s="247"/>
      <c r="E41" s="249"/>
    </row>
    <row r="42" spans="1:8" x14ac:dyDescent="0.25">
      <c r="B42" s="173"/>
      <c r="C42" s="247" t="s">
        <v>10977</v>
      </c>
      <c r="D42" s="247"/>
      <c r="E42" s="249"/>
      <c r="G42" s="177" t="s">
        <v>11150</v>
      </c>
    </row>
    <row r="43" spans="1:8" x14ac:dyDescent="0.25">
      <c r="A43" s="59" t="s">
        <v>11151</v>
      </c>
      <c r="B43" s="165" t="s">
        <v>11152</v>
      </c>
      <c r="C43" s="244" t="s">
        <v>4057</v>
      </c>
      <c r="D43" s="244"/>
      <c r="E43" s="248">
        <v>21</v>
      </c>
      <c r="H43" s="177" t="s">
        <v>10935</v>
      </c>
    </row>
    <row r="44" spans="1:8" x14ac:dyDescent="0.25">
      <c r="A44" s="59" t="s">
        <v>11153</v>
      </c>
      <c r="B44" s="165" t="s">
        <v>11154</v>
      </c>
      <c r="C44" s="244" t="s">
        <v>4057</v>
      </c>
      <c r="D44" s="244"/>
      <c r="E44" s="248">
        <v>22</v>
      </c>
      <c r="H44" s="177" t="s">
        <v>10959</v>
      </c>
    </row>
    <row r="45" spans="1:8" x14ac:dyDescent="0.25">
      <c r="B45" s="173"/>
      <c r="C45" s="247" t="s">
        <v>10985</v>
      </c>
      <c r="D45" s="247"/>
      <c r="E45" s="249"/>
    </row>
    <row r="46" spans="1:8" x14ac:dyDescent="0.25">
      <c r="B46" s="173"/>
      <c r="C46" s="247" t="s">
        <v>10977</v>
      </c>
      <c r="D46" s="247"/>
      <c r="E46" s="249"/>
      <c r="G46" s="177" t="s">
        <v>11155</v>
      </c>
    </row>
    <row r="47" spans="1:8" x14ac:dyDescent="0.25">
      <c r="A47" s="59" t="s">
        <v>11156</v>
      </c>
      <c r="B47" s="165" t="s">
        <v>11157</v>
      </c>
      <c r="C47" s="244" t="s">
        <v>4057</v>
      </c>
      <c r="D47" s="244"/>
      <c r="E47" s="248">
        <v>23</v>
      </c>
      <c r="H47" s="177" t="s">
        <v>10935</v>
      </c>
    </row>
    <row r="48" spans="1:8" x14ac:dyDescent="0.25">
      <c r="A48" s="59" t="s">
        <v>11158</v>
      </c>
      <c r="B48" s="165" t="s">
        <v>11159</v>
      </c>
      <c r="C48" s="244" t="s">
        <v>4057</v>
      </c>
      <c r="D48" s="244"/>
      <c r="E48" s="248">
        <v>24</v>
      </c>
      <c r="H48" s="177" t="s">
        <v>10959</v>
      </c>
    </row>
    <row r="49" spans="1:21" x14ac:dyDescent="0.25">
      <c r="B49" s="173"/>
      <c r="C49" s="247" t="s">
        <v>10985</v>
      </c>
      <c r="D49" s="247"/>
      <c r="E49" s="249"/>
    </row>
    <row r="50" spans="1:21" x14ac:dyDescent="0.25">
      <c r="B50" s="173"/>
      <c r="C50" s="247" t="s">
        <v>10977</v>
      </c>
      <c r="D50" s="247"/>
      <c r="E50" s="249"/>
      <c r="G50" s="177" t="s">
        <v>11160</v>
      </c>
    </row>
    <row r="51" spans="1:21" x14ac:dyDescent="0.25">
      <c r="A51" s="59" t="s">
        <v>11161</v>
      </c>
      <c r="B51" s="165" t="s">
        <v>11162</v>
      </c>
      <c r="C51" s="244" t="s">
        <v>4057</v>
      </c>
      <c r="D51" s="244"/>
      <c r="E51" s="248">
        <v>25</v>
      </c>
      <c r="H51" s="177" t="s">
        <v>10935</v>
      </c>
    </row>
    <row r="52" spans="1:21" x14ac:dyDescent="0.25">
      <c r="A52" s="59" t="s">
        <v>11163</v>
      </c>
      <c r="B52" s="165" t="s">
        <v>11164</v>
      </c>
      <c r="C52" s="244" t="s">
        <v>4057</v>
      </c>
      <c r="D52" s="244"/>
      <c r="E52" s="248">
        <v>26</v>
      </c>
      <c r="H52" s="177" t="s">
        <v>10959</v>
      </c>
    </row>
    <row r="53" spans="1:21" x14ac:dyDescent="0.25">
      <c r="B53" s="173"/>
      <c r="C53" s="247" t="s">
        <v>10985</v>
      </c>
      <c r="D53" s="247"/>
      <c r="E53" s="249"/>
    </row>
    <row r="54" spans="1:21" x14ac:dyDescent="0.25">
      <c r="B54" s="173"/>
      <c r="C54" s="247" t="s">
        <v>10977</v>
      </c>
      <c r="D54" s="247"/>
      <c r="E54" s="249"/>
      <c r="G54" s="177" t="s">
        <v>11165</v>
      </c>
    </row>
    <row r="55" spans="1:21" x14ac:dyDescent="0.25">
      <c r="A55" s="59" t="s">
        <v>11166</v>
      </c>
      <c r="B55" s="165" t="s">
        <v>11167</v>
      </c>
      <c r="C55" s="244" t="s">
        <v>4057</v>
      </c>
      <c r="D55" s="244"/>
      <c r="E55" s="248">
        <v>27</v>
      </c>
      <c r="H55" s="177" t="s">
        <v>10935</v>
      </c>
    </row>
    <row r="56" spans="1:21" x14ac:dyDescent="0.25">
      <c r="A56" s="59" t="s">
        <v>11168</v>
      </c>
      <c r="B56" s="165" t="s">
        <v>11169</v>
      </c>
      <c r="C56" s="244" t="s">
        <v>4057</v>
      </c>
      <c r="D56" s="244"/>
      <c r="E56" s="248">
        <v>28</v>
      </c>
      <c r="H56" s="177" t="s">
        <v>10959</v>
      </c>
    </row>
    <row r="57" spans="1:21" x14ac:dyDescent="0.25">
      <c r="B57" s="173"/>
      <c r="C57" s="247" t="s">
        <v>10985</v>
      </c>
      <c r="D57" s="247"/>
      <c r="E57" s="249"/>
    </row>
    <row r="58" spans="1:21" x14ac:dyDescent="0.25">
      <c r="B58" s="173"/>
      <c r="C58" s="247" t="s">
        <v>10977</v>
      </c>
      <c r="D58" s="247"/>
      <c r="E58" s="249"/>
      <c r="G58" s="177" t="s">
        <v>11170</v>
      </c>
    </row>
    <row r="59" spans="1:21" x14ac:dyDescent="0.25">
      <c r="A59" s="59" t="s">
        <v>11171</v>
      </c>
      <c r="B59" s="165" t="s">
        <v>11172</v>
      </c>
      <c r="C59" s="244" t="s">
        <v>4057</v>
      </c>
      <c r="D59" s="244"/>
      <c r="E59" s="248">
        <v>29</v>
      </c>
      <c r="H59" s="177" t="s">
        <v>10935</v>
      </c>
    </row>
    <row r="60" spans="1:21" x14ac:dyDescent="0.25">
      <c r="A60" s="59" t="s">
        <v>11173</v>
      </c>
      <c r="B60" s="165" t="s">
        <v>11174</v>
      </c>
      <c r="C60" s="244" t="s">
        <v>4057</v>
      </c>
      <c r="D60" s="244"/>
      <c r="E60" s="248">
        <v>30</v>
      </c>
      <c r="H60" s="177" t="s">
        <v>10959</v>
      </c>
    </row>
    <row r="61" spans="1:21" x14ac:dyDescent="0.25">
      <c r="B61" s="173"/>
      <c r="C61" s="247" t="s">
        <v>10985</v>
      </c>
      <c r="D61" s="247"/>
      <c r="E61" s="249"/>
    </row>
    <row r="62" spans="1:21" x14ac:dyDescent="0.25">
      <c r="B62" s="173"/>
      <c r="C62" s="247" t="s">
        <v>10993</v>
      </c>
      <c r="D62" s="247"/>
      <c r="E62" s="249"/>
    </row>
    <row r="63" spans="1:21" ht="39.6" x14ac:dyDescent="0.25">
      <c r="B63" s="173"/>
      <c r="C63" s="247" t="s">
        <v>11029</v>
      </c>
      <c r="D63" s="247">
        <v>1</v>
      </c>
      <c r="F63" s="59" t="s">
        <v>11175</v>
      </c>
      <c r="G63" s="177" t="s">
        <v>11106</v>
      </c>
      <c r="U63" s="177" t="s">
        <v>10950</v>
      </c>
    </row>
    <row r="64" spans="1:21" x14ac:dyDescent="0.25">
      <c r="A64" s="59" t="s">
        <v>11176</v>
      </c>
      <c r="B64" s="165" t="s">
        <v>11177</v>
      </c>
      <c r="C64" s="244" t="s">
        <v>4057</v>
      </c>
      <c r="D64" s="244"/>
      <c r="E64" s="248">
        <v>31</v>
      </c>
      <c r="H64" s="177" t="s">
        <v>10931</v>
      </c>
      <c r="U64" s="177" t="s">
        <v>10953</v>
      </c>
    </row>
    <row r="65" spans="1:21" x14ac:dyDescent="0.25">
      <c r="A65" s="59" t="s">
        <v>11178</v>
      </c>
      <c r="B65" s="165" t="s">
        <v>11179</v>
      </c>
      <c r="C65" s="244" t="s">
        <v>4057</v>
      </c>
      <c r="D65" s="244"/>
      <c r="E65" s="248">
        <v>32</v>
      </c>
      <c r="H65" s="177" t="s">
        <v>10933</v>
      </c>
      <c r="U65" s="177" t="s">
        <v>10956</v>
      </c>
    </row>
    <row r="66" spans="1:21" x14ac:dyDescent="0.25">
      <c r="A66" s="59" t="s">
        <v>11180</v>
      </c>
      <c r="B66" s="165" t="s">
        <v>11181</v>
      </c>
      <c r="C66" s="244" t="s">
        <v>4057</v>
      </c>
      <c r="D66" s="244"/>
      <c r="E66" s="248">
        <v>33</v>
      </c>
      <c r="H66" s="177" t="s">
        <v>10934</v>
      </c>
      <c r="U66" s="177" t="s">
        <v>10959</v>
      </c>
    </row>
    <row r="67" spans="1:21" x14ac:dyDescent="0.25">
      <c r="A67" s="59" t="s">
        <v>11182</v>
      </c>
      <c r="B67" s="165" t="s">
        <v>11183</v>
      </c>
      <c r="C67" s="244" t="s">
        <v>4057</v>
      </c>
      <c r="D67" s="244"/>
      <c r="E67" s="248">
        <v>34</v>
      </c>
      <c r="H67" s="177" t="s">
        <v>10931</v>
      </c>
      <c r="U67" s="177" t="s">
        <v>10962</v>
      </c>
    </row>
    <row r="68" spans="1:21" x14ac:dyDescent="0.25">
      <c r="A68" s="59" t="s">
        <v>11184</v>
      </c>
      <c r="B68" s="165" t="s">
        <v>11185</v>
      </c>
      <c r="C68" s="244" t="s">
        <v>4057</v>
      </c>
      <c r="D68" s="244"/>
      <c r="E68" s="248">
        <v>35</v>
      </c>
      <c r="H68" s="177" t="s">
        <v>10956</v>
      </c>
    </row>
    <row r="69" spans="1:21" customFormat="1" x14ac:dyDescent="0.25">
      <c r="A69" s="59" t="s">
        <v>11186</v>
      </c>
      <c r="B69" s="165" t="s">
        <v>11187</v>
      </c>
      <c r="C69" s="244" t="s">
        <v>4057</v>
      </c>
      <c r="D69" s="244"/>
      <c r="E69" s="248">
        <v>36</v>
      </c>
      <c r="F69" s="37"/>
      <c r="H69" t="s">
        <v>10956</v>
      </c>
      <c r="U69" s="48"/>
    </row>
    <row r="70" spans="1:21" x14ac:dyDescent="0.25">
      <c r="A70" s="59" t="s">
        <v>11188</v>
      </c>
      <c r="B70" s="165" t="s">
        <v>11189</v>
      </c>
      <c r="C70" s="244" t="s">
        <v>4057</v>
      </c>
      <c r="D70" s="244"/>
      <c r="E70" s="248">
        <v>37</v>
      </c>
      <c r="H70" s="177" t="s">
        <v>10956</v>
      </c>
    </row>
    <row r="71" spans="1:21" x14ac:dyDescent="0.25">
      <c r="A71" s="59" t="s">
        <v>11190</v>
      </c>
      <c r="B71" s="165" t="s">
        <v>11191</v>
      </c>
      <c r="C71" s="244" t="s">
        <v>4057</v>
      </c>
      <c r="D71" s="244"/>
      <c r="E71" s="248">
        <v>38</v>
      </c>
      <c r="H71" s="177" t="s">
        <v>10935</v>
      </c>
    </row>
    <row r="72" spans="1:21" x14ac:dyDescent="0.25">
      <c r="A72" s="59" t="s">
        <v>11192</v>
      </c>
      <c r="B72" s="165" t="s">
        <v>11193</v>
      </c>
      <c r="C72" s="244" t="s">
        <v>4057</v>
      </c>
      <c r="D72" s="244"/>
      <c r="E72" s="248">
        <v>39</v>
      </c>
      <c r="H72" s="177" t="s">
        <v>10931</v>
      </c>
    </row>
    <row r="73" spans="1:21" x14ac:dyDescent="0.25">
      <c r="A73" s="59" t="s">
        <v>11194</v>
      </c>
      <c r="B73" s="165" t="s">
        <v>11195</v>
      </c>
      <c r="C73" s="244" t="s">
        <v>4057</v>
      </c>
      <c r="D73" s="244"/>
      <c r="E73" s="248">
        <v>40</v>
      </c>
      <c r="H73" s="177" t="s">
        <v>10933</v>
      </c>
    </row>
    <row r="74" spans="1:21" x14ac:dyDescent="0.25">
      <c r="A74" s="59" t="s">
        <v>11196</v>
      </c>
      <c r="B74" s="165" t="s">
        <v>11197</v>
      </c>
      <c r="C74" s="244" t="s">
        <v>4057</v>
      </c>
      <c r="D74" s="244"/>
      <c r="E74" s="248">
        <v>41</v>
      </c>
      <c r="H74" s="177" t="s">
        <v>10933</v>
      </c>
    </row>
    <row r="75" spans="1:21" x14ac:dyDescent="0.25">
      <c r="A75" s="59" t="s">
        <v>11198</v>
      </c>
      <c r="B75" s="165" t="s">
        <v>11199</v>
      </c>
      <c r="C75" s="244" t="s">
        <v>4057</v>
      </c>
      <c r="D75" s="244"/>
      <c r="E75" s="248">
        <v>42</v>
      </c>
      <c r="H75" s="177" t="s">
        <v>10934</v>
      </c>
    </row>
    <row r="76" spans="1:21" x14ac:dyDescent="0.25">
      <c r="A76" s="59" t="s">
        <v>11200</v>
      </c>
      <c r="B76" s="165" t="s">
        <v>11201</v>
      </c>
      <c r="C76" s="244" t="s">
        <v>4057</v>
      </c>
      <c r="D76" s="244"/>
      <c r="E76" s="248">
        <v>43</v>
      </c>
      <c r="H76" s="177" t="s">
        <v>10934</v>
      </c>
    </row>
    <row r="77" spans="1:21" x14ac:dyDescent="0.25">
      <c r="A77" s="59" t="s">
        <v>11202</v>
      </c>
      <c r="B77" s="165" t="s">
        <v>11203</v>
      </c>
      <c r="C77" s="244" t="s">
        <v>4057</v>
      </c>
      <c r="D77" s="244"/>
      <c r="E77" s="248">
        <v>44</v>
      </c>
      <c r="H77" s="177" t="s">
        <v>10934</v>
      </c>
    </row>
    <row r="78" spans="1:21" x14ac:dyDescent="0.25">
      <c r="B78" s="173"/>
      <c r="C78" s="247" t="s">
        <v>10977</v>
      </c>
      <c r="D78" s="247"/>
      <c r="E78" s="249"/>
      <c r="G78" s="177" t="s">
        <v>11135</v>
      </c>
    </row>
    <row r="79" spans="1:21" x14ac:dyDescent="0.25">
      <c r="A79" s="59" t="s">
        <v>11204</v>
      </c>
      <c r="B79" s="165" t="s">
        <v>11205</v>
      </c>
      <c r="C79" s="244" t="s">
        <v>4057</v>
      </c>
      <c r="D79" s="244"/>
      <c r="E79" s="248">
        <v>45</v>
      </c>
      <c r="H79" s="177" t="s">
        <v>10935</v>
      </c>
    </row>
    <row r="80" spans="1:21" x14ac:dyDescent="0.25">
      <c r="A80" s="59" t="s">
        <v>11206</v>
      </c>
      <c r="B80" s="165" t="s">
        <v>11207</v>
      </c>
      <c r="C80" s="244" t="s">
        <v>4057</v>
      </c>
      <c r="D80" s="244"/>
      <c r="E80" s="248">
        <v>46</v>
      </c>
      <c r="H80" s="177" t="s">
        <v>10959</v>
      </c>
    </row>
    <row r="81" spans="1:8" x14ac:dyDescent="0.25">
      <c r="B81" s="173"/>
      <c r="C81" s="247" t="s">
        <v>10985</v>
      </c>
      <c r="D81" s="247"/>
      <c r="E81" s="249"/>
    </row>
    <row r="82" spans="1:8" x14ac:dyDescent="0.25">
      <c r="B82" s="173"/>
      <c r="C82" s="247" t="s">
        <v>10977</v>
      </c>
      <c r="D82" s="247"/>
      <c r="E82" s="249"/>
      <c r="G82" s="177" t="s">
        <v>11140</v>
      </c>
    </row>
    <row r="83" spans="1:8" x14ac:dyDescent="0.25">
      <c r="A83" s="59" t="s">
        <v>11208</v>
      </c>
      <c r="B83" s="165" t="s">
        <v>11209</v>
      </c>
      <c r="C83" s="244" t="s">
        <v>4057</v>
      </c>
      <c r="D83" s="244"/>
      <c r="E83" s="248">
        <v>47</v>
      </c>
      <c r="H83" s="177" t="s">
        <v>10935</v>
      </c>
    </row>
    <row r="84" spans="1:8" x14ac:dyDescent="0.25">
      <c r="A84" s="59" t="s">
        <v>11210</v>
      </c>
      <c r="B84" s="165" t="s">
        <v>11211</v>
      </c>
      <c r="C84" s="244" t="s">
        <v>4057</v>
      </c>
      <c r="D84" s="244"/>
      <c r="E84" s="248">
        <v>48</v>
      </c>
      <c r="H84" s="177" t="s">
        <v>10959</v>
      </c>
    </row>
    <row r="85" spans="1:8" x14ac:dyDescent="0.25">
      <c r="B85" s="173"/>
      <c r="C85" s="247" t="s">
        <v>10985</v>
      </c>
      <c r="D85" s="247"/>
      <c r="E85" s="249"/>
    </row>
    <row r="86" spans="1:8" x14ac:dyDescent="0.25">
      <c r="B86" s="173"/>
      <c r="C86" s="247" t="s">
        <v>10977</v>
      </c>
      <c r="D86" s="247"/>
      <c r="E86" s="249"/>
      <c r="G86" s="177" t="s">
        <v>11145</v>
      </c>
    </row>
    <row r="87" spans="1:8" x14ac:dyDescent="0.25">
      <c r="A87" s="59" t="s">
        <v>11212</v>
      </c>
      <c r="B87" s="165" t="s">
        <v>11213</v>
      </c>
      <c r="C87" s="244" t="s">
        <v>4057</v>
      </c>
      <c r="D87" s="244"/>
      <c r="E87" s="248">
        <v>49</v>
      </c>
      <c r="H87" s="177" t="s">
        <v>10935</v>
      </c>
    </row>
    <row r="88" spans="1:8" x14ac:dyDescent="0.25">
      <c r="A88" s="59" t="s">
        <v>11214</v>
      </c>
      <c r="B88" s="165" t="s">
        <v>11215</v>
      </c>
      <c r="C88" s="244" t="s">
        <v>4057</v>
      </c>
      <c r="D88" s="244"/>
      <c r="E88" s="248">
        <v>50</v>
      </c>
      <c r="H88" s="177" t="s">
        <v>10959</v>
      </c>
    </row>
    <row r="89" spans="1:8" x14ac:dyDescent="0.25">
      <c r="B89" s="173"/>
      <c r="C89" s="247" t="s">
        <v>10985</v>
      </c>
      <c r="D89" s="247"/>
      <c r="E89" s="249"/>
    </row>
    <row r="90" spans="1:8" x14ac:dyDescent="0.25">
      <c r="B90" s="173"/>
      <c r="C90" s="247" t="s">
        <v>10977</v>
      </c>
      <c r="D90" s="247"/>
      <c r="E90" s="249"/>
      <c r="G90" s="177" t="s">
        <v>11150</v>
      </c>
    </row>
    <row r="91" spans="1:8" x14ac:dyDescent="0.25">
      <c r="A91" s="59" t="s">
        <v>11216</v>
      </c>
      <c r="B91" s="165" t="s">
        <v>11217</v>
      </c>
      <c r="C91" s="244" t="s">
        <v>4057</v>
      </c>
      <c r="D91" s="244"/>
      <c r="E91" s="248">
        <v>51</v>
      </c>
      <c r="H91" s="177" t="s">
        <v>10935</v>
      </c>
    </row>
    <row r="92" spans="1:8" x14ac:dyDescent="0.25">
      <c r="A92" s="59" t="s">
        <v>11218</v>
      </c>
      <c r="B92" s="165" t="s">
        <v>11219</v>
      </c>
      <c r="C92" s="244" t="s">
        <v>4057</v>
      </c>
      <c r="D92" s="244"/>
      <c r="E92" s="248">
        <v>52</v>
      </c>
      <c r="H92" s="177" t="s">
        <v>10959</v>
      </c>
    </row>
    <row r="93" spans="1:8" x14ac:dyDescent="0.25">
      <c r="B93" s="173"/>
      <c r="C93" s="247" t="s">
        <v>10985</v>
      </c>
      <c r="D93" s="247"/>
      <c r="E93" s="249"/>
    </row>
    <row r="94" spans="1:8" x14ac:dyDescent="0.25">
      <c r="B94" s="173"/>
      <c r="C94" s="247" t="s">
        <v>10977</v>
      </c>
      <c r="D94" s="247"/>
      <c r="E94" s="249"/>
      <c r="G94" s="177" t="s">
        <v>11155</v>
      </c>
    </row>
    <row r="95" spans="1:8" x14ac:dyDescent="0.25">
      <c r="A95" s="59" t="s">
        <v>11220</v>
      </c>
      <c r="B95" s="165" t="s">
        <v>11221</v>
      </c>
      <c r="C95" s="244" t="s">
        <v>4057</v>
      </c>
      <c r="D95" s="244"/>
      <c r="E95" s="248">
        <v>53</v>
      </c>
      <c r="H95" s="177" t="s">
        <v>10935</v>
      </c>
    </row>
    <row r="96" spans="1:8" x14ac:dyDescent="0.25">
      <c r="A96" s="59" t="s">
        <v>11222</v>
      </c>
      <c r="B96" s="165" t="s">
        <v>11223</v>
      </c>
      <c r="C96" s="244" t="s">
        <v>4057</v>
      </c>
      <c r="D96" s="244"/>
      <c r="E96" s="248">
        <v>54</v>
      </c>
      <c r="H96" s="177" t="s">
        <v>10959</v>
      </c>
    </row>
    <row r="97" spans="1:8" x14ac:dyDescent="0.25">
      <c r="B97" s="173"/>
      <c r="C97" s="247" t="s">
        <v>10985</v>
      </c>
      <c r="D97" s="247"/>
      <c r="E97" s="249"/>
    </row>
    <row r="98" spans="1:8" x14ac:dyDescent="0.25">
      <c r="B98" s="173"/>
      <c r="C98" s="247" t="s">
        <v>10977</v>
      </c>
      <c r="D98" s="247"/>
      <c r="E98" s="249"/>
      <c r="G98" s="177" t="s">
        <v>11160</v>
      </c>
    </row>
    <row r="99" spans="1:8" x14ac:dyDescent="0.25">
      <c r="A99" s="59" t="s">
        <v>11224</v>
      </c>
      <c r="B99" s="165" t="s">
        <v>11225</v>
      </c>
      <c r="C99" s="244" t="s">
        <v>4057</v>
      </c>
      <c r="D99" s="244"/>
      <c r="E99" s="248">
        <v>55</v>
      </c>
      <c r="H99" s="177" t="s">
        <v>10935</v>
      </c>
    </row>
    <row r="100" spans="1:8" x14ac:dyDescent="0.25">
      <c r="A100" s="59" t="s">
        <v>11226</v>
      </c>
      <c r="B100" s="165" t="s">
        <v>11227</v>
      </c>
      <c r="C100" s="244" t="s">
        <v>4057</v>
      </c>
      <c r="D100" s="244"/>
      <c r="E100" s="248">
        <v>56</v>
      </c>
      <c r="H100" s="177" t="s">
        <v>10959</v>
      </c>
    </row>
    <row r="101" spans="1:8" x14ac:dyDescent="0.25">
      <c r="B101" s="173"/>
      <c r="C101" s="247" t="s">
        <v>10985</v>
      </c>
      <c r="D101" s="247"/>
      <c r="E101" s="249"/>
    </row>
    <row r="102" spans="1:8" x14ac:dyDescent="0.25">
      <c r="B102" s="173"/>
      <c r="C102" s="247" t="s">
        <v>10977</v>
      </c>
      <c r="D102" s="247"/>
      <c r="E102" s="249"/>
      <c r="G102" s="177" t="s">
        <v>11165</v>
      </c>
    </row>
    <row r="103" spans="1:8" x14ac:dyDescent="0.25">
      <c r="A103" s="59" t="s">
        <v>11228</v>
      </c>
      <c r="B103" s="165" t="s">
        <v>11229</v>
      </c>
      <c r="C103" s="244" t="s">
        <v>4057</v>
      </c>
      <c r="D103" s="244"/>
      <c r="E103" s="248">
        <v>57</v>
      </c>
      <c r="H103" s="177" t="s">
        <v>10935</v>
      </c>
    </row>
    <row r="104" spans="1:8" x14ac:dyDescent="0.25">
      <c r="A104" s="59" t="s">
        <v>11230</v>
      </c>
      <c r="B104" s="165" t="s">
        <v>11231</v>
      </c>
      <c r="C104" s="244" t="s">
        <v>4057</v>
      </c>
      <c r="D104" s="244"/>
      <c r="E104" s="248">
        <v>58</v>
      </c>
      <c r="H104" s="177" t="s">
        <v>10959</v>
      </c>
    </row>
    <row r="105" spans="1:8" x14ac:dyDescent="0.25">
      <c r="B105" s="173"/>
      <c r="C105" s="247" t="s">
        <v>10985</v>
      </c>
      <c r="D105" s="247"/>
      <c r="E105" s="249"/>
    </row>
    <row r="106" spans="1:8" x14ac:dyDescent="0.25">
      <c r="B106" s="173"/>
      <c r="C106" s="247" t="s">
        <v>10977</v>
      </c>
      <c r="D106" s="247"/>
      <c r="E106" s="249"/>
      <c r="G106" s="177" t="s">
        <v>11170</v>
      </c>
    </row>
    <row r="107" spans="1:8" x14ac:dyDescent="0.25">
      <c r="A107" s="59" t="s">
        <v>11232</v>
      </c>
      <c r="B107" s="165" t="s">
        <v>11233</v>
      </c>
      <c r="C107" s="244" t="s">
        <v>4057</v>
      </c>
      <c r="D107" s="244"/>
      <c r="E107" s="248">
        <v>59</v>
      </c>
      <c r="H107" s="177" t="s">
        <v>10935</v>
      </c>
    </row>
    <row r="108" spans="1:8" x14ac:dyDescent="0.25">
      <c r="A108" s="59" t="s">
        <v>11234</v>
      </c>
      <c r="B108" s="165" t="s">
        <v>11235</v>
      </c>
      <c r="C108" s="244" t="s">
        <v>4057</v>
      </c>
      <c r="D108" s="244"/>
      <c r="E108" s="248">
        <v>60</v>
      </c>
      <c r="H108" s="177" t="s">
        <v>10959</v>
      </c>
    </row>
    <row r="109" spans="1:8" x14ac:dyDescent="0.25">
      <c r="B109" s="173"/>
      <c r="C109" s="247" t="s">
        <v>10985</v>
      </c>
      <c r="D109" s="247"/>
      <c r="E109" s="249"/>
    </row>
    <row r="110" spans="1:8" x14ac:dyDescent="0.25">
      <c r="B110" s="173"/>
      <c r="C110" s="247" t="s">
        <v>11067</v>
      </c>
      <c r="D110" s="247"/>
      <c r="E110" s="249"/>
    </row>
    <row r="111" spans="1:8" x14ac:dyDescent="0.25">
      <c r="B111" s="177" t="s">
        <v>2191</v>
      </c>
      <c r="E111" s="237">
        <v>99</v>
      </c>
    </row>
  </sheetData>
  <dataValidations count="1">
    <dataValidation type="list" allowBlank="1" showInputMessage="1" showErrorMessage="1" sqref="H16:H62 H64:H110" xr:uid="{CC1CE816-8801-4470-9324-1135928B3348}">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Links.IEC61850_SAV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689A7BAC-18D4-4930-97BF-BB375BF4454E}">
          <x14:formula1>
            <xm:f>'C:\Users\20100258\Desktop\[RTK DCI DB Creator4.xlsm]Defines'!#REF!</xm:f>
          </x14:formula1>
          <xm:sqref>C24:C30 C101:C106 C32:C35 C37:C42 C44:C46 C48:C51 C53:C58 C10:C22 C108:C110 C72:C78 C80:C83 C85:C90 C92:C94 C96:C99 C60:C70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Usage Notes</vt:lpstr>
      <vt:lpstr>DCI Descriptors</vt:lpstr>
      <vt:lpstr>NVM Address</vt:lpstr>
      <vt:lpstr>Modbus</vt:lpstr>
      <vt:lpstr>REST</vt:lpstr>
      <vt:lpstr>EtherNetIP</vt:lpstr>
      <vt:lpstr>ProfiBus (DCI)</vt:lpstr>
      <vt:lpstr>ProfiBus(IO Modules)</vt:lpstr>
      <vt:lpstr>ProfiBus (GSD)</vt:lpstr>
      <vt:lpstr>BACnet</vt:lpstr>
      <vt:lpstr>Defines</vt:lpstr>
      <vt:lpstr>Seed UI</vt:lpstr>
      <vt:lpstr>Seed UI Defines</vt:lpstr>
      <vt:lpstr>Seed UI 2.0</vt:lpstr>
      <vt:lpstr>Seed UI 2.0 Defines</vt:lpstr>
      <vt:lpstr>IOT</vt:lpstr>
      <vt:lpstr>IOT Groups</vt:lpstr>
      <vt:lpstr>BLE</vt:lpstr>
      <vt:lpstr>J1939</vt:lpstr>
      <vt:lpstr>Lang Translation</vt:lpstr>
      <vt:lpstr>IEC61850_GOOSE</vt:lpstr>
      <vt:lpstr>IEC61850_SAV</vt:lpstr>
      <vt:lpstr>'J1939'!Extract</vt:lpstr>
      <vt:lpstr>'DCI Descriptors'!Print_Area</vt:lpstr>
    </vt:vector>
  </TitlesOfParts>
  <Company>Eaton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e0034138</dc:creator>
  <cp:lastModifiedBy>Bhosale, Nitin</cp:lastModifiedBy>
  <cp:lastPrinted>2010-03-26T17:07:02Z</cp:lastPrinted>
  <dcterms:created xsi:type="dcterms:W3CDTF">2006-07-26T20:33:07Z</dcterms:created>
  <dcterms:modified xsi:type="dcterms:W3CDTF">2024-05-23T20:10:10Z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2020-11-06T04:44:29Z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b1ef979a-c0cf-4402-a235-0000589e4d7e</vt:lpwstr>
  </property>
  <property fmtid="{D5CDD505-2E9C-101B-9397-08002B2CF9AE}" pid="8" name="MSIP_Label_4b5591f2-6b23-403d-aa5f-b6d577f5e572_ContentBits">
    <vt:lpwstr>0</vt:lpwstr>
  </property>
  <property fmtid="{D5CDD505-2E9C-101B-9397-08002B2CF9AE}" pid="9" name="MSIP_Label_ff418558-72e5-4d8e-958f-cfe0e73e210d_Enabled">
    <vt:lpwstr>true</vt:lpwstr>
  </property>
  <property fmtid="{D5CDD505-2E9C-101B-9397-08002B2CF9AE}" pid="10" name="MSIP_Label_ff418558-72e5-4d8e-958f-cfe0e73e210d_SetDate">
    <vt:lpwstr>2023-10-09T07:46:19Z</vt:lpwstr>
  </property>
  <property fmtid="{D5CDD505-2E9C-101B-9397-08002B2CF9AE}" pid="11" name="MSIP_Label_ff418558-72e5-4d8e-958f-cfe0e73e210d_Method">
    <vt:lpwstr>Standard</vt:lpwstr>
  </property>
  <property fmtid="{D5CDD505-2E9C-101B-9397-08002B2CF9AE}" pid="12" name="MSIP_Label_ff418558-72e5-4d8e-958f-cfe0e73e210d_Name">
    <vt:lpwstr>Eaton Internal Only (IP2)</vt:lpwstr>
  </property>
  <property fmtid="{D5CDD505-2E9C-101B-9397-08002B2CF9AE}" pid="13" name="MSIP_Label_ff418558-72e5-4d8e-958f-cfe0e73e210d_SiteId">
    <vt:lpwstr>d6525c95-b906-431a-b926-e9b51ba43cc4</vt:lpwstr>
  </property>
  <property fmtid="{D5CDD505-2E9C-101B-9397-08002B2CF9AE}" pid="14" name="MSIP_Label_ff418558-72e5-4d8e-958f-cfe0e73e210d_ActionId">
    <vt:lpwstr>fcd8ef80-0790-4572-bae3-6b4775614c2b</vt:lpwstr>
  </property>
  <property fmtid="{D5CDD505-2E9C-101B-9397-08002B2CF9AE}" pid="15" name="MSIP_Label_ff418558-72e5-4d8e-958f-cfe0e73e210d_ContentBits">
    <vt:lpwstr>0</vt:lpwstr>
  </property>
</Properties>
</file>